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c22kv\Documents\"/>
    </mc:Choice>
  </mc:AlternateContent>
  <xr:revisionPtr revIDLastSave="0" documentId="8_{6C1A6182-B2DF-4E96-B175-5379D96D6BC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mmary Results" sheetId="4" r:id="rId1"/>
    <sheet name="Benchmark Results" sheetId="3" r:id="rId2"/>
    <sheet name="Complexity Testing" sheetId="2" r:id="rId3"/>
    <sheet name="General (Messy)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3" l="1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67" i="3"/>
  <c r="E271" i="3" a="1"/>
  <c r="E271" i="3" s="1"/>
  <c r="D271" i="3" a="1"/>
  <c r="D271" i="3" s="1"/>
  <c r="C271" i="3" a="1"/>
  <c r="C271" i="3" s="1"/>
  <c r="V23" i="1" a="1"/>
  <c r="V23" i="1" s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AE23" i="4" a="1"/>
  <c r="AE23" i="4" s="1"/>
  <c r="X4" i="4"/>
  <c r="S4" i="4" s="1"/>
  <c r="X5" i="4"/>
  <c r="S5" i="4" s="1"/>
  <c r="X6" i="4"/>
  <c r="S6" i="4" s="1"/>
  <c r="X7" i="4"/>
  <c r="S7" i="4" s="1"/>
  <c r="X8" i="4"/>
  <c r="S8" i="4" s="1"/>
  <c r="X9" i="4"/>
  <c r="S9" i="4" s="1"/>
  <c r="X10" i="4"/>
  <c r="S10" i="4" s="1"/>
  <c r="X11" i="4"/>
  <c r="S11" i="4" s="1"/>
  <c r="X12" i="4"/>
  <c r="S12" i="4" s="1"/>
  <c r="X13" i="4"/>
  <c r="S13" i="4" s="1"/>
  <c r="X14" i="4"/>
  <c r="S14" i="4" s="1"/>
  <c r="X15" i="4"/>
  <c r="S15" i="4" s="1"/>
  <c r="X16" i="4"/>
  <c r="S16" i="4" s="1"/>
  <c r="X17" i="4"/>
  <c r="S17" i="4" s="1"/>
  <c r="X18" i="4"/>
  <c r="S18" i="4" s="1"/>
  <c r="X19" i="4"/>
  <c r="S19" i="4" s="1"/>
  <c r="X20" i="4"/>
  <c r="S20" i="4" s="1"/>
  <c r="X21" i="4"/>
  <c r="S21" i="4" s="1"/>
  <c r="X22" i="4"/>
  <c r="S22" i="4" s="1"/>
  <c r="X3" i="4"/>
  <c r="S3" i="4" s="1"/>
  <c r="AH23" i="4" a="1"/>
  <c r="AH23" i="4" s="1"/>
  <c r="AG23" i="4" a="1"/>
  <c r="AG23" i="4" s="1"/>
  <c r="AF23" i="4" a="1"/>
  <c r="AF23" i="4" s="1"/>
  <c r="AD23" i="4" a="1"/>
  <c r="AD23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W23" i="4" a="1"/>
  <c r="W23" i="4" s="1"/>
  <c r="V23" i="4" a="1"/>
  <c r="V23" i="4" s="1"/>
  <c r="U23" i="4" a="1"/>
  <c r="U23" i="4" s="1"/>
  <c r="T23" i="4" a="1"/>
  <c r="T23" i="4" s="1"/>
  <c r="AE98" i="1" a="1"/>
  <c r="AE98" i="1" s="1"/>
  <c r="E166" i="3" a="1"/>
  <c r="E166" i="3" s="1"/>
  <c r="D166" i="3" a="1"/>
  <c r="D166" i="3" s="1"/>
  <c r="C166" i="3" a="1"/>
  <c r="C166" i="3" s="1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M242" i="3" a="1"/>
  <c r="M242" i="3" s="1"/>
  <c r="L242" i="3" a="1"/>
  <c r="L242" i="3" s="1"/>
  <c r="K242" i="3" a="1"/>
  <c r="K242" i="3" s="1"/>
  <c r="J242" i="3" a="1"/>
  <c r="J242" i="3" s="1"/>
  <c r="I242" i="3" a="1"/>
  <c r="I242" i="3" s="1"/>
  <c r="H242" i="3" a="1"/>
  <c r="H242" i="3" s="1"/>
  <c r="G242" i="3" a="1"/>
  <c r="G242" i="3" s="1"/>
  <c r="F242" i="3" a="1"/>
  <c r="F242" i="3" s="1"/>
  <c r="E242" i="3" a="1"/>
  <c r="E242" i="3" s="1"/>
  <c r="D242" i="3" a="1"/>
  <c r="D242" i="3" s="1"/>
  <c r="C242" i="3" a="1"/>
  <c r="C242" i="3" s="1"/>
  <c r="O219" i="3" a="1"/>
  <c r="O219" i="3" s="1"/>
  <c r="N219" i="3" a="1"/>
  <c r="N219" i="3" s="1"/>
  <c r="M219" i="3" a="1"/>
  <c r="M219" i="3" s="1"/>
  <c r="L219" i="3" a="1"/>
  <c r="L219" i="3" s="1"/>
  <c r="K219" i="3" a="1"/>
  <c r="K219" i="3" s="1"/>
  <c r="J219" i="3" a="1"/>
  <c r="J219" i="3" s="1"/>
  <c r="I219" i="3" a="1"/>
  <c r="I219" i="3" s="1"/>
  <c r="H219" i="3" a="1"/>
  <c r="H219" i="3" s="1"/>
  <c r="G219" i="3" a="1"/>
  <c r="G219" i="3" s="1"/>
  <c r="F219" i="3" a="1"/>
  <c r="F219" i="3" s="1"/>
  <c r="E219" i="3" a="1"/>
  <c r="E219" i="3" s="1"/>
  <c r="D219" i="3" a="1"/>
  <c r="D219" i="3" s="1"/>
  <c r="C219" i="3" a="1"/>
  <c r="C219" i="3" s="1"/>
  <c r="W145" i="1" a="1"/>
  <c r="W145" i="1"/>
  <c r="V145" i="1" a="1"/>
  <c r="V145" i="1"/>
  <c r="U145" i="1" a="1"/>
  <c r="U145" i="1"/>
  <c r="T145" i="1" a="1"/>
  <c r="T145" i="1"/>
  <c r="S145" i="1" a="1"/>
  <c r="S145" i="1"/>
  <c r="N87" i="3" a="1"/>
  <c r="N87" i="3" s="1"/>
  <c r="M87" i="3" a="1"/>
  <c r="M87" i="3" s="1"/>
  <c r="L87" i="3" a="1"/>
  <c r="L87" i="3" s="1"/>
  <c r="K87" i="3" a="1"/>
  <c r="K87" i="3" s="1"/>
  <c r="J87" i="3" a="1"/>
  <c r="J87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C49" i="3" a="1"/>
  <c r="C49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F355" i="1" a="1"/>
  <c r="F355" i="1" s="1"/>
  <c r="C355" i="1" a="1"/>
  <c r="C355" i="1"/>
  <c r="E355" i="1" a="1"/>
  <c r="E355" i="1"/>
  <c r="D355" i="1" a="1"/>
  <c r="D355" i="1"/>
  <c r="E322" i="1" a="1"/>
  <c r="E322" i="1"/>
  <c r="D322" i="1" a="1"/>
  <c r="D322" i="1"/>
  <c r="C322" i="1" a="1"/>
  <c r="C322" i="1"/>
  <c r="AD98" i="1" a="1"/>
  <c r="AD98" i="1" s="1"/>
  <c r="AC98" i="1" a="1"/>
  <c r="AC98" i="1" s="1"/>
  <c r="AB98" i="1" a="1"/>
  <c r="AB98" i="1" s="1"/>
  <c r="H98" i="1" a="1"/>
  <c r="H98" i="1"/>
  <c r="C98" i="1" a="1"/>
  <c r="C98" i="1"/>
  <c r="U48" i="1" a="1"/>
  <c r="U48" i="1" s="1"/>
  <c r="T48" i="1" a="1"/>
  <c r="T48" i="1" s="1"/>
  <c r="S48" i="1" a="1"/>
  <c r="S48" i="1" s="1"/>
  <c r="U23" i="1" a="1"/>
  <c r="U23" i="1" s="1"/>
  <c r="T23" i="1" a="1"/>
  <c r="T23" i="1" s="1"/>
  <c r="S23" i="1" a="1"/>
  <c r="S23" i="1" s="1"/>
  <c r="U73" i="1" a="1"/>
  <c r="U73" i="1" s="1"/>
  <c r="T73" i="1" a="1"/>
  <c r="T73" i="1" s="1"/>
  <c r="S73" i="1" a="1"/>
  <c r="S73" i="1" s="1"/>
  <c r="AA98" i="1" a="1"/>
  <c r="AA98" i="1" s="1"/>
  <c r="Z98" i="1" a="1"/>
  <c r="Z98" i="1" s="1"/>
  <c r="Y98" i="1" a="1"/>
  <c r="Y98" i="1" s="1"/>
  <c r="X98" i="1" a="1"/>
  <c r="X98" i="1" s="1"/>
  <c r="W98" i="1" a="1"/>
  <c r="W98" i="1" s="1"/>
  <c r="V98" i="1" a="1"/>
  <c r="V98" i="1" s="1"/>
  <c r="U98" i="1" a="1"/>
  <c r="U98" i="1" s="1"/>
  <c r="T98" i="1" a="1"/>
  <c r="T98" i="1" s="1"/>
  <c r="S98" i="1" a="1"/>
  <c r="S98" i="1" s="1"/>
  <c r="H295" i="1" a="1"/>
  <c r="H295" i="1" s="1"/>
  <c r="D295" i="1" a="1"/>
  <c r="D295" i="1"/>
  <c r="E295" i="1" a="1"/>
  <c r="E295" i="1" s="1"/>
  <c r="F295" i="1" a="1"/>
  <c r="F295" i="1"/>
  <c r="G295" i="1" a="1"/>
  <c r="G295" i="1" s="1"/>
  <c r="J295" i="1" a="1"/>
  <c r="J295" i="1" s="1"/>
  <c r="K295" i="1" a="1"/>
  <c r="K295" i="1" s="1"/>
  <c r="L295" i="1" a="1"/>
  <c r="L295" i="1" s="1"/>
  <c r="M295" i="1" a="1"/>
  <c r="M295" i="1" s="1"/>
  <c r="N295" i="1" a="1"/>
  <c r="N295" i="1" s="1"/>
  <c r="O295" i="1" a="1"/>
  <c r="O295" i="1" s="1"/>
  <c r="P295" i="1" a="1"/>
  <c r="P295" i="1" s="1"/>
  <c r="Q295" i="1" a="1"/>
  <c r="Q295" i="1"/>
  <c r="R295" i="1" a="1"/>
  <c r="R295" i="1" s="1"/>
  <c r="C295" i="1" a="1"/>
  <c r="C295" i="1" s="1"/>
  <c r="D190" i="1" a="1"/>
  <c r="D190" i="1" s="1"/>
  <c r="E190" i="1" a="1"/>
  <c r="E190" i="1" s="1"/>
  <c r="F190" i="1" a="1"/>
  <c r="F190" i="1" s="1"/>
  <c r="G190" i="1" a="1"/>
  <c r="G190" i="1" s="1"/>
  <c r="H190" i="1" a="1"/>
  <c r="H190" i="1"/>
  <c r="J190" i="1" a="1"/>
  <c r="J190" i="1" s="1"/>
  <c r="K190" i="1" a="1"/>
  <c r="K190" i="1"/>
  <c r="L190" i="1" a="1"/>
  <c r="L190" i="1"/>
  <c r="M190" i="1" a="1"/>
  <c r="M190" i="1" s="1"/>
  <c r="N190" i="1" a="1"/>
  <c r="N190" i="1" s="1"/>
  <c r="O190" i="1" a="1"/>
  <c r="O190" i="1" s="1"/>
  <c r="P190" i="1" a="1"/>
  <c r="P190" i="1"/>
  <c r="Q190" i="1" a="1"/>
  <c r="Q190" i="1"/>
  <c r="R190" i="1" a="1"/>
  <c r="R190" i="1" s="1"/>
  <c r="C190" i="1" a="1"/>
  <c r="C190" i="1" s="1"/>
  <c r="H170" i="1" a="1"/>
  <c r="H170" i="1" s="1"/>
  <c r="D170" i="1" a="1"/>
  <c r="D170" i="1" s="1"/>
  <c r="E170" i="1" a="1"/>
  <c r="E170" i="1" s="1"/>
  <c r="F170" i="1" a="1"/>
  <c r="F170" i="1" s="1"/>
  <c r="G170" i="1" a="1"/>
  <c r="G170" i="1"/>
  <c r="J170" i="1" a="1"/>
  <c r="J170" i="1" s="1"/>
  <c r="K170" i="1" a="1"/>
  <c r="K170" i="1"/>
  <c r="L170" i="1" a="1"/>
  <c r="L170" i="1" s="1"/>
  <c r="M170" i="1" a="1"/>
  <c r="M170" i="1"/>
  <c r="N170" i="1" a="1"/>
  <c r="N170" i="1" s="1"/>
  <c r="O170" i="1" a="1"/>
  <c r="O170" i="1" s="1"/>
  <c r="P170" i="1" a="1"/>
  <c r="P170" i="1" s="1"/>
  <c r="Q170" i="1" a="1"/>
  <c r="Q170" i="1"/>
  <c r="R170" i="1" a="1"/>
  <c r="R170" i="1"/>
  <c r="C170" i="1" a="1"/>
  <c r="C170" i="1"/>
  <c r="E145" i="1" a="1"/>
  <c r="E145" i="1"/>
  <c r="D145" i="1" a="1"/>
  <c r="D145" i="1"/>
  <c r="L145" i="1" a="1"/>
  <c r="L145" i="1" s="1"/>
  <c r="H145" i="1" a="1"/>
  <c r="H145" i="1" s="1"/>
  <c r="F145" i="1" a="1"/>
  <c r="F145" i="1" s="1"/>
  <c r="G145" i="1" a="1"/>
  <c r="G145" i="1" s="1"/>
  <c r="J145" i="1" a="1"/>
  <c r="J145" i="1"/>
  <c r="K145" i="1" a="1"/>
  <c r="K145" i="1"/>
  <c r="M145" i="1" a="1"/>
  <c r="M145" i="1"/>
  <c r="N145" i="1" a="1"/>
  <c r="N145" i="1"/>
  <c r="O145" i="1" a="1"/>
  <c r="O145" i="1" s="1"/>
  <c r="P145" i="1" a="1"/>
  <c r="P145" i="1" s="1"/>
  <c r="Q145" i="1" a="1"/>
  <c r="Q145" i="1" s="1"/>
  <c r="R145" i="1" a="1"/>
  <c r="R145" i="1"/>
  <c r="C23" i="1" a="1"/>
  <c r="C23" i="1" s="1"/>
  <c r="C145" i="1" a="1"/>
  <c r="C145" i="1"/>
  <c r="H120" i="1" a="1"/>
  <c r="H120" i="1"/>
  <c r="G120" i="1" a="1"/>
  <c r="G120" i="1"/>
  <c r="F120" i="1" a="1"/>
  <c r="F120" i="1" s="1"/>
  <c r="D120" i="1" a="1"/>
  <c r="D120" i="1" s="1"/>
  <c r="E120" i="1" a="1"/>
  <c r="E120" i="1" s="1"/>
  <c r="J120" i="1" a="1"/>
  <c r="J120" i="1"/>
  <c r="K120" i="1" a="1"/>
  <c r="K120" i="1" s="1"/>
  <c r="L120" i="1" a="1"/>
  <c r="L120" i="1"/>
  <c r="M120" i="1" a="1"/>
  <c r="M120" i="1" s="1"/>
  <c r="N120" i="1" a="1"/>
  <c r="N120" i="1"/>
  <c r="O120" i="1" a="1"/>
  <c r="O120" i="1" s="1"/>
  <c r="P120" i="1" a="1"/>
  <c r="P120" i="1" s="1"/>
  <c r="Q120" i="1" a="1"/>
  <c r="Q120" i="1" s="1"/>
  <c r="R120" i="1" a="1"/>
  <c r="R120" i="1" s="1"/>
  <c r="C120" i="1" a="1"/>
  <c r="C120" i="1"/>
  <c r="D23" i="1" a="1"/>
  <c r="D23" i="1"/>
  <c r="E23" i="1" a="1"/>
  <c r="E23" i="1"/>
  <c r="F23" i="1" a="1"/>
  <c r="F23" i="1"/>
  <c r="G23" i="1" a="1"/>
  <c r="G23" i="1" s="1"/>
  <c r="H23" i="1" a="1"/>
  <c r="H23" i="1" s="1"/>
  <c r="J23" i="1" a="1"/>
  <c r="J23" i="1" s="1"/>
  <c r="K23" i="1" a="1"/>
  <c r="K23" i="1"/>
  <c r="L23" i="1" a="1"/>
  <c r="L23" i="1"/>
  <c r="M23" i="1" a="1"/>
  <c r="M23" i="1"/>
  <c r="N23" i="1" a="1"/>
  <c r="N23" i="1"/>
  <c r="O23" i="1" a="1"/>
  <c r="O23" i="1"/>
  <c r="P23" i="1" a="1"/>
  <c r="P23" i="1" s="1"/>
  <c r="Q23" i="1" a="1"/>
  <c r="Q23" i="1" s="1"/>
  <c r="R23" i="1" a="1"/>
  <c r="R23" i="1" s="1"/>
  <c r="D98" i="1" a="1"/>
  <c r="D98" i="1" s="1"/>
  <c r="E98" i="1" a="1"/>
  <c r="E98" i="1" s="1"/>
  <c r="F98" i="1" a="1"/>
  <c r="F98" i="1"/>
  <c r="G98" i="1" a="1"/>
  <c r="G98" i="1"/>
  <c r="J98" i="1" a="1"/>
  <c r="J98" i="1"/>
  <c r="K98" i="1" a="1"/>
  <c r="K98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D73" i="1" a="1"/>
  <c r="D73" i="1"/>
  <c r="E73" i="1" a="1"/>
  <c r="E73" i="1"/>
  <c r="F73" i="1" a="1"/>
  <c r="F73" i="1"/>
  <c r="G73" i="1" a="1"/>
  <c r="G73" i="1" s="1"/>
  <c r="H73" i="1" a="1"/>
  <c r="H73" i="1"/>
  <c r="J73" i="1" a="1"/>
  <c r="J73" i="1"/>
  <c r="K73" i="1" a="1"/>
  <c r="K73" i="1" s="1"/>
  <c r="L73" i="1" a="1"/>
  <c r="L73" i="1" s="1"/>
  <c r="M73" i="1" a="1"/>
  <c r="M73" i="1" s="1"/>
  <c r="N73" i="1" a="1"/>
  <c r="N73" i="1"/>
  <c r="O73" i="1" a="1"/>
  <c r="O73" i="1"/>
  <c r="P73" i="1" a="1"/>
  <c r="P73" i="1" s="1"/>
  <c r="Q73" i="1" a="1"/>
  <c r="Q73" i="1"/>
  <c r="R73" i="1" a="1"/>
  <c r="R73" i="1"/>
  <c r="C73" i="1" a="1"/>
  <c r="C73" i="1"/>
  <c r="D48" i="1" a="1"/>
  <c r="D48" i="1" s="1"/>
  <c r="E48" i="1" a="1"/>
  <c r="E48" i="1" s="1"/>
  <c r="F48" i="1" a="1"/>
  <c r="F48" i="1"/>
  <c r="G48" i="1" a="1"/>
  <c r="G48" i="1" s="1"/>
  <c r="H48" i="1" a="1"/>
  <c r="H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C48" i="1" a="1"/>
  <c r="C48" i="1" s="1"/>
  <c r="X23" i="4" l="1" a="1"/>
  <c r="X2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tc={354CA5D7-6039-4F98-9704-3D5E9E7EE45F}</author>
  </authors>
  <commentList>
    <comment ref="Z78" authorId="0" shapeId="0" xr:uid="{354CA5D7-6039-4F98-9704-3D5E9E7EE45F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great news here! Is there anything you'd like for me to do/test to help?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<sst xmlns="http://schemas.openxmlformats.org/spreadsheetml/2006/main" count="640" uniqueCount="205">
  <si>
    <t>Algorithm</t>
  </si>
  <si>
    <r>
      <rPr>
        <sz val="11"/>
        <color rgb="FF000000"/>
        <rFont val="Aptos Narrow"/>
        <scheme val="minor"/>
      </rPr>
      <t xml:space="preserve">Class </t>
    </r>
    <r>
      <rPr>
        <b/>
        <i/>
        <sz val="11"/>
        <color rgb="FF000000"/>
        <rFont val="Aptos Narrow"/>
        <scheme val="minor"/>
      </rPr>
      <t>u</t>
    </r>
  </si>
  <si>
    <r>
      <rPr>
        <sz val="11"/>
        <color rgb="FF000000"/>
        <rFont val="Aptos Narrow"/>
        <scheme val="minor"/>
      </rPr>
      <t xml:space="preserve">Class </t>
    </r>
    <r>
      <rPr>
        <i/>
        <sz val="11"/>
        <color rgb="FF000000"/>
        <rFont val="Aptos Narrow"/>
        <scheme val="minor"/>
      </rPr>
      <t>t</t>
    </r>
  </si>
  <si>
    <t>Binpack4</t>
  </si>
  <si>
    <t>B:0.9, I: 0.5, C: 0.85</t>
  </si>
  <si>
    <t>B:0.85, I:0.5, C: 0.65</t>
  </si>
  <si>
    <t>B:0.9, I:0.95, C:1.0</t>
  </si>
  <si>
    <t>B:0.9, I:0.5, C:0.85</t>
  </si>
  <si>
    <t>B: 0.85, I: 0.5, C:0.65</t>
  </si>
  <si>
    <t>B: 0.5, I: 0.5, C:1.0</t>
  </si>
  <si>
    <t>B:0.5, I:0.5, C:1.0</t>
  </si>
  <si>
    <t>Number of items</t>
  </si>
  <si>
    <t>Problem</t>
  </si>
  <si>
    <t>Optimal</t>
  </si>
  <si>
    <t>Best</t>
  </si>
  <si>
    <t>FFD</t>
  </si>
  <si>
    <t>WFD</t>
  </si>
  <si>
    <t>BFD</t>
  </si>
  <si>
    <t>B2F</t>
  </si>
  <si>
    <t>FFD, B2F</t>
  </si>
  <si>
    <t>MF_2</t>
  </si>
  <si>
    <t>MFFD</t>
  </si>
  <si>
    <t>FFD_FFD</t>
  </si>
  <si>
    <t>FFD_BFD</t>
  </si>
  <si>
    <t>FFD_MB(WFD)</t>
  </si>
  <si>
    <t>BFD_FFD</t>
  </si>
  <si>
    <t>BFD_BFD</t>
  </si>
  <si>
    <t xml:space="preserve">BFD_MB(WFD) [Bin: 0.11] </t>
  </si>
  <si>
    <t>MBWFD_FFD</t>
  </si>
  <si>
    <t xml:space="preserve">MBWFD_BFD </t>
  </si>
  <si>
    <t>dev          [%]</t>
  </si>
  <si>
    <t>time  [sec]</t>
  </si>
  <si>
    <t>time   [sec]</t>
  </si>
  <si>
    <t>MB-WFD</t>
  </si>
  <si>
    <r>
      <rPr>
        <sz val="11"/>
        <color rgb="FF000000"/>
        <rFont val="Aptos Narrow"/>
        <scheme val="minor"/>
      </rPr>
      <t>BFD</t>
    </r>
    <r>
      <rPr>
        <vertAlign val="subscript"/>
        <sz val="11"/>
        <color rgb="FF000000"/>
        <rFont val="Aptos Narrow"/>
        <scheme val="minor"/>
      </rPr>
      <t>m</t>
    </r>
    <r>
      <rPr>
        <sz val="11"/>
        <color rgb="FF000000"/>
        <rFont val="Aptos Narrow"/>
        <scheme val="minor"/>
      </rPr>
      <t>(67) - MB(WFD)</t>
    </r>
  </si>
  <si>
    <r>
      <t>BFD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(50) - FFD</t>
    </r>
  </si>
  <si>
    <r>
      <rPr>
        <sz val="11"/>
        <color rgb="FF000000"/>
        <rFont val="Aptos Narrow"/>
        <scheme val="minor"/>
      </rPr>
      <t>BFD</t>
    </r>
    <r>
      <rPr>
        <vertAlign val="subscript"/>
        <sz val="11"/>
        <color rgb="FF000000"/>
        <rFont val="Aptos Narrow"/>
        <scheme val="minor"/>
      </rPr>
      <t>c</t>
    </r>
    <r>
      <rPr>
        <sz val="11"/>
        <color rgb="FF000000"/>
        <rFont val="Aptos Narrow"/>
        <scheme val="minor"/>
      </rPr>
      <t>(50) - MB(WFD)</t>
    </r>
  </si>
  <si>
    <r>
      <t>MB(WFD)</t>
    </r>
    <r>
      <rPr>
        <vertAlign val="subscript"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>(100) - FFD</t>
    </r>
  </si>
  <si>
    <r>
      <t>MB(WFD)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(50) - FFD</t>
    </r>
  </si>
  <si>
    <r>
      <rPr>
        <sz val="11"/>
        <color rgb="FF000000"/>
        <rFont val="Aptos Narrow"/>
        <scheme val="minor"/>
      </rPr>
      <t>FFD</t>
    </r>
    <r>
      <rPr>
        <vertAlign val="subscript"/>
        <sz val="11"/>
        <color rgb="FF000000"/>
        <rFont val="Aptos Narrow"/>
        <scheme val="minor"/>
      </rPr>
      <t>c</t>
    </r>
    <r>
      <rPr>
        <sz val="11"/>
        <color rgb="FF000000"/>
        <rFont val="Aptos Narrow"/>
        <scheme val="minor"/>
      </rPr>
      <t>(50) - MB(WFD)</t>
    </r>
  </si>
  <si>
    <r>
      <t>FFD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(75) - BFD</t>
    </r>
  </si>
  <si>
    <r>
      <t>MB(WFD)</t>
    </r>
    <r>
      <rPr>
        <vertAlign val="subscript"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(75) - FFD</t>
    </r>
  </si>
  <si>
    <r>
      <t>FFD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(67) - BFD</t>
    </r>
  </si>
  <si>
    <t>optimal % deviation</t>
  </si>
  <si>
    <t>No.  Of Best Solutions</t>
  </si>
  <si>
    <t>Time Taken (millis)</t>
  </si>
  <si>
    <t>Times here are skewed as the program will have stored the results from these functions in memory when finding the triggers.</t>
  </si>
  <si>
    <t>Stage 2</t>
  </si>
  <si>
    <t>MB(WFD)</t>
  </si>
  <si>
    <t>Stage 1</t>
  </si>
  <si>
    <t xml:space="preserve"> B: 0.85, I:0.5, C:0.65</t>
  </si>
  <si>
    <t xml:space="preserve">Good results </t>
  </si>
  <si>
    <t xml:space="preserve">Best results </t>
  </si>
  <si>
    <t xml:space="preserve">Fine Results </t>
  </si>
  <si>
    <t>(0.75% and 5 best)</t>
  </si>
  <si>
    <t>(0.74% and 6 best)</t>
  </si>
  <si>
    <t>(1.07% and 2 best)</t>
  </si>
  <si>
    <t>Bad results</t>
  </si>
  <si>
    <t>(Same as classical)</t>
  </si>
  <si>
    <t>* With more fine tuning, can get 0.71% for FFD-FFD,FFD-BFD, BFD-FFD, BFD-BFD  (B:0.95, I:0.7, C:0.51)</t>
  </si>
  <si>
    <t>Deviation From Optimal Testing</t>
  </si>
  <si>
    <t>Cap 0.5 Bin 0.85 Item 0.92</t>
  </si>
  <si>
    <t>Capacity  (B:0.85, I:0.92, C:0-.5)</t>
  </si>
  <si>
    <t>Deviation From Optimal</t>
  </si>
  <si>
    <t>Time Taken (ms)</t>
  </si>
  <si>
    <t>B: 0.61, C: 0.6</t>
  </si>
  <si>
    <t>(Bin:0.61, Capacity:0.6)</t>
  </si>
  <si>
    <t xml:space="preserve">Deviation From Optimal </t>
  </si>
  <si>
    <t>Time Taken(ms)</t>
  </si>
  <si>
    <t>(Bin:0.95, Item:0.7, Capacity:0.51)</t>
  </si>
  <si>
    <t>B: 0.95, C: 0.51, I:0.7</t>
  </si>
  <si>
    <t>Works well with everything</t>
  </si>
  <si>
    <t>MBWFD_BFD</t>
  </si>
  <si>
    <t>BFD_WFD</t>
  </si>
  <si>
    <t>FFD_WFD</t>
  </si>
  <si>
    <t>Number Of Optimal Solutions Testing</t>
  </si>
  <si>
    <t>binpack1</t>
  </si>
  <si>
    <t>0.7,0.7,0.5</t>
  </si>
  <si>
    <t>0.77,0.85,0.5</t>
  </si>
  <si>
    <t>(Bin:0.77, Item:0.85, Capacity:0.5)</t>
  </si>
  <si>
    <t>Number Of Optimal Solutions</t>
  </si>
  <si>
    <t>Number of Best Solutions Testing</t>
  </si>
  <si>
    <t>binpack4</t>
  </si>
  <si>
    <t>1000 items</t>
  </si>
  <si>
    <t>No. Of Best Sol.</t>
  </si>
  <si>
    <t>Triplets Testing</t>
  </si>
  <si>
    <t>binpack6</t>
  </si>
  <si>
    <t>Testing datasets with values [0.5, 0.55, 0.6, 0.65, 0.7, 0.75, 0.8, 0.85, 0.9, 0.95, 1.0]</t>
  </si>
  <si>
    <t>120 items</t>
  </si>
  <si>
    <t>LB</t>
  </si>
  <si>
    <t>BFD_BFD B:1.0 C:0.7 I:0.95</t>
  </si>
  <si>
    <t>FFD_BFD B:1.0 C:0.7 I:0.95</t>
  </si>
  <si>
    <t>BFD_FFD B:1.0 C:0.7 I:0.95</t>
  </si>
  <si>
    <t>FFD_FFD B:1.0 C:0.7 I:0.95</t>
  </si>
  <si>
    <t>FFD_WFD B:1.0 C:0.5 I:0.5</t>
  </si>
  <si>
    <t>BFD_WFD B:1.0 C:0.5 I:0.5</t>
  </si>
  <si>
    <t>MBWFD_BFD B:1.0 C:1.0 I:1.0</t>
  </si>
  <si>
    <t>LB % deviation</t>
  </si>
  <si>
    <t>Waescher</t>
  </si>
  <si>
    <t>Varying items, hard instances</t>
  </si>
  <si>
    <t>BFD_BFD_3 B:0.5 C:0.5 I:0.5</t>
  </si>
  <si>
    <t>FFD_BFD_3 B:0.5 C:0.5 I:0.5</t>
  </si>
  <si>
    <t>BFD_FFD_3 B:0.5 C:0.5 I:0.5</t>
  </si>
  <si>
    <t>BFD_WFD_3 B:0.5 C:0.5 I:0.5</t>
  </si>
  <si>
    <t>FFD_WFD_3 B:0.5 C:0.5 I:0.5</t>
  </si>
  <si>
    <t>FFD_FFD_3 B:0.5 C:0.5 I:0.5</t>
  </si>
  <si>
    <t>MBWFD_FFD_3 B:0.55 C:0.95 I:0.5</t>
  </si>
  <si>
    <t>MBWFD_BFD_3 B:0.55 C:0.95 I:0.5</t>
  </si>
  <si>
    <t>TEST0005</t>
  </si>
  <si>
    <t>TEST0014</t>
  </si>
  <si>
    <t>TEST0022</t>
  </si>
  <si>
    <t>TEST0030</t>
  </si>
  <si>
    <t>TEST0044</t>
  </si>
  <si>
    <t>TEST0049</t>
  </si>
  <si>
    <t>TEST0054</t>
  </si>
  <si>
    <t>TEST0055A</t>
  </si>
  <si>
    <t>TEST0055B</t>
  </si>
  <si>
    <t>TEST0058</t>
  </si>
  <si>
    <t>TEST0065</t>
  </si>
  <si>
    <t>TEST0068</t>
  </si>
  <si>
    <t>TEST0075</t>
  </si>
  <si>
    <t>TEST0082</t>
  </si>
  <si>
    <t>TEST0084</t>
  </si>
  <si>
    <t>TEST0095</t>
  </si>
  <si>
    <t>TEST0097</t>
  </si>
  <si>
    <t>lb % deviation</t>
  </si>
  <si>
    <t>FFD_FFD B:0.5 C:0.7</t>
  </si>
  <si>
    <t>Number of Items</t>
  </si>
  <si>
    <t>Time (micros)</t>
  </si>
  <si>
    <t>Time(micros)</t>
  </si>
  <si>
    <t>MF_k</t>
  </si>
  <si>
    <t xml:space="preserve">Both B2F and MF_2 can be seen to have a line of best fit that is polynomial of order 3. </t>
  </si>
  <si>
    <t>The three simple algorithms can be seen to have a polynomial of order 2 line of best fit.</t>
  </si>
  <si>
    <t>FFD_FFDTwoStage</t>
  </si>
  <si>
    <t>BFD_FFDTwoStage</t>
  </si>
  <si>
    <t>MB(WFD)_FFDTwoStage</t>
  </si>
  <si>
    <t>FFD -&gt; BFD</t>
  </si>
  <si>
    <t>Bin (0.75)</t>
  </si>
  <si>
    <t>Cap</t>
  </si>
  <si>
    <t>Item (0.65)</t>
  </si>
  <si>
    <t>Bin</t>
  </si>
  <si>
    <t>Item</t>
  </si>
  <si>
    <t xml:space="preserve">Bin </t>
  </si>
  <si>
    <t>Cap (0.6) Bin (0.61)</t>
  </si>
  <si>
    <t>FFD,B2F</t>
  </si>
  <si>
    <t>Optimal % deviation</t>
  </si>
  <si>
    <t>Time Taken</t>
  </si>
  <si>
    <t>FFDFFD</t>
  </si>
  <si>
    <t>MB(WFD)FFD</t>
  </si>
  <si>
    <t>binpack2</t>
  </si>
  <si>
    <t>250 items</t>
  </si>
  <si>
    <t>Cap (0.6) Bin (0.6)</t>
  </si>
  <si>
    <t>Total(41)</t>
  </si>
  <si>
    <t>binpack3</t>
  </si>
  <si>
    <t>500 items</t>
  </si>
  <si>
    <t>Bin (0.65)</t>
  </si>
  <si>
    <t>MB(WFD)_BFDTwoStage</t>
  </si>
  <si>
    <t>BFD-&gt;BFD</t>
  </si>
  <si>
    <t>Optimal Deviation</t>
  </si>
  <si>
    <t>Time(ms)</t>
  </si>
  <si>
    <t>Cap (B0.85,I0.92,C0.5)</t>
  </si>
  <si>
    <t>Item(0.65)</t>
  </si>
  <si>
    <t>Item (0.5)</t>
  </si>
  <si>
    <t>Bin (0.2)</t>
  </si>
  <si>
    <t>Item (0.2)</t>
  </si>
  <si>
    <t>Bin (0.67)</t>
  </si>
  <si>
    <t>Bin (0.3)</t>
  </si>
  <si>
    <t>Item (0.4)</t>
  </si>
  <si>
    <t>Cap (0.5) Bin (0.6)</t>
  </si>
  <si>
    <t>Item (0.67)</t>
  </si>
  <si>
    <t xml:space="preserve">Cap (0.6) Bin (0.6) </t>
  </si>
  <si>
    <t>Cap(0.51) Bin (0.61)</t>
  </si>
  <si>
    <t>Bin (same)</t>
  </si>
  <si>
    <t>Cap (0.59) Bin (0.6)</t>
  </si>
  <si>
    <t>C0.5 B0.85 I0.92</t>
  </si>
  <si>
    <t>MBWFD</t>
  </si>
  <si>
    <t>also showed as 14-20</t>
  </si>
  <si>
    <t>FF_FF[BCI]</t>
  </si>
  <si>
    <t>BF_FF[BCI]</t>
  </si>
  <si>
    <t>FF_BF[BCI]</t>
  </si>
  <si>
    <t>49-61</t>
  </si>
  <si>
    <t>NR</t>
  </si>
  <si>
    <t>B: 0.95 C: 0.51 I:0.7</t>
  </si>
  <si>
    <t>Cap (B0.95, I;0.7, C:0.51)</t>
  </si>
  <si>
    <t>Bin (0.4)</t>
  </si>
  <si>
    <t xml:space="preserve">BFD_WFD </t>
  </si>
  <si>
    <t xml:space="preserve">BFD_BFD </t>
  </si>
  <si>
    <t xml:space="preserve">BFD_FFD </t>
  </si>
  <si>
    <t>binpack7</t>
  </si>
  <si>
    <t>249 items</t>
  </si>
  <si>
    <t>Cap (0.6)</t>
  </si>
  <si>
    <t>binpack8</t>
  </si>
  <si>
    <t>Schwerin1</t>
  </si>
  <si>
    <t>Cap (0.4,0.5,0.6)</t>
  </si>
  <si>
    <t>MBWFD test</t>
  </si>
  <si>
    <t xml:space="preserve"> </t>
  </si>
  <si>
    <t>Total Time Taken (ms)</t>
  </si>
  <si>
    <t>hard28 instances</t>
  </si>
  <si>
    <t>Hard28_BPP</t>
  </si>
  <si>
    <t>FFD_BFD Cap (0.6) Bin (0.61)</t>
  </si>
  <si>
    <t>The poznan table includes stronger variation in time taken for two stage algorithms than we saw in our testing.</t>
  </si>
  <si>
    <t>No explanation for strong difference in results from Poznan</t>
  </si>
  <si>
    <t>Classical</t>
  </si>
  <si>
    <t>1.21% and 0 best</t>
  </si>
  <si>
    <t>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</si>
</sst>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444444"/>
      <name val="Aptos Narrow"/>
      <charset val="1"/>
    </font>
    <font>
      <sz val="20"/>
      <color theme="1"/>
      <name val="Aptos Narrow"/>
      <family val="2"/>
      <scheme val="minor"/>
    </font>
    <font>
      <b/>
      <i/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vertAlign val="subscript"/>
      <sz val="11"/>
      <color theme="1"/>
      <name val="Aptos Narrow"/>
      <family val="2"/>
      <scheme val="minor"/>
    </font>
    <font>
      <vertAlign val="subscript"/>
      <sz val="11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26" xfId="0" applyBorder="1"/>
    <xf numFmtId="0" fontId="0" fillId="0" borderId="30" xfId="0" applyBorder="1"/>
    <xf numFmtId="0" fontId="0" fillId="0" borderId="27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9" xfId="0" applyBorder="1"/>
    <xf numFmtId="0" fontId="0" fillId="0" borderId="34" xfId="0" applyBorder="1"/>
    <xf numFmtId="10" fontId="0" fillId="0" borderId="9" xfId="0" applyNumberFormat="1" applyBorder="1"/>
    <xf numFmtId="10" fontId="0" fillId="0" borderId="8" xfId="0" applyNumberFormat="1" applyBorder="1"/>
    <xf numFmtId="0" fontId="0" fillId="0" borderId="35" xfId="0" applyBorder="1"/>
    <xf numFmtId="0" fontId="0" fillId="2" borderId="21" xfId="0" applyFill="1" applyBorder="1"/>
    <xf numFmtId="0" fontId="0" fillId="2" borderId="2" xfId="0" applyFill="1" applyBorder="1"/>
    <xf numFmtId="0" fontId="0" fillId="3" borderId="21" xfId="0" applyFill="1" applyBorder="1"/>
    <xf numFmtId="0" fontId="0" fillId="0" borderId="25" xfId="0" applyBorder="1"/>
    <xf numFmtId="0" fontId="0" fillId="0" borderId="28" xfId="0" applyBorder="1"/>
    <xf numFmtId="0" fontId="0" fillId="4" borderId="6" xfId="0" applyFill="1" applyBorder="1"/>
    <xf numFmtId="0" fontId="0" fillId="0" borderId="7" xfId="0" applyBorder="1" applyAlignment="1">
      <alignment wrapText="1"/>
    </xf>
    <xf numFmtId="0" fontId="0" fillId="4" borderId="12" xfId="0" applyFill="1" applyBorder="1"/>
    <xf numFmtId="10" fontId="0" fillId="0" borderId="0" xfId="0" applyNumberFormat="1"/>
    <xf numFmtId="0" fontId="2" fillId="0" borderId="1" xfId="0" applyFont="1" applyBorder="1"/>
    <xf numFmtId="0" fontId="1" fillId="0" borderId="0" xfId="0" applyFont="1"/>
    <xf numFmtId="0" fontId="0" fillId="5" borderId="7" xfId="0" applyFill="1" applyBorder="1"/>
    <xf numFmtId="0" fontId="0" fillId="0" borderId="36" xfId="0" applyBorder="1"/>
    <xf numFmtId="0" fontId="4" fillId="0" borderId="0" xfId="0" applyFont="1"/>
    <xf numFmtId="0" fontId="0" fillId="0" borderId="9" xfId="0" applyBorder="1"/>
    <xf numFmtId="0" fontId="0" fillId="0" borderId="37" xfId="0" applyBorder="1"/>
    <xf numFmtId="0" fontId="0" fillId="0" borderId="3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/>
    <xf numFmtId="0" fontId="0" fillId="0" borderId="41" xfId="0" applyBorder="1"/>
    <xf numFmtId="0" fontId="0" fillId="0" borderId="66" xfId="0" applyBorder="1"/>
    <xf numFmtId="0" fontId="0" fillId="0" borderId="48" xfId="0" applyBorder="1"/>
    <xf numFmtId="0" fontId="0" fillId="0" borderId="68" xfId="0" applyBorder="1"/>
    <xf numFmtId="0" fontId="0" fillId="0" borderId="72" xfId="0" applyBorder="1"/>
    <xf numFmtId="0" fontId="0" fillId="0" borderId="74" xfId="0" applyBorder="1"/>
    <xf numFmtId="0" fontId="0" fillId="0" borderId="49" xfId="0" applyBorder="1"/>
    <xf numFmtId="0" fontId="0" fillId="0" borderId="77" xfId="0" applyBorder="1"/>
    <xf numFmtId="0" fontId="10" fillId="0" borderId="0" xfId="0" applyFont="1"/>
    <xf numFmtId="0" fontId="0" fillId="6" borderId="48" xfId="0" applyFill="1" applyBorder="1"/>
    <xf numFmtId="0" fontId="0" fillId="6" borderId="71" xfId="0" applyFill="1" applyBorder="1"/>
    <xf numFmtId="0" fontId="0" fillId="7" borderId="48" xfId="0" applyFill="1" applyBorder="1"/>
    <xf numFmtId="0" fontId="0" fillId="7" borderId="71" xfId="0" applyFill="1" applyBorder="1"/>
    <xf numFmtId="0" fontId="0" fillId="7" borderId="67" xfId="0" applyFill="1" applyBorder="1"/>
    <xf numFmtId="0" fontId="0" fillId="8" borderId="48" xfId="0" applyFill="1" applyBorder="1"/>
    <xf numFmtId="0" fontId="0" fillId="8" borderId="66" xfId="0" applyFill="1" applyBorder="1"/>
    <xf numFmtId="0" fontId="0" fillId="8" borderId="71" xfId="0" applyFill="1" applyBorder="1"/>
    <xf numFmtId="0" fontId="0" fillId="8" borderId="69" xfId="0" applyFill="1" applyBorder="1"/>
    <xf numFmtId="0" fontId="0" fillId="6" borderId="50" xfId="0" applyFill="1" applyBorder="1"/>
    <xf numFmtId="0" fontId="0" fillId="8" borderId="50" xfId="0" applyFill="1" applyBorder="1"/>
    <xf numFmtId="0" fontId="0" fillId="6" borderId="76" xfId="0" applyFill="1" applyBorder="1"/>
    <xf numFmtId="0" fontId="0" fillId="6" borderId="72" xfId="0" applyFill="1" applyBorder="1"/>
    <xf numFmtId="0" fontId="0" fillId="9" borderId="48" xfId="0" applyFill="1" applyBorder="1"/>
    <xf numFmtId="0" fontId="0" fillId="9" borderId="49" xfId="0" applyFill="1" applyBorder="1"/>
    <xf numFmtId="0" fontId="0" fillId="9" borderId="67" xfId="0" applyFill="1" applyBorder="1"/>
    <xf numFmtId="0" fontId="0" fillId="9" borderId="75" xfId="0" applyFill="1" applyBorder="1"/>
    <xf numFmtId="0" fontId="0" fillId="9" borderId="68" xfId="0" applyFill="1" applyBorder="1"/>
    <xf numFmtId="0" fontId="0" fillId="8" borderId="79" xfId="0" applyFill="1" applyBorder="1"/>
    <xf numFmtId="0" fontId="0" fillId="0" borderId="55" xfId="0" applyBorder="1"/>
    <xf numFmtId="0" fontId="0" fillId="8" borderId="55" xfId="0" applyFill="1" applyBorder="1"/>
    <xf numFmtId="0" fontId="0" fillId="0" borderId="70" xfId="0" applyBorder="1"/>
    <xf numFmtId="0" fontId="0" fillId="9" borderId="81" xfId="0" applyFill="1" applyBorder="1"/>
    <xf numFmtId="0" fontId="0" fillId="9" borderId="82" xfId="0" applyFill="1" applyBorder="1"/>
    <xf numFmtId="0" fontId="0" fillId="0" borderId="84" xfId="0" applyBorder="1"/>
    <xf numFmtId="0" fontId="0" fillId="0" borderId="85" xfId="0" applyBorder="1"/>
    <xf numFmtId="0" fontId="0" fillId="8" borderId="73" xfId="0" applyFill="1" applyBorder="1"/>
    <xf numFmtId="0" fontId="0" fillId="8" borderId="67" xfId="0" applyFill="1" applyBorder="1"/>
    <xf numFmtId="0" fontId="0" fillId="6" borderId="80" xfId="0" applyFill="1" applyBorder="1"/>
    <xf numFmtId="0" fontId="0" fillId="6" borderId="81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10" fontId="0" fillId="0" borderId="0" xfId="0" applyNumberFormat="1" applyBorder="1"/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0" borderId="41" xfId="0" applyBorder="1" applyAlignment="1"/>
    <xf numFmtId="0" fontId="0" fillId="0" borderId="42" xfId="0" applyBorder="1" applyAlignment="1"/>
    <xf numFmtId="0" fontId="2" fillId="0" borderId="41" xfId="0" applyFont="1" applyBorder="1" applyAlignment="1"/>
    <xf numFmtId="0" fontId="11" fillId="0" borderId="41" xfId="0" applyFont="1" applyBorder="1" applyAlignment="1"/>
    <xf numFmtId="0" fontId="0" fillId="0" borderId="38" xfId="0" applyBorder="1" applyAlignment="1"/>
    <xf numFmtId="0" fontId="0" fillId="0" borderId="8" xfId="0" applyBorder="1" applyAlignment="1">
      <alignment horizontal="center"/>
    </xf>
    <xf numFmtId="0" fontId="0" fillId="0" borderId="53" xfId="0" applyBorder="1" applyAlignment="1">
      <alignment horizontal="center" wrapText="1"/>
    </xf>
    <xf numFmtId="0" fontId="0" fillId="0" borderId="99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90" xfId="0" applyBorder="1" applyAlignment="1">
      <alignment horizontal="center" wrapText="1"/>
    </xf>
    <xf numFmtId="0" fontId="0" fillId="0" borderId="64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65" xfId="0" applyBorder="1" applyAlignment="1">
      <alignment horizontal="center" wrapText="1"/>
    </xf>
    <xf numFmtId="0" fontId="0" fillId="0" borderId="8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92" xfId="0" applyBorder="1" applyAlignment="1">
      <alignment horizontal="center" wrapText="1"/>
    </xf>
    <xf numFmtId="0" fontId="2" fillId="0" borderId="2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8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86" xfId="0" applyBorder="1" applyAlignment="1">
      <alignment horizontal="center" wrapText="1"/>
    </xf>
    <xf numFmtId="0" fontId="0" fillId="0" borderId="93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88" xfId="0" applyBorder="1" applyAlignment="1">
      <alignment horizontal="center" wrapText="1"/>
    </xf>
    <xf numFmtId="0" fontId="0" fillId="0" borderId="94" xfId="0" applyBorder="1" applyAlignment="1">
      <alignment horizontal="center" wrapText="1"/>
    </xf>
    <xf numFmtId="0" fontId="0" fillId="0" borderId="39" xfId="0" applyBorder="1" applyAlignment="1">
      <alignment horizontal="left" vertical="top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86" xfId="0" applyFill="1" applyBorder="1" applyAlignment="1">
      <alignment horizontal="center"/>
    </xf>
    <xf numFmtId="0" fontId="0" fillId="4" borderId="8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wrapText="1"/>
    </xf>
    <xf numFmtId="0" fontId="0" fillId="10" borderId="86" xfId="0" applyFill="1" applyBorder="1" applyAlignment="1">
      <alignment horizontal="center" wrapText="1"/>
    </xf>
    <xf numFmtId="0" fontId="0" fillId="10" borderId="36" xfId="0" applyFill="1" applyBorder="1" applyAlignment="1">
      <alignment horizontal="center" wrapText="1"/>
    </xf>
    <xf numFmtId="0" fontId="0" fillId="10" borderId="37" xfId="0" applyFill="1" applyBorder="1" applyAlignment="1">
      <alignment horizontal="center" wrapText="1"/>
    </xf>
    <xf numFmtId="0" fontId="0" fillId="7" borderId="28" xfId="0" applyFill="1" applyBorder="1" applyAlignment="1">
      <alignment horizontal="center"/>
    </xf>
    <xf numFmtId="0" fontId="0" fillId="7" borderId="8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0" fontId="3" fillId="0" borderId="56" xfId="0" applyNumberFormat="1" applyFont="1" applyBorder="1" applyAlignment="1">
      <alignment horizontal="center"/>
    </xf>
    <xf numFmtId="10" fontId="3" fillId="0" borderId="50" xfId="0" applyNumberFormat="1" applyFont="1" applyBorder="1" applyAlignment="1">
      <alignment horizontal="center"/>
    </xf>
    <xf numFmtId="10" fontId="0" fillId="0" borderId="56" xfId="0" applyNumberFormat="1" applyBorder="1" applyAlignment="1">
      <alignment horizontal="center"/>
    </xf>
    <xf numFmtId="10" fontId="0" fillId="0" borderId="50" xfId="0" applyNumberFormat="1" applyBorder="1" applyAlignment="1">
      <alignment horizontal="center"/>
    </xf>
    <xf numFmtId="10" fontId="0" fillId="0" borderId="51" xfId="0" applyNumberFormat="1" applyBorder="1" applyAlignment="1">
      <alignment horizontal="center" wrapText="1"/>
    </xf>
    <xf numFmtId="10" fontId="0" fillId="0" borderId="52" xfId="0" applyNumberFormat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10" fontId="0" fillId="0" borderId="56" xfId="0" applyNumberFormat="1" applyBorder="1" applyAlignment="1">
      <alignment horizontal="center" wrapText="1"/>
    </xf>
    <xf numFmtId="10" fontId="0" fillId="0" borderId="50" xfId="0" applyNumberFormat="1" applyBorder="1" applyAlignment="1">
      <alignment horizontal="center" wrapText="1"/>
    </xf>
    <xf numFmtId="0" fontId="0" fillId="0" borderId="48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52" xfId="0" applyBorder="1" applyAlignment="1">
      <alignment horizontal="center"/>
    </xf>
    <xf numFmtId="0" fontId="0" fillId="0" borderId="49" xfId="0" applyBorder="1" applyAlignment="1">
      <alignment horizontal="center" wrapText="1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10" fontId="0" fillId="0" borderId="51" xfId="0" applyNumberFormat="1" applyBorder="1" applyAlignment="1">
      <alignment horizontal="center"/>
    </xf>
    <xf numFmtId="10" fontId="0" fillId="0" borderId="52" xfId="0" applyNumberFormat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4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6" xfId="0" applyBorder="1" applyAlignment="1">
      <alignment wrapText="1"/>
    </xf>
    <xf numFmtId="0" fontId="0" fillId="0" borderId="102" xfId="0" applyBorder="1"/>
    <xf numFmtId="0" fontId="0" fillId="0" borderId="45" xfId="0" applyBorder="1"/>
    <xf numFmtId="0" fontId="0" fillId="0" borderId="101" xfId="0" applyBorder="1"/>
    <xf numFmtId="0" fontId="0" fillId="0" borderId="47" xfId="0" applyBorder="1"/>
    <xf numFmtId="0" fontId="0" fillId="0" borderId="46" xfId="0" applyBorder="1"/>
    <xf numFmtId="0" fontId="0" fillId="0" borderId="103" xfId="0" applyBorder="1"/>
    <xf numFmtId="0" fontId="0" fillId="0" borderId="104" xfId="0" applyBorder="1" applyAlignment="1">
      <alignment horizontal="center"/>
    </xf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 applyAlignment="1">
      <alignment horizontal="center"/>
    </xf>
    <xf numFmtId="0" fontId="0" fillId="0" borderId="115" xfId="0" applyBorder="1"/>
    <xf numFmtId="0" fontId="0" fillId="4" borderId="30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/>
    </xf>
    <xf numFmtId="0" fontId="0" fillId="0" borderId="103" xfId="0" applyBorder="1" applyAlignment="1">
      <alignment horizontal="center" vertical="center"/>
    </xf>
    <xf numFmtId="0" fontId="0" fillId="0" borderId="103" xfId="0" applyBorder="1" applyAlignment="1">
      <alignment horizontal="center" vertical="center" wrapText="1"/>
    </xf>
    <xf numFmtId="0" fontId="0" fillId="0" borderId="116" xfId="0" applyBorder="1"/>
    <xf numFmtId="0" fontId="0" fillId="0" borderId="39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0" borderId="78" xfId="0" applyFill="1" applyBorder="1" applyAlignment="1">
      <alignment horizontal="center" wrapText="1"/>
    </xf>
    <xf numFmtId="0" fontId="0" fillId="10" borderId="87" xfId="0" applyFill="1" applyBorder="1" applyAlignment="1">
      <alignment horizontal="center" wrapText="1"/>
    </xf>
    <xf numFmtId="0" fontId="0" fillId="7" borderId="78" xfId="0" applyFill="1" applyBorder="1" applyAlignment="1">
      <alignment horizontal="center"/>
    </xf>
    <xf numFmtId="0" fontId="0" fillId="7" borderId="87" xfId="0" applyFill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87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17" xfId="0" applyBorder="1"/>
    <xf numFmtId="10" fontId="0" fillId="0" borderId="118" xfId="0" applyNumberFormat="1" applyBorder="1"/>
    <xf numFmtId="0" fontId="0" fillId="0" borderId="119" xfId="0" applyBorder="1"/>
    <xf numFmtId="0" fontId="0" fillId="0" borderId="120" xfId="0" applyBorder="1"/>
    <xf numFmtId="10" fontId="0" fillId="0" borderId="121" xfId="0" applyNumberFormat="1" applyBorder="1"/>
    <xf numFmtId="0" fontId="0" fillId="0" borderId="111" xfId="0" applyBorder="1" applyAlignment="1"/>
    <xf numFmtId="0" fontId="0" fillId="0" borderId="110" xfId="0" applyBorder="1" applyAlignment="1"/>
    <xf numFmtId="0" fontId="0" fillId="0" borderId="0" xfId="0" applyAlignment="1"/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/>
    <xf numFmtId="0" fontId="0" fillId="0" borderId="44" xfId="0" applyBorder="1"/>
    <xf numFmtId="0" fontId="0" fillId="11" borderId="28" xfId="0" applyFill="1" applyBorder="1" applyAlignment="1"/>
    <xf numFmtId="0" fontId="0" fillId="11" borderId="86" xfId="0" applyFill="1" applyBorder="1" applyAlignment="1"/>
    <xf numFmtId="0" fontId="0" fillId="11" borderId="36" xfId="0" applyFill="1" applyBorder="1" applyAlignment="1"/>
    <xf numFmtId="0" fontId="0" fillId="11" borderId="37" xfId="0" applyFill="1" applyBorder="1" applyAlignment="1"/>
    <xf numFmtId="0" fontId="0" fillId="8" borderId="0" xfId="0" applyFill="1" applyBorder="1" applyAlignment="1">
      <alignment horizontal="center"/>
    </xf>
    <xf numFmtId="0" fontId="0" fillId="8" borderId="87" xfId="0" applyFill="1" applyBorder="1" applyAlignment="1">
      <alignment horizontal="center"/>
    </xf>
    <xf numFmtId="0" fontId="0" fillId="11" borderId="78" xfId="0" applyFill="1" applyBorder="1" applyAlignment="1"/>
    <xf numFmtId="0" fontId="0" fillId="11" borderId="87" xfId="0" applyFill="1" applyBorder="1" applyAlignment="1"/>
    <xf numFmtId="0" fontId="0" fillId="0" borderId="38" xfId="0" applyBorder="1"/>
    <xf numFmtId="0" fontId="0" fillId="0" borderId="40" xfId="0" applyBorder="1"/>
    <xf numFmtId="0" fontId="12" fillId="10" borderId="103" xfId="0" applyFont="1" applyFill="1" applyBorder="1" applyAlignment="1">
      <alignment horizontal="center" vertical="center" wrapText="1"/>
    </xf>
    <xf numFmtId="0" fontId="12" fillId="7" borderId="4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8" borderId="41" xfId="0" applyFont="1" applyFill="1" applyBorder="1" applyAlignment="1">
      <alignment vertical="center"/>
    </xf>
    <xf numFmtId="0" fontId="0" fillId="8" borderId="122" xfId="0" applyFill="1" applyBorder="1" applyAlignment="1">
      <alignment horizontal="center"/>
    </xf>
    <xf numFmtId="0" fontId="12" fillId="10" borderId="0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/>
    </xf>
    <xf numFmtId="0" fontId="12" fillId="4" borderId="123" xfId="0" applyFont="1" applyFill="1" applyBorder="1" applyAlignment="1">
      <alignment horizontal="center" vertical="center"/>
    </xf>
    <xf numFmtId="0" fontId="12" fillId="8" borderId="89" xfId="0" applyFont="1" applyFill="1" applyBorder="1" applyAlignment="1">
      <alignment vertical="center"/>
    </xf>
    <xf numFmtId="0" fontId="0" fillId="0" borderId="89" xfId="0" applyBorder="1"/>
    <xf numFmtId="0" fontId="12" fillId="7" borderId="123" xfId="0" applyFont="1" applyFill="1" applyBorder="1" applyAlignment="1">
      <alignment horizontal="center" vertical="center"/>
    </xf>
    <xf numFmtId="0" fontId="0" fillId="0" borderId="53" xfId="0" applyBorder="1"/>
    <xf numFmtId="0" fontId="0" fillId="0" borderId="54" xfId="0" applyBorder="1"/>
    <xf numFmtId="0" fontId="0" fillId="0" borderId="123" xfId="0" applyBorder="1"/>
    <xf numFmtId="0" fontId="0" fillId="0" borderId="69" xfId="0" applyBorder="1"/>
  </cellXfs>
  <cellStyles count="1">
    <cellStyle name="Normal" xfId="0" builtinId="0"/>
  </cellStyles>
  <dxfs count="58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BP4(B:0.95,</a:t>
            </a:r>
            <a:r>
              <a:rPr lang="en-GB" baseline="0"/>
              <a:t> I:0.7, C:0.51)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09492563429573"/>
          <c:y val="0.14393518518518519"/>
          <c:w val="0.81857174103237096"/>
          <c:h val="0.623086541265675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111111111111135E-2"/>
                  <c:y val="6.481481481481477E-2"/>
                </c:manualLayout>
              </c:layout>
              <c:tx>
                <c:rich>
                  <a:bodyPr/>
                  <a:lstStyle/>
                  <a:p>
                    <a:fld id="{753168D5-0423-468F-93B6-8D6C0257D43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161-47E7-85E0-71B25395A79D}"/>
                </c:ext>
              </c:extLst>
            </c:dLbl>
            <c:dLbl>
              <c:idx val="1"/>
              <c:layout>
                <c:manualLayout>
                  <c:x val="-6.6666666666666693E-2"/>
                  <c:y val="-1.3888888888888888E-2"/>
                </c:manualLayout>
              </c:layout>
              <c:tx>
                <c:rich>
                  <a:bodyPr/>
                  <a:lstStyle/>
                  <a:p>
                    <a:fld id="{E405F5B2-4E5E-465D-B1FA-7285011522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61-47E7-85E0-71B25395A79D}"/>
                </c:ext>
              </c:extLst>
            </c:dLbl>
            <c:dLbl>
              <c:idx val="2"/>
              <c:layout>
                <c:manualLayout>
                  <c:x val="-5.5555555555555558E-3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CB2D5FAA-F330-4FD7-8EF8-C6B16ED129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161-47E7-85E0-71B25395A79D}"/>
                </c:ext>
              </c:extLst>
            </c:dLbl>
            <c:dLbl>
              <c:idx val="3"/>
              <c:layout>
                <c:manualLayout>
                  <c:x val="-0.16111111111111112"/>
                  <c:y val="2.3148148148148147E-2"/>
                </c:manualLayout>
              </c:layout>
              <c:tx>
                <c:rich>
                  <a:bodyPr/>
                  <a:lstStyle/>
                  <a:p>
                    <a:fld id="{B3019280-23FF-4DAD-9FCE-174B229619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161-47E7-85E0-71B25395A79D}"/>
                </c:ext>
              </c:extLst>
            </c:dLbl>
            <c:dLbl>
              <c:idx val="4"/>
              <c:layout>
                <c:manualLayout>
                  <c:x val="-5.8333333333333334E-2"/>
                  <c:y val="-0.12500000000000006"/>
                </c:manualLayout>
              </c:layout>
              <c:tx>
                <c:rich>
                  <a:bodyPr/>
                  <a:lstStyle/>
                  <a:p>
                    <a:fld id="{2237E510-4144-49DE-BBC9-6D74A01185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161-47E7-85E0-71B25395A79D}"/>
                </c:ext>
              </c:extLst>
            </c:dLbl>
            <c:dLbl>
              <c:idx val="5"/>
              <c:layout>
                <c:manualLayout>
                  <c:x val="8.3333333333332309E-3"/>
                  <c:y val="6.4814814814814811E-2"/>
                </c:manualLayout>
              </c:layout>
              <c:tx>
                <c:rich>
                  <a:bodyPr/>
                  <a:lstStyle/>
                  <a:p>
                    <a:fld id="{9097622C-2707-4379-BCF1-E3F13A3BE7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161-47E7-85E0-71B25395A79D}"/>
                </c:ext>
              </c:extLst>
            </c:dLbl>
            <c:dLbl>
              <c:idx val="6"/>
              <c:layout>
                <c:manualLayout>
                  <c:x val="-0.05"/>
                  <c:y val="0.13425925925925927"/>
                </c:manualLayout>
              </c:layout>
              <c:tx>
                <c:rich>
                  <a:bodyPr/>
                  <a:lstStyle/>
                  <a:p>
                    <a:fld id="{30E182DA-749C-4672-BFA5-9C1AD944734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161-47E7-85E0-71B25395A7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D8EE49B-90DB-4018-AAB4-769D5B9F02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161-47E7-85E0-71B25395A79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'Benchmark Results'!$AH$4:$AH$11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18</c:v>
                </c:pt>
                <c:pt idx="3">
                  <c:v>37</c:v>
                </c:pt>
                <c:pt idx="4">
                  <c:v>42</c:v>
                </c:pt>
                <c:pt idx="5">
                  <c:v>49</c:v>
                </c:pt>
                <c:pt idx="6">
                  <c:v>41</c:v>
                </c:pt>
                <c:pt idx="7">
                  <c:v>86</c:v>
                </c:pt>
              </c:numCache>
            </c:numRef>
          </c:xVal>
          <c:yVal>
            <c:numRef>
              <c:f>'Benchmark Results'!$AG$4:$AG$11</c:f>
              <c:numCache>
                <c:formatCode>General</c:formatCode>
                <c:ptCount val="8"/>
                <c:pt idx="0">
                  <c:v>1.22</c:v>
                </c:pt>
                <c:pt idx="1">
                  <c:v>1.4</c:v>
                </c:pt>
                <c:pt idx="2">
                  <c:v>1.21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1.02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'Benchmark Results'!$AF$4:$AF$11</c15:f>
                <c15:dlblRangeCache>
                  <c:ptCount val="8"/>
                  <c:pt idx="0">
                    <c:v>FFD</c:v>
                  </c:pt>
                  <c:pt idx="1">
                    <c:v>WFD</c:v>
                  </c:pt>
                  <c:pt idx="2">
                    <c:v>BFD</c:v>
                  </c:pt>
                  <c:pt idx="3">
                    <c:v>FFD_FFD</c:v>
                  </c:pt>
                  <c:pt idx="4">
                    <c:v>BFD_FFD</c:v>
                  </c:pt>
                  <c:pt idx="5">
                    <c:v>BFD_BFD</c:v>
                  </c:pt>
                  <c:pt idx="6">
                    <c:v>FFD_BFD</c:v>
                  </c:pt>
                  <c:pt idx="7">
                    <c:v>MFFD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F161-47E7-85E0-71B25395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61344"/>
        <c:axId val="645660264"/>
      </c:scatterChart>
      <c:valAx>
        <c:axId val="64566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60264"/>
        <c:crosses val="autoZero"/>
        <c:crossBetween val="midCat"/>
      </c:valAx>
      <c:valAx>
        <c:axId val="64566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  <a:r>
                  <a:rPr lang="en-GB" baseline="0"/>
                  <a:t> From Optimal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BP4(B:0.95,</a:t>
            </a:r>
            <a:r>
              <a:rPr lang="en-GB" baseline="0"/>
              <a:t> I:0.7, C:0.51)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09492563429573"/>
          <c:y val="0.14393518518518519"/>
          <c:w val="0.81857174103237096"/>
          <c:h val="0.623086541265675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111111111111135E-2"/>
                  <c:y val="6.481481481481477E-2"/>
                </c:manualLayout>
              </c:layout>
              <c:tx>
                <c:rich>
                  <a:bodyPr/>
                  <a:lstStyle/>
                  <a:p>
                    <a:fld id="{EC3DAFBE-6DB7-41A9-AB5A-22D023D876C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BFB-40F7-A593-08F1CAE70130}"/>
                </c:ext>
              </c:extLst>
            </c:dLbl>
            <c:dLbl>
              <c:idx val="1"/>
              <c:layout>
                <c:manualLayout>
                  <c:x val="-6.6666666666666693E-2"/>
                  <c:y val="-1.3888888888888888E-2"/>
                </c:manualLayout>
              </c:layout>
              <c:tx>
                <c:rich>
                  <a:bodyPr/>
                  <a:lstStyle/>
                  <a:p>
                    <a:fld id="{9009F88D-7DE3-444D-8BAC-9CBD9E28E5F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BFB-40F7-A593-08F1CAE70130}"/>
                </c:ext>
              </c:extLst>
            </c:dLbl>
            <c:dLbl>
              <c:idx val="2"/>
              <c:layout>
                <c:manualLayout>
                  <c:x val="-5.5555555555555558E-3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4170F7ED-2E91-43C8-AE32-B6A8B0B7BE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BFB-40F7-A593-08F1CAE70130}"/>
                </c:ext>
              </c:extLst>
            </c:dLbl>
            <c:dLbl>
              <c:idx val="3"/>
              <c:layout>
                <c:manualLayout>
                  <c:x val="-0.16111111111111112"/>
                  <c:y val="2.3148148148148147E-2"/>
                </c:manualLayout>
              </c:layout>
              <c:tx>
                <c:rich>
                  <a:bodyPr/>
                  <a:lstStyle/>
                  <a:p>
                    <a:fld id="{C85A11E5-98D7-4B4D-9AAF-D5E804B18AE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BFB-40F7-A593-08F1CAE70130}"/>
                </c:ext>
              </c:extLst>
            </c:dLbl>
            <c:dLbl>
              <c:idx val="4"/>
              <c:layout>
                <c:manualLayout>
                  <c:x val="-5.8333333333333334E-2"/>
                  <c:y val="-0.12500000000000006"/>
                </c:manualLayout>
              </c:layout>
              <c:tx>
                <c:rich>
                  <a:bodyPr/>
                  <a:lstStyle/>
                  <a:p>
                    <a:fld id="{E2264E97-0E4F-45A6-A3BA-D1F865C29FF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BFB-40F7-A593-08F1CAE70130}"/>
                </c:ext>
              </c:extLst>
            </c:dLbl>
            <c:dLbl>
              <c:idx val="5"/>
              <c:layout>
                <c:manualLayout>
                  <c:x val="8.3333333333332309E-3"/>
                  <c:y val="6.4814814814814811E-2"/>
                </c:manualLayout>
              </c:layout>
              <c:tx>
                <c:rich>
                  <a:bodyPr/>
                  <a:lstStyle/>
                  <a:p>
                    <a:fld id="{21C0B4C1-2EB3-47FF-A7DC-F641816FACB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BFB-40F7-A593-08F1CAE70130}"/>
                </c:ext>
              </c:extLst>
            </c:dLbl>
            <c:dLbl>
              <c:idx val="6"/>
              <c:layout>
                <c:manualLayout>
                  <c:x val="-0.05"/>
                  <c:y val="0.13425925925925927"/>
                </c:manualLayout>
              </c:layout>
              <c:tx>
                <c:rich>
                  <a:bodyPr/>
                  <a:lstStyle/>
                  <a:p>
                    <a:fld id="{F4AF0D1A-39FA-4610-9D00-2FF090D1EDD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BFB-40F7-A593-08F1CAE7013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1578F75-039D-4947-A247-149B898C25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BFB-40F7-A593-08F1CAE7013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'Benchmark Results'!$AH$4:$AH$11</c:f>
              <c:numCache>
                <c:formatCode>General</c:formatCode>
                <c:ptCount val="8"/>
                <c:pt idx="0">
                  <c:v>13</c:v>
                </c:pt>
                <c:pt idx="1">
                  <c:v>14</c:v>
                </c:pt>
                <c:pt idx="2">
                  <c:v>18</c:v>
                </c:pt>
                <c:pt idx="3">
                  <c:v>37</c:v>
                </c:pt>
                <c:pt idx="4">
                  <c:v>42</c:v>
                </c:pt>
                <c:pt idx="5">
                  <c:v>49</c:v>
                </c:pt>
                <c:pt idx="6">
                  <c:v>41</c:v>
                </c:pt>
                <c:pt idx="7">
                  <c:v>86</c:v>
                </c:pt>
              </c:numCache>
            </c:numRef>
          </c:xVal>
          <c:yVal>
            <c:numRef>
              <c:f>'Benchmark Results'!$AG$4:$AG$11</c:f>
              <c:numCache>
                <c:formatCode>General</c:formatCode>
                <c:ptCount val="8"/>
                <c:pt idx="0">
                  <c:v>1.22</c:v>
                </c:pt>
                <c:pt idx="1">
                  <c:v>1.4</c:v>
                </c:pt>
                <c:pt idx="2">
                  <c:v>1.21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1.02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'Benchmark Results'!$AF$4:$AF$11</c15:f>
                <c15:dlblRangeCache>
                  <c:ptCount val="8"/>
                  <c:pt idx="0">
                    <c:v>FFD</c:v>
                  </c:pt>
                  <c:pt idx="1">
                    <c:v>WFD</c:v>
                  </c:pt>
                  <c:pt idx="2">
                    <c:v>BFD</c:v>
                  </c:pt>
                  <c:pt idx="3">
                    <c:v>FFD_FFD</c:v>
                  </c:pt>
                  <c:pt idx="4">
                    <c:v>BFD_FFD</c:v>
                  </c:pt>
                  <c:pt idx="5">
                    <c:v>BFD_BFD</c:v>
                  </c:pt>
                  <c:pt idx="6">
                    <c:v>FFD_BFD</c:v>
                  </c:pt>
                  <c:pt idx="7">
                    <c:v>MFFD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BFB-40F7-A593-08F1CAE70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61344"/>
        <c:axId val="645660264"/>
      </c:scatterChart>
      <c:valAx>
        <c:axId val="64566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60264"/>
        <c:crosses val="autoZero"/>
        <c:crossBetween val="midCat"/>
      </c:valAx>
      <c:valAx>
        <c:axId val="64566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  <a:r>
                  <a:rPr lang="en-GB" baseline="0"/>
                  <a:t> From Optimal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FFD (Cap: 100, Items (1-100))</a:t>
            </a:r>
          </a:p>
        </c:rich>
      </c:tx>
      <c:layout>
        <c:manualLayout>
          <c:xMode val="edge"/>
          <c:yMode val="edge"/>
          <c:x val="0.27805555555555556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Testing'!$D$1</c:f>
              <c:strCache>
                <c:ptCount val="1"/>
                <c:pt idx="0">
                  <c:v>Time 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9.0430446194225717E-2"/>
                  <c:y val="-5.60713764946048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Testing'!$C$2:$C$61</c:f>
              <c:numCache>
                <c:formatCode>General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cat>
          <c:val>
            <c:numRef>
              <c:f>'Complexity Testing'!$D$2:$D$61</c:f>
              <c:numCache>
                <c:formatCode>General</c:formatCode>
                <c:ptCount val="60"/>
                <c:pt idx="0">
                  <c:v>369</c:v>
                </c:pt>
                <c:pt idx="1">
                  <c:v>330</c:v>
                </c:pt>
                <c:pt idx="2">
                  <c:v>116</c:v>
                </c:pt>
                <c:pt idx="3">
                  <c:v>178</c:v>
                </c:pt>
                <c:pt idx="4">
                  <c:v>169</c:v>
                </c:pt>
                <c:pt idx="5">
                  <c:v>95</c:v>
                </c:pt>
                <c:pt idx="6">
                  <c:v>118</c:v>
                </c:pt>
                <c:pt idx="7">
                  <c:v>155</c:v>
                </c:pt>
                <c:pt idx="8">
                  <c:v>146</c:v>
                </c:pt>
                <c:pt idx="9">
                  <c:v>431</c:v>
                </c:pt>
                <c:pt idx="10">
                  <c:v>539</c:v>
                </c:pt>
                <c:pt idx="11">
                  <c:v>874</c:v>
                </c:pt>
                <c:pt idx="12">
                  <c:v>673</c:v>
                </c:pt>
                <c:pt idx="13">
                  <c:v>547</c:v>
                </c:pt>
                <c:pt idx="14">
                  <c:v>421</c:v>
                </c:pt>
                <c:pt idx="15">
                  <c:v>417</c:v>
                </c:pt>
                <c:pt idx="16">
                  <c:v>431</c:v>
                </c:pt>
                <c:pt idx="17">
                  <c:v>435</c:v>
                </c:pt>
                <c:pt idx="18">
                  <c:v>460</c:v>
                </c:pt>
                <c:pt idx="19">
                  <c:v>502</c:v>
                </c:pt>
                <c:pt idx="20">
                  <c:v>541</c:v>
                </c:pt>
                <c:pt idx="21">
                  <c:v>618</c:v>
                </c:pt>
                <c:pt idx="22">
                  <c:v>754</c:v>
                </c:pt>
                <c:pt idx="23">
                  <c:v>647</c:v>
                </c:pt>
                <c:pt idx="24">
                  <c:v>720</c:v>
                </c:pt>
                <c:pt idx="25">
                  <c:v>735</c:v>
                </c:pt>
                <c:pt idx="26">
                  <c:v>794</c:v>
                </c:pt>
                <c:pt idx="27">
                  <c:v>1020</c:v>
                </c:pt>
                <c:pt idx="28">
                  <c:v>1273</c:v>
                </c:pt>
                <c:pt idx="29">
                  <c:v>1335</c:v>
                </c:pt>
                <c:pt idx="30">
                  <c:v>1424</c:v>
                </c:pt>
                <c:pt idx="31">
                  <c:v>1519</c:v>
                </c:pt>
                <c:pt idx="32">
                  <c:v>1585</c:v>
                </c:pt>
                <c:pt idx="33">
                  <c:v>1586</c:v>
                </c:pt>
                <c:pt idx="34">
                  <c:v>1716</c:v>
                </c:pt>
                <c:pt idx="35">
                  <c:v>2054</c:v>
                </c:pt>
                <c:pt idx="36">
                  <c:v>1891</c:v>
                </c:pt>
                <c:pt idx="37">
                  <c:v>1564</c:v>
                </c:pt>
                <c:pt idx="38">
                  <c:v>1552</c:v>
                </c:pt>
                <c:pt idx="39">
                  <c:v>2106</c:v>
                </c:pt>
                <c:pt idx="40">
                  <c:v>2154</c:v>
                </c:pt>
                <c:pt idx="41">
                  <c:v>2173</c:v>
                </c:pt>
                <c:pt idx="42">
                  <c:v>2218</c:v>
                </c:pt>
                <c:pt idx="43">
                  <c:v>2384</c:v>
                </c:pt>
                <c:pt idx="44">
                  <c:v>2539</c:v>
                </c:pt>
                <c:pt idx="45">
                  <c:v>1996</c:v>
                </c:pt>
                <c:pt idx="46">
                  <c:v>1984</c:v>
                </c:pt>
                <c:pt idx="47">
                  <c:v>2078</c:v>
                </c:pt>
                <c:pt idx="48">
                  <c:v>2141</c:v>
                </c:pt>
                <c:pt idx="49">
                  <c:v>2055</c:v>
                </c:pt>
                <c:pt idx="50">
                  <c:v>1990</c:v>
                </c:pt>
                <c:pt idx="51">
                  <c:v>2129</c:v>
                </c:pt>
                <c:pt idx="52">
                  <c:v>2600</c:v>
                </c:pt>
                <c:pt idx="53">
                  <c:v>2601</c:v>
                </c:pt>
                <c:pt idx="54">
                  <c:v>2742</c:v>
                </c:pt>
                <c:pt idx="55">
                  <c:v>3232</c:v>
                </c:pt>
                <c:pt idx="56">
                  <c:v>3219</c:v>
                </c:pt>
                <c:pt idx="57">
                  <c:v>3235</c:v>
                </c:pt>
                <c:pt idx="58">
                  <c:v>3318</c:v>
                </c:pt>
                <c:pt idx="59">
                  <c:v>3570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46-4E66-8DD2-B72E08FA1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852423"/>
        <c:axId val="897854471"/>
      </c:lineChart>
      <c:catAx>
        <c:axId val="897852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54471"/>
        <c:crosses val="autoZero"/>
        <c:auto val="1"/>
        <c:lblAlgn val="ctr"/>
        <c:lblOffset val="100"/>
        <c:noMultiLvlLbl val="0"/>
      </c:catAx>
      <c:valAx>
        <c:axId val="897854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52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Testing'!$AM$1</c:f>
              <c:strCache>
                <c:ptCount val="1"/>
                <c:pt idx="0">
                  <c:v>Time(micros)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0.12488888888888888"/>
                  <c:y val="-6.40955818022747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Testing'!$AL$2:$AL$66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'Complexity Testing'!$AM$2:$AM$66</c:f>
              <c:numCache>
                <c:formatCode>General</c:formatCode>
                <c:ptCount val="65"/>
                <c:pt idx="0">
                  <c:v>6094</c:v>
                </c:pt>
                <c:pt idx="1">
                  <c:v>758</c:v>
                </c:pt>
                <c:pt idx="2">
                  <c:v>14983</c:v>
                </c:pt>
                <c:pt idx="3">
                  <c:v>5622</c:v>
                </c:pt>
                <c:pt idx="4">
                  <c:v>10231</c:v>
                </c:pt>
                <c:pt idx="5">
                  <c:v>18517</c:v>
                </c:pt>
                <c:pt idx="6">
                  <c:v>28282</c:v>
                </c:pt>
                <c:pt idx="7">
                  <c:v>43194</c:v>
                </c:pt>
                <c:pt idx="8">
                  <c:v>60939</c:v>
                </c:pt>
                <c:pt idx="9">
                  <c:v>194985</c:v>
                </c:pt>
                <c:pt idx="10">
                  <c:v>107697</c:v>
                </c:pt>
                <c:pt idx="11">
                  <c:v>138550</c:v>
                </c:pt>
                <c:pt idx="12">
                  <c:v>180958</c:v>
                </c:pt>
                <c:pt idx="13">
                  <c:v>216744</c:v>
                </c:pt>
                <c:pt idx="14">
                  <c:v>265445</c:v>
                </c:pt>
                <c:pt idx="15">
                  <c:v>333066</c:v>
                </c:pt>
                <c:pt idx="16">
                  <c:v>412222</c:v>
                </c:pt>
                <c:pt idx="17">
                  <c:v>475658</c:v>
                </c:pt>
                <c:pt idx="18">
                  <c:v>565916</c:v>
                </c:pt>
                <c:pt idx="19">
                  <c:v>635015</c:v>
                </c:pt>
                <c:pt idx="20">
                  <c:v>737484</c:v>
                </c:pt>
                <c:pt idx="21">
                  <c:v>877877</c:v>
                </c:pt>
                <c:pt idx="22">
                  <c:v>987165</c:v>
                </c:pt>
                <c:pt idx="23">
                  <c:v>1130798</c:v>
                </c:pt>
                <c:pt idx="24">
                  <c:v>1276404</c:v>
                </c:pt>
                <c:pt idx="25">
                  <c:v>1430540</c:v>
                </c:pt>
                <c:pt idx="26">
                  <c:v>1484529</c:v>
                </c:pt>
                <c:pt idx="27">
                  <c:v>1757161</c:v>
                </c:pt>
                <c:pt idx="28">
                  <c:v>1910286</c:v>
                </c:pt>
                <c:pt idx="29">
                  <c:v>2065893</c:v>
                </c:pt>
                <c:pt idx="30">
                  <c:v>2284601</c:v>
                </c:pt>
                <c:pt idx="31">
                  <c:v>2641303</c:v>
                </c:pt>
                <c:pt idx="32">
                  <c:v>2951841</c:v>
                </c:pt>
                <c:pt idx="33">
                  <c:v>3146873</c:v>
                </c:pt>
                <c:pt idx="34">
                  <c:v>3425960</c:v>
                </c:pt>
                <c:pt idx="35">
                  <c:v>3882391</c:v>
                </c:pt>
                <c:pt idx="36">
                  <c:v>4042884</c:v>
                </c:pt>
                <c:pt idx="37">
                  <c:v>4440367</c:v>
                </c:pt>
                <c:pt idx="38">
                  <c:v>4839594</c:v>
                </c:pt>
                <c:pt idx="39">
                  <c:v>5065497</c:v>
                </c:pt>
                <c:pt idx="40">
                  <c:v>5632457</c:v>
                </c:pt>
                <c:pt idx="41">
                  <c:v>5979112</c:v>
                </c:pt>
                <c:pt idx="42">
                  <c:v>6423929</c:v>
                </c:pt>
                <c:pt idx="43">
                  <c:v>7048165</c:v>
                </c:pt>
                <c:pt idx="44">
                  <c:v>7608058</c:v>
                </c:pt>
                <c:pt idx="45">
                  <c:v>7767085</c:v>
                </c:pt>
                <c:pt idx="46">
                  <c:v>8297496</c:v>
                </c:pt>
                <c:pt idx="47">
                  <c:v>8929622</c:v>
                </c:pt>
                <c:pt idx="48">
                  <c:v>9722842</c:v>
                </c:pt>
                <c:pt idx="49">
                  <c:v>10091693</c:v>
                </c:pt>
                <c:pt idx="50">
                  <c:v>10836900</c:v>
                </c:pt>
                <c:pt idx="51">
                  <c:v>11242885</c:v>
                </c:pt>
                <c:pt idx="52">
                  <c:v>12064070</c:v>
                </c:pt>
                <c:pt idx="53">
                  <c:v>12972339</c:v>
                </c:pt>
                <c:pt idx="54">
                  <c:v>13548281</c:v>
                </c:pt>
                <c:pt idx="55">
                  <c:v>14174141</c:v>
                </c:pt>
                <c:pt idx="56">
                  <c:v>14885483</c:v>
                </c:pt>
                <c:pt idx="57">
                  <c:v>15841944</c:v>
                </c:pt>
                <c:pt idx="58">
                  <c:v>16710596</c:v>
                </c:pt>
                <c:pt idx="59">
                  <c:v>17302119</c:v>
                </c:pt>
                <c:pt idx="60">
                  <c:v>18336149</c:v>
                </c:pt>
                <c:pt idx="61">
                  <c:v>18868695</c:v>
                </c:pt>
                <c:pt idx="62">
                  <c:v>20394448</c:v>
                </c:pt>
                <c:pt idx="63">
                  <c:v>20944747</c:v>
                </c:pt>
                <c:pt idx="64">
                  <c:v>22215530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4C917BE2-4876-4F86-83F7-B076AFB1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389064"/>
        <c:axId val="1441390600"/>
      </c:lineChart>
      <c:catAx>
        <c:axId val="1441389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90600"/>
        <c:crosses val="autoZero"/>
        <c:auto val="1"/>
        <c:lblAlgn val="ctr"/>
        <c:lblOffset val="100"/>
        <c:noMultiLvlLbl val="0"/>
      </c:catAx>
      <c:valAx>
        <c:axId val="144139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89064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WFD(Cap:100,</a:t>
            </a:r>
            <a:r>
              <a:rPr lang="en-US" baseline="0"/>
              <a:t> Items (1-100))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Testing'!$AB$1</c:f>
              <c:strCache>
                <c:ptCount val="1"/>
                <c:pt idx="0">
                  <c:v>Time(micros)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Testing'!$AA$2:$AA$66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'Complexity Testing'!$AB$2:$AB$66</c:f>
              <c:numCache>
                <c:formatCode>General</c:formatCode>
                <c:ptCount val="65"/>
                <c:pt idx="0">
                  <c:v>383</c:v>
                </c:pt>
                <c:pt idx="1">
                  <c:v>41</c:v>
                </c:pt>
                <c:pt idx="2">
                  <c:v>117</c:v>
                </c:pt>
                <c:pt idx="3">
                  <c:v>143</c:v>
                </c:pt>
                <c:pt idx="4">
                  <c:v>124</c:v>
                </c:pt>
                <c:pt idx="5">
                  <c:v>153</c:v>
                </c:pt>
                <c:pt idx="6">
                  <c:v>274</c:v>
                </c:pt>
                <c:pt idx="7">
                  <c:v>276</c:v>
                </c:pt>
                <c:pt idx="8">
                  <c:v>305</c:v>
                </c:pt>
                <c:pt idx="9">
                  <c:v>3154</c:v>
                </c:pt>
                <c:pt idx="10">
                  <c:v>1105</c:v>
                </c:pt>
                <c:pt idx="11">
                  <c:v>1066</c:v>
                </c:pt>
                <c:pt idx="12">
                  <c:v>719</c:v>
                </c:pt>
                <c:pt idx="13">
                  <c:v>640</c:v>
                </c:pt>
                <c:pt idx="14">
                  <c:v>562</c:v>
                </c:pt>
                <c:pt idx="15">
                  <c:v>548</c:v>
                </c:pt>
                <c:pt idx="16">
                  <c:v>562</c:v>
                </c:pt>
                <c:pt idx="17">
                  <c:v>603</c:v>
                </c:pt>
                <c:pt idx="18">
                  <c:v>642</c:v>
                </c:pt>
                <c:pt idx="19">
                  <c:v>767</c:v>
                </c:pt>
                <c:pt idx="20">
                  <c:v>768</c:v>
                </c:pt>
                <c:pt idx="21">
                  <c:v>807</c:v>
                </c:pt>
                <c:pt idx="22">
                  <c:v>841</c:v>
                </c:pt>
                <c:pt idx="23">
                  <c:v>915</c:v>
                </c:pt>
                <c:pt idx="24">
                  <c:v>1391</c:v>
                </c:pt>
                <c:pt idx="25">
                  <c:v>1404</c:v>
                </c:pt>
                <c:pt idx="26">
                  <c:v>1597</c:v>
                </c:pt>
                <c:pt idx="27">
                  <c:v>1545</c:v>
                </c:pt>
                <c:pt idx="28">
                  <c:v>1706</c:v>
                </c:pt>
                <c:pt idx="29">
                  <c:v>1729</c:v>
                </c:pt>
                <c:pt idx="30">
                  <c:v>2067</c:v>
                </c:pt>
                <c:pt idx="31">
                  <c:v>2189</c:v>
                </c:pt>
                <c:pt idx="32">
                  <c:v>2132</c:v>
                </c:pt>
                <c:pt idx="33">
                  <c:v>2159</c:v>
                </c:pt>
                <c:pt idx="34">
                  <c:v>2288</c:v>
                </c:pt>
                <c:pt idx="35">
                  <c:v>2435</c:v>
                </c:pt>
                <c:pt idx="36">
                  <c:v>2271</c:v>
                </c:pt>
                <c:pt idx="37">
                  <c:v>2408</c:v>
                </c:pt>
                <c:pt idx="38">
                  <c:v>2455</c:v>
                </c:pt>
                <c:pt idx="39">
                  <c:v>3589</c:v>
                </c:pt>
                <c:pt idx="40">
                  <c:v>4910</c:v>
                </c:pt>
                <c:pt idx="41">
                  <c:v>4738</c:v>
                </c:pt>
                <c:pt idx="42">
                  <c:v>2514</c:v>
                </c:pt>
                <c:pt idx="43">
                  <c:v>2658</c:v>
                </c:pt>
                <c:pt idx="44">
                  <c:v>2243</c:v>
                </c:pt>
                <c:pt idx="45">
                  <c:v>2518</c:v>
                </c:pt>
                <c:pt idx="46">
                  <c:v>2579</c:v>
                </c:pt>
                <c:pt idx="47">
                  <c:v>2624</c:v>
                </c:pt>
                <c:pt idx="48">
                  <c:v>2762</c:v>
                </c:pt>
                <c:pt idx="49">
                  <c:v>2852</c:v>
                </c:pt>
                <c:pt idx="50">
                  <c:v>2894</c:v>
                </c:pt>
                <c:pt idx="51">
                  <c:v>3153</c:v>
                </c:pt>
                <c:pt idx="52">
                  <c:v>3662</c:v>
                </c:pt>
                <c:pt idx="53">
                  <c:v>4202</c:v>
                </c:pt>
                <c:pt idx="54">
                  <c:v>4244</c:v>
                </c:pt>
                <c:pt idx="55">
                  <c:v>4176</c:v>
                </c:pt>
                <c:pt idx="56">
                  <c:v>4503</c:v>
                </c:pt>
                <c:pt idx="57">
                  <c:v>4659</c:v>
                </c:pt>
                <c:pt idx="58">
                  <c:v>4109</c:v>
                </c:pt>
                <c:pt idx="59">
                  <c:v>4247</c:v>
                </c:pt>
                <c:pt idx="60">
                  <c:v>4544</c:v>
                </c:pt>
                <c:pt idx="61">
                  <c:v>4839</c:v>
                </c:pt>
                <c:pt idx="62">
                  <c:v>4594</c:v>
                </c:pt>
                <c:pt idx="63">
                  <c:v>5277</c:v>
                </c:pt>
                <c:pt idx="64">
                  <c:v>5344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5A36FFF2-8934-4790-BA5A-4986D629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1128"/>
        <c:axId val="231232008"/>
      </c:lineChart>
      <c:catAx>
        <c:axId val="17914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2008"/>
        <c:crosses val="autoZero"/>
        <c:auto val="1"/>
        <c:lblAlgn val="ctr"/>
        <c:lblOffset val="100"/>
        <c:noMultiLvlLbl val="0"/>
      </c:catAx>
      <c:valAx>
        <c:axId val="23123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41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MF_2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Testing'!$AY$1</c:f>
              <c:strCache>
                <c:ptCount val="1"/>
                <c:pt idx="0">
                  <c:v>Time(micros)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1"/>
            <c:trendlineLbl>
              <c:layout>
                <c:manualLayout>
                  <c:x val="-0.17593066491688539"/>
                  <c:y val="-0.120995917177019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Testing'!$AX$2:$AX$66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'Complexity Testing'!$AY$2:$AY$66</c:f>
              <c:numCache>
                <c:formatCode>General</c:formatCode>
                <c:ptCount val="65"/>
                <c:pt idx="0">
                  <c:v>4544</c:v>
                </c:pt>
                <c:pt idx="1">
                  <c:v>2215</c:v>
                </c:pt>
                <c:pt idx="2">
                  <c:v>6037</c:v>
                </c:pt>
                <c:pt idx="3">
                  <c:v>15971</c:v>
                </c:pt>
                <c:pt idx="4">
                  <c:v>30501</c:v>
                </c:pt>
                <c:pt idx="5">
                  <c:v>49659</c:v>
                </c:pt>
                <c:pt idx="6">
                  <c:v>83663</c:v>
                </c:pt>
                <c:pt idx="7">
                  <c:v>90919</c:v>
                </c:pt>
                <c:pt idx="8">
                  <c:v>142759</c:v>
                </c:pt>
                <c:pt idx="9">
                  <c:v>239138</c:v>
                </c:pt>
                <c:pt idx="10">
                  <c:v>400963</c:v>
                </c:pt>
                <c:pt idx="11">
                  <c:v>545613</c:v>
                </c:pt>
                <c:pt idx="12">
                  <c:v>639972</c:v>
                </c:pt>
                <c:pt idx="13">
                  <c:v>694256</c:v>
                </c:pt>
                <c:pt idx="14">
                  <c:v>920868</c:v>
                </c:pt>
                <c:pt idx="15">
                  <c:v>1120181</c:v>
                </c:pt>
                <c:pt idx="16">
                  <c:v>1012147</c:v>
                </c:pt>
                <c:pt idx="17">
                  <c:v>1275517</c:v>
                </c:pt>
                <c:pt idx="18">
                  <c:v>1556156</c:v>
                </c:pt>
                <c:pt idx="19">
                  <c:v>1798164</c:v>
                </c:pt>
                <c:pt idx="20">
                  <c:v>2062007</c:v>
                </c:pt>
                <c:pt idx="21">
                  <c:v>2098932</c:v>
                </c:pt>
                <c:pt idx="22">
                  <c:v>2335503</c:v>
                </c:pt>
                <c:pt idx="23">
                  <c:v>3008501</c:v>
                </c:pt>
                <c:pt idx="24">
                  <c:v>3076122</c:v>
                </c:pt>
                <c:pt idx="25">
                  <c:v>4122021</c:v>
                </c:pt>
                <c:pt idx="26">
                  <c:v>4143542</c:v>
                </c:pt>
                <c:pt idx="27">
                  <c:v>3891513</c:v>
                </c:pt>
                <c:pt idx="28">
                  <c:v>5255029</c:v>
                </c:pt>
                <c:pt idx="29">
                  <c:v>5876964</c:v>
                </c:pt>
                <c:pt idx="30">
                  <c:v>5656461</c:v>
                </c:pt>
                <c:pt idx="31">
                  <c:v>767871</c:v>
                </c:pt>
                <c:pt idx="32">
                  <c:v>8546088</c:v>
                </c:pt>
                <c:pt idx="33">
                  <c:v>7365681</c:v>
                </c:pt>
                <c:pt idx="34">
                  <c:v>7778482</c:v>
                </c:pt>
                <c:pt idx="35">
                  <c:v>11154584</c:v>
                </c:pt>
                <c:pt idx="36">
                  <c:v>10647790</c:v>
                </c:pt>
                <c:pt idx="37">
                  <c:v>10230708</c:v>
                </c:pt>
                <c:pt idx="38">
                  <c:v>10556731</c:v>
                </c:pt>
                <c:pt idx="39">
                  <c:v>11671113</c:v>
                </c:pt>
                <c:pt idx="40">
                  <c:v>14967098</c:v>
                </c:pt>
                <c:pt idx="41">
                  <c:v>14606379</c:v>
                </c:pt>
                <c:pt idx="42">
                  <c:v>17082825</c:v>
                </c:pt>
                <c:pt idx="43">
                  <c:v>19392914</c:v>
                </c:pt>
                <c:pt idx="44">
                  <c:v>18603412</c:v>
                </c:pt>
                <c:pt idx="45">
                  <c:v>20406933</c:v>
                </c:pt>
                <c:pt idx="46">
                  <c:v>22916562</c:v>
                </c:pt>
                <c:pt idx="47">
                  <c:v>21468834</c:v>
                </c:pt>
                <c:pt idx="48">
                  <c:v>26695205</c:v>
                </c:pt>
                <c:pt idx="49">
                  <c:v>21058303</c:v>
                </c:pt>
                <c:pt idx="50">
                  <c:v>30772205</c:v>
                </c:pt>
                <c:pt idx="51">
                  <c:v>31775220</c:v>
                </c:pt>
                <c:pt idx="52">
                  <c:v>26222778</c:v>
                </c:pt>
                <c:pt idx="53">
                  <c:v>29042511</c:v>
                </c:pt>
                <c:pt idx="54">
                  <c:v>35050254</c:v>
                </c:pt>
                <c:pt idx="55">
                  <c:v>26758811</c:v>
                </c:pt>
                <c:pt idx="56">
                  <c:v>41450908</c:v>
                </c:pt>
                <c:pt idx="57">
                  <c:v>44971121</c:v>
                </c:pt>
                <c:pt idx="58">
                  <c:v>37497290</c:v>
                </c:pt>
                <c:pt idx="59">
                  <c:v>48882608</c:v>
                </c:pt>
                <c:pt idx="60">
                  <c:v>48008762</c:v>
                </c:pt>
                <c:pt idx="61">
                  <c:v>52060382</c:v>
                </c:pt>
                <c:pt idx="62">
                  <c:v>55933334</c:v>
                </c:pt>
                <c:pt idx="63">
                  <c:v>48588417</c:v>
                </c:pt>
                <c:pt idx="64">
                  <c:v>56513003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147D9A5-A80F-44DC-A837-277DF7E07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857160"/>
        <c:axId val="375859208"/>
      </c:lineChart>
      <c:catAx>
        <c:axId val="375857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9208"/>
        <c:crosses val="autoZero"/>
        <c:auto val="1"/>
        <c:lblAlgn val="ctr"/>
        <c:lblOffset val="100"/>
        <c:noMultiLvlLbl val="0"/>
      </c:catAx>
      <c:valAx>
        <c:axId val="37585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5716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MFFD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Testing'!$BK$1</c:f>
              <c:strCache>
                <c:ptCount val="1"/>
                <c:pt idx="0">
                  <c:v>Time(micros)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Testing'!$BJ$2:$BJ$66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'Complexity Testing'!$BK$2:$BK$66</c:f>
              <c:numCache>
                <c:formatCode>General</c:formatCode>
                <c:ptCount val="65"/>
                <c:pt idx="0">
                  <c:v>1020</c:v>
                </c:pt>
                <c:pt idx="1">
                  <c:v>349</c:v>
                </c:pt>
                <c:pt idx="2">
                  <c:v>241</c:v>
                </c:pt>
                <c:pt idx="3">
                  <c:v>346</c:v>
                </c:pt>
                <c:pt idx="4">
                  <c:v>526</c:v>
                </c:pt>
                <c:pt idx="5">
                  <c:v>926</c:v>
                </c:pt>
                <c:pt idx="6">
                  <c:v>1335</c:v>
                </c:pt>
                <c:pt idx="7">
                  <c:v>2040</c:v>
                </c:pt>
                <c:pt idx="8">
                  <c:v>2969</c:v>
                </c:pt>
                <c:pt idx="9">
                  <c:v>26031</c:v>
                </c:pt>
                <c:pt idx="10">
                  <c:v>34431</c:v>
                </c:pt>
                <c:pt idx="11">
                  <c:v>46314</c:v>
                </c:pt>
                <c:pt idx="12">
                  <c:v>26929</c:v>
                </c:pt>
                <c:pt idx="13">
                  <c:v>30312</c:v>
                </c:pt>
                <c:pt idx="14">
                  <c:v>36504</c:v>
                </c:pt>
                <c:pt idx="15">
                  <c:v>10544</c:v>
                </c:pt>
                <c:pt idx="16">
                  <c:v>15344</c:v>
                </c:pt>
                <c:pt idx="17">
                  <c:v>14407</c:v>
                </c:pt>
                <c:pt idx="18">
                  <c:v>20920</c:v>
                </c:pt>
                <c:pt idx="19">
                  <c:v>27408</c:v>
                </c:pt>
                <c:pt idx="20">
                  <c:v>25810</c:v>
                </c:pt>
                <c:pt idx="21">
                  <c:v>27897</c:v>
                </c:pt>
                <c:pt idx="22">
                  <c:v>32588</c:v>
                </c:pt>
                <c:pt idx="23">
                  <c:v>41507</c:v>
                </c:pt>
                <c:pt idx="24">
                  <c:v>47596</c:v>
                </c:pt>
                <c:pt idx="25">
                  <c:v>51067</c:v>
                </c:pt>
                <c:pt idx="26">
                  <c:v>56410</c:v>
                </c:pt>
                <c:pt idx="27">
                  <c:v>55248</c:v>
                </c:pt>
                <c:pt idx="28">
                  <c:v>65106</c:v>
                </c:pt>
                <c:pt idx="29">
                  <c:v>60962</c:v>
                </c:pt>
                <c:pt idx="30">
                  <c:v>64676</c:v>
                </c:pt>
                <c:pt idx="31">
                  <c:v>92197</c:v>
                </c:pt>
                <c:pt idx="32">
                  <c:v>89802</c:v>
                </c:pt>
                <c:pt idx="33">
                  <c:v>91399</c:v>
                </c:pt>
                <c:pt idx="34">
                  <c:v>100622</c:v>
                </c:pt>
                <c:pt idx="35">
                  <c:v>129524</c:v>
                </c:pt>
                <c:pt idx="36">
                  <c:v>131220</c:v>
                </c:pt>
                <c:pt idx="37">
                  <c:v>127268</c:v>
                </c:pt>
                <c:pt idx="38">
                  <c:v>155724</c:v>
                </c:pt>
                <c:pt idx="39">
                  <c:v>148337</c:v>
                </c:pt>
                <c:pt idx="40">
                  <c:v>167545</c:v>
                </c:pt>
                <c:pt idx="41">
                  <c:v>184282</c:v>
                </c:pt>
                <c:pt idx="42">
                  <c:v>199697</c:v>
                </c:pt>
                <c:pt idx="43">
                  <c:v>235453</c:v>
                </c:pt>
                <c:pt idx="44">
                  <c:v>213066</c:v>
                </c:pt>
                <c:pt idx="45">
                  <c:v>243176</c:v>
                </c:pt>
                <c:pt idx="46">
                  <c:v>236691</c:v>
                </c:pt>
                <c:pt idx="47">
                  <c:v>275804</c:v>
                </c:pt>
                <c:pt idx="48">
                  <c:v>287011</c:v>
                </c:pt>
                <c:pt idx="49">
                  <c:v>311751</c:v>
                </c:pt>
                <c:pt idx="50">
                  <c:v>321276</c:v>
                </c:pt>
                <c:pt idx="51">
                  <c:v>330964</c:v>
                </c:pt>
                <c:pt idx="52">
                  <c:v>389655</c:v>
                </c:pt>
                <c:pt idx="53">
                  <c:v>397147</c:v>
                </c:pt>
                <c:pt idx="54">
                  <c:v>404325</c:v>
                </c:pt>
                <c:pt idx="55">
                  <c:v>416019</c:v>
                </c:pt>
                <c:pt idx="56">
                  <c:v>461970</c:v>
                </c:pt>
                <c:pt idx="57">
                  <c:v>481562</c:v>
                </c:pt>
                <c:pt idx="58">
                  <c:v>529999</c:v>
                </c:pt>
                <c:pt idx="59">
                  <c:v>547254</c:v>
                </c:pt>
                <c:pt idx="60">
                  <c:v>521936</c:v>
                </c:pt>
                <c:pt idx="61">
                  <c:v>511275</c:v>
                </c:pt>
                <c:pt idx="62">
                  <c:v>598179</c:v>
                </c:pt>
                <c:pt idx="63">
                  <c:v>563602</c:v>
                </c:pt>
                <c:pt idx="64">
                  <c:v>625873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D5BB481B-F0E3-42D5-BF62-3C84EA93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540488"/>
        <c:axId val="1666758152"/>
      </c:lineChart>
      <c:catAx>
        <c:axId val="1699540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758152"/>
        <c:crosses val="autoZero"/>
        <c:auto val="1"/>
        <c:lblAlgn val="ctr"/>
        <c:lblOffset val="100"/>
        <c:noMultiLvlLbl val="0"/>
      </c:catAx>
      <c:valAx>
        <c:axId val="166675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54048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BFD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Testing'!$P$1</c:f>
              <c:strCache>
                <c:ptCount val="1"/>
                <c:pt idx="0">
                  <c:v>Time(micros)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2598600174978128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'Complexity Testing'!$O$2:$O$66</c:f>
              <c:numCache>
                <c:formatCode>General</c:formatCode>
                <c:ptCount val="6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</c:numCache>
            </c:numRef>
          </c:cat>
          <c:val>
            <c:numRef>
              <c:f>'Complexity Testing'!$P$2:$P$66</c:f>
              <c:numCache>
                <c:formatCode>General</c:formatCode>
                <c:ptCount val="65"/>
                <c:pt idx="0">
                  <c:v>407</c:v>
                </c:pt>
                <c:pt idx="1">
                  <c:v>62</c:v>
                </c:pt>
                <c:pt idx="2">
                  <c:v>168</c:v>
                </c:pt>
                <c:pt idx="3">
                  <c:v>126</c:v>
                </c:pt>
                <c:pt idx="4">
                  <c:v>167</c:v>
                </c:pt>
                <c:pt idx="5">
                  <c:v>229</c:v>
                </c:pt>
                <c:pt idx="6">
                  <c:v>156</c:v>
                </c:pt>
                <c:pt idx="7">
                  <c:v>178</c:v>
                </c:pt>
                <c:pt idx="8">
                  <c:v>228</c:v>
                </c:pt>
                <c:pt idx="9">
                  <c:v>1678</c:v>
                </c:pt>
                <c:pt idx="10">
                  <c:v>1751</c:v>
                </c:pt>
                <c:pt idx="11">
                  <c:v>1816</c:v>
                </c:pt>
                <c:pt idx="12">
                  <c:v>1950</c:v>
                </c:pt>
                <c:pt idx="13">
                  <c:v>1143</c:v>
                </c:pt>
                <c:pt idx="14">
                  <c:v>863</c:v>
                </c:pt>
                <c:pt idx="15">
                  <c:v>935</c:v>
                </c:pt>
                <c:pt idx="16">
                  <c:v>1038</c:v>
                </c:pt>
                <c:pt idx="17">
                  <c:v>1003</c:v>
                </c:pt>
                <c:pt idx="18">
                  <c:v>1108</c:v>
                </c:pt>
                <c:pt idx="19">
                  <c:v>1189</c:v>
                </c:pt>
                <c:pt idx="20">
                  <c:v>1375</c:v>
                </c:pt>
                <c:pt idx="21">
                  <c:v>1378</c:v>
                </c:pt>
                <c:pt idx="22">
                  <c:v>2027</c:v>
                </c:pt>
                <c:pt idx="23">
                  <c:v>2120</c:v>
                </c:pt>
                <c:pt idx="24">
                  <c:v>2349</c:v>
                </c:pt>
                <c:pt idx="25">
                  <c:v>2512</c:v>
                </c:pt>
                <c:pt idx="26">
                  <c:v>2425</c:v>
                </c:pt>
                <c:pt idx="27">
                  <c:v>2909</c:v>
                </c:pt>
                <c:pt idx="28">
                  <c:v>3196</c:v>
                </c:pt>
                <c:pt idx="29">
                  <c:v>2944</c:v>
                </c:pt>
                <c:pt idx="30">
                  <c:v>2407</c:v>
                </c:pt>
                <c:pt idx="31">
                  <c:v>2018</c:v>
                </c:pt>
                <c:pt idx="32">
                  <c:v>2118</c:v>
                </c:pt>
                <c:pt idx="33">
                  <c:v>2223</c:v>
                </c:pt>
                <c:pt idx="34">
                  <c:v>2275</c:v>
                </c:pt>
                <c:pt idx="35">
                  <c:v>2367</c:v>
                </c:pt>
                <c:pt idx="36">
                  <c:v>2438</c:v>
                </c:pt>
                <c:pt idx="37">
                  <c:v>2485</c:v>
                </c:pt>
                <c:pt idx="38">
                  <c:v>2848</c:v>
                </c:pt>
                <c:pt idx="39">
                  <c:v>3024</c:v>
                </c:pt>
                <c:pt idx="40">
                  <c:v>2828</c:v>
                </c:pt>
                <c:pt idx="41">
                  <c:v>3267</c:v>
                </c:pt>
                <c:pt idx="42">
                  <c:v>2866</c:v>
                </c:pt>
                <c:pt idx="43">
                  <c:v>2555</c:v>
                </c:pt>
                <c:pt idx="44">
                  <c:v>2442</c:v>
                </c:pt>
                <c:pt idx="45">
                  <c:v>4537</c:v>
                </c:pt>
                <c:pt idx="46">
                  <c:v>4753</c:v>
                </c:pt>
                <c:pt idx="47">
                  <c:v>4518</c:v>
                </c:pt>
                <c:pt idx="48">
                  <c:v>4812</c:v>
                </c:pt>
                <c:pt idx="49">
                  <c:v>5239</c:v>
                </c:pt>
                <c:pt idx="50">
                  <c:v>5094</c:v>
                </c:pt>
                <c:pt idx="51">
                  <c:v>3880</c:v>
                </c:pt>
                <c:pt idx="52">
                  <c:v>4163</c:v>
                </c:pt>
                <c:pt idx="53">
                  <c:v>4864</c:v>
                </c:pt>
                <c:pt idx="54">
                  <c:v>4289</c:v>
                </c:pt>
                <c:pt idx="55">
                  <c:v>5009</c:v>
                </c:pt>
                <c:pt idx="56">
                  <c:v>4901</c:v>
                </c:pt>
                <c:pt idx="57">
                  <c:v>5430</c:v>
                </c:pt>
                <c:pt idx="58">
                  <c:v>5102</c:v>
                </c:pt>
                <c:pt idx="59">
                  <c:v>5038</c:v>
                </c:pt>
                <c:pt idx="60">
                  <c:v>5348</c:v>
                </c:pt>
                <c:pt idx="61">
                  <c:v>5485</c:v>
                </c:pt>
                <c:pt idx="62">
                  <c:v>4885</c:v>
                </c:pt>
                <c:pt idx="63">
                  <c:v>5511</c:v>
                </c:pt>
                <c:pt idx="64">
                  <c:v>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3D4430DF-0D42-42EB-AE5D-16D4959E2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291272"/>
        <c:axId val="1905293832"/>
      </c:lineChart>
      <c:catAx>
        <c:axId val="190529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93832"/>
        <c:crosses val="autoZero"/>
        <c:auto val="1"/>
        <c:lblAlgn val="ctr"/>
        <c:lblOffset val="100"/>
        <c:noMultiLvlLbl val="0"/>
      </c:catAx>
      <c:valAx>
        <c:axId val="190529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29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3 simple algorithms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FFD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'Complexity Testing'!$C$2:$C$61</c:f>
              <c:numCache>
                <c:formatCode>General</c:formatCode>
                <c:ptCount val="6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</c:numCache>
            </c:numRef>
          </c:cat>
          <c:val>
            <c:numRef>
              <c:f>'Complexity Testing'!$D$2:$D$61</c:f>
              <c:numCache>
                <c:formatCode>General</c:formatCode>
                <c:ptCount val="60"/>
                <c:pt idx="0">
                  <c:v>369</c:v>
                </c:pt>
                <c:pt idx="1">
                  <c:v>330</c:v>
                </c:pt>
                <c:pt idx="2">
                  <c:v>116</c:v>
                </c:pt>
                <c:pt idx="3">
                  <c:v>178</c:v>
                </c:pt>
                <c:pt idx="4">
                  <c:v>169</c:v>
                </c:pt>
                <c:pt idx="5">
                  <c:v>95</c:v>
                </c:pt>
                <c:pt idx="6">
                  <c:v>118</c:v>
                </c:pt>
                <c:pt idx="7">
                  <c:v>155</c:v>
                </c:pt>
                <c:pt idx="8">
                  <c:v>146</c:v>
                </c:pt>
                <c:pt idx="9">
                  <c:v>431</c:v>
                </c:pt>
                <c:pt idx="10">
                  <c:v>539</c:v>
                </c:pt>
                <c:pt idx="11">
                  <c:v>874</c:v>
                </c:pt>
                <c:pt idx="12">
                  <c:v>673</c:v>
                </c:pt>
                <c:pt idx="13">
                  <c:v>547</c:v>
                </c:pt>
                <c:pt idx="14">
                  <c:v>421</c:v>
                </c:pt>
                <c:pt idx="15">
                  <c:v>417</c:v>
                </c:pt>
                <c:pt idx="16">
                  <c:v>431</c:v>
                </c:pt>
                <c:pt idx="17">
                  <c:v>435</c:v>
                </c:pt>
                <c:pt idx="18">
                  <c:v>460</c:v>
                </c:pt>
                <c:pt idx="19">
                  <c:v>502</c:v>
                </c:pt>
                <c:pt idx="20">
                  <c:v>541</c:v>
                </c:pt>
                <c:pt idx="21">
                  <c:v>618</c:v>
                </c:pt>
                <c:pt idx="22">
                  <c:v>754</c:v>
                </c:pt>
                <c:pt idx="23">
                  <c:v>647</c:v>
                </c:pt>
                <c:pt idx="24">
                  <c:v>720</c:v>
                </c:pt>
                <c:pt idx="25">
                  <c:v>735</c:v>
                </c:pt>
                <c:pt idx="26">
                  <c:v>794</c:v>
                </c:pt>
                <c:pt idx="27">
                  <c:v>1020</c:v>
                </c:pt>
                <c:pt idx="28">
                  <c:v>1273</c:v>
                </c:pt>
                <c:pt idx="29">
                  <c:v>1335</c:v>
                </c:pt>
                <c:pt idx="30">
                  <c:v>1424</c:v>
                </c:pt>
                <c:pt idx="31">
                  <c:v>1519</c:v>
                </c:pt>
                <c:pt idx="32">
                  <c:v>1585</c:v>
                </c:pt>
                <c:pt idx="33">
                  <c:v>1586</c:v>
                </c:pt>
                <c:pt idx="34">
                  <c:v>1716</c:v>
                </c:pt>
                <c:pt idx="35">
                  <c:v>2054</c:v>
                </c:pt>
                <c:pt idx="36">
                  <c:v>1891</c:v>
                </c:pt>
                <c:pt idx="37">
                  <c:v>1564</c:v>
                </c:pt>
                <c:pt idx="38">
                  <c:v>1552</c:v>
                </c:pt>
                <c:pt idx="39">
                  <c:v>2106</c:v>
                </c:pt>
                <c:pt idx="40">
                  <c:v>2154</c:v>
                </c:pt>
                <c:pt idx="41">
                  <c:v>2173</c:v>
                </c:pt>
                <c:pt idx="42">
                  <c:v>2218</c:v>
                </c:pt>
                <c:pt idx="43">
                  <c:v>2384</c:v>
                </c:pt>
                <c:pt idx="44">
                  <c:v>2539</c:v>
                </c:pt>
                <c:pt idx="45">
                  <c:v>1996</c:v>
                </c:pt>
                <c:pt idx="46">
                  <c:v>1984</c:v>
                </c:pt>
                <c:pt idx="47">
                  <c:v>2078</c:v>
                </c:pt>
                <c:pt idx="48">
                  <c:v>2141</c:v>
                </c:pt>
                <c:pt idx="49">
                  <c:v>2055</c:v>
                </c:pt>
                <c:pt idx="50">
                  <c:v>1990</c:v>
                </c:pt>
                <c:pt idx="51">
                  <c:v>2129</c:v>
                </c:pt>
                <c:pt idx="52">
                  <c:v>2600</c:v>
                </c:pt>
                <c:pt idx="53">
                  <c:v>2601</c:v>
                </c:pt>
                <c:pt idx="54">
                  <c:v>2742</c:v>
                </c:pt>
                <c:pt idx="55">
                  <c:v>3232</c:v>
                </c:pt>
                <c:pt idx="56">
                  <c:v>3219</c:v>
                </c:pt>
                <c:pt idx="57">
                  <c:v>3235</c:v>
                </c:pt>
                <c:pt idx="58">
                  <c:v>3318</c:v>
                </c:pt>
                <c:pt idx="59">
                  <c:v>3570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C-4A7D-A531-C73D83A24CC5}"/>
            </c:ext>
          </c:extLst>
        </c:ser>
        <c:ser>
          <c:idx val="1"/>
          <c:order val="1"/>
          <c:tx>
            <c:v>BFD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'Complexity Testing'!$P$2:$P$66</c:f>
              <c:numCache>
                <c:formatCode>General</c:formatCode>
                <c:ptCount val="65"/>
                <c:pt idx="0">
                  <c:v>407</c:v>
                </c:pt>
                <c:pt idx="1">
                  <c:v>62</c:v>
                </c:pt>
                <c:pt idx="2">
                  <c:v>168</c:v>
                </c:pt>
                <c:pt idx="3">
                  <c:v>126</c:v>
                </c:pt>
                <c:pt idx="4">
                  <c:v>167</c:v>
                </c:pt>
                <c:pt idx="5">
                  <c:v>229</c:v>
                </c:pt>
                <c:pt idx="6">
                  <c:v>156</c:v>
                </c:pt>
                <c:pt idx="7">
                  <c:v>178</c:v>
                </c:pt>
                <c:pt idx="8">
                  <c:v>228</c:v>
                </c:pt>
                <c:pt idx="9">
                  <c:v>1678</c:v>
                </c:pt>
                <c:pt idx="10">
                  <c:v>1751</c:v>
                </c:pt>
                <c:pt idx="11">
                  <c:v>1816</c:v>
                </c:pt>
                <c:pt idx="12">
                  <c:v>1950</c:v>
                </c:pt>
                <c:pt idx="13">
                  <c:v>1143</c:v>
                </c:pt>
                <c:pt idx="14">
                  <c:v>863</c:v>
                </c:pt>
                <c:pt idx="15">
                  <c:v>935</c:v>
                </c:pt>
                <c:pt idx="16">
                  <c:v>1038</c:v>
                </c:pt>
                <c:pt idx="17">
                  <c:v>1003</c:v>
                </c:pt>
                <c:pt idx="18">
                  <c:v>1108</c:v>
                </c:pt>
                <c:pt idx="19">
                  <c:v>1189</c:v>
                </c:pt>
                <c:pt idx="20">
                  <c:v>1375</c:v>
                </c:pt>
                <c:pt idx="21">
                  <c:v>1378</c:v>
                </c:pt>
                <c:pt idx="22">
                  <c:v>2027</c:v>
                </c:pt>
                <c:pt idx="23">
                  <c:v>2120</c:v>
                </c:pt>
                <c:pt idx="24">
                  <c:v>2349</c:v>
                </c:pt>
                <c:pt idx="25">
                  <c:v>2512</c:v>
                </c:pt>
                <c:pt idx="26">
                  <c:v>2425</c:v>
                </c:pt>
                <c:pt idx="27">
                  <c:v>2909</c:v>
                </c:pt>
                <c:pt idx="28">
                  <c:v>3196</c:v>
                </c:pt>
                <c:pt idx="29">
                  <c:v>2944</c:v>
                </c:pt>
                <c:pt idx="30">
                  <c:v>2407</c:v>
                </c:pt>
                <c:pt idx="31">
                  <c:v>2018</c:v>
                </c:pt>
                <c:pt idx="32">
                  <c:v>2118</c:v>
                </c:pt>
                <c:pt idx="33">
                  <c:v>2223</c:v>
                </c:pt>
                <c:pt idx="34">
                  <c:v>2275</c:v>
                </c:pt>
                <c:pt idx="35">
                  <c:v>2367</c:v>
                </c:pt>
                <c:pt idx="36">
                  <c:v>2438</c:v>
                </c:pt>
                <c:pt idx="37">
                  <c:v>2485</c:v>
                </c:pt>
                <c:pt idx="38">
                  <c:v>2848</c:v>
                </c:pt>
                <c:pt idx="39">
                  <c:v>3024</c:v>
                </c:pt>
                <c:pt idx="40">
                  <c:v>2828</c:v>
                </c:pt>
                <c:pt idx="41">
                  <c:v>3267</c:v>
                </c:pt>
                <c:pt idx="42">
                  <c:v>2866</c:v>
                </c:pt>
                <c:pt idx="43">
                  <c:v>2555</c:v>
                </c:pt>
                <c:pt idx="44">
                  <c:v>2442</c:v>
                </c:pt>
                <c:pt idx="45">
                  <c:v>4537</c:v>
                </c:pt>
                <c:pt idx="46">
                  <c:v>4753</c:v>
                </c:pt>
                <c:pt idx="47">
                  <c:v>4518</c:v>
                </c:pt>
                <c:pt idx="48">
                  <c:v>4812</c:v>
                </c:pt>
                <c:pt idx="49">
                  <c:v>5239</c:v>
                </c:pt>
                <c:pt idx="50">
                  <c:v>5094</c:v>
                </c:pt>
                <c:pt idx="51">
                  <c:v>3880</c:v>
                </c:pt>
                <c:pt idx="52">
                  <c:v>4163</c:v>
                </c:pt>
                <c:pt idx="53">
                  <c:v>4864</c:v>
                </c:pt>
                <c:pt idx="54">
                  <c:v>4289</c:v>
                </c:pt>
                <c:pt idx="55">
                  <c:v>5009</c:v>
                </c:pt>
                <c:pt idx="56">
                  <c:v>4901</c:v>
                </c:pt>
                <c:pt idx="57">
                  <c:v>5430</c:v>
                </c:pt>
                <c:pt idx="58">
                  <c:v>5102</c:v>
                </c:pt>
                <c:pt idx="59">
                  <c:v>5038</c:v>
                </c:pt>
                <c:pt idx="60">
                  <c:v>5348</c:v>
                </c:pt>
                <c:pt idx="61">
                  <c:v>5485</c:v>
                </c:pt>
                <c:pt idx="62">
                  <c:v>4885</c:v>
                </c:pt>
                <c:pt idx="63">
                  <c:v>5511</c:v>
                </c:pt>
                <c:pt idx="64">
                  <c:v>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C-4A7D-A531-C73D83A24CC5}"/>
            </c:ext>
          </c:extLst>
        </c:ser>
        <c:ser>
          <c:idx val="2"/>
          <c:order val="2"/>
          <c:tx>
            <c:v>WFD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'Complexity Testing'!$AB$2:$AB$66</c:f>
              <c:numCache>
                <c:formatCode>General</c:formatCode>
                <c:ptCount val="65"/>
                <c:pt idx="0">
                  <c:v>383</c:v>
                </c:pt>
                <c:pt idx="1">
                  <c:v>41</c:v>
                </c:pt>
                <c:pt idx="2">
                  <c:v>117</c:v>
                </c:pt>
                <c:pt idx="3">
                  <c:v>143</c:v>
                </c:pt>
                <c:pt idx="4">
                  <c:v>124</c:v>
                </c:pt>
                <c:pt idx="5">
                  <c:v>153</c:v>
                </c:pt>
                <c:pt idx="6">
                  <c:v>274</c:v>
                </c:pt>
                <c:pt idx="7">
                  <c:v>276</c:v>
                </c:pt>
                <c:pt idx="8">
                  <c:v>305</c:v>
                </c:pt>
                <c:pt idx="9">
                  <c:v>3154</c:v>
                </c:pt>
                <c:pt idx="10">
                  <c:v>1105</c:v>
                </c:pt>
                <c:pt idx="11">
                  <c:v>1066</c:v>
                </c:pt>
                <c:pt idx="12">
                  <c:v>719</c:v>
                </c:pt>
                <c:pt idx="13">
                  <c:v>640</c:v>
                </c:pt>
                <c:pt idx="14">
                  <c:v>562</c:v>
                </c:pt>
                <c:pt idx="15">
                  <c:v>548</c:v>
                </c:pt>
                <c:pt idx="16">
                  <c:v>562</c:v>
                </c:pt>
                <c:pt idx="17">
                  <c:v>603</c:v>
                </c:pt>
                <c:pt idx="18">
                  <c:v>642</c:v>
                </c:pt>
                <c:pt idx="19">
                  <c:v>767</c:v>
                </c:pt>
                <c:pt idx="20">
                  <c:v>768</c:v>
                </c:pt>
                <c:pt idx="21">
                  <c:v>807</c:v>
                </c:pt>
                <c:pt idx="22">
                  <c:v>841</c:v>
                </c:pt>
                <c:pt idx="23">
                  <c:v>915</c:v>
                </c:pt>
                <c:pt idx="24">
                  <c:v>1391</c:v>
                </c:pt>
                <c:pt idx="25">
                  <c:v>1404</c:v>
                </c:pt>
                <c:pt idx="26">
                  <c:v>1597</c:v>
                </c:pt>
                <c:pt idx="27">
                  <c:v>1545</c:v>
                </c:pt>
                <c:pt idx="28">
                  <c:v>1706</c:v>
                </c:pt>
                <c:pt idx="29">
                  <c:v>1729</c:v>
                </c:pt>
                <c:pt idx="30">
                  <c:v>2067</c:v>
                </c:pt>
                <c:pt idx="31">
                  <c:v>2189</c:v>
                </c:pt>
                <c:pt idx="32">
                  <c:v>2132</c:v>
                </c:pt>
                <c:pt idx="33">
                  <c:v>2159</c:v>
                </c:pt>
                <c:pt idx="34">
                  <c:v>2288</c:v>
                </c:pt>
                <c:pt idx="35">
                  <c:v>2435</c:v>
                </c:pt>
                <c:pt idx="36">
                  <c:v>2271</c:v>
                </c:pt>
                <c:pt idx="37">
                  <c:v>2408</c:v>
                </c:pt>
                <c:pt idx="38">
                  <c:v>2455</c:v>
                </c:pt>
                <c:pt idx="39">
                  <c:v>3589</c:v>
                </c:pt>
                <c:pt idx="40">
                  <c:v>4910</c:v>
                </c:pt>
                <c:pt idx="41">
                  <c:v>4738</c:v>
                </c:pt>
                <c:pt idx="42">
                  <c:v>2514</c:v>
                </c:pt>
                <c:pt idx="43">
                  <c:v>2658</c:v>
                </c:pt>
                <c:pt idx="44">
                  <c:v>2243</c:v>
                </c:pt>
                <c:pt idx="45">
                  <c:v>2518</c:v>
                </c:pt>
                <c:pt idx="46">
                  <c:v>2579</c:v>
                </c:pt>
                <c:pt idx="47">
                  <c:v>2624</c:v>
                </c:pt>
                <c:pt idx="48">
                  <c:v>2762</c:v>
                </c:pt>
                <c:pt idx="49">
                  <c:v>2852</c:v>
                </c:pt>
                <c:pt idx="50">
                  <c:v>2894</c:v>
                </c:pt>
                <c:pt idx="51">
                  <c:v>3153</c:v>
                </c:pt>
                <c:pt idx="52">
                  <c:v>3662</c:v>
                </c:pt>
                <c:pt idx="53">
                  <c:v>4202</c:v>
                </c:pt>
                <c:pt idx="54">
                  <c:v>4244</c:v>
                </c:pt>
                <c:pt idx="55">
                  <c:v>4176</c:v>
                </c:pt>
                <c:pt idx="56">
                  <c:v>4503</c:v>
                </c:pt>
                <c:pt idx="57">
                  <c:v>4659</c:v>
                </c:pt>
                <c:pt idx="58">
                  <c:v>4109</c:v>
                </c:pt>
                <c:pt idx="59">
                  <c:v>4247</c:v>
                </c:pt>
                <c:pt idx="60">
                  <c:v>4544</c:v>
                </c:pt>
                <c:pt idx="61">
                  <c:v>4839</c:v>
                </c:pt>
                <c:pt idx="62">
                  <c:v>4594</c:v>
                </c:pt>
                <c:pt idx="63">
                  <c:v>5277</c:v>
                </c:pt>
                <c:pt idx="64">
                  <c:v>5344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C-4A7D-A531-C73D83A24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7852423"/>
        <c:axId val="897854471"/>
      </c:lineChart>
      <c:catAx>
        <c:axId val="897852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54471"/>
        <c:crosses val="autoZero"/>
        <c:auto val="1"/>
        <c:lblAlgn val="ctr"/>
        <c:lblOffset val="100"/>
        <c:noMultiLvlLbl val="0"/>
      </c:catAx>
      <c:valAx>
        <c:axId val="897854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52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'General (Messy)'!$Y$2</c:f>
              <c:strCache>
                <c:ptCount val="1"/>
                <c:pt idx="0">
                  <c:v>Time Taken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27E72E5-83D2-4AA6-A329-85D954FBFAF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B95-4A7C-8C21-39C695E7359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9C6B91-1EF6-45A7-8BFD-4E07E6AB909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B95-4A7C-8C21-39C695E7359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F27FB62-7EB6-4F71-8B70-D2767D6710E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B95-4A7C-8C21-39C695E7359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1A8EB15-2F81-40F5-B86B-885BBA59FC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B95-4A7C-8C21-39C695E7359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EEE397-44D7-4E2C-9914-4ECD1A20B61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B95-4A7C-8C21-39C695E7359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08670A1-9BB4-418E-AB80-5F2AC25B3D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B95-4A7C-8C21-39C695E7359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D74DE43-4164-42B7-B830-3CCF5080E8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B95-4A7C-8C21-39C695E7359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8763DD1-333B-4C31-BE4A-07FB2759CEB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B95-4A7C-8C21-39C695E7359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6296E72-4F3C-4417-9554-5FADA28445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B95-4A7C-8C21-39C695E7359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0F8B440-FD38-426A-9E2B-045CBBFD8D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B95-4A7C-8C21-39C695E7359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F59FEAD-7CA4-4988-9E4C-E28AAAB3C87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B95-4A7C-8C21-39C695E7359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3857B6-B309-4CAF-AAAD-69683FD414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B95-4A7C-8C21-39C695E7359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4FAA36B-8119-4866-B9AD-52167A66307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B95-4A7C-8C21-39C695E735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'General (Messy)'!$X$3:$X$15</c:f>
              <c:numCache>
                <c:formatCode>General</c:formatCode>
                <c:ptCount val="13"/>
                <c:pt idx="0">
                  <c:v>1.6368902577753506E-2</c:v>
                </c:pt>
                <c:pt idx="1">
                  <c:v>2.0472644074352148E-2</c:v>
                </c:pt>
                <c:pt idx="2">
                  <c:v>1.2425417491411279E-2</c:v>
                </c:pt>
                <c:pt idx="3">
                  <c:v>1.0280009328145974E-2</c:v>
                </c:pt>
                <c:pt idx="4">
                  <c:v>1.0296794303005483E-2</c:v>
                </c:pt>
                <c:pt idx="5">
                  <c:v>1.3432245808022205E-2</c:v>
                </c:pt>
                <c:pt idx="6">
                  <c:v>1.2425417491411279E-2</c:v>
                </c:pt>
                <c:pt idx="7">
                  <c:v>1.5466233817941891E-2</c:v>
                </c:pt>
                <c:pt idx="8">
                  <c:v>1.2425417491411279E-2</c:v>
                </c:pt>
                <c:pt idx="9">
                  <c:v>1.2425417491411279E-2</c:v>
                </c:pt>
                <c:pt idx="10">
                  <c:v>1.5466233817941891E-2</c:v>
                </c:pt>
                <c:pt idx="11">
                  <c:v>1.2425417491411279E-2</c:v>
                </c:pt>
                <c:pt idx="12">
                  <c:v>1.2425417491411279E-2</c:v>
                </c:pt>
              </c:numCache>
            </c:numRef>
          </c:xVal>
          <c:yVal>
            <c:numRef>
              <c:f>'General (Messy)'!$Y$3:$Y$15</c:f>
              <c:numCache>
                <c:formatCode>General</c:formatCode>
                <c:ptCount val="13"/>
                <c:pt idx="0">
                  <c:v>22</c:v>
                </c:pt>
                <c:pt idx="1">
                  <c:v>22</c:v>
                </c:pt>
                <c:pt idx="2">
                  <c:v>21</c:v>
                </c:pt>
                <c:pt idx="3">
                  <c:v>171</c:v>
                </c:pt>
                <c:pt idx="4">
                  <c:v>28</c:v>
                </c:pt>
                <c:pt idx="5">
                  <c:v>121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'General (Messy)'!$W$3:$W$15</c15:f>
                <c15:dlblRangeCache>
                  <c:ptCount val="13"/>
                  <c:pt idx="0">
                    <c:v>FFD</c:v>
                  </c:pt>
                  <c:pt idx="1">
                    <c:v>WFD</c:v>
                  </c:pt>
                  <c:pt idx="2">
                    <c:v>BFD</c:v>
                  </c:pt>
                  <c:pt idx="3">
                    <c:v>B2F</c:v>
                  </c:pt>
                  <c:pt idx="4">
                    <c:v>MFFD</c:v>
                  </c:pt>
                  <c:pt idx="5">
                    <c:v>MF_2</c:v>
                  </c:pt>
                  <c:pt idx="6">
                    <c:v>FFDFFD</c:v>
                  </c:pt>
                  <c:pt idx="7">
                    <c:v>FFDFFD</c:v>
                  </c:pt>
                  <c:pt idx="8">
                    <c:v>FFDFFD</c:v>
                  </c:pt>
                  <c:pt idx="9">
                    <c:v>BFD_FFD</c:v>
                  </c:pt>
                  <c:pt idx="10">
                    <c:v>BFD_FFD</c:v>
                  </c:pt>
                  <c:pt idx="11">
                    <c:v>BFD_FFD</c:v>
                  </c:pt>
                  <c:pt idx="12">
                    <c:v>MB(WFD)FFD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B95-4A7C-8C21-39C695E73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751064"/>
        <c:axId val="718755024"/>
      </c:scatterChart>
      <c:valAx>
        <c:axId val="71875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755024"/>
        <c:crosses val="autoZero"/>
        <c:crossBetween val="midCat"/>
      </c:valAx>
      <c:valAx>
        <c:axId val="71875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7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Binpack4 (20 instances w/ 1000 items each)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'General (Messy)'!$AT$76</c:f>
              <c:strCache>
                <c:ptCount val="1"/>
                <c:pt idx="0">
                  <c:v>Time(ms)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3.9983446786921693E-2"/>
                  <c:y val="1.392289929577898E-2"/>
                </c:manualLayout>
              </c:layout>
              <c:tx>
                <c:rich>
                  <a:bodyPr/>
                  <a:lstStyle/>
                  <a:p>
                    <a:fld id="{D20AFB13-A76E-4E53-9450-95A497BF3BB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D4E-4E6F-8528-E1D1C7465D49}"/>
                </c:ext>
              </c:extLst>
            </c:dLbl>
            <c:dLbl>
              <c:idx val="1"/>
              <c:layout>
                <c:manualLayout>
                  <c:x val="-0.11052596899469246"/>
                  <c:y val="-3.2486765023484389E-2"/>
                </c:manualLayout>
              </c:layout>
              <c:tx>
                <c:rich>
                  <a:bodyPr/>
                  <a:lstStyle/>
                  <a:p>
                    <a:fld id="{BC146616-6D6B-4A21-B372-4DD1335EB85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D4E-4E6F-8528-E1D1C7465D49}"/>
                </c:ext>
              </c:extLst>
            </c:dLbl>
            <c:dLbl>
              <c:idx val="2"/>
              <c:layout>
                <c:manualLayout>
                  <c:x val="-0.11281823671747093"/>
                  <c:y val="4.1768697887337065E-2"/>
                </c:manualLayout>
              </c:layout>
              <c:tx>
                <c:rich>
                  <a:bodyPr/>
                  <a:lstStyle/>
                  <a:p>
                    <a:fld id="{75236949-8ADE-4310-B468-B576B209BC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D4E-4E6F-8528-E1D1C7465D49}"/>
                </c:ext>
              </c:extLst>
            </c:dLbl>
            <c:dLbl>
              <c:idx val="3"/>
              <c:layout>
                <c:manualLayout>
                  <c:x val="-0.12365132739937333"/>
                  <c:y val="-9.2819328638526863E-2"/>
                </c:manualLayout>
              </c:layout>
              <c:tx>
                <c:rich>
                  <a:bodyPr/>
                  <a:lstStyle/>
                  <a:p>
                    <a:fld id="{D0F26B83-BDEA-4354-8AAE-1BFC931E8E6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D4E-4E6F-8528-E1D1C7465D49}"/>
                </c:ext>
              </c:extLst>
            </c:dLbl>
            <c:dLbl>
              <c:idx val="4"/>
              <c:layout>
                <c:manualLayout>
                  <c:x val="-7.3338867018244949E-2"/>
                  <c:y val="-7.4255462910821454E-2"/>
                </c:manualLayout>
              </c:layout>
              <c:tx>
                <c:rich>
                  <a:bodyPr/>
                  <a:lstStyle/>
                  <a:p>
                    <a:fld id="{98CFF70B-A77C-40EC-8F6E-EDD13BE0D1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D4E-4E6F-8528-E1D1C7465D49}"/>
                </c:ext>
              </c:extLst>
            </c:dLbl>
            <c:dLbl>
              <c:idx val="5"/>
              <c:layout>
                <c:manualLayout>
                  <c:x val="-0.13500219527963775"/>
                  <c:y val="6.9614496478895116E-2"/>
                </c:manualLayout>
              </c:layout>
              <c:tx>
                <c:rich>
                  <a:bodyPr/>
                  <a:lstStyle/>
                  <a:p>
                    <a:fld id="{384AEC06-2113-45AC-BE5A-368A6D31C1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D4E-4E6F-8528-E1D1C7465D49}"/>
                </c:ext>
              </c:extLst>
            </c:dLbl>
            <c:dLbl>
              <c:idx val="6"/>
              <c:layout>
                <c:manualLayout>
                  <c:x val="-2.1769693311062318E-2"/>
                  <c:y val="6.4973530046968861E-2"/>
                </c:manualLayout>
              </c:layout>
              <c:tx>
                <c:rich>
                  <a:bodyPr/>
                  <a:lstStyle/>
                  <a:p>
                    <a:fld id="{0E93C10C-5D7A-43A7-B83F-50A433C236F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D4E-4E6F-8528-E1D1C7465D49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'General (Messy)'!$AT$77:$AT$83</c:f>
              <c:numCache>
                <c:formatCode>General</c:formatCode>
                <c:ptCount val="7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1518</c:v>
                </c:pt>
                <c:pt idx="4">
                  <c:v>46</c:v>
                </c:pt>
                <c:pt idx="5">
                  <c:v>44</c:v>
                </c:pt>
                <c:pt idx="6">
                  <c:v>49</c:v>
                </c:pt>
              </c:numCache>
            </c:numRef>
          </c:xVal>
          <c:yVal>
            <c:numRef>
              <c:f>'General (Messy)'!$AS$77:$AS$83</c:f>
              <c:numCache>
                <c:formatCode>0.00%</c:formatCode>
                <c:ptCount val="7"/>
                <c:pt idx="0">
                  <c:v>1.223841121487057E-2</c:v>
                </c:pt>
                <c:pt idx="1">
                  <c:v>1.3981387175124867E-2</c:v>
                </c:pt>
                <c:pt idx="2">
                  <c:v>1.2114648838632947E-2</c:v>
                </c:pt>
                <c:pt idx="3">
                  <c:v>4.8999999999999998E-3</c:v>
                </c:pt>
                <c:pt idx="4">
                  <c:v>7.8804963368889983E-3</c:v>
                </c:pt>
                <c:pt idx="5">
                  <c:v>7.8683963451801776E-3</c:v>
                </c:pt>
                <c:pt idx="6">
                  <c:v>7.3714449122310776E-3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'General (Messy)'!$AR$77:$AR$83</c15:f>
                <c15:dlblRangeCache>
                  <c:ptCount val="7"/>
                  <c:pt idx="1">
                    <c:v>WFD</c:v>
                  </c:pt>
                  <c:pt idx="2">
                    <c:v>BFD</c:v>
                  </c:pt>
                  <c:pt idx="3">
                    <c:v>B2F</c:v>
                  </c:pt>
                  <c:pt idx="4">
                    <c:v>FF_FF[BCI]</c:v>
                  </c:pt>
                  <c:pt idx="5">
                    <c:v>BF_FF[BCI]</c:v>
                  </c:pt>
                  <c:pt idx="6">
                    <c:v>FF_BF[BCI]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D4E-4E6F-8528-E1D1C7465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95071"/>
        <c:axId val="634597471"/>
      </c:scatterChart>
      <c:valAx>
        <c:axId val="63459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7471"/>
        <c:crosses val="autoZero"/>
        <c:crossBetween val="midCat"/>
      </c:valAx>
      <c:valAx>
        <c:axId val="63459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 from Opt.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9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hard28</a:t>
            </a:r>
            <a:r>
              <a:rPr lang="en-US" baseline="0"/>
              <a:t> instances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'General (Messy)'!$K$325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5833333333333344"/>
                  <c:y val="0.1111111111111111"/>
                </c:manualLayout>
              </c:layout>
              <c:tx>
                <c:rich>
                  <a:bodyPr/>
                  <a:lstStyle/>
                  <a:p>
                    <a:fld id="{F2181556-3161-4E44-A7EF-D76566BF5D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E37-4757-BC94-6BD1EA7DFDD3}"/>
                </c:ext>
              </c:extLst>
            </c:dLbl>
            <c:dLbl>
              <c:idx val="1"/>
              <c:layout>
                <c:manualLayout>
                  <c:x val="-0.10277777777777777"/>
                  <c:y val="-4.6296296296296384E-2"/>
                </c:manualLayout>
              </c:layout>
              <c:tx>
                <c:rich>
                  <a:bodyPr/>
                  <a:lstStyle/>
                  <a:p>
                    <a:fld id="{7DBF5401-334F-4650-8C0B-71CE29843F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E37-4757-BC94-6BD1EA7DFDD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C35215-FF2B-4BF8-9D66-9E6BEDECA4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E37-4757-BC94-6BD1EA7DFDD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'General (Messy)'!$K$326:$K$329</c:f>
              <c:numCache>
                <c:formatCode>General</c:formatCode>
                <c:ptCount val="4"/>
                <c:pt idx="0">
                  <c:v>90</c:v>
                </c:pt>
                <c:pt idx="1">
                  <c:v>70</c:v>
                </c:pt>
                <c:pt idx="2">
                  <c:v>78</c:v>
                </c:pt>
              </c:numCache>
            </c:numRef>
          </c:xVal>
          <c:yVal>
            <c:numRef>
              <c:f>'General (Messy)'!$J$326:$J$328</c:f>
              <c:numCache>
                <c:formatCode>General</c:formatCode>
                <c:ptCount val="3"/>
                <c:pt idx="0">
                  <c:v>7.7854684614885983E-2</c:v>
                </c:pt>
                <c:pt idx="1">
                  <c:v>1.7619239747469928E-2</c:v>
                </c:pt>
                <c:pt idx="2">
                  <c:v>1.7619239747469928E-2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'General (Messy)'!$H$326:$H$328</c15:f>
                <c15:dlblRangeCache>
                  <c:ptCount val="3"/>
                  <c:pt idx="0">
                    <c:v>MBWFD</c:v>
                  </c:pt>
                  <c:pt idx="1">
                    <c:v>FFD</c:v>
                  </c:pt>
                  <c:pt idx="2">
                    <c:v>BFD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37-4757-BC94-6BD1EA7DF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95231"/>
        <c:axId val="1619904351"/>
      </c:scatterChart>
      <c:valAx>
        <c:axId val="161989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904351"/>
        <c:crosses val="autoZero"/>
        <c:crossBetween val="midCat"/>
      </c:valAx>
      <c:valAx>
        <c:axId val="16199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Deviation</a:t>
                </a:r>
                <a:r>
                  <a:rPr lang="en-GB" baseline="0"/>
                  <a:t> from Optimal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89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168088</xdr:colOff>
      <xdr:row>21</xdr:row>
      <xdr:rowOff>56028</xdr:rowOff>
    </xdr:from>
    <xdr:to>
      <xdr:col>9</xdr:col>
      <xdr:colOff>168089</xdr:colOff>
      <xdr:row>35</xdr:row>
      <xdr:rowOff>179294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287C631E-837A-4CB2-B767-25064457A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50</xdr:row>
      <xdr:rowOff>152400</xdr:rowOff>
    </xdr:from>
    <xdr:to>
      <xdr:col>13</xdr:col>
      <xdr:colOff>514350</xdr:colOff>
      <xdr:row>62</xdr:row>
      <xdr:rowOff>180975</xdr:rowOff>
    </xdr:to>
    <xdr:graphicFrame macro="">
      <xdr:nvGraphicFramePr>
        <xdr:cNvPr id="174" name="Chart 4">
          <a:extLst>
            <a:ext uri="{FF2B5EF4-FFF2-40B4-BE49-F238E27FC236}">
              <a16:creationId xmlns:a16="http://schemas.microsoft.com/office/drawing/2014/main" id="{E48B55C6-1F97-3CBA-348E-D39431891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</xdr:row>
      <xdr:rowOff>0</xdr:rowOff>
    </xdr:from>
    <xdr:to>
      <xdr:col>13</xdr:col>
      <xdr:colOff>133350</xdr:colOff>
      <xdr:row>15</xdr:row>
      <xdr:rowOff>76200</xdr:rowOff>
    </xdr:to>
    <xdr:graphicFrame macro="">
      <xdr:nvGraphicFramePr>
        <xdr:cNvPr id="2" name="Chart 2" descr="Chart type: Line. 'Time (micros)'&#10;&#10;Description automatically generated">
          <a:extLst>
            <a:ext uri="{FF2B5EF4-FFF2-40B4-BE49-F238E27FC236}">
              <a16:creationId xmlns:a16="http://schemas.microsoft.com/office/drawing/2014/main" id="{EBAE2659-F423-BC4E-E9CA-1B3DB6BBC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0</xdr:colOff>
      <xdr:row>0</xdr:row>
      <xdr:rowOff>152400</xdr:rowOff>
    </xdr:from>
    <xdr:to>
      <xdr:col>47</xdr:col>
      <xdr:colOff>304800</xdr:colOff>
      <xdr:row>15</xdr:row>
      <xdr:rowOff>38100</xdr:rowOff>
    </xdr:to>
    <xdr:graphicFrame macro="">
      <xdr:nvGraphicFramePr>
        <xdr:cNvPr id="13" name="Chart 1" descr="Chart type: Line. 'Time(micros)'&#10;&#10;Description automatically generated">
          <a:extLst>
            <a:ext uri="{FF2B5EF4-FFF2-40B4-BE49-F238E27FC236}">
              <a16:creationId xmlns:a16="http://schemas.microsoft.com/office/drawing/2014/main" id="{5FBBFADA-181F-11BD-48C9-7382A8E916A8}"/>
            </a:ext>
            <a:ext uri="{147F2762-F138-4A5C-976F-8EAC2B608ADB}">
              <a16:predDERef xmlns:a16="http://schemas.microsoft.com/office/drawing/2014/main" pred="{EBAE2659-F423-BC4E-E9CA-1B3DB6BBC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342900</xdr:colOff>
      <xdr:row>1</xdr:row>
      <xdr:rowOff>161925</xdr:rowOff>
    </xdr:from>
    <xdr:to>
      <xdr:col>36</xdr:col>
      <xdr:colOff>38100</xdr:colOff>
      <xdr:row>16</xdr:row>
      <xdr:rowOff>47625</xdr:rowOff>
    </xdr:to>
    <xdr:graphicFrame macro="">
      <xdr:nvGraphicFramePr>
        <xdr:cNvPr id="14" name="Chart 3" descr="Chart type: Line. 'Time(micros)'&#10;&#10;Description automatically generated">
          <a:extLst>
            <a:ext uri="{FF2B5EF4-FFF2-40B4-BE49-F238E27FC236}">
              <a16:creationId xmlns:a16="http://schemas.microsoft.com/office/drawing/2014/main" id="{03F208A1-03AF-D230-5FBA-65AB6DDFF49B}"/>
            </a:ext>
            <a:ext uri="{147F2762-F138-4A5C-976F-8EAC2B608ADB}">
              <a16:predDERef xmlns:a16="http://schemas.microsoft.com/office/drawing/2014/main" pred="{5FBBFADA-181F-11BD-48C9-7382A8E91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523875</xdr:colOff>
      <xdr:row>2</xdr:row>
      <xdr:rowOff>9525</xdr:rowOff>
    </xdr:from>
    <xdr:to>
      <xdr:col>59</xdr:col>
      <xdr:colOff>219075</xdr:colOff>
      <xdr:row>16</xdr:row>
      <xdr:rowOff>85725</xdr:rowOff>
    </xdr:to>
    <xdr:graphicFrame macro="">
      <xdr:nvGraphicFramePr>
        <xdr:cNvPr id="16" name="Chart 5" descr="Chart type: Line. 'Time(micros)'&#10;&#10;Description automatically generated">
          <a:extLst>
            <a:ext uri="{FF2B5EF4-FFF2-40B4-BE49-F238E27FC236}">
              <a16:creationId xmlns:a16="http://schemas.microsoft.com/office/drawing/2014/main" id="{BCDC0016-7B77-C636-CA0F-48AA246E55A4}"/>
            </a:ext>
            <a:ext uri="{147F2762-F138-4A5C-976F-8EAC2B608ADB}">
              <a16:predDERef xmlns:a16="http://schemas.microsoft.com/office/drawing/2014/main" pred="{03F208A1-03AF-D230-5FBA-65AB6DDFF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64</xdr:col>
      <xdr:colOff>19050</xdr:colOff>
      <xdr:row>1</xdr:row>
      <xdr:rowOff>0</xdr:rowOff>
    </xdr:from>
    <xdr:to>
      <xdr:col>71</xdr:col>
      <xdr:colOff>323850</xdr:colOff>
      <xdr:row>15</xdr:row>
      <xdr:rowOff>76200</xdr:rowOff>
    </xdr:to>
    <xdr:graphicFrame macro="">
      <xdr:nvGraphicFramePr>
        <xdr:cNvPr id="17" name="Chart 6" descr="Chart type: Line. 'Time(micros)'&#10;&#10;Description automatically generated">
          <a:extLst>
            <a:ext uri="{FF2B5EF4-FFF2-40B4-BE49-F238E27FC236}">
              <a16:creationId xmlns:a16="http://schemas.microsoft.com/office/drawing/2014/main" id="{D0BBE2E2-26EE-343F-6FA8-7AD215116FEA}"/>
            </a:ext>
            <a:ext uri="{147F2762-F138-4A5C-976F-8EAC2B608ADB}">
              <a16:predDERef xmlns:a16="http://schemas.microsoft.com/office/drawing/2014/main" pred="{BCDC0016-7B77-C636-CA0F-48AA246E5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495300</xdr:colOff>
      <xdr:row>1</xdr:row>
      <xdr:rowOff>104775</xdr:rowOff>
    </xdr:from>
    <xdr:to>
      <xdr:col>24</xdr:col>
      <xdr:colOff>190500</xdr:colOff>
      <xdr:row>15</xdr:row>
      <xdr:rowOff>180975</xdr:rowOff>
    </xdr:to>
    <xdr:graphicFrame macro="">
      <xdr:nvGraphicFramePr>
        <xdr:cNvPr id="18" name="Chart 20" descr="Chart type: Line. 'Time(micros)'&#10;&#10;Description automatically generated">
          <a:extLst>
            <a:ext uri="{FF2B5EF4-FFF2-40B4-BE49-F238E27FC236}">
              <a16:creationId xmlns:a16="http://schemas.microsoft.com/office/drawing/2014/main" id="{C32C17CF-21F0-C691-4B9A-2798BCE260EE}"/>
            </a:ext>
            <a:ext uri="{147F2762-F138-4A5C-976F-8EAC2B608ADB}">
              <a16:predDERef xmlns:a16="http://schemas.microsoft.com/office/drawing/2014/main" pred="{D0BBE2E2-26EE-343F-6FA8-7AD215116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352425</xdr:colOff>
      <xdr:row>20</xdr:row>
      <xdr:rowOff>152400</xdr:rowOff>
    </xdr:from>
    <xdr:to>
      <xdr:col>13</xdr:col>
      <xdr:colOff>47625</xdr:colOff>
      <xdr:row>35</xdr:row>
      <xdr:rowOff>38100</xdr:rowOff>
    </xdr:to>
    <xdr:graphicFrame macro="">
      <xdr:nvGraphicFramePr>
        <xdr:cNvPr id="15" name="Chart 3" descr="Chart type: Line. 'Time (micros)'&#10;&#10;Description automatically generated">
          <a:extLst>
            <a:ext uri="{FF2B5EF4-FFF2-40B4-BE49-F238E27FC236}">
              <a16:creationId xmlns:a16="http://schemas.microsoft.com/office/drawing/2014/main" id="{128DA268-DE31-4EAE-9805-A941EAC4C869}"/>
            </a:ext>
            <a:ext uri="{147F2762-F138-4A5C-976F-8EAC2B608ADB}">
              <a16:predDERef xmlns:a16="http://schemas.microsoft.com/office/drawing/2014/main" pred="{C32C17CF-21F0-C691-4B9A-2798BCE26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4762</xdr:colOff>
      <xdr:row>0</xdr:row>
      <xdr:rowOff>171450</xdr:rowOff>
    </xdr:from>
    <xdr:to>
      <xdr:col>33</xdr:col>
      <xdr:colOff>309562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1D4DB5-922F-F9F3-B2BD-F174378D9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485775</xdr:colOff>
      <xdr:row>87</xdr:row>
      <xdr:rowOff>19050</xdr:rowOff>
    </xdr:from>
    <xdr:to>
      <xdr:col>53</xdr:col>
      <xdr:colOff>342900</xdr:colOff>
      <xdr:row>105</xdr:row>
      <xdr:rowOff>38100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B9ADB15-51A9-219C-09A9-6D244739FC78}"/>
            </a:ext>
            <a:ext uri="{147F2762-F138-4A5C-976F-8EAC2B608ADB}">
              <a16:predDERef xmlns:a16="http://schemas.microsoft.com/office/drawing/2014/main" pred="{901D4DB5-922F-F9F3-B2BD-F174378D9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414337</xdr:colOff>
      <xdr:row>314</xdr:row>
      <xdr:rowOff>66675</xdr:rowOff>
    </xdr:from>
    <xdr:to>
      <xdr:col>21</xdr:col>
      <xdr:colOff>42862</xdr:colOff>
      <xdr:row>328</xdr:row>
      <xdr:rowOff>142875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8646EC00-21FC-E51C-BE76-B382F38ED2B0}"/>
            </a:ext>
            <a:ext uri="{147F2762-F138-4A5C-976F-8EAC2B608ADB}">
              <a16:predDERef xmlns:a16="http://schemas.microsoft.com/office/drawing/2014/main" pred="{0B9ADB15-51A9-219C-09A9-6D244739F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rils Vinogradovs [sc22kv]" id="{7093ECCE-8FBA-4AB5-BA46-035C4864A772}" userId="S::sc22kv@leeds.ac.uk::a7b1cfa3-339f-4a9d-a92e-ec10ea7f41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78" dT="2024-07-24T13:56:44.06" personId="{7093ECCE-8FBA-4AB5-BA46-035C4864A772}" id="{354CA5D7-6039-4F98-9704-3D5E9E7EE45F}">
    <text>Looks like great news here! Is there anything you'd like for me to do/test to help?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A4A8-AC78-42C0-A056-5C6B977ADC84}">
  <dimension ref="A1:AI67"/>
  <sheetViews>
    <sheetView tabSelected="1" zoomScale="85" zoomScaleNormal="85" workbookViewId="0">
      <selection activeCell="K21" sqref="K21"/>
    </sheetView>
  </sheetViews>
  <sheetFormatPr defaultRowHeight="15" x14ac:dyDescent="0.25"/>
  <cols>
    <col min="11" max="11" width="9.140625" bestFit="1" customWidth="1"/>
    <col min="27" max="27" width="19.28515625" customWidth="1"/>
    <col min="28" max="28" width="19.85546875" customWidth="1"/>
    <col min="29" max="29" width="18.28515625" customWidth="1"/>
    <col min="30" max="30" width="18.7109375" customWidth="1"/>
    <col min="31" max="31" width="21.85546875" customWidth="1"/>
    <col min="32" max="32" width="18.5703125" customWidth="1"/>
    <col min="33" max="33" width="18.28515625" customWidth="1"/>
    <col min="34" max="34" width="17" customWidth="1"/>
    <col min="35" max="35" width="18.85546875" customWidth="1"/>
    <col min="16381" max="16382" width="9.140625" bestFit="1" customWidth="1"/>
    <col min="16383" max="16384" width="9.140625" customWidth="1"/>
  </cols>
  <sheetData>
    <row r="1" spans="1:35" ht="27" thickBot="1" x14ac:dyDescent="0.45">
      <c r="A1" s="101" t="s">
        <v>0</v>
      </c>
      <c r="B1" s="101"/>
      <c r="C1" s="101"/>
      <c r="D1" s="121" t="s">
        <v>1</v>
      </c>
      <c r="E1" s="121"/>
      <c r="F1" s="121"/>
      <c r="G1" s="121"/>
      <c r="H1" s="121"/>
      <c r="I1" s="121"/>
      <c r="J1" s="117" t="s">
        <v>2</v>
      </c>
      <c r="K1" s="118"/>
      <c r="L1" s="118"/>
      <c r="M1" s="118"/>
      <c r="N1" s="118"/>
      <c r="O1" s="119"/>
      <c r="Q1" s="50" t="s">
        <v>3</v>
      </c>
      <c r="AA1" s="20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6</v>
      </c>
      <c r="AG1" t="s">
        <v>9</v>
      </c>
      <c r="AH1" t="s">
        <v>10</v>
      </c>
    </row>
    <row r="2" spans="1:35" ht="15.75" thickBot="1" x14ac:dyDescent="0.3">
      <c r="A2" s="101"/>
      <c r="B2" s="101"/>
      <c r="C2" s="101"/>
      <c r="D2" s="123" t="s">
        <v>11</v>
      </c>
      <c r="E2" s="124"/>
      <c r="F2" s="124"/>
      <c r="G2" s="124"/>
      <c r="H2" s="124"/>
      <c r="I2" s="124"/>
      <c r="J2" s="123" t="s">
        <v>11</v>
      </c>
      <c r="K2" s="127"/>
      <c r="L2" s="127"/>
      <c r="M2" s="127"/>
      <c r="N2" s="127"/>
      <c r="O2" s="128"/>
      <c r="Q2" s="214" t="s">
        <v>12</v>
      </c>
      <c r="R2" s="214" t="s">
        <v>13</v>
      </c>
      <c r="S2" s="215" t="s">
        <v>14</v>
      </c>
      <c r="T2" s="215" t="s">
        <v>15</v>
      </c>
      <c r="U2" s="215" t="s">
        <v>16</v>
      </c>
      <c r="V2" s="215" t="s">
        <v>17</v>
      </c>
      <c r="W2" s="214" t="s">
        <v>18</v>
      </c>
      <c r="X2" s="215" t="s">
        <v>19</v>
      </c>
      <c r="Y2" s="215" t="s">
        <v>20</v>
      </c>
      <c r="Z2" s="216" t="s">
        <v>21</v>
      </c>
      <c r="AA2" s="217" t="s">
        <v>22</v>
      </c>
      <c r="AB2" s="214" t="s">
        <v>23</v>
      </c>
      <c r="AC2" s="214" t="s">
        <v>24</v>
      </c>
      <c r="AD2" s="215" t="s">
        <v>25</v>
      </c>
      <c r="AE2" s="217" t="s">
        <v>26</v>
      </c>
      <c r="AF2" s="215" t="s">
        <v>27</v>
      </c>
      <c r="AG2" s="217" t="s">
        <v>28</v>
      </c>
      <c r="AH2" s="213" t="s">
        <v>29</v>
      </c>
      <c r="AI2" s="51"/>
    </row>
    <row r="3" spans="1:35" ht="15.75" thickBot="1" x14ac:dyDescent="0.3">
      <c r="A3" s="101"/>
      <c r="B3" s="101"/>
      <c r="C3" s="101"/>
      <c r="D3" s="111">
        <v>120</v>
      </c>
      <c r="E3" s="112"/>
      <c r="F3" s="113">
        <v>250</v>
      </c>
      <c r="G3" s="113"/>
      <c r="H3" s="113">
        <v>500</v>
      </c>
      <c r="I3" s="114"/>
      <c r="J3" s="103">
        <v>120</v>
      </c>
      <c r="K3" s="104"/>
      <c r="L3" s="105">
        <v>249</v>
      </c>
      <c r="M3" s="104"/>
      <c r="N3" s="105">
        <v>501</v>
      </c>
      <c r="O3" s="106"/>
      <c r="Q3" s="220">
        <v>0</v>
      </c>
      <c r="R3" s="28">
        <v>399</v>
      </c>
      <c r="S3" s="220">
        <f t="shared" ref="S3:S22" si="0">MIN(T3:AH3)</f>
        <v>401</v>
      </c>
      <c r="T3" s="28">
        <v>403</v>
      </c>
      <c r="U3" s="41">
        <v>403</v>
      </c>
      <c r="V3" s="41">
        <v>403</v>
      </c>
      <c r="W3" s="41">
        <v>402</v>
      </c>
      <c r="X3" s="41">
        <f t="shared" ref="X3:X22" si="1">MIN(W3,T3)</f>
        <v>402</v>
      </c>
      <c r="Y3" s="41">
        <v>401</v>
      </c>
      <c r="Z3" s="41">
        <v>403</v>
      </c>
      <c r="AA3" s="212">
        <v>401</v>
      </c>
      <c r="AB3" s="41">
        <v>401</v>
      </c>
      <c r="AC3" s="41">
        <v>402</v>
      </c>
      <c r="AD3" s="41">
        <v>401</v>
      </c>
      <c r="AE3" s="41">
        <v>401</v>
      </c>
      <c r="AF3" s="41">
        <v>402</v>
      </c>
      <c r="AG3" s="41">
        <v>403</v>
      </c>
      <c r="AH3" s="22">
        <v>403</v>
      </c>
    </row>
    <row r="4" spans="1:35" ht="15.75" thickBot="1" x14ac:dyDescent="0.3">
      <c r="A4" s="101"/>
      <c r="B4" s="101"/>
      <c r="C4" s="101"/>
      <c r="D4" s="133" t="s">
        <v>30</v>
      </c>
      <c r="E4" s="131" t="s">
        <v>31</v>
      </c>
      <c r="F4" s="129" t="s">
        <v>30</v>
      </c>
      <c r="G4" s="129" t="s">
        <v>32</v>
      </c>
      <c r="H4" s="115" t="s">
        <v>30</v>
      </c>
      <c r="I4" s="131" t="s">
        <v>32</v>
      </c>
      <c r="J4" s="107" t="s">
        <v>30</v>
      </c>
      <c r="K4" s="108" t="s">
        <v>31</v>
      </c>
      <c r="L4" s="109" t="s">
        <v>30</v>
      </c>
      <c r="M4" s="110" t="s">
        <v>32</v>
      </c>
      <c r="N4" s="109" t="s">
        <v>30</v>
      </c>
      <c r="O4" s="102" t="s">
        <v>32</v>
      </c>
      <c r="P4" s="51"/>
      <c r="Q4" s="225">
        <v>1</v>
      </c>
      <c r="R4" s="15">
        <v>406</v>
      </c>
      <c r="S4" s="225">
        <f t="shared" si="0"/>
        <v>409</v>
      </c>
      <c r="T4" s="15">
        <v>411</v>
      </c>
      <c r="U4" s="5">
        <v>411</v>
      </c>
      <c r="V4" s="5">
        <v>411</v>
      </c>
      <c r="W4" s="5">
        <v>409</v>
      </c>
      <c r="X4" s="5">
        <f t="shared" si="1"/>
        <v>409</v>
      </c>
      <c r="Y4" s="5">
        <v>409</v>
      </c>
      <c r="Z4" s="5">
        <v>411</v>
      </c>
      <c r="AA4" s="5">
        <v>409</v>
      </c>
      <c r="AB4" s="5">
        <v>409</v>
      </c>
      <c r="AC4" s="5">
        <v>409</v>
      </c>
      <c r="AD4" s="5">
        <v>409</v>
      </c>
      <c r="AE4" s="5">
        <v>409</v>
      </c>
      <c r="AF4" s="5">
        <v>409</v>
      </c>
      <c r="AG4" s="5">
        <v>411</v>
      </c>
      <c r="AH4" s="1">
        <v>411</v>
      </c>
    </row>
    <row r="5" spans="1:35" ht="15.75" thickBot="1" x14ac:dyDescent="0.3">
      <c r="A5" s="101"/>
      <c r="B5" s="101"/>
      <c r="C5" s="101"/>
      <c r="D5" s="133"/>
      <c r="E5" s="132"/>
      <c r="F5" s="130"/>
      <c r="G5" s="130"/>
      <c r="H5" s="116"/>
      <c r="I5" s="132"/>
      <c r="J5" s="107"/>
      <c r="K5" s="108"/>
      <c r="L5" s="109"/>
      <c r="M5" s="110"/>
      <c r="N5" s="109"/>
      <c r="O5" s="102"/>
      <c r="P5" s="51"/>
      <c r="Q5" s="225">
        <v>2</v>
      </c>
      <c r="R5" s="15">
        <v>411</v>
      </c>
      <c r="S5" s="225">
        <f t="shared" si="0"/>
        <v>413</v>
      </c>
      <c r="T5" s="15">
        <v>416</v>
      </c>
      <c r="U5" s="5">
        <v>416</v>
      </c>
      <c r="V5" s="5">
        <v>416</v>
      </c>
      <c r="W5" s="5">
        <v>413</v>
      </c>
      <c r="X5" s="5">
        <f t="shared" si="1"/>
        <v>413</v>
      </c>
      <c r="Y5" s="5">
        <v>414</v>
      </c>
      <c r="Z5" s="5">
        <v>415</v>
      </c>
      <c r="AA5" s="5">
        <v>413</v>
      </c>
      <c r="AB5" s="5">
        <v>413</v>
      </c>
      <c r="AC5" s="5">
        <v>417</v>
      </c>
      <c r="AD5" s="5">
        <v>413</v>
      </c>
      <c r="AE5" s="5">
        <v>413</v>
      </c>
      <c r="AF5" s="5">
        <v>417</v>
      </c>
      <c r="AG5" s="5">
        <v>416</v>
      </c>
      <c r="AH5" s="1">
        <v>416</v>
      </c>
    </row>
    <row r="6" spans="1:35" x14ac:dyDescent="0.25">
      <c r="A6" s="100" t="s">
        <v>33</v>
      </c>
      <c r="B6" s="100"/>
      <c r="C6" s="259"/>
      <c r="D6" s="68">
        <v>12.22</v>
      </c>
      <c r="E6" s="52">
        <v>0.24</v>
      </c>
      <c r="F6" s="66">
        <v>14.16</v>
      </c>
      <c r="G6" s="52">
        <v>0.32</v>
      </c>
      <c r="H6" s="66">
        <v>14.59</v>
      </c>
      <c r="I6" s="56">
        <v>0.94</v>
      </c>
      <c r="J6" s="71">
        <v>7.5</v>
      </c>
      <c r="K6" s="55">
        <v>0.17</v>
      </c>
      <c r="L6" s="72">
        <v>6.99</v>
      </c>
      <c r="M6" s="55">
        <v>0.32</v>
      </c>
      <c r="N6" s="72">
        <v>6.51</v>
      </c>
      <c r="O6" s="58">
        <v>0.39</v>
      </c>
      <c r="Q6" s="225">
        <v>3</v>
      </c>
      <c r="R6" s="15">
        <v>411</v>
      </c>
      <c r="S6" s="225">
        <f t="shared" si="0"/>
        <v>414</v>
      </c>
      <c r="T6" s="15">
        <v>416</v>
      </c>
      <c r="U6" s="5">
        <v>417</v>
      </c>
      <c r="V6" s="5">
        <v>416</v>
      </c>
      <c r="W6" s="5">
        <v>414</v>
      </c>
      <c r="X6" s="5">
        <f t="shared" si="1"/>
        <v>414</v>
      </c>
      <c r="Y6" s="5">
        <v>415</v>
      </c>
      <c r="Z6" s="5">
        <v>415</v>
      </c>
      <c r="AA6" s="5">
        <v>414</v>
      </c>
      <c r="AB6" s="5">
        <v>414</v>
      </c>
      <c r="AC6" s="5">
        <v>418</v>
      </c>
      <c r="AD6" s="5">
        <v>414</v>
      </c>
      <c r="AE6" s="5">
        <v>414</v>
      </c>
      <c r="AF6" s="5">
        <v>418</v>
      </c>
      <c r="AG6" s="5">
        <v>416</v>
      </c>
      <c r="AH6" s="1">
        <v>416</v>
      </c>
    </row>
    <row r="7" spans="1:35" x14ac:dyDescent="0.25">
      <c r="A7" s="96" t="s">
        <v>15</v>
      </c>
      <c r="B7" s="96"/>
      <c r="C7" s="260"/>
      <c r="D7" s="70">
        <v>1.64</v>
      </c>
      <c r="E7" s="53">
        <v>0.06</v>
      </c>
      <c r="F7" s="60">
        <v>1.38</v>
      </c>
      <c r="G7" s="53">
        <v>0.08</v>
      </c>
      <c r="H7" s="62">
        <v>1.34</v>
      </c>
      <c r="I7" s="57">
        <v>0.11</v>
      </c>
      <c r="J7" s="63">
        <v>14.5</v>
      </c>
      <c r="K7" s="53">
        <v>0.05</v>
      </c>
      <c r="L7" s="62">
        <v>14.46</v>
      </c>
      <c r="M7" s="53">
        <v>0.06</v>
      </c>
      <c r="N7" s="62">
        <v>13.85</v>
      </c>
      <c r="O7" s="54">
        <v>0.08</v>
      </c>
      <c r="Q7" s="225">
        <v>4</v>
      </c>
      <c r="R7" s="15">
        <v>397</v>
      </c>
      <c r="S7" s="225">
        <f t="shared" si="0"/>
        <v>399</v>
      </c>
      <c r="T7" s="15">
        <v>402</v>
      </c>
      <c r="U7" s="5">
        <v>402</v>
      </c>
      <c r="V7" s="5">
        <v>402</v>
      </c>
      <c r="W7" s="5">
        <v>399</v>
      </c>
      <c r="X7" s="5">
        <f t="shared" si="1"/>
        <v>399</v>
      </c>
      <c r="Y7" s="5">
        <v>399</v>
      </c>
      <c r="Z7" s="5">
        <v>401</v>
      </c>
      <c r="AA7" s="5">
        <v>401</v>
      </c>
      <c r="AB7" s="5">
        <v>401</v>
      </c>
      <c r="AC7" s="5">
        <v>401</v>
      </c>
      <c r="AD7" s="5">
        <v>401</v>
      </c>
      <c r="AE7" s="5">
        <v>401</v>
      </c>
      <c r="AF7" s="5">
        <v>401</v>
      </c>
      <c r="AG7" s="5">
        <v>402</v>
      </c>
      <c r="AH7" s="1">
        <v>402</v>
      </c>
    </row>
    <row r="8" spans="1:35" x14ac:dyDescent="0.25">
      <c r="A8" s="96" t="s">
        <v>17</v>
      </c>
      <c r="B8" s="96"/>
      <c r="C8" s="260"/>
      <c r="D8" s="69">
        <v>1.24</v>
      </c>
      <c r="E8" s="53">
        <v>0.06</v>
      </c>
      <c r="F8" s="60">
        <v>1.38</v>
      </c>
      <c r="G8" s="53">
        <v>0.08</v>
      </c>
      <c r="H8" s="62">
        <v>1.34</v>
      </c>
      <c r="I8" s="57">
        <v>0.11</v>
      </c>
      <c r="J8" s="63">
        <v>14.5</v>
      </c>
      <c r="K8" s="53">
        <v>0.05</v>
      </c>
      <c r="L8" s="62">
        <v>14.46</v>
      </c>
      <c r="M8" s="53">
        <v>0.06</v>
      </c>
      <c r="N8" s="62">
        <v>13.85</v>
      </c>
      <c r="O8" s="54">
        <v>0.08</v>
      </c>
      <c r="Q8" s="225">
        <v>5</v>
      </c>
      <c r="R8" s="15">
        <v>399</v>
      </c>
      <c r="S8" s="225">
        <f t="shared" si="0"/>
        <v>400</v>
      </c>
      <c r="T8" s="15">
        <v>404</v>
      </c>
      <c r="U8" s="5">
        <v>404</v>
      </c>
      <c r="V8" s="5">
        <v>404</v>
      </c>
      <c r="W8" s="5">
        <v>400</v>
      </c>
      <c r="X8" s="5">
        <f t="shared" si="1"/>
        <v>400</v>
      </c>
      <c r="Y8" s="5">
        <v>400</v>
      </c>
      <c r="Z8" s="5">
        <v>403</v>
      </c>
      <c r="AA8" s="5">
        <v>402</v>
      </c>
      <c r="AB8" s="5">
        <v>402</v>
      </c>
      <c r="AC8" s="5">
        <v>403</v>
      </c>
      <c r="AD8" s="5">
        <v>402</v>
      </c>
      <c r="AE8" s="5">
        <v>402</v>
      </c>
      <c r="AF8" s="5">
        <v>403</v>
      </c>
      <c r="AG8" s="5">
        <v>404</v>
      </c>
      <c r="AH8" s="1">
        <v>404</v>
      </c>
    </row>
    <row r="9" spans="1:35" ht="18" x14ac:dyDescent="0.35">
      <c r="A9" s="98" t="s">
        <v>34</v>
      </c>
      <c r="B9" s="98"/>
      <c r="C9" s="98"/>
      <c r="D9" s="67">
        <v>2.46</v>
      </c>
      <c r="E9" s="73">
        <v>0.15</v>
      </c>
      <c r="F9" s="65">
        <v>2.72</v>
      </c>
      <c r="G9" s="73">
        <v>0.28999999999999998</v>
      </c>
      <c r="H9" s="65">
        <v>2.71</v>
      </c>
      <c r="I9" s="74">
        <v>0.49</v>
      </c>
      <c r="J9" s="67">
        <v>14.75</v>
      </c>
      <c r="K9" s="73">
        <v>0.17</v>
      </c>
      <c r="L9" s="65">
        <v>15</v>
      </c>
      <c r="M9" s="73">
        <v>0.28999999999999998</v>
      </c>
      <c r="N9" s="65">
        <v>14.37</v>
      </c>
      <c r="O9" s="77">
        <v>0.45</v>
      </c>
      <c r="Q9" s="225">
        <v>6</v>
      </c>
      <c r="R9" s="15">
        <v>395</v>
      </c>
      <c r="S9" s="225">
        <f t="shared" si="0"/>
        <v>396</v>
      </c>
      <c r="T9" s="15">
        <v>399</v>
      </c>
      <c r="U9" s="5">
        <v>399</v>
      </c>
      <c r="V9" s="5">
        <v>399</v>
      </c>
      <c r="W9" s="5">
        <v>396</v>
      </c>
      <c r="X9" s="5">
        <f t="shared" si="1"/>
        <v>396</v>
      </c>
      <c r="Y9" s="5">
        <v>405</v>
      </c>
      <c r="Z9" s="5">
        <v>399</v>
      </c>
      <c r="AA9" s="5">
        <v>398</v>
      </c>
      <c r="AB9" s="5">
        <v>398</v>
      </c>
      <c r="AC9" s="5">
        <v>399</v>
      </c>
      <c r="AD9" s="5">
        <v>398</v>
      </c>
      <c r="AE9" s="5">
        <v>398</v>
      </c>
      <c r="AF9" s="5">
        <v>399</v>
      </c>
      <c r="AG9" s="5">
        <v>399</v>
      </c>
      <c r="AH9" s="1">
        <v>399</v>
      </c>
    </row>
    <row r="10" spans="1:35" ht="18" x14ac:dyDescent="0.35">
      <c r="A10" s="96" t="s">
        <v>35</v>
      </c>
      <c r="B10" s="96"/>
      <c r="C10" s="96"/>
      <c r="D10" s="67">
        <v>18.75</v>
      </c>
      <c r="E10" s="73">
        <v>0.11</v>
      </c>
      <c r="F10" s="65">
        <v>18.850000000000001</v>
      </c>
      <c r="G10" s="73">
        <v>0.19</v>
      </c>
      <c r="H10" s="65">
        <v>18.53</v>
      </c>
      <c r="I10" s="74">
        <v>0.28999999999999998</v>
      </c>
      <c r="J10" s="67">
        <v>14.63</v>
      </c>
      <c r="K10" s="73">
        <v>0.08</v>
      </c>
      <c r="L10" s="65">
        <v>14.28</v>
      </c>
      <c r="M10" s="73">
        <v>0.14000000000000001</v>
      </c>
      <c r="N10" s="65">
        <v>13.89</v>
      </c>
      <c r="O10" s="77">
        <v>0.23</v>
      </c>
      <c r="Q10" s="225">
        <v>7</v>
      </c>
      <c r="R10" s="15">
        <v>404</v>
      </c>
      <c r="S10" s="225">
        <f t="shared" si="0"/>
        <v>405</v>
      </c>
      <c r="T10" s="15">
        <v>408</v>
      </c>
      <c r="U10" s="5">
        <v>409</v>
      </c>
      <c r="V10" s="5">
        <v>408</v>
      </c>
      <c r="W10" s="5">
        <v>407</v>
      </c>
      <c r="X10" s="5">
        <f t="shared" si="1"/>
        <v>407</v>
      </c>
      <c r="Y10" s="5">
        <v>405</v>
      </c>
      <c r="Z10" s="5">
        <v>408</v>
      </c>
      <c r="AA10" s="5">
        <v>406</v>
      </c>
      <c r="AB10" s="5">
        <v>406</v>
      </c>
      <c r="AC10" s="5">
        <v>407</v>
      </c>
      <c r="AD10" s="5">
        <v>406</v>
      </c>
      <c r="AE10" s="5">
        <v>406</v>
      </c>
      <c r="AF10" s="5">
        <v>407</v>
      </c>
      <c r="AG10" s="5">
        <v>408</v>
      </c>
      <c r="AH10" s="1">
        <v>408</v>
      </c>
    </row>
    <row r="11" spans="1:35" ht="18" x14ac:dyDescent="0.35">
      <c r="A11" s="98" t="s">
        <v>36</v>
      </c>
      <c r="B11" s="98"/>
      <c r="C11" s="98"/>
      <c r="D11" s="67">
        <v>18.86</v>
      </c>
      <c r="E11" s="73">
        <v>0.22</v>
      </c>
      <c r="F11" s="65">
        <v>18.850000000000001</v>
      </c>
      <c r="G11" s="73">
        <v>0.34</v>
      </c>
      <c r="H11" s="65">
        <v>18.53</v>
      </c>
      <c r="I11" s="74">
        <v>0.49</v>
      </c>
      <c r="J11" s="61">
        <v>7.5</v>
      </c>
      <c r="K11" s="73">
        <v>0.25</v>
      </c>
      <c r="L11" s="60">
        <v>6.99</v>
      </c>
      <c r="M11" s="73">
        <v>0.3</v>
      </c>
      <c r="N11" s="60">
        <v>6.51</v>
      </c>
      <c r="O11" s="77">
        <v>0.44</v>
      </c>
      <c r="Q11" s="225">
        <v>8</v>
      </c>
      <c r="R11" s="15">
        <v>399</v>
      </c>
      <c r="S11" s="225">
        <f t="shared" si="0"/>
        <v>400</v>
      </c>
      <c r="T11" s="15">
        <v>404</v>
      </c>
      <c r="U11" s="5">
        <v>404</v>
      </c>
      <c r="V11" s="5">
        <v>404</v>
      </c>
      <c r="W11" s="5">
        <v>400</v>
      </c>
      <c r="X11" s="5">
        <f t="shared" si="1"/>
        <v>400</v>
      </c>
      <c r="Y11" s="5">
        <v>401</v>
      </c>
      <c r="Z11" s="5">
        <v>403</v>
      </c>
      <c r="AA11" s="5">
        <v>402</v>
      </c>
      <c r="AB11" s="5">
        <v>402</v>
      </c>
      <c r="AC11" s="5">
        <v>404</v>
      </c>
      <c r="AD11" s="5">
        <v>402</v>
      </c>
      <c r="AE11" s="5">
        <v>402</v>
      </c>
      <c r="AF11" s="5">
        <v>404</v>
      </c>
      <c r="AG11" s="5">
        <v>404</v>
      </c>
      <c r="AH11" s="1">
        <v>404</v>
      </c>
    </row>
    <row r="12" spans="1:35" ht="18" x14ac:dyDescent="0.35">
      <c r="A12" s="96" t="s">
        <v>37</v>
      </c>
      <c r="B12" s="96"/>
      <c r="C12" s="96"/>
      <c r="D12" s="67">
        <v>9.3000000000000007</v>
      </c>
      <c r="E12" s="53">
        <v>0.12</v>
      </c>
      <c r="F12" s="65">
        <v>9.26</v>
      </c>
      <c r="G12" s="53">
        <v>0.2</v>
      </c>
      <c r="H12" s="65">
        <v>9.6300000000000008</v>
      </c>
      <c r="I12" s="57">
        <v>0.28999999999999998</v>
      </c>
      <c r="J12" s="67">
        <v>10.25</v>
      </c>
      <c r="K12" s="53">
        <v>0.12</v>
      </c>
      <c r="L12" s="65">
        <v>8.98</v>
      </c>
      <c r="M12" s="53">
        <v>0.18</v>
      </c>
      <c r="N12" s="65">
        <v>8.94</v>
      </c>
      <c r="O12" s="54">
        <v>0.24</v>
      </c>
      <c r="Q12" s="225">
        <v>9</v>
      </c>
      <c r="R12" s="15">
        <v>397</v>
      </c>
      <c r="S12" s="225">
        <f t="shared" si="0"/>
        <v>399</v>
      </c>
      <c r="T12" s="15">
        <v>404</v>
      </c>
      <c r="U12" s="5">
        <v>406</v>
      </c>
      <c r="V12" s="5">
        <v>404</v>
      </c>
      <c r="W12" s="5">
        <v>399</v>
      </c>
      <c r="X12" s="5">
        <f t="shared" si="1"/>
        <v>399</v>
      </c>
      <c r="Y12" s="5">
        <v>403</v>
      </c>
      <c r="Z12" s="5">
        <v>401</v>
      </c>
      <c r="AA12" s="5">
        <v>402</v>
      </c>
      <c r="AB12" s="5">
        <v>402</v>
      </c>
      <c r="AC12" s="5">
        <v>403</v>
      </c>
      <c r="AD12" s="5">
        <v>402</v>
      </c>
      <c r="AE12" s="5">
        <v>402</v>
      </c>
      <c r="AF12" s="5">
        <v>403</v>
      </c>
      <c r="AG12" s="5">
        <v>404</v>
      </c>
      <c r="AH12" s="1">
        <v>404</v>
      </c>
    </row>
    <row r="13" spans="1:35" ht="18" x14ac:dyDescent="0.35">
      <c r="A13" s="96" t="s">
        <v>38</v>
      </c>
      <c r="B13" s="96"/>
      <c r="C13" s="96"/>
      <c r="D13" s="67">
        <v>1.86</v>
      </c>
      <c r="E13" s="53">
        <v>0.17</v>
      </c>
      <c r="F13" s="65">
        <v>1.78</v>
      </c>
      <c r="G13" s="53">
        <v>0.27</v>
      </c>
      <c r="H13" s="65">
        <v>1.57</v>
      </c>
      <c r="I13" s="57">
        <v>0.38</v>
      </c>
      <c r="J13" s="67">
        <v>25</v>
      </c>
      <c r="K13" s="53">
        <v>0.17</v>
      </c>
      <c r="L13" s="65">
        <v>25.3</v>
      </c>
      <c r="M13" s="53">
        <v>0.28000000000000003</v>
      </c>
      <c r="N13" s="65">
        <v>24.75</v>
      </c>
      <c r="O13" s="54">
        <v>0.33</v>
      </c>
      <c r="Q13" s="225">
        <v>10</v>
      </c>
      <c r="R13" s="15">
        <v>400</v>
      </c>
      <c r="S13" s="225">
        <f t="shared" si="0"/>
        <v>401</v>
      </c>
      <c r="T13" s="15">
        <v>404</v>
      </c>
      <c r="U13" s="5">
        <v>405</v>
      </c>
      <c r="V13" s="5">
        <v>404</v>
      </c>
      <c r="W13" s="5">
        <v>401</v>
      </c>
      <c r="X13" s="5">
        <f t="shared" si="1"/>
        <v>401</v>
      </c>
      <c r="Y13" s="5">
        <v>402</v>
      </c>
      <c r="Z13" s="5">
        <v>404</v>
      </c>
      <c r="AA13" s="5">
        <v>402</v>
      </c>
      <c r="AB13" s="5">
        <v>402</v>
      </c>
      <c r="AC13" s="5">
        <v>404</v>
      </c>
      <c r="AD13" s="5">
        <v>402</v>
      </c>
      <c r="AE13" s="5">
        <v>402</v>
      </c>
      <c r="AF13" s="5">
        <v>404</v>
      </c>
      <c r="AG13" s="5">
        <v>404</v>
      </c>
      <c r="AH13" s="1">
        <v>404</v>
      </c>
    </row>
    <row r="14" spans="1:35" ht="18" x14ac:dyDescent="0.35">
      <c r="A14" s="99" t="s">
        <v>39</v>
      </c>
      <c r="B14" s="99"/>
      <c r="C14" s="99"/>
      <c r="D14" s="67">
        <v>18.86</v>
      </c>
      <c r="E14" s="73">
        <v>0.22</v>
      </c>
      <c r="F14" s="65">
        <v>18.850000000000001</v>
      </c>
      <c r="G14" s="73">
        <v>0.31</v>
      </c>
      <c r="H14" s="65">
        <v>18.53</v>
      </c>
      <c r="I14" s="74">
        <v>0.57999999999999996</v>
      </c>
      <c r="J14" s="61">
        <v>7.5</v>
      </c>
      <c r="K14" s="73">
        <v>0.23</v>
      </c>
      <c r="L14" s="60">
        <v>6.99</v>
      </c>
      <c r="M14" s="73">
        <v>0.27</v>
      </c>
      <c r="N14" s="60">
        <v>6.51</v>
      </c>
      <c r="O14" s="77">
        <v>0.39</v>
      </c>
      <c r="Q14" s="225">
        <v>11</v>
      </c>
      <c r="R14" s="15">
        <v>401</v>
      </c>
      <c r="S14" s="225">
        <f t="shared" si="0"/>
        <v>402</v>
      </c>
      <c r="T14" s="15">
        <v>405</v>
      </c>
      <c r="U14" s="5">
        <v>405</v>
      </c>
      <c r="V14" s="5">
        <v>405</v>
      </c>
      <c r="W14" s="5">
        <v>403</v>
      </c>
      <c r="X14" s="5">
        <f t="shared" si="1"/>
        <v>403</v>
      </c>
      <c r="Y14" s="5">
        <v>402</v>
      </c>
      <c r="Z14" s="5">
        <v>405</v>
      </c>
      <c r="AA14" s="5">
        <v>404</v>
      </c>
      <c r="AB14" s="5">
        <v>404</v>
      </c>
      <c r="AC14" s="5">
        <v>405</v>
      </c>
      <c r="AD14" s="5">
        <v>404</v>
      </c>
      <c r="AE14" s="5">
        <v>404</v>
      </c>
      <c r="AF14" s="5">
        <v>405</v>
      </c>
      <c r="AG14" s="5">
        <v>405</v>
      </c>
      <c r="AH14" s="1">
        <v>405</v>
      </c>
    </row>
    <row r="15" spans="1:35" ht="18" x14ac:dyDescent="0.35">
      <c r="A15" s="96" t="s">
        <v>40</v>
      </c>
      <c r="B15" s="96"/>
      <c r="C15" s="96"/>
      <c r="D15" s="67">
        <v>17.059999999999999</v>
      </c>
      <c r="E15" s="73">
        <v>0.11</v>
      </c>
      <c r="F15" s="65">
        <v>17.82</v>
      </c>
      <c r="G15" s="73">
        <v>0.17</v>
      </c>
      <c r="H15" s="67">
        <v>19.8</v>
      </c>
      <c r="I15" s="73">
        <v>0.28000000000000003</v>
      </c>
      <c r="J15" s="67">
        <v>16.25</v>
      </c>
      <c r="K15" s="73">
        <v>0.11</v>
      </c>
      <c r="L15" s="65">
        <v>18.8</v>
      </c>
      <c r="M15" s="73">
        <v>0.16</v>
      </c>
      <c r="N15" s="65">
        <v>20.64</v>
      </c>
      <c r="O15" s="77">
        <v>0.25</v>
      </c>
      <c r="Q15" s="225">
        <v>12</v>
      </c>
      <c r="R15" s="15">
        <v>393</v>
      </c>
      <c r="S15" s="225">
        <f t="shared" si="0"/>
        <v>394</v>
      </c>
      <c r="T15" s="15">
        <v>398</v>
      </c>
      <c r="U15" s="5">
        <v>398</v>
      </c>
      <c r="V15" s="5">
        <v>398</v>
      </c>
      <c r="W15" s="5">
        <v>394</v>
      </c>
      <c r="X15" s="5">
        <f t="shared" si="1"/>
        <v>394</v>
      </c>
      <c r="Y15" s="5">
        <v>394</v>
      </c>
      <c r="Z15" s="5">
        <v>398</v>
      </c>
      <c r="AA15" s="5">
        <v>395</v>
      </c>
      <c r="AB15" s="5">
        <v>395</v>
      </c>
      <c r="AC15" s="5">
        <v>398</v>
      </c>
      <c r="AD15" s="5">
        <v>395</v>
      </c>
      <c r="AE15" s="5">
        <v>395</v>
      </c>
      <c r="AF15" s="5">
        <v>398</v>
      </c>
      <c r="AG15" s="5">
        <v>398</v>
      </c>
      <c r="AH15" s="1">
        <v>398</v>
      </c>
    </row>
    <row r="16" spans="1:35" ht="18" x14ac:dyDescent="0.35">
      <c r="A16" s="96" t="s">
        <v>41</v>
      </c>
      <c r="B16" s="96"/>
      <c r="C16" s="96"/>
      <c r="D16" s="67">
        <v>5.89</v>
      </c>
      <c r="E16" s="53">
        <v>0.22</v>
      </c>
      <c r="F16" s="65">
        <v>5.65</v>
      </c>
      <c r="G16" s="53">
        <v>0.26</v>
      </c>
      <c r="H16" s="65">
        <v>6.03</v>
      </c>
      <c r="I16" s="57">
        <v>0.66</v>
      </c>
      <c r="J16" s="78">
        <v>10.5</v>
      </c>
      <c r="K16" s="79">
        <v>0.21</v>
      </c>
      <c r="L16" s="80">
        <v>9.52</v>
      </c>
      <c r="M16" s="79">
        <v>0.27</v>
      </c>
      <c r="N16" s="80">
        <v>9.5</v>
      </c>
      <c r="O16" s="81">
        <v>0.35</v>
      </c>
      <c r="Q16" s="225">
        <v>13</v>
      </c>
      <c r="R16" s="15">
        <v>396</v>
      </c>
      <c r="S16" s="225">
        <f t="shared" si="0"/>
        <v>398</v>
      </c>
      <c r="T16" s="15">
        <v>401</v>
      </c>
      <c r="U16" s="5">
        <v>401</v>
      </c>
      <c r="V16" s="5">
        <v>401</v>
      </c>
      <c r="W16" s="5">
        <v>398</v>
      </c>
      <c r="X16" s="5">
        <f t="shared" si="1"/>
        <v>398</v>
      </c>
      <c r="Y16" s="5">
        <v>398</v>
      </c>
      <c r="Z16" s="5">
        <v>401</v>
      </c>
      <c r="AA16" s="5">
        <v>399</v>
      </c>
      <c r="AB16" s="5">
        <v>398</v>
      </c>
      <c r="AC16" s="5">
        <v>400</v>
      </c>
      <c r="AD16" s="5">
        <v>399</v>
      </c>
      <c r="AE16" s="5">
        <v>398</v>
      </c>
      <c r="AF16" s="5">
        <v>400</v>
      </c>
      <c r="AG16" s="5">
        <v>401</v>
      </c>
      <c r="AH16" s="1">
        <v>401</v>
      </c>
    </row>
    <row r="17" spans="1:34" ht="18.75" thickBot="1" x14ac:dyDescent="0.4">
      <c r="A17" s="97" t="s">
        <v>42</v>
      </c>
      <c r="B17" s="97"/>
      <c r="C17" s="97"/>
      <c r="D17" s="86">
        <v>2.76</v>
      </c>
      <c r="E17" s="75">
        <v>0.12</v>
      </c>
      <c r="F17" s="87">
        <v>1.38</v>
      </c>
      <c r="G17" s="75">
        <v>0.19</v>
      </c>
      <c r="H17" s="64">
        <v>1.34</v>
      </c>
      <c r="I17" s="76">
        <v>0.34</v>
      </c>
      <c r="J17" s="88">
        <v>8.75</v>
      </c>
      <c r="K17" s="82">
        <v>0.12</v>
      </c>
      <c r="L17" s="89">
        <v>7.95</v>
      </c>
      <c r="M17" s="82">
        <v>0.18</v>
      </c>
      <c r="N17" s="89">
        <v>7.66</v>
      </c>
      <c r="O17" s="83">
        <v>0.27</v>
      </c>
      <c r="Q17" s="225">
        <v>14</v>
      </c>
      <c r="R17" s="15">
        <v>394</v>
      </c>
      <c r="S17" s="225">
        <f t="shared" si="0"/>
        <v>397</v>
      </c>
      <c r="T17" s="15">
        <v>400</v>
      </c>
      <c r="U17" s="5">
        <v>400</v>
      </c>
      <c r="V17" s="5">
        <v>400</v>
      </c>
      <c r="W17" s="5">
        <v>397</v>
      </c>
      <c r="X17" s="5">
        <f t="shared" si="1"/>
        <v>397</v>
      </c>
      <c r="Y17" s="5">
        <v>401</v>
      </c>
      <c r="Z17" s="5">
        <v>399</v>
      </c>
      <c r="AA17" s="5">
        <v>399</v>
      </c>
      <c r="AB17" s="5">
        <v>400</v>
      </c>
      <c r="AC17" s="5">
        <v>398</v>
      </c>
      <c r="AD17" s="5">
        <v>399</v>
      </c>
      <c r="AE17" s="5">
        <v>400</v>
      </c>
      <c r="AF17" s="5">
        <v>398</v>
      </c>
      <c r="AG17" s="5">
        <v>400</v>
      </c>
      <c r="AH17" s="1">
        <v>400</v>
      </c>
    </row>
    <row r="18" spans="1:34" x14ac:dyDescent="0.25">
      <c r="A18" s="134"/>
      <c r="B18" s="134"/>
      <c r="C18" s="134"/>
      <c r="Q18" s="225">
        <v>15</v>
      </c>
      <c r="R18" s="15">
        <v>402</v>
      </c>
      <c r="S18" s="225">
        <f t="shared" si="0"/>
        <v>403</v>
      </c>
      <c r="T18" s="15">
        <v>408</v>
      </c>
      <c r="U18" s="5">
        <v>410</v>
      </c>
      <c r="V18" s="5">
        <v>408</v>
      </c>
      <c r="W18" s="5">
        <v>403</v>
      </c>
      <c r="X18" s="5">
        <f t="shared" si="1"/>
        <v>403</v>
      </c>
      <c r="Y18" s="5">
        <v>408</v>
      </c>
      <c r="Z18" s="5">
        <v>406</v>
      </c>
      <c r="AA18" s="5">
        <v>406</v>
      </c>
      <c r="AB18" s="5">
        <v>406</v>
      </c>
      <c r="AC18" s="5">
        <v>408</v>
      </c>
      <c r="AD18" s="5">
        <v>406</v>
      </c>
      <c r="AE18" s="5">
        <v>406</v>
      </c>
      <c r="AF18" s="5">
        <v>408</v>
      </c>
      <c r="AG18" s="5">
        <v>408</v>
      </c>
      <c r="AH18" s="1">
        <v>408</v>
      </c>
    </row>
    <row r="19" spans="1:34" x14ac:dyDescent="0.25">
      <c r="A19" s="261" t="s">
        <v>200</v>
      </c>
      <c r="B19" s="261"/>
      <c r="C19" s="261"/>
      <c r="Q19" s="225">
        <v>16</v>
      </c>
      <c r="R19" s="15">
        <v>404</v>
      </c>
      <c r="S19" s="225">
        <f t="shared" si="0"/>
        <v>406</v>
      </c>
      <c r="T19" s="15">
        <v>407</v>
      </c>
      <c r="U19" s="5">
        <v>410</v>
      </c>
      <c r="V19" s="5">
        <v>407</v>
      </c>
      <c r="W19" s="5">
        <v>406</v>
      </c>
      <c r="X19" s="5">
        <f t="shared" si="1"/>
        <v>406</v>
      </c>
      <c r="Y19" s="5">
        <v>408</v>
      </c>
      <c r="Z19" s="5">
        <v>407</v>
      </c>
      <c r="AA19" s="5">
        <v>406</v>
      </c>
      <c r="AB19" s="5">
        <v>406</v>
      </c>
      <c r="AC19" s="5">
        <v>406</v>
      </c>
      <c r="AD19" s="5">
        <v>406</v>
      </c>
      <c r="AE19" s="5">
        <v>406</v>
      </c>
      <c r="AF19" s="5">
        <v>406</v>
      </c>
      <c r="AG19" s="5">
        <v>407</v>
      </c>
      <c r="AH19" s="1">
        <v>407</v>
      </c>
    </row>
    <row r="20" spans="1:34" x14ac:dyDescent="0.25">
      <c r="A20" t="s">
        <v>201</v>
      </c>
      <c r="Q20" s="225">
        <v>17</v>
      </c>
      <c r="R20" s="15">
        <v>404</v>
      </c>
      <c r="S20" s="225">
        <f t="shared" si="0"/>
        <v>405</v>
      </c>
      <c r="T20" s="15">
        <v>409</v>
      </c>
      <c r="U20" s="5">
        <v>410</v>
      </c>
      <c r="V20" s="5">
        <v>409</v>
      </c>
      <c r="W20" s="5">
        <v>405</v>
      </c>
      <c r="X20" s="5">
        <f t="shared" si="1"/>
        <v>405</v>
      </c>
      <c r="Y20" s="5">
        <v>407</v>
      </c>
      <c r="Z20" s="5">
        <v>408</v>
      </c>
      <c r="AA20" s="5">
        <v>407</v>
      </c>
      <c r="AB20" s="5">
        <v>407</v>
      </c>
      <c r="AC20" s="5">
        <v>408</v>
      </c>
      <c r="AD20" s="5">
        <v>407</v>
      </c>
      <c r="AE20" s="5">
        <v>407</v>
      </c>
      <c r="AF20" s="5">
        <v>408</v>
      </c>
      <c r="AG20" s="5">
        <v>409</v>
      </c>
      <c r="AH20" s="1">
        <v>409</v>
      </c>
    </row>
    <row r="21" spans="1:34" x14ac:dyDescent="0.25">
      <c r="Q21" s="226">
        <v>18</v>
      </c>
      <c r="R21" s="19">
        <v>399</v>
      </c>
      <c r="S21" s="226">
        <f t="shared" si="0"/>
        <v>400</v>
      </c>
      <c r="T21" s="19">
        <v>403</v>
      </c>
      <c r="U21" s="33">
        <v>405</v>
      </c>
      <c r="V21" s="33">
        <v>403</v>
      </c>
      <c r="W21" s="33">
        <v>400</v>
      </c>
      <c r="X21" s="5">
        <f t="shared" si="1"/>
        <v>400</v>
      </c>
      <c r="Y21" s="33">
        <v>403</v>
      </c>
      <c r="Z21" s="33">
        <v>401</v>
      </c>
      <c r="AA21" s="33">
        <v>401</v>
      </c>
      <c r="AB21" s="33">
        <v>401</v>
      </c>
      <c r="AC21" s="33">
        <v>402</v>
      </c>
      <c r="AD21" s="33">
        <v>401</v>
      </c>
      <c r="AE21" s="33">
        <v>401</v>
      </c>
      <c r="AF21" s="33">
        <v>402</v>
      </c>
      <c r="AG21" s="33">
        <v>403</v>
      </c>
      <c r="AH21" s="20">
        <v>403</v>
      </c>
    </row>
    <row r="22" spans="1:34" ht="15.75" thickBot="1" x14ac:dyDescent="0.3">
      <c r="Q22" s="221">
        <v>19</v>
      </c>
      <c r="R22" s="16">
        <v>400</v>
      </c>
      <c r="S22" s="221">
        <f t="shared" si="0"/>
        <v>402</v>
      </c>
      <c r="T22" s="224">
        <v>406</v>
      </c>
      <c r="U22" s="84">
        <v>408</v>
      </c>
      <c r="V22" s="84">
        <v>406</v>
      </c>
      <c r="W22" s="84">
        <v>402</v>
      </c>
      <c r="X22" s="5">
        <f t="shared" si="1"/>
        <v>402</v>
      </c>
      <c r="Y22" s="84">
        <v>404</v>
      </c>
      <c r="Z22" s="84">
        <v>405</v>
      </c>
      <c r="AA22" s="84">
        <v>404</v>
      </c>
      <c r="AB22" s="84">
        <v>403</v>
      </c>
      <c r="AC22" s="84">
        <v>405</v>
      </c>
      <c r="AD22" s="84">
        <v>404</v>
      </c>
      <c r="AE22" s="84">
        <v>403</v>
      </c>
      <c r="AF22" s="84">
        <v>405</v>
      </c>
      <c r="AG22" s="85">
        <v>406</v>
      </c>
      <c r="AH22" s="84">
        <v>406</v>
      </c>
    </row>
    <row r="23" spans="1:34" ht="15.75" thickBot="1" x14ac:dyDescent="0.3">
      <c r="P23" s="218"/>
      <c r="Q23" s="165" t="s">
        <v>43</v>
      </c>
      <c r="R23" s="219"/>
      <c r="S23" s="227"/>
      <c r="T23" s="27" cm="1">
        <f t="array" ref="T23">(SUM((T3:T22-$R$3:$R$22)/($R$3:$R$22)))/20</f>
        <v>1.2114648838632947E-2</v>
      </c>
      <c r="U23" s="27" cm="1">
        <f t="array" ref="U23">(SUM((U3:U22-$R$3:$R$22)/($R$3:$R$22)))/20</f>
        <v>1.3981387175124867E-2</v>
      </c>
      <c r="V23" s="27" cm="1">
        <f t="array" ref="V23">(SUM((V3:V22-$R$3:$R$22)/($R$3:$R$22)))/20</f>
        <v>1.2114648838632947E-2</v>
      </c>
      <c r="W23" s="27" cm="1">
        <f t="array" ref="W23">(SUM((W3:W22-$R$3:$R$22)/($R$3:$R$22)))/20</f>
        <v>4.6117622504321882E-3</v>
      </c>
      <c r="X23" s="27" cm="1">
        <f t="array" ref="X23">(SUM((X3:X22-$R$3:$R$22)/($R$3:$R$22)))/20</f>
        <v>4.6117622504321882E-3</v>
      </c>
      <c r="Y23" s="27" cm="1">
        <f t="array" ref="Y23">(SUM((Y3:Y22-$R$3:$R$22)/($R$3:$R$22)))/20</f>
        <v>8.5013711799850917E-3</v>
      </c>
      <c r="Z23" s="27" cm="1">
        <f t="array" ref="Z23">(SUM((Z3:Z22-$R$3:$R$22)/($R$3:$R$22)))/20</f>
        <v>1.0241886217393706E-2</v>
      </c>
      <c r="AA23" s="27" cm="1">
        <f t="array" ref="AA23">(SUM((AA3:AA22-$R$3:$R$22)/($R$3:$R$22)))/20</f>
        <v>7.4997840420041664E-3</v>
      </c>
      <c r="AB23" s="27" cm="1">
        <f t="array" ref="AB23">(SUM((AB3:AB22-$R$3:$R$22)/($R$3:$R$22)))/20</f>
        <v>7.3754249690410334E-3</v>
      </c>
      <c r="AC23" s="27" cm="1">
        <f t="array" ref="AC23">(SUM((AC3:AC22-$R$3:$R$22)/($R$3:$R$22)))/20</f>
        <v>1.0729121043599087E-2</v>
      </c>
      <c r="AD23" s="27" cm="1">
        <f t="array" ref="AD23">(SUM((AD3:AD22-$R$3:$R$22)/($R$3:$R$22)))/20</f>
        <v>7.4997840420041664E-3</v>
      </c>
      <c r="AE23" s="27" cm="1">
        <f t="array" ref="AE23">(SUM((AE3:AE22-$R$3:$R$22)/($R$3:$R$22)))/20</f>
        <v>7.3754249690410334E-3</v>
      </c>
      <c r="AF23" s="27" cm="1">
        <f t="array" ref="AF23">(SUM((AF3:AF22-$R$3:$R$22)/($R$3:$R$22)))/20</f>
        <v>1.0729121043599087E-2</v>
      </c>
      <c r="AG23" s="258" cm="1">
        <f t="array" ref="AG23">(SUM((AG3:AG22-$R$3:$R$22)/($R$3:$R$22)))/20</f>
        <v>1.2114648838632947E-2</v>
      </c>
      <c r="AH23" s="255" cm="1">
        <f t="array" ref="AH23">(SUM((AH3:AH22-$R$3:$R$22)/($R$3:$R$22)))/20</f>
        <v>1.2114648838632947E-2</v>
      </c>
    </row>
    <row r="24" spans="1:34" ht="15.75" thickBot="1" x14ac:dyDescent="0.3">
      <c r="Q24" s="152" t="s">
        <v>44</v>
      </c>
      <c r="R24" s="153"/>
      <c r="S24" s="153"/>
      <c r="T24" s="222">
        <v>0</v>
      </c>
      <c r="U24" s="222">
        <v>0</v>
      </c>
      <c r="V24" s="225">
        <v>0</v>
      </c>
      <c r="W24" s="225">
        <v>17</v>
      </c>
      <c r="X24" s="225">
        <v>17</v>
      </c>
      <c r="Y24" s="225">
        <v>8</v>
      </c>
      <c r="Z24" s="225">
        <v>0</v>
      </c>
      <c r="AA24" s="225">
        <v>5</v>
      </c>
      <c r="AB24" s="225">
        <v>6</v>
      </c>
      <c r="AC24" s="225">
        <v>2</v>
      </c>
      <c r="AD24" s="15">
        <v>5</v>
      </c>
      <c r="AE24" s="225">
        <v>6</v>
      </c>
      <c r="AF24" s="225">
        <v>2</v>
      </c>
      <c r="AG24" s="256">
        <v>0</v>
      </c>
      <c r="AH24" s="256">
        <v>0</v>
      </c>
    </row>
    <row r="25" spans="1:34" ht="15.75" thickBot="1" x14ac:dyDescent="0.3">
      <c r="Q25" s="152" t="s">
        <v>45</v>
      </c>
      <c r="R25" s="153"/>
      <c r="S25" s="154"/>
      <c r="T25" s="19">
        <v>15</v>
      </c>
      <c r="U25" s="223">
        <v>19</v>
      </c>
      <c r="V25" s="221">
        <v>21</v>
      </c>
      <c r="W25" s="221">
        <v>1620</v>
      </c>
      <c r="X25" s="221">
        <v>1635</v>
      </c>
      <c r="Y25" s="221">
        <v>6909</v>
      </c>
      <c r="Z25" s="221">
        <v>108</v>
      </c>
      <c r="AA25" s="221">
        <v>37</v>
      </c>
      <c r="AB25" s="221">
        <v>53</v>
      </c>
      <c r="AC25" s="221">
        <v>16</v>
      </c>
      <c r="AD25" s="228">
        <v>36</v>
      </c>
      <c r="AE25" s="254">
        <v>8</v>
      </c>
      <c r="AF25" s="254">
        <v>20</v>
      </c>
      <c r="AG25" s="221">
        <v>6</v>
      </c>
      <c r="AH25" s="257">
        <v>5</v>
      </c>
    </row>
    <row r="26" spans="1:34" ht="15.75" thickBot="1" x14ac:dyDescent="0.3">
      <c r="T26" s="235"/>
      <c r="U26" s="235"/>
      <c r="AE26" t="s">
        <v>46</v>
      </c>
    </row>
    <row r="27" spans="1:34" ht="14.25" customHeight="1" x14ac:dyDescent="0.25">
      <c r="Q27" s="17"/>
      <c r="R27" s="234" t="s">
        <v>47</v>
      </c>
      <c r="S27" s="236" t="s">
        <v>15</v>
      </c>
      <c r="T27" s="243"/>
      <c r="U27" s="242" t="s">
        <v>17</v>
      </c>
      <c r="V27" s="251"/>
      <c r="W27" s="237" t="s">
        <v>48</v>
      </c>
      <c r="X27" s="243"/>
      <c r="Y27" s="274" t="s">
        <v>202</v>
      </c>
      <c r="Z27" s="275"/>
    </row>
    <row r="28" spans="1:34" ht="14.25" customHeight="1" thickBot="1" x14ac:dyDescent="0.3">
      <c r="Q28" s="25" t="s">
        <v>49</v>
      </c>
      <c r="R28" s="218"/>
      <c r="S28" s="264"/>
      <c r="T28" s="265"/>
      <c r="U28" s="264"/>
      <c r="V28" s="265"/>
      <c r="W28" s="245"/>
      <c r="X28" s="244"/>
      <c r="Y28" s="264"/>
      <c r="Z28" s="265"/>
    </row>
    <row r="29" spans="1:34" ht="15" customHeight="1" x14ac:dyDescent="0.25">
      <c r="Q29" s="236" t="s">
        <v>15</v>
      </c>
      <c r="R29" s="243"/>
      <c r="S29" s="246" t="s">
        <v>51</v>
      </c>
      <c r="T29" s="247"/>
      <c r="U29" s="238" t="s">
        <v>52</v>
      </c>
      <c r="V29" s="239"/>
      <c r="W29" s="240" t="s">
        <v>53</v>
      </c>
      <c r="X29" s="241"/>
      <c r="Y29" s="287"/>
      <c r="Z29" s="288"/>
    </row>
    <row r="30" spans="1:34" x14ac:dyDescent="0.25">
      <c r="Q30" s="249"/>
      <c r="R30" s="232"/>
      <c r="S30" s="282" t="s">
        <v>4</v>
      </c>
      <c r="T30" s="283"/>
      <c r="U30" s="281" t="s">
        <v>50</v>
      </c>
      <c r="V30" s="276"/>
      <c r="W30" s="277" t="s">
        <v>6</v>
      </c>
      <c r="X30" s="286"/>
      <c r="Y30" s="285"/>
      <c r="Z30" s="289"/>
    </row>
    <row r="31" spans="1:34" ht="14.25" customHeight="1" thickBot="1" x14ac:dyDescent="0.3">
      <c r="Q31" s="262"/>
      <c r="R31" s="263"/>
      <c r="S31" s="230" t="s">
        <v>54</v>
      </c>
      <c r="T31" s="140"/>
      <c r="U31" s="143" t="s">
        <v>55</v>
      </c>
      <c r="V31" s="144"/>
      <c r="W31" s="94" t="s">
        <v>56</v>
      </c>
      <c r="X31" s="95"/>
      <c r="Y31" s="56" t="s">
        <v>203</v>
      </c>
      <c r="Z31" s="290"/>
    </row>
    <row r="32" spans="1:34" ht="15.75" customHeight="1" x14ac:dyDescent="0.25">
      <c r="Q32" s="242" t="s">
        <v>17</v>
      </c>
      <c r="R32" s="251"/>
      <c r="S32" s="229" t="s">
        <v>51</v>
      </c>
      <c r="T32" s="139"/>
      <c r="U32" s="141" t="s">
        <v>52</v>
      </c>
      <c r="V32" s="142"/>
      <c r="W32" s="145" t="s">
        <v>53</v>
      </c>
      <c r="X32" s="146"/>
      <c r="Y32" s="287"/>
      <c r="Z32" s="288"/>
    </row>
    <row r="33" spans="1:26" x14ac:dyDescent="0.25">
      <c r="O33" s="120"/>
      <c r="P33" s="248"/>
      <c r="Q33" s="250"/>
      <c r="R33" s="233"/>
      <c r="S33" s="282" t="s">
        <v>4</v>
      </c>
      <c r="T33" s="283"/>
      <c r="U33" s="281" t="s">
        <v>50</v>
      </c>
      <c r="V33" s="276"/>
      <c r="W33" s="278" t="s">
        <v>6</v>
      </c>
      <c r="X33" s="278"/>
      <c r="Y33" s="285"/>
      <c r="Z33" s="289"/>
    </row>
    <row r="34" spans="1:26" ht="14.25" customHeight="1" thickBot="1" x14ac:dyDescent="0.3">
      <c r="O34" s="120"/>
      <c r="P34" s="248"/>
      <c r="Q34" s="252"/>
      <c r="R34" s="253"/>
      <c r="S34" s="230" t="s">
        <v>54</v>
      </c>
      <c r="T34" s="140"/>
      <c r="U34" s="143" t="s">
        <v>55</v>
      </c>
      <c r="V34" s="144"/>
      <c r="W34" s="94" t="s">
        <v>56</v>
      </c>
      <c r="X34" s="95"/>
      <c r="Y34" s="56" t="s">
        <v>203</v>
      </c>
      <c r="Z34" s="290"/>
    </row>
    <row r="35" spans="1:26" x14ac:dyDescent="0.25">
      <c r="Q35" s="236" t="s">
        <v>48</v>
      </c>
      <c r="R35" s="243"/>
      <c r="S35" s="231" t="s">
        <v>57</v>
      </c>
      <c r="T35" s="138"/>
      <c r="U35" s="137" t="s">
        <v>57</v>
      </c>
      <c r="V35" s="138"/>
      <c r="W35" s="266"/>
      <c r="X35" s="267"/>
      <c r="Y35" s="287"/>
      <c r="Z35" s="288"/>
    </row>
    <row r="36" spans="1:26" x14ac:dyDescent="0.25">
      <c r="A36" s="122"/>
      <c r="B36" s="122"/>
      <c r="C36" s="37"/>
      <c r="Q36" s="249"/>
      <c r="R36" s="232"/>
      <c r="S36" s="279" t="s">
        <v>9</v>
      </c>
      <c r="T36" s="270"/>
      <c r="U36" s="284" t="s">
        <v>9</v>
      </c>
      <c r="V36" s="271"/>
      <c r="W36" s="272"/>
      <c r="X36" s="273"/>
      <c r="Y36" s="285"/>
      <c r="Z36" s="289"/>
    </row>
    <row r="37" spans="1:26" ht="15.75" thickBot="1" x14ac:dyDescent="0.3">
      <c r="A37" s="122"/>
      <c r="B37" s="122"/>
      <c r="Q37" s="262"/>
      <c r="R37" s="263"/>
      <c r="S37" s="280" t="s">
        <v>58</v>
      </c>
      <c r="T37" s="136"/>
      <c r="U37" s="135" t="s">
        <v>58</v>
      </c>
      <c r="V37" s="136"/>
      <c r="W37" s="268"/>
      <c r="X37" s="269"/>
      <c r="Y37" s="56" t="s">
        <v>204</v>
      </c>
      <c r="Z37" s="290"/>
    </row>
    <row r="38" spans="1:26" x14ac:dyDescent="0.25">
      <c r="Q38" t="s">
        <v>59</v>
      </c>
    </row>
    <row r="42" spans="1:26" x14ac:dyDescent="0.25">
      <c r="E42" s="122"/>
      <c r="F42" s="122"/>
      <c r="G42" s="37"/>
      <c r="I42" s="122"/>
      <c r="J42" s="122"/>
      <c r="K42" s="37"/>
    </row>
    <row r="43" spans="1:26" x14ac:dyDescent="0.25">
      <c r="E43" s="122"/>
      <c r="F43" s="122"/>
      <c r="I43" s="122"/>
      <c r="J43" s="122"/>
    </row>
    <row r="66" spans="1:10" x14ac:dyDescent="0.25">
      <c r="A66" s="122"/>
      <c r="B66" s="122"/>
      <c r="C66" s="37"/>
      <c r="E66" s="122"/>
      <c r="F66" s="122"/>
      <c r="G66" s="37"/>
      <c r="J66" s="37"/>
    </row>
    <row r="67" spans="1:10" x14ac:dyDescent="0.25">
      <c r="A67" s="122"/>
      <c r="B67" s="122"/>
      <c r="E67" s="122"/>
      <c r="F67" s="122"/>
    </row>
  </sheetData>
  <mergeCells count="80">
    <mergeCell ref="Q32:R34"/>
    <mergeCell ref="W33:X33"/>
    <mergeCell ref="Q35:R37"/>
    <mergeCell ref="W27:X27"/>
    <mergeCell ref="W28:X28"/>
    <mergeCell ref="W32:X32"/>
    <mergeCell ref="W34:X34"/>
    <mergeCell ref="S35:T35"/>
    <mergeCell ref="S27:T27"/>
    <mergeCell ref="S30:T30"/>
    <mergeCell ref="S29:T29"/>
    <mergeCell ref="S31:T31"/>
    <mergeCell ref="U27:V27"/>
    <mergeCell ref="U30:V30"/>
    <mergeCell ref="W29:X29"/>
    <mergeCell ref="Q29:R31"/>
    <mergeCell ref="U35:V35"/>
    <mergeCell ref="U37:V37"/>
    <mergeCell ref="S32:T32"/>
    <mergeCell ref="S34:T34"/>
    <mergeCell ref="U32:V32"/>
    <mergeCell ref="U34:V34"/>
    <mergeCell ref="U33:V33"/>
    <mergeCell ref="S33:T33"/>
    <mergeCell ref="I43:J43"/>
    <mergeCell ref="E66:F66"/>
    <mergeCell ref="A18:C18"/>
    <mergeCell ref="E67:F67"/>
    <mergeCell ref="A66:B66"/>
    <mergeCell ref="A67:B67"/>
    <mergeCell ref="E42:F42"/>
    <mergeCell ref="E43:F43"/>
    <mergeCell ref="A37:B37"/>
    <mergeCell ref="I42:J42"/>
    <mergeCell ref="A36:B36"/>
    <mergeCell ref="O33:P34"/>
    <mergeCell ref="D1:I1"/>
    <mergeCell ref="Q23:S23"/>
    <mergeCell ref="Q25:S25"/>
    <mergeCell ref="Q24:S24"/>
    <mergeCell ref="D2:I2"/>
    <mergeCell ref="J2:O2"/>
    <mergeCell ref="F4:F5"/>
    <mergeCell ref="G4:G5"/>
    <mergeCell ref="I4:I5"/>
    <mergeCell ref="D4:D5"/>
    <mergeCell ref="E4:E5"/>
    <mergeCell ref="S37:T37"/>
    <mergeCell ref="A1:C1"/>
    <mergeCell ref="O4:O5"/>
    <mergeCell ref="J3:K3"/>
    <mergeCell ref="L3:M3"/>
    <mergeCell ref="N3:O3"/>
    <mergeCell ref="A2:C5"/>
    <mergeCell ref="J4:J5"/>
    <mergeCell ref="K4:K5"/>
    <mergeCell ref="L4:L5"/>
    <mergeCell ref="M4:M5"/>
    <mergeCell ref="N4:N5"/>
    <mergeCell ref="D3:E3"/>
    <mergeCell ref="F3:G3"/>
    <mergeCell ref="H3:I3"/>
    <mergeCell ref="H4:H5"/>
    <mergeCell ref="J1:O1"/>
    <mergeCell ref="A6:C6"/>
    <mergeCell ref="A7:C7"/>
    <mergeCell ref="A8:C8"/>
    <mergeCell ref="A9:C9"/>
    <mergeCell ref="A10:C10"/>
    <mergeCell ref="W31:X31"/>
    <mergeCell ref="A16:C16"/>
    <mergeCell ref="A17:C17"/>
    <mergeCell ref="A11:C11"/>
    <mergeCell ref="A12:C12"/>
    <mergeCell ref="A13:C13"/>
    <mergeCell ref="A14:C14"/>
    <mergeCell ref="A15:C15"/>
    <mergeCell ref="U29:V29"/>
    <mergeCell ref="U31:V31"/>
    <mergeCell ref="W30:X30"/>
  </mergeCells>
  <conditionalFormatting sqref="T3:AH3">
    <cfRule type="cellIs" dxfId="408" priority="80" operator="equal">
      <formula>$S$3</formula>
    </cfRule>
  </conditionalFormatting>
  <conditionalFormatting sqref="T4:AH4">
    <cfRule type="cellIs" dxfId="407" priority="79" operator="equal">
      <formula>$S$4</formula>
    </cfRule>
  </conditionalFormatting>
  <conditionalFormatting sqref="T5:AH5">
    <cfRule type="cellIs" dxfId="406" priority="78" operator="equal">
      <formula>$S$5</formula>
    </cfRule>
  </conditionalFormatting>
  <conditionalFormatting sqref="T6:AH6">
    <cfRule type="cellIs" dxfId="405" priority="77" operator="equal">
      <formula>$S$6</formula>
    </cfRule>
  </conditionalFormatting>
  <conditionalFormatting sqref="T7:AH7">
    <cfRule type="cellIs" dxfId="404" priority="76" operator="equal">
      <formula>$S$7</formula>
    </cfRule>
  </conditionalFormatting>
  <conditionalFormatting sqref="T8:AH8">
    <cfRule type="cellIs" dxfId="403" priority="75" operator="equal">
      <formula>$S$8</formula>
    </cfRule>
  </conditionalFormatting>
  <conditionalFormatting sqref="T9:AH9">
    <cfRule type="cellIs" dxfId="402" priority="74" operator="equal">
      <formula>$S$9</formula>
    </cfRule>
  </conditionalFormatting>
  <conditionalFormatting sqref="T10:AH10">
    <cfRule type="cellIs" dxfId="401" priority="73" operator="equal">
      <formula>$S$10</formula>
    </cfRule>
  </conditionalFormatting>
  <conditionalFormatting sqref="T11:AH11">
    <cfRule type="cellIs" dxfId="400" priority="72" operator="equal">
      <formula>$S$11</formula>
    </cfRule>
  </conditionalFormatting>
  <conditionalFormatting sqref="T12:AH12">
    <cfRule type="cellIs" dxfId="399" priority="71" operator="equal">
      <formula>$S$12</formula>
    </cfRule>
  </conditionalFormatting>
  <conditionalFormatting sqref="T13:AH13">
    <cfRule type="cellIs" dxfId="398" priority="70" operator="equal">
      <formula>$S$13</formula>
    </cfRule>
  </conditionalFormatting>
  <conditionalFormatting sqref="T14:AH14">
    <cfRule type="cellIs" dxfId="397" priority="69" operator="equal">
      <formula>$S$14</formula>
    </cfRule>
  </conditionalFormatting>
  <conditionalFormatting sqref="T15:AH15">
    <cfRule type="cellIs" dxfId="396" priority="68" operator="equal">
      <formula>$S$15</formula>
    </cfRule>
  </conditionalFormatting>
  <conditionalFormatting sqref="T16:AH16">
    <cfRule type="cellIs" dxfId="395" priority="67" operator="equal">
      <formula>$S$16</formula>
    </cfRule>
  </conditionalFormatting>
  <conditionalFormatting sqref="T17:AH17">
    <cfRule type="cellIs" dxfId="394" priority="66" operator="equal">
      <formula>$S$17</formula>
    </cfRule>
  </conditionalFormatting>
  <conditionalFormatting sqref="T18:AH18">
    <cfRule type="cellIs" dxfId="393" priority="65" operator="equal">
      <formula>$S$18</formula>
    </cfRule>
  </conditionalFormatting>
  <conditionalFormatting sqref="T19:AH19">
    <cfRule type="cellIs" dxfId="392" priority="64" operator="equal">
      <formula>$S$19</formula>
    </cfRule>
  </conditionalFormatting>
  <conditionalFormatting sqref="T20:AH20">
    <cfRule type="cellIs" dxfId="391" priority="63" operator="equal">
      <formula>$S$20</formula>
    </cfRule>
  </conditionalFormatting>
  <conditionalFormatting sqref="T21:AH21">
    <cfRule type="cellIs" dxfId="390" priority="62" operator="equal">
      <formula>$S$21</formula>
    </cfRule>
  </conditionalFormatting>
  <conditionalFormatting sqref="T22:AH22">
    <cfRule type="cellIs" dxfId="389" priority="61" operator="equal">
      <formula>$S$22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9070-5377-4F99-8362-BC89E6D74FC0}">
  <dimension ref="A1:AH272"/>
  <sheetViews>
    <sheetView topLeftCell="A55" workbookViewId="0">
      <selection activeCell="C87" sqref="C87"/>
    </sheetView>
  </sheetViews>
  <sheetFormatPr defaultRowHeight="15" x14ac:dyDescent="0.25"/>
  <cols>
    <col min="8" max="9" width="9.140625" bestFit="1" customWidth="1"/>
  </cols>
  <sheetData>
    <row r="1" spans="1:34" ht="26.25" x14ac:dyDescent="0.4">
      <c r="A1" s="50" t="s">
        <v>60</v>
      </c>
      <c r="B1" s="50"/>
      <c r="C1" s="50"/>
      <c r="D1" s="50"/>
      <c r="E1" s="50"/>
      <c r="F1" s="50"/>
      <c r="G1" s="50"/>
      <c r="H1" s="50"/>
      <c r="I1" s="50"/>
      <c r="J1" s="50"/>
    </row>
    <row r="2" spans="1:34" x14ac:dyDescent="0.25">
      <c r="A2" t="s">
        <v>61</v>
      </c>
      <c r="F2" s="123" t="s">
        <v>62</v>
      </c>
      <c r="G2" s="124"/>
      <c r="H2" s="151"/>
    </row>
    <row r="3" spans="1:34" x14ac:dyDescent="0.25">
      <c r="A3" s="5" t="s">
        <v>12</v>
      </c>
      <c r="B3" s="1" t="s">
        <v>13</v>
      </c>
      <c r="C3" s="6" t="s">
        <v>15</v>
      </c>
      <c r="D3" s="6" t="s">
        <v>16</v>
      </c>
      <c r="E3" s="5" t="s">
        <v>17</v>
      </c>
      <c r="F3" s="1" t="s">
        <v>22</v>
      </c>
      <c r="G3" s="1" t="s">
        <v>25</v>
      </c>
      <c r="H3" s="5" t="s">
        <v>26</v>
      </c>
      <c r="I3" s="1" t="s">
        <v>23</v>
      </c>
      <c r="J3" s="1" t="s">
        <v>28</v>
      </c>
    </row>
    <row r="4" spans="1:34" x14ac:dyDescent="0.25">
      <c r="A4" s="5">
        <v>0</v>
      </c>
      <c r="B4" s="1">
        <v>399</v>
      </c>
      <c r="C4" s="7">
        <v>403</v>
      </c>
      <c r="D4" s="7">
        <v>403</v>
      </c>
      <c r="E4" s="5">
        <v>403</v>
      </c>
      <c r="F4" s="1">
        <v>401</v>
      </c>
      <c r="G4" s="1">
        <v>401</v>
      </c>
      <c r="H4" s="5">
        <v>401</v>
      </c>
      <c r="I4" s="1">
        <v>401</v>
      </c>
      <c r="J4" s="1">
        <v>631</v>
      </c>
      <c r="AF4" t="s">
        <v>15</v>
      </c>
      <c r="AG4">
        <v>1.22</v>
      </c>
      <c r="AH4">
        <v>13</v>
      </c>
    </row>
    <row r="5" spans="1:34" x14ac:dyDescent="0.25">
      <c r="A5" s="5">
        <v>1</v>
      </c>
      <c r="B5" s="1">
        <v>406</v>
      </c>
      <c r="C5" s="7">
        <v>411</v>
      </c>
      <c r="D5" s="7">
        <v>411</v>
      </c>
      <c r="E5" s="5">
        <v>411</v>
      </c>
      <c r="F5" s="1">
        <v>410</v>
      </c>
      <c r="G5" s="1">
        <v>410</v>
      </c>
      <c r="H5" s="5">
        <v>410</v>
      </c>
      <c r="I5" s="1">
        <v>410</v>
      </c>
      <c r="J5" s="1">
        <v>658</v>
      </c>
      <c r="AF5" t="s">
        <v>16</v>
      </c>
      <c r="AG5">
        <v>1.4</v>
      </c>
      <c r="AH5">
        <v>14</v>
      </c>
    </row>
    <row r="6" spans="1:34" x14ac:dyDescent="0.25">
      <c r="A6" s="5">
        <v>2</v>
      </c>
      <c r="B6" s="1">
        <v>411</v>
      </c>
      <c r="C6" s="7">
        <v>416</v>
      </c>
      <c r="D6" s="7">
        <v>416</v>
      </c>
      <c r="E6" s="5">
        <v>416</v>
      </c>
      <c r="F6" s="1">
        <v>413</v>
      </c>
      <c r="G6" s="1">
        <v>413</v>
      </c>
      <c r="H6" s="5">
        <v>414</v>
      </c>
      <c r="I6" s="1">
        <v>414</v>
      </c>
      <c r="J6" s="1">
        <v>667</v>
      </c>
      <c r="AF6" t="s">
        <v>17</v>
      </c>
      <c r="AG6">
        <v>1.21</v>
      </c>
      <c r="AH6">
        <v>18</v>
      </c>
    </row>
    <row r="7" spans="1:34" x14ac:dyDescent="0.25">
      <c r="A7" s="5">
        <v>3</v>
      </c>
      <c r="B7" s="1">
        <v>411</v>
      </c>
      <c r="C7" s="7">
        <v>416</v>
      </c>
      <c r="D7" s="7">
        <v>417</v>
      </c>
      <c r="E7" s="5">
        <v>416</v>
      </c>
      <c r="F7" s="1">
        <v>415</v>
      </c>
      <c r="G7" s="1">
        <v>415</v>
      </c>
      <c r="H7" s="5">
        <v>415</v>
      </c>
      <c r="I7" s="1">
        <v>415</v>
      </c>
      <c r="J7" s="1">
        <v>668</v>
      </c>
      <c r="AF7" t="s">
        <v>22</v>
      </c>
      <c r="AG7">
        <v>0.71</v>
      </c>
      <c r="AH7">
        <v>37</v>
      </c>
    </row>
    <row r="8" spans="1:34" x14ac:dyDescent="0.25">
      <c r="A8" s="5">
        <v>4</v>
      </c>
      <c r="B8" s="1">
        <v>397</v>
      </c>
      <c r="C8" s="7">
        <v>402</v>
      </c>
      <c r="D8" s="7">
        <v>402</v>
      </c>
      <c r="E8" s="5">
        <v>402</v>
      </c>
      <c r="F8" s="1">
        <v>400</v>
      </c>
      <c r="G8" s="1">
        <v>400</v>
      </c>
      <c r="H8" s="5">
        <v>400</v>
      </c>
      <c r="I8" s="1">
        <v>400</v>
      </c>
      <c r="J8" s="1">
        <v>619</v>
      </c>
      <c r="AF8" t="s">
        <v>25</v>
      </c>
      <c r="AG8">
        <v>0.71</v>
      </c>
      <c r="AH8">
        <v>42</v>
      </c>
    </row>
    <row r="9" spans="1:34" ht="15.75" customHeight="1" x14ac:dyDescent="0.25">
      <c r="A9" s="5">
        <v>5</v>
      </c>
      <c r="B9" s="1">
        <v>399</v>
      </c>
      <c r="C9" s="7">
        <v>404</v>
      </c>
      <c r="D9" s="7">
        <v>404</v>
      </c>
      <c r="E9" s="5">
        <v>404</v>
      </c>
      <c r="F9" s="1">
        <v>402</v>
      </c>
      <c r="G9" s="1">
        <v>402</v>
      </c>
      <c r="H9" s="5">
        <v>402</v>
      </c>
      <c r="I9" s="1">
        <v>402</v>
      </c>
      <c r="J9" s="1">
        <v>635</v>
      </c>
      <c r="AF9" t="s">
        <v>26</v>
      </c>
      <c r="AG9">
        <v>0.71</v>
      </c>
      <c r="AH9">
        <v>49</v>
      </c>
    </row>
    <row r="10" spans="1:34" x14ac:dyDescent="0.25">
      <c r="A10" s="5">
        <v>6</v>
      </c>
      <c r="B10" s="1">
        <v>395</v>
      </c>
      <c r="C10" s="7">
        <v>399</v>
      </c>
      <c r="D10" s="7">
        <v>399</v>
      </c>
      <c r="E10" s="5">
        <v>399</v>
      </c>
      <c r="F10" s="1">
        <v>398</v>
      </c>
      <c r="G10" s="1">
        <v>398</v>
      </c>
      <c r="H10" s="5">
        <v>398</v>
      </c>
      <c r="I10" s="1">
        <v>398</v>
      </c>
      <c r="J10" s="1">
        <v>613</v>
      </c>
      <c r="AF10" t="s">
        <v>23</v>
      </c>
      <c r="AG10">
        <v>0.71</v>
      </c>
      <c r="AH10">
        <v>41</v>
      </c>
    </row>
    <row r="11" spans="1:34" x14ac:dyDescent="0.25">
      <c r="A11" s="5">
        <v>7</v>
      </c>
      <c r="B11" s="1">
        <v>404</v>
      </c>
      <c r="C11" s="7">
        <v>408</v>
      </c>
      <c r="D11" s="7">
        <v>409</v>
      </c>
      <c r="E11" s="5">
        <v>408</v>
      </c>
      <c r="F11" s="1">
        <v>407</v>
      </c>
      <c r="G11" s="1">
        <v>407</v>
      </c>
      <c r="H11" s="5">
        <v>407</v>
      </c>
      <c r="I11" s="1">
        <v>407</v>
      </c>
      <c r="J11" s="1">
        <v>639</v>
      </c>
      <c r="AF11" t="s">
        <v>21</v>
      </c>
      <c r="AG11">
        <v>1.02</v>
      </c>
      <c r="AH11">
        <v>86</v>
      </c>
    </row>
    <row r="12" spans="1:34" x14ac:dyDescent="0.25">
      <c r="A12" s="5">
        <v>8</v>
      </c>
      <c r="B12" s="1">
        <v>399</v>
      </c>
      <c r="C12" s="7">
        <v>404</v>
      </c>
      <c r="D12" s="7">
        <v>404</v>
      </c>
      <c r="E12" s="5">
        <v>404</v>
      </c>
      <c r="F12" s="1">
        <v>403</v>
      </c>
      <c r="G12" s="1">
        <v>403</v>
      </c>
      <c r="H12" s="5">
        <v>402</v>
      </c>
      <c r="I12" s="1">
        <v>402</v>
      </c>
      <c r="J12" s="1">
        <v>638</v>
      </c>
    </row>
    <row r="13" spans="1:34" x14ac:dyDescent="0.25">
      <c r="A13" s="5">
        <v>9</v>
      </c>
      <c r="B13" s="1">
        <v>397</v>
      </c>
      <c r="C13" s="7">
        <v>404</v>
      </c>
      <c r="D13" s="7">
        <v>406</v>
      </c>
      <c r="E13" s="5">
        <v>404</v>
      </c>
      <c r="F13" s="1">
        <v>400</v>
      </c>
      <c r="G13" s="1">
        <v>400</v>
      </c>
      <c r="H13" s="5">
        <v>401</v>
      </c>
      <c r="I13" s="1">
        <v>401</v>
      </c>
      <c r="J13" s="1">
        <v>649</v>
      </c>
    </row>
    <row r="14" spans="1:34" x14ac:dyDescent="0.25">
      <c r="A14" s="5">
        <v>10</v>
      </c>
      <c r="B14" s="1">
        <v>400</v>
      </c>
      <c r="C14" s="7">
        <v>404</v>
      </c>
      <c r="D14" s="7">
        <v>405</v>
      </c>
      <c r="E14" s="5">
        <v>404</v>
      </c>
      <c r="F14" s="1">
        <v>402</v>
      </c>
      <c r="G14" s="1">
        <v>402</v>
      </c>
      <c r="H14" s="5">
        <v>402</v>
      </c>
      <c r="I14" s="1">
        <v>402</v>
      </c>
      <c r="J14" s="1">
        <v>646</v>
      </c>
      <c r="N14" s="42"/>
    </row>
    <row r="15" spans="1:34" x14ac:dyDescent="0.25">
      <c r="A15" s="5">
        <v>11</v>
      </c>
      <c r="B15" s="1">
        <v>401</v>
      </c>
      <c r="C15" s="7">
        <v>405</v>
      </c>
      <c r="D15" s="7">
        <v>405</v>
      </c>
      <c r="E15" s="5">
        <v>405</v>
      </c>
      <c r="F15" s="1">
        <v>403</v>
      </c>
      <c r="G15" s="1">
        <v>403</v>
      </c>
      <c r="H15" s="5">
        <v>403</v>
      </c>
      <c r="I15" s="1">
        <v>403</v>
      </c>
      <c r="J15" s="1">
        <v>620</v>
      </c>
    </row>
    <row r="16" spans="1:34" x14ac:dyDescent="0.25">
      <c r="A16" s="5">
        <v>12</v>
      </c>
      <c r="B16" s="1">
        <v>393</v>
      </c>
      <c r="C16" s="7">
        <v>398</v>
      </c>
      <c r="D16" s="7">
        <v>398</v>
      </c>
      <c r="E16" s="5">
        <v>398</v>
      </c>
      <c r="F16" s="1">
        <v>396</v>
      </c>
      <c r="G16" s="1">
        <v>396</v>
      </c>
      <c r="H16" s="5">
        <v>396</v>
      </c>
      <c r="I16" s="1">
        <v>396</v>
      </c>
      <c r="J16" s="1">
        <v>619</v>
      </c>
    </row>
    <row r="17" spans="1:18" x14ac:dyDescent="0.25">
      <c r="A17" s="5">
        <v>13</v>
      </c>
      <c r="B17" s="1">
        <v>396</v>
      </c>
      <c r="C17" s="7">
        <v>401</v>
      </c>
      <c r="D17" s="7">
        <v>401</v>
      </c>
      <c r="E17" s="5">
        <v>401</v>
      </c>
      <c r="F17" s="1">
        <v>400</v>
      </c>
      <c r="G17" s="1">
        <v>400</v>
      </c>
      <c r="H17" s="5">
        <v>400</v>
      </c>
      <c r="I17" s="1">
        <v>400</v>
      </c>
      <c r="J17" s="1">
        <v>617</v>
      </c>
    </row>
    <row r="18" spans="1:18" x14ac:dyDescent="0.25">
      <c r="A18" s="5">
        <v>14</v>
      </c>
      <c r="B18" s="1">
        <v>394</v>
      </c>
      <c r="C18" s="7">
        <v>400</v>
      </c>
      <c r="D18" s="7">
        <v>400</v>
      </c>
      <c r="E18" s="5">
        <v>400</v>
      </c>
      <c r="F18" s="1">
        <v>399</v>
      </c>
      <c r="G18" s="1">
        <v>399</v>
      </c>
      <c r="H18" s="5">
        <v>398</v>
      </c>
      <c r="I18" s="1">
        <v>398</v>
      </c>
      <c r="J18" s="1">
        <v>597</v>
      </c>
    </row>
    <row r="19" spans="1:18" x14ac:dyDescent="0.25">
      <c r="A19" s="5">
        <v>15</v>
      </c>
      <c r="B19" s="1">
        <v>402</v>
      </c>
      <c r="C19" s="7">
        <v>408</v>
      </c>
      <c r="D19" s="7">
        <v>410</v>
      </c>
      <c r="E19" s="5">
        <v>408</v>
      </c>
      <c r="F19" s="1">
        <v>406</v>
      </c>
      <c r="G19" s="1">
        <v>406</v>
      </c>
      <c r="H19" s="5">
        <v>406</v>
      </c>
      <c r="I19" s="1">
        <v>406</v>
      </c>
      <c r="J19" s="1">
        <v>654</v>
      </c>
    </row>
    <row r="20" spans="1:18" x14ac:dyDescent="0.25">
      <c r="A20" s="5">
        <v>16</v>
      </c>
      <c r="B20" s="1">
        <v>404</v>
      </c>
      <c r="C20" s="7">
        <v>408</v>
      </c>
      <c r="D20" s="7">
        <v>410</v>
      </c>
      <c r="E20" s="5">
        <v>407</v>
      </c>
      <c r="F20" s="1">
        <v>407</v>
      </c>
      <c r="G20" s="1">
        <v>407</v>
      </c>
      <c r="H20" s="5">
        <v>406</v>
      </c>
      <c r="I20" s="1">
        <v>406</v>
      </c>
      <c r="J20" s="1">
        <v>658</v>
      </c>
    </row>
    <row r="21" spans="1:18" x14ac:dyDescent="0.25">
      <c r="A21" s="5">
        <v>17</v>
      </c>
      <c r="B21" s="1">
        <v>404</v>
      </c>
      <c r="C21" s="7">
        <v>409</v>
      </c>
      <c r="D21" s="7">
        <v>410</v>
      </c>
      <c r="E21" s="5">
        <v>409</v>
      </c>
      <c r="F21" s="1">
        <v>407</v>
      </c>
      <c r="G21" s="1">
        <v>407</v>
      </c>
      <c r="H21" s="5">
        <v>407</v>
      </c>
      <c r="I21" s="1">
        <v>407</v>
      </c>
      <c r="J21" s="1">
        <v>657</v>
      </c>
    </row>
    <row r="22" spans="1:18" x14ac:dyDescent="0.25">
      <c r="A22" s="5">
        <v>18</v>
      </c>
      <c r="B22" s="1">
        <v>399</v>
      </c>
      <c r="C22" s="7">
        <v>403</v>
      </c>
      <c r="D22" s="7">
        <v>405</v>
      </c>
      <c r="E22" s="5">
        <v>403</v>
      </c>
      <c r="F22" s="1">
        <v>401</v>
      </c>
      <c r="G22" s="1">
        <v>401</v>
      </c>
      <c r="H22" s="5">
        <v>401</v>
      </c>
      <c r="I22" s="1">
        <v>401</v>
      </c>
      <c r="J22" s="1">
        <v>642</v>
      </c>
    </row>
    <row r="23" spans="1:18" ht="15" customHeight="1" x14ac:dyDescent="0.25">
      <c r="A23" s="33">
        <v>19</v>
      </c>
      <c r="B23" s="20">
        <v>400</v>
      </c>
      <c r="C23" s="9">
        <v>406</v>
      </c>
      <c r="D23" s="9">
        <v>408</v>
      </c>
      <c r="E23" s="33">
        <v>406</v>
      </c>
      <c r="F23" s="1">
        <v>404</v>
      </c>
      <c r="G23" s="1">
        <v>404</v>
      </c>
      <c r="H23" s="5">
        <v>404</v>
      </c>
      <c r="I23" s="1">
        <v>404</v>
      </c>
      <c r="J23" s="1">
        <v>645</v>
      </c>
    </row>
    <row r="24" spans="1:18" x14ac:dyDescent="0.25">
      <c r="A24" s="147" t="s">
        <v>63</v>
      </c>
      <c r="B24" s="147"/>
      <c r="C24" s="27" cm="1">
        <f t="array" ref="C24">(SUM((C4:C23-$B$4:$B$23)/($B$4:$B$23)))/20</f>
        <v>1.223841121487057E-2</v>
      </c>
      <c r="D24" s="27" cm="1">
        <f t="array" ref="D24">(SUM((D4:D23-$B$4:$B$23)/($B$4:$B$23)))/20</f>
        <v>1.3981387175124867E-2</v>
      </c>
      <c r="E24" s="27" cm="1">
        <f t="array" ref="E24">(SUM((E4:E23-$B$4:$B$23)/($B$4:$B$23)))/20</f>
        <v>1.2114648838632947E-2</v>
      </c>
      <c r="F24" s="27" cm="1">
        <f t="array" ref="F24">(SUM((F4:F23-$B$4:$B$23)/($B$4:$B$23)))/20</f>
        <v>7.8683963451801776E-3</v>
      </c>
      <c r="G24" s="27" cm="1">
        <f t="array" ref="G24">(SUM((G4:G23-$B$4:$B$23)/($B$4:$B$23)))/20</f>
        <v>7.8683963451801776E-3</v>
      </c>
      <c r="H24" s="27" cm="1">
        <f t="array" ref="H24">(SUM((H4:H23-$B$4:$B$23)/($B$4:$B$23)))/20</f>
        <v>7.7400162180344565E-3</v>
      </c>
      <c r="I24" s="27" cm="1">
        <f t="array" ref="I24">(SUM((I4:I23-$B$4:$B$23)/($B$4:$B$23)))/20</f>
        <v>7.7400162180344565E-3</v>
      </c>
      <c r="J24" s="27" cm="1">
        <f t="array" ref="J24">(SUM((J4:J23-$B$4:$B$23)/($B$4:$B$23)))/20</f>
        <v>0.59405887293957294</v>
      </c>
      <c r="L24" s="37"/>
    </row>
    <row r="25" spans="1:18" x14ac:dyDescent="0.25">
      <c r="A25" s="148" t="s">
        <v>64</v>
      </c>
      <c r="B25" s="149"/>
      <c r="C25" s="18">
        <v>13</v>
      </c>
      <c r="D25" s="12">
        <v>14</v>
      </c>
      <c r="E25" s="1">
        <v>18</v>
      </c>
      <c r="F25" s="32">
        <v>36</v>
      </c>
      <c r="G25" s="1">
        <v>42</v>
      </c>
      <c r="H25" s="5">
        <v>47</v>
      </c>
      <c r="I25" s="1">
        <v>45</v>
      </c>
      <c r="J25" s="1">
        <v>38</v>
      </c>
    </row>
    <row r="27" spans="1:18" ht="15" customHeight="1" x14ac:dyDescent="0.25">
      <c r="A27" t="s">
        <v>65</v>
      </c>
      <c r="F27" s="123"/>
      <c r="G27" s="124"/>
      <c r="H27" s="151"/>
    </row>
    <row r="28" spans="1:18" x14ac:dyDescent="0.25">
      <c r="A28" s="5" t="s">
        <v>12</v>
      </c>
      <c r="B28" s="1" t="s">
        <v>13</v>
      </c>
      <c r="C28" s="6" t="s">
        <v>15</v>
      </c>
      <c r="D28" s="6" t="s">
        <v>16</v>
      </c>
      <c r="E28" s="5" t="s">
        <v>17</v>
      </c>
      <c r="F28" s="1" t="s">
        <v>22</v>
      </c>
      <c r="G28" s="1" t="s">
        <v>25</v>
      </c>
      <c r="H28" s="5" t="s">
        <v>26</v>
      </c>
      <c r="I28" s="1" t="s">
        <v>23</v>
      </c>
      <c r="J28" s="1" t="s">
        <v>28</v>
      </c>
      <c r="L28" s="167" t="s">
        <v>66</v>
      </c>
      <c r="M28" s="171"/>
      <c r="N28" s="168"/>
      <c r="O28" s="167" t="s">
        <v>67</v>
      </c>
      <c r="P28" s="168"/>
      <c r="Q28" s="163" t="s">
        <v>68</v>
      </c>
      <c r="R28" s="164"/>
    </row>
    <row r="29" spans="1:18" x14ac:dyDescent="0.25">
      <c r="A29" s="5">
        <v>0</v>
      </c>
      <c r="B29" s="1">
        <v>399</v>
      </c>
      <c r="C29" s="7">
        <v>403</v>
      </c>
      <c r="D29" s="7">
        <v>403</v>
      </c>
      <c r="E29" s="5">
        <v>403</v>
      </c>
      <c r="F29" s="1">
        <v>414</v>
      </c>
      <c r="G29" s="1">
        <v>414</v>
      </c>
      <c r="H29" s="5">
        <v>400</v>
      </c>
      <c r="I29" s="1">
        <v>400</v>
      </c>
      <c r="J29" s="1">
        <v>518</v>
      </c>
      <c r="L29" s="169"/>
      <c r="M29" s="172"/>
      <c r="N29" s="170"/>
      <c r="O29" s="169"/>
      <c r="P29" s="170"/>
      <c r="Q29" s="165"/>
      <c r="R29" s="166"/>
    </row>
    <row r="30" spans="1:18" x14ac:dyDescent="0.25">
      <c r="A30" s="5">
        <v>1</v>
      </c>
      <c r="B30" s="1">
        <v>406</v>
      </c>
      <c r="C30" s="7">
        <v>411</v>
      </c>
      <c r="D30" s="7">
        <v>411</v>
      </c>
      <c r="E30" s="5">
        <v>411</v>
      </c>
      <c r="F30" s="1">
        <v>419</v>
      </c>
      <c r="G30" s="1">
        <v>419</v>
      </c>
      <c r="H30" s="5">
        <v>409</v>
      </c>
      <c r="I30" s="1">
        <v>409</v>
      </c>
      <c r="J30" s="1">
        <v>526</v>
      </c>
      <c r="L30" s="152" t="s">
        <v>22</v>
      </c>
      <c r="M30" s="153"/>
      <c r="N30" s="154"/>
      <c r="O30" s="187">
        <v>3.4085201110369549E-2</v>
      </c>
      <c r="P30" s="188"/>
      <c r="Q30" s="189">
        <v>36</v>
      </c>
      <c r="R30" s="178"/>
    </row>
    <row r="31" spans="1:18" x14ac:dyDescent="0.25">
      <c r="A31" s="5">
        <v>2</v>
      </c>
      <c r="B31" s="1">
        <v>411</v>
      </c>
      <c r="C31" s="7">
        <v>416</v>
      </c>
      <c r="D31" s="7">
        <v>416</v>
      </c>
      <c r="E31" s="5">
        <v>416</v>
      </c>
      <c r="F31" s="1">
        <v>426</v>
      </c>
      <c r="G31" s="1">
        <v>426</v>
      </c>
      <c r="H31" s="5">
        <v>414</v>
      </c>
      <c r="I31" s="1">
        <v>414</v>
      </c>
      <c r="J31" s="1">
        <v>533</v>
      </c>
      <c r="L31" s="152" t="s">
        <v>25</v>
      </c>
      <c r="M31" s="153"/>
      <c r="N31" s="154"/>
      <c r="O31" s="159">
        <v>3.3834574543953506E-2</v>
      </c>
      <c r="P31" s="160"/>
      <c r="Q31" s="155">
        <v>42</v>
      </c>
      <c r="R31" s="156"/>
    </row>
    <row r="32" spans="1:18" x14ac:dyDescent="0.25">
      <c r="A32" s="5">
        <v>3</v>
      </c>
      <c r="B32" s="1">
        <v>411</v>
      </c>
      <c r="C32" s="7">
        <v>416</v>
      </c>
      <c r="D32" s="7">
        <v>417</v>
      </c>
      <c r="E32" s="5">
        <v>416</v>
      </c>
      <c r="F32" s="1">
        <v>425</v>
      </c>
      <c r="G32" s="1">
        <v>425</v>
      </c>
      <c r="H32" s="5">
        <v>414</v>
      </c>
      <c r="I32" s="1">
        <v>414</v>
      </c>
      <c r="J32" s="1">
        <v>534</v>
      </c>
      <c r="L32" s="152" t="s">
        <v>26</v>
      </c>
      <c r="M32" s="153"/>
      <c r="N32" s="154"/>
      <c r="O32" s="157">
        <v>7.3714449122310776E-3</v>
      </c>
      <c r="P32" s="158"/>
      <c r="Q32" s="180">
        <v>47</v>
      </c>
      <c r="R32" s="181"/>
    </row>
    <row r="33" spans="1:18" x14ac:dyDescent="0.25">
      <c r="A33" s="5">
        <v>4</v>
      </c>
      <c r="B33" s="1">
        <v>397</v>
      </c>
      <c r="C33" s="7">
        <v>402</v>
      </c>
      <c r="D33" s="7">
        <v>402</v>
      </c>
      <c r="E33" s="5">
        <v>402</v>
      </c>
      <c r="F33" s="1">
        <v>409</v>
      </c>
      <c r="G33" s="1">
        <v>409</v>
      </c>
      <c r="H33" s="5">
        <v>401</v>
      </c>
      <c r="I33" s="1">
        <v>401</v>
      </c>
      <c r="J33" s="1">
        <v>516</v>
      </c>
      <c r="L33" s="152" t="s">
        <v>23</v>
      </c>
      <c r="M33" s="153"/>
      <c r="N33" s="154"/>
      <c r="O33" s="159">
        <v>7.3714449122310776E-3</v>
      </c>
      <c r="P33" s="160"/>
      <c r="Q33" s="155">
        <v>38</v>
      </c>
      <c r="R33" s="156"/>
    </row>
    <row r="34" spans="1:18" x14ac:dyDescent="0.25">
      <c r="A34" s="5">
        <v>5</v>
      </c>
      <c r="B34" s="1">
        <v>399</v>
      </c>
      <c r="C34" s="7">
        <v>404</v>
      </c>
      <c r="D34" s="7">
        <v>404</v>
      </c>
      <c r="E34" s="5">
        <v>404</v>
      </c>
      <c r="F34" s="1">
        <v>414</v>
      </c>
      <c r="G34" s="1">
        <v>412</v>
      </c>
      <c r="H34" s="5">
        <v>402</v>
      </c>
      <c r="I34" s="1">
        <v>402</v>
      </c>
      <c r="J34" s="1">
        <v>519</v>
      </c>
      <c r="L34" s="152" t="s">
        <v>28</v>
      </c>
      <c r="M34" s="153"/>
      <c r="N34" s="154"/>
      <c r="O34" s="159">
        <v>1.3915272273699526</v>
      </c>
      <c r="P34" s="160"/>
      <c r="Q34" s="155">
        <v>38</v>
      </c>
      <c r="R34" s="156"/>
    </row>
    <row r="35" spans="1:18" x14ac:dyDescent="0.25">
      <c r="A35" s="5">
        <v>6</v>
      </c>
      <c r="B35" s="1">
        <v>395</v>
      </c>
      <c r="C35" s="7">
        <v>399</v>
      </c>
      <c r="D35" s="7">
        <v>399</v>
      </c>
      <c r="E35" s="5">
        <v>399</v>
      </c>
      <c r="F35" s="1">
        <v>410</v>
      </c>
      <c r="G35" s="1">
        <v>410</v>
      </c>
      <c r="H35" s="5">
        <v>399</v>
      </c>
      <c r="I35" s="1">
        <v>399</v>
      </c>
      <c r="J35" s="1">
        <v>513</v>
      </c>
    </row>
    <row r="36" spans="1:18" x14ac:dyDescent="0.25">
      <c r="A36" s="5">
        <v>7</v>
      </c>
      <c r="B36" s="1">
        <v>404</v>
      </c>
      <c r="C36" s="7">
        <v>408</v>
      </c>
      <c r="D36" s="7">
        <v>409</v>
      </c>
      <c r="E36" s="5">
        <v>408</v>
      </c>
      <c r="F36" s="1">
        <v>415</v>
      </c>
      <c r="G36" s="1">
        <v>415</v>
      </c>
      <c r="H36" s="5">
        <v>406</v>
      </c>
      <c r="I36" s="1">
        <v>406</v>
      </c>
      <c r="J36" s="1">
        <v>524</v>
      </c>
    </row>
    <row r="37" spans="1:18" x14ac:dyDescent="0.25">
      <c r="A37" s="5">
        <v>8</v>
      </c>
      <c r="B37" s="1">
        <v>399</v>
      </c>
      <c r="C37" s="7">
        <v>404</v>
      </c>
      <c r="D37" s="7">
        <v>404</v>
      </c>
      <c r="E37" s="5">
        <v>404</v>
      </c>
      <c r="F37" s="1">
        <v>412</v>
      </c>
      <c r="G37" s="1">
        <v>412</v>
      </c>
      <c r="H37" s="5">
        <v>402</v>
      </c>
      <c r="I37" s="1">
        <v>402</v>
      </c>
      <c r="J37" s="1">
        <v>519</v>
      </c>
    </row>
    <row r="38" spans="1:18" x14ac:dyDescent="0.25">
      <c r="A38" s="5">
        <v>9</v>
      </c>
      <c r="B38" s="1">
        <v>397</v>
      </c>
      <c r="C38" s="7">
        <v>404</v>
      </c>
      <c r="D38" s="7">
        <v>406</v>
      </c>
      <c r="E38" s="5">
        <v>404</v>
      </c>
      <c r="F38" s="1">
        <v>413</v>
      </c>
      <c r="G38" s="1">
        <v>413</v>
      </c>
      <c r="H38" s="5">
        <v>402</v>
      </c>
      <c r="I38" s="1">
        <v>402</v>
      </c>
      <c r="J38" s="1">
        <v>516</v>
      </c>
    </row>
    <row r="39" spans="1:18" x14ac:dyDescent="0.25">
      <c r="A39" s="5">
        <v>10</v>
      </c>
      <c r="B39" s="1">
        <v>400</v>
      </c>
      <c r="C39" s="7">
        <v>404</v>
      </c>
      <c r="D39" s="7">
        <v>405</v>
      </c>
      <c r="E39" s="5">
        <v>404</v>
      </c>
      <c r="F39" s="1">
        <v>412</v>
      </c>
      <c r="G39" s="1">
        <v>412</v>
      </c>
      <c r="H39" s="5">
        <v>402</v>
      </c>
      <c r="I39" s="1">
        <v>402</v>
      </c>
      <c r="J39" s="1">
        <v>517</v>
      </c>
    </row>
    <row r="40" spans="1:18" x14ac:dyDescent="0.25">
      <c r="A40" s="5">
        <v>11</v>
      </c>
      <c r="B40" s="1">
        <v>401</v>
      </c>
      <c r="C40" s="7">
        <v>405</v>
      </c>
      <c r="D40" s="7">
        <v>405</v>
      </c>
      <c r="E40" s="5">
        <v>405</v>
      </c>
      <c r="F40" s="1">
        <v>418</v>
      </c>
      <c r="G40" s="1">
        <v>418</v>
      </c>
      <c r="H40" s="5">
        <v>404</v>
      </c>
      <c r="I40" s="1">
        <v>404</v>
      </c>
      <c r="J40" s="1">
        <v>521</v>
      </c>
    </row>
    <row r="41" spans="1:18" x14ac:dyDescent="0.25">
      <c r="A41" s="5">
        <v>12</v>
      </c>
      <c r="B41" s="1">
        <v>393</v>
      </c>
      <c r="C41" s="7">
        <v>398</v>
      </c>
      <c r="D41" s="7">
        <v>398</v>
      </c>
      <c r="E41" s="5">
        <v>398</v>
      </c>
      <c r="F41" s="1">
        <v>406</v>
      </c>
      <c r="G41" s="1">
        <v>406</v>
      </c>
      <c r="H41" s="5">
        <v>395</v>
      </c>
      <c r="I41" s="1">
        <v>395</v>
      </c>
      <c r="J41" s="1">
        <v>510</v>
      </c>
    </row>
    <row r="42" spans="1:18" x14ac:dyDescent="0.25">
      <c r="A42" s="5">
        <v>13</v>
      </c>
      <c r="B42" s="1">
        <v>396</v>
      </c>
      <c r="C42" s="7">
        <v>401</v>
      </c>
      <c r="D42" s="7">
        <v>401</v>
      </c>
      <c r="E42" s="5">
        <v>401</v>
      </c>
      <c r="F42" s="1">
        <v>407</v>
      </c>
      <c r="G42" s="1">
        <v>407</v>
      </c>
      <c r="H42" s="5">
        <v>398</v>
      </c>
      <c r="I42" s="1">
        <v>398</v>
      </c>
      <c r="J42" s="1">
        <v>514</v>
      </c>
    </row>
    <row r="43" spans="1:18" x14ac:dyDescent="0.25">
      <c r="A43" s="5">
        <v>14</v>
      </c>
      <c r="B43" s="1">
        <v>394</v>
      </c>
      <c r="C43" s="7">
        <v>400</v>
      </c>
      <c r="D43" s="7">
        <v>400</v>
      </c>
      <c r="E43" s="5">
        <v>400</v>
      </c>
      <c r="F43" s="1">
        <v>410</v>
      </c>
      <c r="G43" s="1">
        <v>410</v>
      </c>
      <c r="H43" s="5">
        <v>399</v>
      </c>
      <c r="I43" s="1">
        <v>399</v>
      </c>
      <c r="J43" s="1">
        <v>514</v>
      </c>
    </row>
    <row r="44" spans="1:18" x14ac:dyDescent="0.25">
      <c r="A44" s="5">
        <v>15</v>
      </c>
      <c r="B44" s="1">
        <v>402</v>
      </c>
      <c r="C44" s="7">
        <v>408</v>
      </c>
      <c r="D44" s="7">
        <v>410</v>
      </c>
      <c r="E44" s="5">
        <v>408</v>
      </c>
      <c r="F44" s="1">
        <v>413</v>
      </c>
      <c r="G44" s="1">
        <v>413</v>
      </c>
      <c r="H44" s="5">
        <v>406</v>
      </c>
      <c r="I44" s="1">
        <v>406</v>
      </c>
      <c r="J44" s="1">
        <v>521</v>
      </c>
    </row>
    <row r="45" spans="1:18" x14ac:dyDescent="0.25">
      <c r="A45" s="5">
        <v>16</v>
      </c>
      <c r="B45" s="1">
        <v>404</v>
      </c>
      <c r="C45" s="7">
        <v>408</v>
      </c>
      <c r="D45" s="7">
        <v>410</v>
      </c>
      <c r="E45" s="5">
        <v>407</v>
      </c>
      <c r="F45" s="1">
        <v>419</v>
      </c>
      <c r="G45" s="1">
        <v>419</v>
      </c>
      <c r="H45" s="5">
        <v>406</v>
      </c>
      <c r="I45" s="1">
        <v>406</v>
      </c>
      <c r="J45" s="1">
        <v>524</v>
      </c>
    </row>
    <row r="46" spans="1:18" x14ac:dyDescent="0.25">
      <c r="A46" s="5">
        <v>17</v>
      </c>
      <c r="B46" s="1">
        <v>404</v>
      </c>
      <c r="C46" s="7">
        <v>409</v>
      </c>
      <c r="D46" s="7">
        <v>410</v>
      </c>
      <c r="E46" s="5">
        <v>409</v>
      </c>
      <c r="F46" s="1">
        <v>417</v>
      </c>
      <c r="G46" s="1">
        <v>417</v>
      </c>
      <c r="H46" s="5">
        <v>407</v>
      </c>
      <c r="I46" s="1">
        <v>407</v>
      </c>
      <c r="J46" s="1">
        <v>523</v>
      </c>
    </row>
    <row r="47" spans="1:18" x14ac:dyDescent="0.25">
      <c r="A47" s="5">
        <v>18</v>
      </c>
      <c r="B47" s="1">
        <v>399</v>
      </c>
      <c r="C47" s="7">
        <v>403</v>
      </c>
      <c r="D47" s="7">
        <v>405</v>
      </c>
      <c r="E47" s="5">
        <v>403</v>
      </c>
      <c r="F47" s="1">
        <v>414</v>
      </c>
      <c r="G47" s="1">
        <v>414</v>
      </c>
      <c r="H47" s="5">
        <v>401</v>
      </c>
      <c r="I47" s="1">
        <v>401</v>
      </c>
      <c r="J47" s="1">
        <v>518</v>
      </c>
    </row>
    <row r="48" spans="1:18" x14ac:dyDescent="0.25">
      <c r="A48" s="33">
        <v>19</v>
      </c>
      <c r="B48" s="20">
        <v>400</v>
      </c>
      <c r="C48" s="9">
        <v>406</v>
      </c>
      <c r="D48" s="9">
        <v>408</v>
      </c>
      <c r="E48" s="33">
        <v>406</v>
      </c>
      <c r="F48" s="1">
        <v>411</v>
      </c>
      <c r="G48" s="1">
        <v>411</v>
      </c>
      <c r="H48" s="5">
        <v>403</v>
      </c>
      <c r="I48" s="1">
        <v>403</v>
      </c>
      <c r="J48" s="1">
        <v>518</v>
      </c>
    </row>
    <row r="49" spans="1:10" x14ac:dyDescent="0.25">
      <c r="A49" s="147" t="s">
        <v>63</v>
      </c>
      <c r="B49" s="147"/>
      <c r="C49" s="27" cm="1">
        <f t="array" ref="C49">(SUM((C29:C48-$B$4:$B$23)/($B$4:$B$23)))/20</f>
        <v>1.223841121487057E-2</v>
      </c>
      <c r="D49" s="27" cm="1">
        <f t="array" ref="D49">(SUM((D29:D48-$B$4:$B$23)/($B$4:$B$23)))/20</f>
        <v>1.3981387175124867E-2</v>
      </c>
      <c r="E49" s="27" cm="1">
        <f t="array" ref="E49">(SUM((E29:E48-$B$4:$B$23)/($B$4:$B$23)))/20</f>
        <v>1.2114648838632947E-2</v>
      </c>
      <c r="F49" s="27" cm="1">
        <f t="array" ref="F49">(SUM((F29:F48-$B$4:$B$23)/($B$4:$B$23)))/20</f>
        <v>3.4085201110369549E-2</v>
      </c>
      <c r="G49" s="27" cm="1">
        <f t="array" ref="G49">(SUM((G29:G48-$B$4:$B$23)/($B$4:$B$23)))/20</f>
        <v>3.3834574543953506E-2</v>
      </c>
      <c r="H49" s="27" cm="1">
        <f t="array" ref="H49">(SUM((H29:H48-$B$4:$B$23)/($B$4:$B$23)))/20</f>
        <v>7.3714449122310776E-3</v>
      </c>
      <c r="I49" s="27" cm="1">
        <f t="array" ref="I49">(SUM((I29:I48-$B$4:$B$23)/($B$4:$B$23)))/20</f>
        <v>7.3714449122310776E-3</v>
      </c>
      <c r="J49" s="27" cm="1">
        <f t="array" ref="J49">(SUM((J29:J48-$B$4:$B$23)/($B$4:$B$23)))/20</f>
        <v>0.29797714132704983</v>
      </c>
    </row>
    <row r="50" spans="1:10" x14ac:dyDescent="0.25">
      <c r="A50" s="148" t="s">
        <v>64</v>
      </c>
      <c r="B50" s="149"/>
      <c r="C50" s="18">
        <v>13</v>
      </c>
      <c r="D50" s="12">
        <v>14</v>
      </c>
      <c r="E50" s="1">
        <v>18</v>
      </c>
      <c r="F50" s="32">
        <v>36</v>
      </c>
      <c r="G50" s="1">
        <v>42</v>
      </c>
      <c r="H50" s="5">
        <v>55</v>
      </c>
      <c r="I50" s="1">
        <v>50</v>
      </c>
      <c r="J50" s="1">
        <v>38</v>
      </c>
    </row>
    <row r="53" spans="1:10" ht="15" customHeight="1" x14ac:dyDescent="0.25">
      <c r="A53" s="167" t="s">
        <v>69</v>
      </c>
      <c r="B53" s="171"/>
      <c r="C53" s="168"/>
      <c r="D53" s="167" t="s">
        <v>67</v>
      </c>
      <c r="E53" s="168"/>
      <c r="F53" s="163" t="s">
        <v>68</v>
      </c>
      <c r="G53" s="164"/>
    </row>
    <row r="54" spans="1:10" x14ac:dyDescent="0.25">
      <c r="A54" s="169"/>
      <c r="B54" s="172"/>
      <c r="C54" s="170"/>
      <c r="D54" s="169"/>
      <c r="E54" s="170"/>
      <c r="F54" s="165"/>
      <c r="G54" s="166"/>
    </row>
    <row r="55" spans="1:10" x14ac:dyDescent="0.25">
      <c r="A55" s="190" t="s">
        <v>15</v>
      </c>
      <c r="B55" s="191"/>
      <c r="C55" s="192"/>
      <c r="D55" s="161">
        <v>1.2200000000000001E-2</v>
      </c>
      <c r="E55" s="162"/>
      <c r="F55" s="189">
        <v>13</v>
      </c>
      <c r="G55" s="178"/>
    </row>
    <row r="56" spans="1:10" x14ac:dyDescent="0.25">
      <c r="A56" s="190" t="s">
        <v>16</v>
      </c>
      <c r="B56" s="191"/>
      <c r="C56" s="192"/>
      <c r="D56" s="173">
        <v>1.4E-2</v>
      </c>
      <c r="E56" s="174"/>
      <c r="F56" s="155">
        <v>14</v>
      </c>
      <c r="G56" s="156"/>
    </row>
    <row r="57" spans="1:10" x14ac:dyDescent="0.25">
      <c r="A57" s="190" t="s">
        <v>17</v>
      </c>
      <c r="B57" s="191"/>
      <c r="C57" s="192"/>
      <c r="D57" s="173">
        <v>1.21E-2</v>
      </c>
      <c r="E57" s="174"/>
      <c r="F57" s="155">
        <v>18</v>
      </c>
      <c r="G57" s="156"/>
    </row>
    <row r="58" spans="1:10" x14ac:dyDescent="0.25">
      <c r="A58" s="152" t="s">
        <v>22</v>
      </c>
      <c r="B58" s="153"/>
      <c r="C58" s="154"/>
      <c r="D58" s="159">
        <v>7.1000000000000004E-3</v>
      </c>
      <c r="E58" s="160"/>
      <c r="F58" s="155">
        <v>37</v>
      </c>
      <c r="G58" s="156"/>
    </row>
    <row r="59" spans="1:10" x14ac:dyDescent="0.25">
      <c r="A59" s="152" t="s">
        <v>25</v>
      </c>
      <c r="B59" s="153"/>
      <c r="C59" s="154"/>
      <c r="D59" s="159">
        <v>7.1000000000000004E-3</v>
      </c>
      <c r="E59" s="160"/>
      <c r="F59" s="155">
        <v>42</v>
      </c>
      <c r="G59" s="176"/>
    </row>
    <row r="60" spans="1:10" ht="15" customHeight="1" x14ac:dyDescent="0.25">
      <c r="A60" s="152" t="s">
        <v>26</v>
      </c>
      <c r="B60" s="153"/>
      <c r="C60" s="154"/>
      <c r="D60" s="157">
        <v>7.1000000000000004E-3</v>
      </c>
      <c r="E60" s="158"/>
      <c r="F60" s="180">
        <v>49</v>
      </c>
      <c r="G60" s="181"/>
    </row>
    <row r="61" spans="1:10" x14ac:dyDescent="0.25">
      <c r="A61" s="152" t="s">
        <v>23</v>
      </c>
      <c r="B61" s="153"/>
      <c r="C61" s="154"/>
      <c r="D61" s="159">
        <v>7.1000000000000004E-3</v>
      </c>
      <c r="E61" s="160"/>
      <c r="F61" s="155">
        <v>41</v>
      </c>
      <c r="G61" s="156"/>
    </row>
    <row r="62" spans="1:10" x14ac:dyDescent="0.25">
      <c r="A62" s="152" t="s">
        <v>21</v>
      </c>
      <c r="B62" s="153"/>
      <c r="C62" s="154"/>
      <c r="D62" s="159">
        <v>1.0200000000000001E-2</v>
      </c>
      <c r="E62" s="160"/>
      <c r="F62" s="155">
        <v>86</v>
      </c>
      <c r="G62" s="176"/>
    </row>
    <row r="63" spans="1:10" x14ac:dyDescent="0.25">
      <c r="A63" s="152" t="s">
        <v>28</v>
      </c>
      <c r="B63" s="153"/>
      <c r="C63" s="154"/>
      <c r="D63" s="159">
        <v>0.51</v>
      </c>
      <c r="E63" s="160"/>
      <c r="F63" s="155">
        <v>50</v>
      </c>
      <c r="G63" s="156"/>
    </row>
    <row r="64" spans="1:10" x14ac:dyDescent="0.25">
      <c r="A64" s="48"/>
      <c r="B64" s="48"/>
      <c r="C64" s="48"/>
      <c r="D64" s="49"/>
      <c r="E64" s="49"/>
      <c r="F64" s="48"/>
      <c r="G64" s="48"/>
    </row>
    <row r="65" spans="1:14" x14ac:dyDescent="0.25">
      <c r="A65" t="s">
        <v>70</v>
      </c>
      <c r="C65" t="s">
        <v>71</v>
      </c>
      <c r="F65" s="123"/>
      <c r="G65" s="124"/>
      <c r="H65" s="151"/>
    </row>
    <row r="66" spans="1:14" x14ac:dyDescent="0.25">
      <c r="A66" s="5" t="s">
        <v>12</v>
      </c>
      <c r="B66" s="1" t="s">
        <v>13</v>
      </c>
      <c r="C66" s="28" t="s">
        <v>14</v>
      </c>
      <c r="D66" s="6" t="s">
        <v>15</v>
      </c>
      <c r="E66" s="6" t="s">
        <v>16</v>
      </c>
      <c r="F66" s="5" t="s">
        <v>17</v>
      </c>
      <c r="G66" s="1" t="s">
        <v>22</v>
      </c>
      <c r="H66" s="1" t="s">
        <v>25</v>
      </c>
      <c r="I66" s="5" t="s">
        <v>26</v>
      </c>
      <c r="J66" s="1" t="s">
        <v>23</v>
      </c>
      <c r="K66" s="1" t="s">
        <v>28</v>
      </c>
      <c r="L66" s="1" t="s">
        <v>72</v>
      </c>
      <c r="M66" s="1" t="s">
        <v>73</v>
      </c>
      <c r="N66" s="1" t="s">
        <v>74</v>
      </c>
    </row>
    <row r="67" spans="1:14" x14ac:dyDescent="0.25">
      <c r="A67" s="5">
        <v>0</v>
      </c>
      <c r="B67" s="1">
        <v>399</v>
      </c>
      <c r="C67" s="15">
        <f>MIN(D67:N67)</f>
        <v>402</v>
      </c>
      <c r="D67" s="7">
        <v>403</v>
      </c>
      <c r="E67" s="7">
        <v>403</v>
      </c>
      <c r="F67" s="5">
        <v>403</v>
      </c>
      <c r="G67" s="1">
        <v>402</v>
      </c>
      <c r="H67" s="1">
        <v>402</v>
      </c>
      <c r="I67" s="1">
        <v>402</v>
      </c>
      <c r="J67" s="1">
        <v>402</v>
      </c>
      <c r="K67" s="1">
        <v>607</v>
      </c>
      <c r="L67" s="1">
        <v>607</v>
      </c>
      <c r="M67" s="1">
        <v>409</v>
      </c>
      <c r="N67" s="1">
        <v>409</v>
      </c>
    </row>
    <row r="68" spans="1:14" x14ac:dyDescent="0.25">
      <c r="A68" s="5">
        <v>1</v>
      </c>
      <c r="B68" s="1">
        <v>406</v>
      </c>
      <c r="C68" s="15">
        <f t="shared" ref="C68:C86" si="0">MIN(D68:N68)</f>
        <v>409</v>
      </c>
      <c r="D68" s="7">
        <v>411</v>
      </c>
      <c r="E68" s="7">
        <v>411</v>
      </c>
      <c r="F68" s="5">
        <v>411</v>
      </c>
      <c r="G68" s="1">
        <v>409</v>
      </c>
      <c r="H68" s="1">
        <v>409</v>
      </c>
      <c r="I68" s="1">
        <v>409</v>
      </c>
      <c r="J68" s="1">
        <v>409</v>
      </c>
      <c r="K68" s="1">
        <v>620</v>
      </c>
      <c r="L68" s="1">
        <v>620</v>
      </c>
      <c r="M68" s="1">
        <v>414</v>
      </c>
      <c r="N68" s="1">
        <v>414</v>
      </c>
    </row>
    <row r="69" spans="1:14" x14ac:dyDescent="0.25">
      <c r="A69" s="5">
        <v>2</v>
      </c>
      <c r="B69" s="1">
        <v>411</v>
      </c>
      <c r="C69" s="15">
        <f t="shared" si="0"/>
        <v>413</v>
      </c>
      <c r="D69" s="7">
        <v>416</v>
      </c>
      <c r="E69" s="7">
        <v>416</v>
      </c>
      <c r="F69" s="5">
        <v>416</v>
      </c>
      <c r="G69" s="1">
        <v>413</v>
      </c>
      <c r="H69" s="1">
        <v>413</v>
      </c>
      <c r="I69" s="1">
        <v>413</v>
      </c>
      <c r="J69" s="1">
        <v>413</v>
      </c>
      <c r="K69" s="1">
        <v>635</v>
      </c>
      <c r="L69" s="1">
        <v>635</v>
      </c>
      <c r="M69" s="1">
        <v>419</v>
      </c>
      <c r="N69" s="1">
        <v>419</v>
      </c>
    </row>
    <row r="70" spans="1:14" x14ac:dyDescent="0.25">
      <c r="A70" s="5">
        <v>3</v>
      </c>
      <c r="B70" s="1">
        <v>411</v>
      </c>
      <c r="C70" s="15">
        <f t="shared" si="0"/>
        <v>414</v>
      </c>
      <c r="D70" s="7">
        <v>416</v>
      </c>
      <c r="E70" s="7">
        <v>417</v>
      </c>
      <c r="F70" s="5">
        <v>416</v>
      </c>
      <c r="G70" s="1">
        <v>414</v>
      </c>
      <c r="H70" s="1">
        <v>414</v>
      </c>
      <c r="I70" s="1">
        <v>414</v>
      </c>
      <c r="J70" s="1">
        <v>414</v>
      </c>
      <c r="K70" s="1">
        <v>627</v>
      </c>
      <c r="L70" s="1">
        <v>627</v>
      </c>
      <c r="M70" s="1">
        <v>419</v>
      </c>
      <c r="N70" s="1">
        <v>419</v>
      </c>
    </row>
    <row r="71" spans="1:14" x14ac:dyDescent="0.25">
      <c r="A71" s="5">
        <v>4</v>
      </c>
      <c r="B71" s="1">
        <v>397</v>
      </c>
      <c r="C71" s="15">
        <f t="shared" si="0"/>
        <v>401</v>
      </c>
      <c r="D71" s="7">
        <v>402</v>
      </c>
      <c r="E71" s="7">
        <v>402</v>
      </c>
      <c r="F71" s="5">
        <v>402</v>
      </c>
      <c r="G71" s="1">
        <v>401</v>
      </c>
      <c r="H71" s="1">
        <v>401</v>
      </c>
      <c r="I71" s="1">
        <v>401</v>
      </c>
      <c r="J71" s="1">
        <v>401</v>
      </c>
      <c r="K71" s="1">
        <v>582</v>
      </c>
      <c r="L71" s="1">
        <v>582</v>
      </c>
      <c r="M71" s="1">
        <v>405</v>
      </c>
      <c r="N71" s="1">
        <v>405</v>
      </c>
    </row>
    <row r="72" spans="1:14" x14ac:dyDescent="0.25">
      <c r="A72" s="5">
        <v>5</v>
      </c>
      <c r="B72" s="1">
        <v>399</v>
      </c>
      <c r="C72" s="15">
        <f t="shared" si="0"/>
        <v>401</v>
      </c>
      <c r="D72" s="7">
        <v>404</v>
      </c>
      <c r="E72" s="7">
        <v>404</v>
      </c>
      <c r="F72" s="5">
        <v>404</v>
      </c>
      <c r="G72" s="1">
        <v>401</v>
      </c>
      <c r="H72" s="1">
        <v>401</v>
      </c>
      <c r="I72" s="1">
        <v>401</v>
      </c>
      <c r="J72" s="1">
        <v>401</v>
      </c>
      <c r="K72" s="1">
        <v>601</v>
      </c>
      <c r="L72" s="1">
        <v>601</v>
      </c>
      <c r="M72" s="1">
        <v>407</v>
      </c>
      <c r="N72" s="1">
        <v>407</v>
      </c>
    </row>
    <row r="73" spans="1:14" x14ac:dyDescent="0.25">
      <c r="A73" s="5">
        <v>6</v>
      </c>
      <c r="B73" s="1">
        <v>395</v>
      </c>
      <c r="C73" s="15">
        <f t="shared" si="0"/>
        <v>398</v>
      </c>
      <c r="D73" s="7">
        <v>399</v>
      </c>
      <c r="E73" s="7">
        <v>399</v>
      </c>
      <c r="F73" s="5">
        <v>399</v>
      </c>
      <c r="G73" s="1">
        <v>398</v>
      </c>
      <c r="H73" s="1">
        <v>398</v>
      </c>
      <c r="I73" s="1">
        <v>398</v>
      </c>
      <c r="J73" s="1">
        <v>398</v>
      </c>
      <c r="K73" s="1">
        <v>584</v>
      </c>
      <c r="L73" s="1">
        <v>584</v>
      </c>
      <c r="M73" s="1">
        <v>402</v>
      </c>
      <c r="N73" s="1">
        <v>402</v>
      </c>
    </row>
    <row r="74" spans="1:14" x14ac:dyDescent="0.25">
      <c r="A74" s="5">
        <v>7</v>
      </c>
      <c r="B74" s="1">
        <v>404</v>
      </c>
      <c r="C74" s="15">
        <f t="shared" si="0"/>
        <v>406</v>
      </c>
      <c r="D74" s="7">
        <v>408</v>
      </c>
      <c r="E74" s="7">
        <v>409</v>
      </c>
      <c r="F74" s="5">
        <v>408</v>
      </c>
      <c r="G74" s="1">
        <v>406</v>
      </c>
      <c r="H74" s="1">
        <v>406</v>
      </c>
      <c r="I74" s="1">
        <v>406</v>
      </c>
      <c r="J74" s="1">
        <v>406</v>
      </c>
      <c r="K74" s="1">
        <v>600</v>
      </c>
      <c r="L74" s="1">
        <v>600</v>
      </c>
      <c r="M74" s="1">
        <v>411</v>
      </c>
      <c r="N74" s="1">
        <v>411</v>
      </c>
    </row>
    <row r="75" spans="1:14" x14ac:dyDescent="0.25">
      <c r="A75" s="5">
        <v>8</v>
      </c>
      <c r="B75" s="1">
        <v>399</v>
      </c>
      <c r="C75" s="15">
        <f t="shared" si="0"/>
        <v>401</v>
      </c>
      <c r="D75" s="7">
        <v>404</v>
      </c>
      <c r="E75" s="7">
        <v>404</v>
      </c>
      <c r="F75" s="5">
        <v>404</v>
      </c>
      <c r="G75" s="1">
        <v>401</v>
      </c>
      <c r="H75" s="1">
        <v>401</v>
      </c>
      <c r="I75" s="1">
        <v>401</v>
      </c>
      <c r="J75" s="1">
        <v>401</v>
      </c>
      <c r="K75" s="1">
        <v>601</v>
      </c>
      <c r="L75" s="1">
        <v>601</v>
      </c>
      <c r="M75" s="1">
        <v>406</v>
      </c>
      <c r="N75" s="1">
        <v>406</v>
      </c>
    </row>
    <row r="76" spans="1:14" x14ac:dyDescent="0.25">
      <c r="A76" s="5">
        <v>9</v>
      </c>
      <c r="B76" s="1">
        <v>397</v>
      </c>
      <c r="C76" s="15">
        <f t="shared" si="0"/>
        <v>402</v>
      </c>
      <c r="D76" s="7">
        <v>404</v>
      </c>
      <c r="E76" s="7">
        <v>406</v>
      </c>
      <c r="F76" s="5">
        <v>404</v>
      </c>
      <c r="G76" s="1">
        <v>402</v>
      </c>
      <c r="H76" s="1">
        <v>402</v>
      </c>
      <c r="I76" s="1">
        <v>402</v>
      </c>
      <c r="J76" s="1">
        <v>402</v>
      </c>
      <c r="K76" s="1">
        <v>609</v>
      </c>
      <c r="L76" s="1">
        <v>609</v>
      </c>
      <c r="M76" s="1">
        <v>408</v>
      </c>
      <c r="N76" s="1">
        <v>408</v>
      </c>
    </row>
    <row r="77" spans="1:14" x14ac:dyDescent="0.25">
      <c r="A77" s="5">
        <v>10</v>
      </c>
      <c r="B77" s="1">
        <v>400</v>
      </c>
      <c r="C77" s="15">
        <f t="shared" si="0"/>
        <v>402</v>
      </c>
      <c r="D77" s="7">
        <v>404</v>
      </c>
      <c r="E77" s="7">
        <v>405</v>
      </c>
      <c r="F77" s="5">
        <v>404</v>
      </c>
      <c r="G77" s="1">
        <v>402</v>
      </c>
      <c r="H77" s="1">
        <v>402</v>
      </c>
      <c r="I77" s="1">
        <v>402</v>
      </c>
      <c r="J77" s="1">
        <v>402</v>
      </c>
      <c r="K77" s="1">
        <v>609</v>
      </c>
      <c r="L77" s="1">
        <v>609</v>
      </c>
      <c r="M77" s="1">
        <v>408</v>
      </c>
      <c r="N77" s="1">
        <v>408</v>
      </c>
    </row>
    <row r="78" spans="1:14" x14ac:dyDescent="0.25">
      <c r="A78" s="5">
        <v>11</v>
      </c>
      <c r="B78" s="1">
        <v>401</v>
      </c>
      <c r="C78" s="15">
        <f t="shared" si="0"/>
        <v>404</v>
      </c>
      <c r="D78" s="7">
        <v>405</v>
      </c>
      <c r="E78" s="7">
        <v>405</v>
      </c>
      <c r="F78" s="5">
        <v>405</v>
      </c>
      <c r="G78" s="1">
        <v>404</v>
      </c>
      <c r="H78" s="1">
        <v>404</v>
      </c>
      <c r="I78" s="1">
        <v>404</v>
      </c>
      <c r="J78" s="1">
        <v>404</v>
      </c>
      <c r="K78" s="1">
        <v>590</v>
      </c>
      <c r="L78" s="1">
        <v>590</v>
      </c>
      <c r="M78" s="1">
        <v>408</v>
      </c>
      <c r="N78" s="1">
        <v>408</v>
      </c>
    </row>
    <row r="79" spans="1:14" x14ac:dyDescent="0.25">
      <c r="A79" s="5">
        <v>12</v>
      </c>
      <c r="B79" s="1">
        <v>393</v>
      </c>
      <c r="C79" s="15">
        <f t="shared" si="0"/>
        <v>395</v>
      </c>
      <c r="D79" s="7">
        <v>398</v>
      </c>
      <c r="E79" s="7">
        <v>398</v>
      </c>
      <c r="F79" s="5">
        <v>398</v>
      </c>
      <c r="G79" s="1">
        <v>395</v>
      </c>
      <c r="H79" s="1">
        <v>395</v>
      </c>
      <c r="I79" s="1">
        <v>395</v>
      </c>
      <c r="J79" s="1">
        <v>395</v>
      </c>
      <c r="K79" s="1">
        <v>588</v>
      </c>
      <c r="L79" s="1">
        <v>588</v>
      </c>
      <c r="M79" s="1">
        <v>402</v>
      </c>
      <c r="N79" s="1">
        <v>402</v>
      </c>
    </row>
    <row r="80" spans="1:14" x14ac:dyDescent="0.25">
      <c r="A80" s="5">
        <v>13</v>
      </c>
      <c r="B80" s="1">
        <v>396</v>
      </c>
      <c r="C80" s="15">
        <f t="shared" si="0"/>
        <v>400</v>
      </c>
      <c r="D80" s="7">
        <v>401</v>
      </c>
      <c r="E80" s="7">
        <v>401</v>
      </c>
      <c r="F80" s="5">
        <v>401</v>
      </c>
      <c r="G80" s="1">
        <v>400</v>
      </c>
      <c r="H80" s="1">
        <v>400</v>
      </c>
      <c r="I80" s="1">
        <v>400</v>
      </c>
      <c r="J80" s="1">
        <v>400</v>
      </c>
      <c r="K80" s="1">
        <v>579</v>
      </c>
      <c r="L80" s="1">
        <v>579</v>
      </c>
      <c r="M80" s="1">
        <v>405</v>
      </c>
      <c r="N80" s="1">
        <v>405</v>
      </c>
    </row>
    <row r="81" spans="1:25" x14ac:dyDescent="0.25">
      <c r="A81" s="5">
        <v>14</v>
      </c>
      <c r="B81" s="1">
        <v>394</v>
      </c>
      <c r="C81" s="15">
        <f t="shared" si="0"/>
        <v>399</v>
      </c>
      <c r="D81" s="7">
        <v>400</v>
      </c>
      <c r="E81" s="7">
        <v>400</v>
      </c>
      <c r="F81" s="5">
        <v>400</v>
      </c>
      <c r="G81" s="1">
        <v>399</v>
      </c>
      <c r="H81" s="1">
        <v>399</v>
      </c>
      <c r="I81" s="1">
        <v>399</v>
      </c>
      <c r="J81" s="1">
        <v>399</v>
      </c>
      <c r="K81" s="1">
        <v>579</v>
      </c>
      <c r="L81" s="1">
        <v>579</v>
      </c>
      <c r="M81" s="1">
        <v>403</v>
      </c>
      <c r="N81" s="1">
        <v>403</v>
      </c>
    </row>
    <row r="82" spans="1:25" x14ac:dyDescent="0.25">
      <c r="A82" s="5">
        <v>15</v>
      </c>
      <c r="B82" s="1">
        <v>402</v>
      </c>
      <c r="C82" s="15">
        <f t="shared" si="0"/>
        <v>406</v>
      </c>
      <c r="D82" s="7">
        <v>408</v>
      </c>
      <c r="E82" s="7">
        <v>410</v>
      </c>
      <c r="F82" s="5">
        <v>408</v>
      </c>
      <c r="G82" s="1">
        <v>406</v>
      </c>
      <c r="H82" s="1">
        <v>406</v>
      </c>
      <c r="I82" s="1">
        <v>406</v>
      </c>
      <c r="J82" s="1">
        <v>406</v>
      </c>
      <c r="K82" s="1">
        <v>623</v>
      </c>
      <c r="L82" s="1">
        <v>623</v>
      </c>
      <c r="M82" s="1">
        <v>413</v>
      </c>
      <c r="N82" s="1">
        <v>413</v>
      </c>
    </row>
    <row r="83" spans="1:25" x14ac:dyDescent="0.25">
      <c r="A83" s="5">
        <v>16</v>
      </c>
      <c r="B83" s="1">
        <v>404</v>
      </c>
      <c r="C83" s="15">
        <f t="shared" si="0"/>
        <v>405</v>
      </c>
      <c r="D83" s="7">
        <v>408</v>
      </c>
      <c r="E83" s="7">
        <v>410</v>
      </c>
      <c r="F83" s="5">
        <v>407</v>
      </c>
      <c r="G83" s="1">
        <v>405</v>
      </c>
      <c r="H83" s="1">
        <v>405</v>
      </c>
      <c r="I83" s="1">
        <v>405</v>
      </c>
      <c r="J83" s="1">
        <v>405</v>
      </c>
      <c r="K83" s="1">
        <v>616</v>
      </c>
      <c r="L83" s="1">
        <v>616</v>
      </c>
      <c r="M83" s="1">
        <v>412</v>
      </c>
      <c r="N83" s="1">
        <v>412</v>
      </c>
    </row>
    <row r="84" spans="1:25" x14ac:dyDescent="0.25">
      <c r="A84" s="5">
        <v>17</v>
      </c>
      <c r="B84" s="1">
        <v>404</v>
      </c>
      <c r="C84" s="15">
        <f t="shared" si="0"/>
        <v>407</v>
      </c>
      <c r="D84" s="7">
        <v>409</v>
      </c>
      <c r="E84" s="7">
        <v>410</v>
      </c>
      <c r="F84" s="5">
        <v>409</v>
      </c>
      <c r="G84" s="1">
        <v>407</v>
      </c>
      <c r="H84" s="1">
        <v>407</v>
      </c>
      <c r="I84" s="1">
        <v>407</v>
      </c>
      <c r="J84" s="1">
        <v>407</v>
      </c>
      <c r="K84" s="1">
        <v>626</v>
      </c>
      <c r="L84" s="1">
        <v>626</v>
      </c>
      <c r="M84" s="1">
        <v>412</v>
      </c>
      <c r="N84" s="1">
        <v>412</v>
      </c>
    </row>
    <row r="85" spans="1:25" x14ac:dyDescent="0.25">
      <c r="A85" s="5">
        <v>18</v>
      </c>
      <c r="B85" s="1">
        <v>399</v>
      </c>
      <c r="C85" s="15">
        <f t="shared" si="0"/>
        <v>400</v>
      </c>
      <c r="D85" s="7">
        <v>403</v>
      </c>
      <c r="E85" s="7">
        <v>405</v>
      </c>
      <c r="F85" s="5">
        <v>403</v>
      </c>
      <c r="G85" s="1">
        <v>400</v>
      </c>
      <c r="H85" s="1">
        <v>400</v>
      </c>
      <c r="I85" s="1">
        <v>400</v>
      </c>
      <c r="J85" s="1">
        <v>400</v>
      </c>
      <c r="K85" s="1">
        <v>608</v>
      </c>
      <c r="L85" s="1">
        <v>608</v>
      </c>
      <c r="M85" s="1">
        <v>409</v>
      </c>
      <c r="N85" s="1">
        <v>409</v>
      </c>
    </row>
    <row r="86" spans="1:25" x14ac:dyDescent="0.25">
      <c r="A86" s="33">
        <v>19</v>
      </c>
      <c r="B86" s="20">
        <v>400</v>
      </c>
      <c r="C86" s="15">
        <f t="shared" si="0"/>
        <v>403</v>
      </c>
      <c r="D86" s="9">
        <v>406</v>
      </c>
      <c r="E86" s="9">
        <v>408</v>
      </c>
      <c r="F86" s="33">
        <v>406</v>
      </c>
      <c r="G86" s="1">
        <v>403</v>
      </c>
      <c r="H86" s="1">
        <v>403</v>
      </c>
      <c r="I86" s="1">
        <v>403</v>
      </c>
      <c r="J86" s="1">
        <v>403</v>
      </c>
      <c r="K86" s="1">
        <v>614</v>
      </c>
      <c r="L86" s="1">
        <v>614</v>
      </c>
      <c r="M86" s="1">
        <v>410</v>
      </c>
      <c r="N86" s="1">
        <v>410</v>
      </c>
    </row>
    <row r="87" spans="1:25" x14ac:dyDescent="0.25">
      <c r="A87" s="147" t="s">
        <v>63</v>
      </c>
      <c r="B87" s="147"/>
      <c r="C87" s="92"/>
      <c r="D87" s="27" cm="1">
        <f t="array" ref="D87">(SUM((D67:D86-$B$4:$B$23)/($B$4:$B$23)))/20</f>
        <v>1.223841121487057E-2</v>
      </c>
      <c r="E87" s="27" cm="1">
        <f t="array" ref="E87">(SUM((E67:E86-$B$4:$B$23)/($B$4:$B$23)))/20</f>
        <v>1.3981387175124867E-2</v>
      </c>
      <c r="F87" s="27" cm="1">
        <f t="array" ref="F87">(SUM((F67:F86-$B$4:$B$23)/($B$4:$B$23)))/20</f>
        <v>1.2114648838632947E-2</v>
      </c>
      <c r="G87" s="27" cm="1">
        <f t="array" ref="G87">(SUM((G67:G86-$B$4:$B$23)/($B$4:$B$23)))/20</f>
        <v>7.1266577256131284E-3</v>
      </c>
      <c r="H87" s="27" cm="1">
        <f t="array" ref="H87">(SUM((H67:H86-$B$4:$B$23)/($B$4:$B$23)))/20</f>
        <v>7.1266577256131284E-3</v>
      </c>
      <c r="I87" s="27" cm="1">
        <f t="array" ref="I87">(SUM((I67:I86-$B$4:$B$23)/($B$4:$B$23)))/20</f>
        <v>7.1266577256131284E-3</v>
      </c>
      <c r="J87" s="27" cm="1">
        <f t="array" ref="J87">(SUM((J67:J86-$B$4:$B$23)/($B$4:$B$23)))/20</f>
        <v>7.1266577256131284E-3</v>
      </c>
      <c r="K87" s="27" cm="1">
        <f t="array" ref="K87">(SUM((K67:K86-$B$4:$B$23)/($B$4:$B$23)))/20</f>
        <v>0.50998023876352905</v>
      </c>
      <c r="L87" s="27" cm="1">
        <f t="array" ref="L87">(SUM((L67:L86-$B$4:$B$23)/($B$4:$B$23)))/20</f>
        <v>0.50998023876352905</v>
      </c>
      <c r="M87" s="27" cm="1">
        <f t="array" ref="M87">(SUM((M67:M86-$B$4:$B$23)/($B$4:$B$23)))/20</f>
        <v>2.1357727255819584E-2</v>
      </c>
      <c r="N87" s="27" cm="1">
        <f t="array" ref="N87">(SUM((N67:N86-$B$4:$B$23)/($B$4:$B$23)))/20</f>
        <v>2.1357727255819584E-2</v>
      </c>
    </row>
    <row r="88" spans="1:25" x14ac:dyDescent="0.25">
      <c r="A88" s="148" t="s">
        <v>64</v>
      </c>
      <c r="B88" s="149"/>
      <c r="C88" s="92"/>
      <c r="D88" s="18">
        <v>13</v>
      </c>
      <c r="E88" s="12">
        <v>14</v>
      </c>
      <c r="F88" s="1">
        <v>18</v>
      </c>
      <c r="G88" s="32">
        <v>36</v>
      </c>
      <c r="H88" s="1">
        <v>42</v>
      </c>
      <c r="I88" s="5">
        <v>55</v>
      </c>
      <c r="J88" s="1">
        <v>50</v>
      </c>
      <c r="K88" s="1">
        <v>38</v>
      </c>
      <c r="L88" s="1">
        <v>38</v>
      </c>
      <c r="M88" s="1">
        <v>54</v>
      </c>
      <c r="N88" s="1">
        <v>44</v>
      </c>
    </row>
    <row r="89" spans="1:25" x14ac:dyDescent="0.25">
      <c r="A89" s="48"/>
      <c r="B89" s="48"/>
      <c r="C89" s="48"/>
      <c r="D89" s="49"/>
      <c r="E89" s="49"/>
      <c r="F89" s="48"/>
      <c r="G89" s="48"/>
    </row>
    <row r="91" spans="1:25" ht="26.25" x14ac:dyDescent="0.4">
      <c r="A91" s="50" t="s">
        <v>75</v>
      </c>
    </row>
    <row r="92" spans="1:25" x14ac:dyDescent="0.25">
      <c r="A92" t="s">
        <v>76</v>
      </c>
      <c r="E92" t="s">
        <v>77</v>
      </c>
      <c r="F92" s="123" t="s">
        <v>78</v>
      </c>
      <c r="G92" s="151"/>
      <c r="V92" s="48"/>
      <c r="W92" s="48"/>
      <c r="X92" s="48"/>
      <c r="Y92" s="49"/>
    </row>
    <row r="93" spans="1:25" x14ac:dyDescent="0.25">
      <c r="A93" s="33" t="s">
        <v>13</v>
      </c>
      <c r="B93" s="6" t="s">
        <v>15</v>
      </c>
      <c r="C93" s="6" t="s">
        <v>16</v>
      </c>
      <c r="D93" s="33" t="s">
        <v>17</v>
      </c>
      <c r="E93" s="1" t="s">
        <v>22</v>
      </c>
      <c r="F93" s="1" t="s">
        <v>25</v>
      </c>
      <c r="G93" s="1" t="s">
        <v>26</v>
      </c>
      <c r="H93" s="32" t="s">
        <v>23</v>
      </c>
      <c r="J93" s="167" t="s">
        <v>79</v>
      </c>
      <c r="K93" s="171"/>
      <c r="L93" s="168"/>
      <c r="M93" s="167" t="s">
        <v>80</v>
      </c>
      <c r="N93" s="168"/>
      <c r="O93" s="163" t="s">
        <v>68</v>
      </c>
      <c r="P93" s="164"/>
    </row>
    <row r="94" spans="1:25" x14ac:dyDescent="0.25">
      <c r="A94" s="1">
        <v>48</v>
      </c>
      <c r="B94" s="15">
        <v>49</v>
      </c>
      <c r="C94" s="7">
        <v>49</v>
      </c>
      <c r="D94" s="20">
        <v>49</v>
      </c>
      <c r="E94" s="44">
        <v>48</v>
      </c>
      <c r="F94" s="22">
        <v>48</v>
      </c>
      <c r="G94" s="41">
        <v>49</v>
      </c>
      <c r="H94" s="1">
        <v>49</v>
      </c>
      <c r="J94" s="169"/>
      <c r="K94" s="172"/>
      <c r="L94" s="170"/>
      <c r="M94" s="169"/>
      <c r="N94" s="170"/>
      <c r="O94" s="165"/>
      <c r="P94" s="166"/>
    </row>
    <row r="95" spans="1:25" x14ac:dyDescent="0.25">
      <c r="A95" s="1">
        <v>49</v>
      </c>
      <c r="B95" s="15">
        <v>49</v>
      </c>
      <c r="C95" s="7">
        <v>49</v>
      </c>
      <c r="D95" s="1">
        <v>49</v>
      </c>
      <c r="E95" s="32">
        <v>49</v>
      </c>
      <c r="F95" s="1">
        <v>49</v>
      </c>
      <c r="G95" s="5">
        <v>49</v>
      </c>
      <c r="H95" s="1">
        <v>49</v>
      </c>
      <c r="J95" s="152" t="s">
        <v>15</v>
      </c>
      <c r="K95" s="153"/>
      <c r="L95" s="154"/>
      <c r="M95" s="177">
        <v>5</v>
      </c>
      <c r="N95" s="178"/>
      <c r="O95" s="155">
        <v>5</v>
      </c>
      <c r="P95" s="156"/>
    </row>
    <row r="96" spans="1:25" x14ac:dyDescent="0.25">
      <c r="A96" s="1">
        <v>46</v>
      </c>
      <c r="B96" s="15">
        <v>47</v>
      </c>
      <c r="C96" s="7">
        <v>46</v>
      </c>
      <c r="D96" s="1">
        <v>47</v>
      </c>
      <c r="E96" s="32">
        <v>46</v>
      </c>
      <c r="F96" s="1">
        <v>46</v>
      </c>
      <c r="G96" s="5">
        <v>47</v>
      </c>
      <c r="H96" s="1">
        <v>47</v>
      </c>
      <c r="I96" s="37"/>
      <c r="J96" s="152" t="s">
        <v>16</v>
      </c>
      <c r="K96" s="153"/>
      <c r="L96" s="154"/>
      <c r="M96" s="179">
        <v>4</v>
      </c>
      <c r="N96" s="156"/>
      <c r="O96" s="175">
        <v>5</v>
      </c>
      <c r="P96" s="175"/>
    </row>
    <row r="97" spans="1:28" x14ac:dyDescent="0.25">
      <c r="A97" s="1">
        <v>49</v>
      </c>
      <c r="B97" s="15">
        <v>50</v>
      </c>
      <c r="C97" s="7">
        <v>50</v>
      </c>
      <c r="D97" s="1">
        <v>50</v>
      </c>
      <c r="E97" s="32">
        <v>49</v>
      </c>
      <c r="F97" s="1">
        <v>49</v>
      </c>
      <c r="G97" s="5">
        <v>50</v>
      </c>
      <c r="H97" s="1">
        <v>50</v>
      </c>
      <c r="J97" s="152" t="s">
        <v>17</v>
      </c>
      <c r="K97" s="153"/>
      <c r="L97" s="154"/>
      <c r="M97" s="155">
        <v>8</v>
      </c>
      <c r="N97" s="156"/>
      <c r="O97" s="175">
        <v>5</v>
      </c>
      <c r="P97" s="175"/>
    </row>
    <row r="98" spans="1:28" x14ac:dyDescent="0.25">
      <c r="A98" s="1">
        <v>50</v>
      </c>
      <c r="B98" s="15">
        <v>50</v>
      </c>
      <c r="C98" s="7">
        <v>50</v>
      </c>
      <c r="D98" s="1">
        <v>50</v>
      </c>
      <c r="E98" s="32">
        <v>50</v>
      </c>
      <c r="F98" s="1">
        <v>50</v>
      </c>
      <c r="G98" s="5">
        <v>50</v>
      </c>
      <c r="H98" s="1">
        <v>50</v>
      </c>
      <c r="J98" s="152" t="s">
        <v>22</v>
      </c>
      <c r="K98" s="153"/>
      <c r="L98" s="154"/>
      <c r="M98" s="155">
        <v>12</v>
      </c>
      <c r="N98" s="156"/>
      <c r="O98" s="175">
        <v>10</v>
      </c>
      <c r="P98" s="175"/>
    </row>
    <row r="99" spans="1:28" ht="15.75" customHeight="1" x14ac:dyDescent="0.25">
      <c r="A99" s="1">
        <v>48</v>
      </c>
      <c r="B99" s="15">
        <v>49</v>
      </c>
      <c r="C99" s="7">
        <v>48</v>
      </c>
      <c r="D99" s="1">
        <v>49</v>
      </c>
      <c r="E99" s="32">
        <v>49</v>
      </c>
      <c r="F99" s="1">
        <v>49</v>
      </c>
      <c r="G99" s="5">
        <v>49</v>
      </c>
      <c r="H99" s="1">
        <v>49</v>
      </c>
      <c r="J99" s="152" t="s">
        <v>25</v>
      </c>
      <c r="K99" s="153"/>
      <c r="L99" s="154"/>
      <c r="M99" s="112">
        <v>12</v>
      </c>
      <c r="N99" s="122"/>
      <c r="O99" s="175">
        <v>10</v>
      </c>
      <c r="P99" s="175"/>
    </row>
    <row r="100" spans="1:28" x14ac:dyDescent="0.25">
      <c r="A100" s="1">
        <v>48</v>
      </c>
      <c r="B100" s="15">
        <v>49</v>
      </c>
      <c r="C100" s="7">
        <v>49</v>
      </c>
      <c r="D100" s="1">
        <v>49</v>
      </c>
      <c r="E100" s="32">
        <v>49</v>
      </c>
      <c r="F100" s="1">
        <v>49</v>
      </c>
      <c r="G100" s="5">
        <v>49</v>
      </c>
      <c r="H100" s="1">
        <v>49</v>
      </c>
      <c r="J100" s="152" t="s">
        <v>26</v>
      </c>
      <c r="K100" s="153"/>
      <c r="L100" s="154"/>
      <c r="M100" s="155">
        <v>9</v>
      </c>
      <c r="N100" s="156"/>
      <c r="O100" s="175">
        <v>10</v>
      </c>
      <c r="P100" s="175"/>
    </row>
    <row r="101" spans="1:28" x14ac:dyDescent="0.25">
      <c r="A101" s="1">
        <v>49</v>
      </c>
      <c r="B101" s="15">
        <v>50</v>
      </c>
      <c r="C101" s="7">
        <v>50</v>
      </c>
      <c r="D101" s="1">
        <v>50</v>
      </c>
      <c r="E101" s="32">
        <v>50</v>
      </c>
      <c r="F101" s="1">
        <v>50</v>
      </c>
      <c r="G101" s="5">
        <v>50</v>
      </c>
      <c r="H101" s="1">
        <v>50</v>
      </c>
      <c r="J101" s="163" t="s">
        <v>23</v>
      </c>
      <c r="K101" s="184"/>
      <c r="L101" s="164"/>
      <c r="M101" s="201">
        <v>9</v>
      </c>
      <c r="N101" s="202"/>
      <c r="O101" s="183">
        <v>13</v>
      </c>
      <c r="P101" s="183"/>
    </row>
    <row r="102" spans="1:28" x14ac:dyDescent="0.25">
      <c r="A102" s="1">
        <v>51</v>
      </c>
      <c r="B102" s="15">
        <v>51</v>
      </c>
      <c r="C102" s="7">
        <v>51</v>
      </c>
      <c r="D102" s="1">
        <v>51</v>
      </c>
      <c r="E102" s="32">
        <v>51</v>
      </c>
      <c r="F102" s="1">
        <v>51</v>
      </c>
      <c r="G102" s="5">
        <v>51</v>
      </c>
      <c r="H102" s="1">
        <v>51</v>
      </c>
      <c r="J102" s="198" t="s">
        <v>21</v>
      </c>
      <c r="K102" s="199"/>
      <c r="L102" s="200"/>
      <c r="M102" s="124">
        <v>10</v>
      </c>
      <c r="N102" s="124"/>
      <c r="O102" s="123">
        <v>14</v>
      </c>
      <c r="P102" s="151"/>
    </row>
    <row r="103" spans="1:28" x14ac:dyDescent="0.25">
      <c r="A103" s="1">
        <v>46</v>
      </c>
      <c r="B103" s="15">
        <v>47</v>
      </c>
      <c r="C103" s="7">
        <v>47</v>
      </c>
      <c r="D103" s="1">
        <v>47</v>
      </c>
      <c r="E103" s="32">
        <v>47</v>
      </c>
      <c r="F103" s="1">
        <v>47</v>
      </c>
      <c r="G103" s="5">
        <v>47</v>
      </c>
      <c r="H103" s="1">
        <v>47</v>
      </c>
      <c r="J103" s="193" t="s">
        <v>28</v>
      </c>
      <c r="K103" s="194"/>
      <c r="L103" s="195"/>
      <c r="M103" s="196">
        <v>0</v>
      </c>
      <c r="N103" s="197"/>
      <c r="O103" s="185">
        <v>14</v>
      </c>
      <c r="P103" s="186"/>
    </row>
    <row r="104" spans="1:28" x14ac:dyDescent="0.25">
      <c r="A104" s="1">
        <v>52</v>
      </c>
      <c r="B104" s="15">
        <v>53</v>
      </c>
      <c r="C104" s="7">
        <v>52</v>
      </c>
      <c r="D104" s="1">
        <v>52</v>
      </c>
      <c r="E104" s="32">
        <v>52</v>
      </c>
      <c r="F104" s="1">
        <v>52</v>
      </c>
      <c r="G104" s="5">
        <v>52</v>
      </c>
      <c r="H104" s="1">
        <v>52</v>
      </c>
    </row>
    <row r="105" spans="1:28" x14ac:dyDescent="0.25">
      <c r="A105" s="1">
        <v>49</v>
      </c>
      <c r="B105" s="15">
        <v>51</v>
      </c>
      <c r="C105" s="7">
        <v>50</v>
      </c>
      <c r="D105" s="1">
        <v>50</v>
      </c>
      <c r="E105" s="32">
        <v>50</v>
      </c>
      <c r="F105" s="1">
        <v>50</v>
      </c>
      <c r="G105" s="5">
        <v>50</v>
      </c>
      <c r="H105" s="1">
        <v>50</v>
      </c>
    </row>
    <row r="106" spans="1:28" x14ac:dyDescent="0.25">
      <c r="A106" s="1">
        <v>48</v>
      </c>
      <c r="B106" s="15">
        <v>49</v>
      </c>
      <c r="C106" s="7">
        <v>49</v>
      </c>
      <c r="D106" s="1">
        <v>49</v>
      </c>
      <c r="E106" s="32">
        <v>49</v>
      </c>
      <c r="F106" s="1">
        <v>49</v>
      </c>
      <c r="G106" s="5">
        <v>49</v>
      </c>
      <c r="H106" s="1">
        <v>49</v>
      </c>
    </row>
    <row r="107" spans="1:28" ht="15" customHeight="1" x14ac:dyDescent="0.25">
      <c r="A107" s="1">
        <v>49</v>
      </c>
      <c r="B107" s="15">
        <v>49</v>
      </c>
      <c r="C107" s="7">
        <v>49</v>
      </c>
      <c r="D107" s="1">
        <v>49</v>
      </c>
      <c r="E107" s="32">
        <v>49</v>
      </c>
      <c r="F107" s="1">
        <v>49</v>
      </c>
      <c r="G107" s="5">
        <v>49</v>
      </c>
      <c r="H107" s="1">
        <v>49</v>
      </c>
    </row>
    <row r="108" spans="1:28" x14ac:dyDescent="0.25">
      <c r="A108" s="1">
        <v>50</v>
      </c>
      <c r="B108" s="15">
        <v>51</v>
      </c>
      <c r="C108" s="7">
        <v>50</v>
      </c>
      <c r="D108" s="1">
        <v>50</v>
      </c>
      <c r="E108" s="32">
        <v>50</v>
      </c>
      <c r="F108" s="1">
        <v>50</v>
      </c>
      <c r="G108" s="5">
        <v>50</v>
      </c>
      <c r="H108" s="1">
        <v>50</v>
      </c>
    </row>
    <row r="109" spans="1:28" x14ac:dyDescent="0.25">
      <c r="A109" s="1">
        <v>48</v>
      </c>
      <c r="B109" s="15">
        <v>49</v>
      </c>
      <c r="C109" s="7">
        <v>49</v>
      </c>
      <c r="D109" s="1">
        <v>49</v>
      </c>
      <c r="E109" s="32">
        <v>48</v>
      </c>
      <c r="F109" s="1">
        <v>48</v>
      </c>
      <c r="G109" s="5">
        <v>49</v>
      </c>
      <c r="H109" s="1">
        <v>49</v>
      </c>
    </row>
    <row r="110" spans="1:28" ht="15" customHeight="1" x14ac:dyDescent="0.25">
      <c r="A110" s="1">
        <v>52</v>
      </c>
      <c r="B110" s="15">
        <v>53</v>
      </c>
      <c r="C110" s="7">
        <v>52</v>
      </c>
      <c r="D110" s="1">
        <v>52</v>
      </c>
      <c r="E110" s="32">
        <v>52</v>
      </c>
      <c r="F110" s="1">
        <v>52</v>
      </c>
      <c r="G110" s="5">
        <v>52</v>
      </c>
      <c r="H110" s="1">
        <v>52</v>
      </c>
      <c r="Z110" s="49"/>
      <c r="AA110" s="122"/>
      <c r="AB110" s="122"/>
    </row>
    <row r="111" spans="1:28" x14ac:dyDescent="0.25">
      <c r="A111" s="1">
        <v>52</v>
      </c>
      <c r="B111" s="15">
        <v>53</v>
      </c>
      <c r="C111" s="7">
        <v>53</v>
      </c>
      <c r="D111" s="1">
        <v>53</v>
      </c>
      <c r="E111" s="32">
        <v>53</v>
      </c>
      <c r="F111" s="1">
        <v>53</v>
      </c>
      <c r="G111" s="5">
        <v>53</v>
      </c>
      <c r="H111" s="1">
        <v>53</v>
      </c>
    </row>
    <row r="112" spans="1:28" x14ac:dyDescent="0.25">
      <c r="A112" s="1">
        <v>49</v>
      </c>
      <c r="B112" s="15">
        <v>50</v>
      </c>
      <c r="C112" s="7">
        <v>50</v>
      </c>
      <c r="D112" s="1">
        <v>50</v>
      </c>
      <c r="E112" s="32">
        <v>50</v>
      </c>
      <c r="F112" s="1">
        <v>50</v>
      </c>
      <c r="G112" s="5">
        <v>49</v>
      </c>
      <c r="H112" s="1">
        <v>49</v>
      </c>
    </row>
    <row r="113" spans="1:13" x14ac:dyDescent="0.25">
      <c r="A113" s="20">
        <v>50</v>
      </c>
      <c r="B113" s="19">
        <v>50</v>
      </c>
      <c r="C113" s="9">
        <v>50</v>
      </c>
      <c r="D113" s="1">
        <v>50</v>
      </c>
      <c r="E113" s="32">
        <v>50</v>
      </c>
      <c r="F113" s="1">
        <v>50</v>
      </c>
      <c r="G113" s="5">
        <v>50</v>
      </c>
      <c r="H113" s="1">
        <v>50</v>
      </c>
    </row>
    <row r="114" spans="1:13" x14ac:dyDescent="0.25">
      <c r="A114" s="32"/>
      <c r="B114" s="43">
        <v>5</v>
      </c>
      <c r="C114" s="17">
        <v>4</v>
      </c>
      <c r="D114" s="45">
        <v>8</v>
      </c>
      <c r="E114" s="17">
        <v>12</v>
      </c>
      <c r="F114" s="17">
        <v>12</v>
      </c>
      <c r="G114" s="17">
        <v>9</v>
      </c>
      <c r="H114" s="17">
        <v>9</v>
      </c>
    </row>
    <row r="115" spans="1:13" x14ac:dyDescent="0.25">
      <c r="A115" s="32"/>
      <c r="B115" s="18">
        <v>6</v>
      </c>
      <c r="C115" s="12">
        <v>5</v>
      </c>
      <c r="D115" s="1">
        <v>6</v>
      </c>
      <c r="E115" s="32">
        <v>10</v>
      </c>
      <c r="F115" s="1">
        <v>10</v>
      </c>
      <c r="G115" s="5">
        <v>10</v>
      </c>
      <c r="H115" s="1">
        <v>13</v>
      </c>
    </row>
    <row r="117" spans="1:13" x14ac:dyDescent="0.25">
      <c r="A117" t="s">
        <v>69</v>
      </c>
    </row>
    <row r="118" spans="1:13" x14ac:dyDescent="0.25">
      <c r="A118" s="33" t="s">
        <v>13</v>
      </c>
      <c r="B118" s="1" t="s">
        <v>22</v>
      </c>
      <c r="C118" s="22" t="s">
        <v>25</v>
      </c>
      <c r="D118" s="22" t="s">
        <v>26</v>
      </c>
      <c r="E118" s="32" t="s">
        <v>23</v>
      </c>
      <c r="G118" s="167" t="s">
        <v>69</v>
      </c>
      <c r="H118" s="171"/>
      <c r="I118" s="168"/>
      <c r="J118" s="167" t="s">
        <v>80</v>
      </c>
      <c r="K118" s="168"/>
      <c r="L118" s="163" t="s">
        <v>68</v>
      </c>
      <c r="M118" s="164"/>
    </row>
    <row r="119" spans="1:13" x14ac:dyDescent="0.25">
      <c r="A119" s="1">
        <v>48</v>
      </c>
      <c r="B119" s="22">
        <v>49</v>
      </c>
      <c r="C119" s="22">
        <v>49</v>
      </c>
      <c r="D119" s="41">
        <v>49</v>
      </c>
      <c r="E119" s="1">
        <v>49</v>
      </c>
      <c r="G119" s="169"/>
      <c r="H119" s="172"/>
      <c r="I119" s="170"/>
      <c r="J119" s="169"/>
      <c r="K119" s="170"/>
      <c r="L119" s="165"/>
      <c r="M119" s="166"/>
    </row>
    <row r="120" spans="1:13" x14ac:dyDescent="0.25">
      <c r="A120" s="1">
        <v>49</v>
      </c>
      <c r="B120" s="1">
        <v>49</v>
      </c>
      <c r="C120" s="1">
        <v>49</v>
      </c>
      <c r="D120" s="5">
        <v>49</v>
      </c>
      <c r="E120" s="1">
        <v>49</v>
      </c>
      <c r="G120" s="152" t="s">
        <v>22</v>
      </c>
      <c r="H120" s="153"/>
      <c r="I120" s="154"/>
      <c r="J120" s="155">
        <v>6</v>
      </c>
      <c r="K120" s="156"/>
      <c r="L120" s="175">
        <v>10</v>
      </c>
      <c r="M120" s="175"/>
    </row>
    <row r="121" spans="1:13" x14ac:dyDescent="0.25">
      <c r="A121" s="1">
        <v>46</v>
      </c>
      <c r="B121" s="1">
        <v>47</v>
      </c>
      <c r="C121" s="1">
        <v>47</v>
      </c>
      <c r="D121" s="5">
        <v>47</v>
      </c>
      <c r="E121" s="1">
        <v>47</v>
      </c>
      <c r="F121" s="37"/>
      <c r="G121" s="152" t="s">
        <v>25</v>
      </c>
      <c r="H121" s="153"/>
      <c r="I121" s="154"/>
      <c r="J121" s="112">
        <v>6</v>
      </c>
      <c r="K121" s="122"/>
      <c r="L121" s="175">
        <v>10</v>
      </c>
      <c r="M121" s="175"/>
    </row>
    <row r="122" spans="1:13" x14ac:dyDescent="0.25">
      <c r="A122" s="1">
        <v>49</v>
      </c>
      <c r="B122" s="1">
        <v>50</v>
      </c>
      <c r="C122" s="1">
        <v>50</v>
      </c>
      <c r="D122" s="5">
        <v>50</v>
      </c>
      <c r="E122" s="1">
        <v>50</v>
      </c>
      <c r="G122" s="152" t="s">
        <v>26</v>
      </c>
      <c r="H122" s="153"/>
      <c r="I122" s="154"/>
      <c r="J122" s="180">
        <v>7</v>
      </c>
      <c r="K122" s="181"/>
      <c r="L122" s="182">
        <v>18</v>
      </c>
      <c r="M122" s="182"/>
    </row>
    <row r="123" spans="1:13" x14ac:dyDescent="0.25">
      <c r="A123" s="1">
        <v>50</v>
      </c>
      <c r="B123" s="1">
        <v>54</v>
      </c>
      <c r="C123" s="1">
        <v>54</v>
      </c>
      <c r="D123" s="5">
        <v>54</v>
      </c>
      <c r="E123" s="1">
        <v>54</v>
      </c>
      <c r="G123" s="152" t="s">
        <v>23</v>
      </c>
      <c r="H123" s="153"/>
      <c r="I123" s="154"/>
      <c r="J123" s="155">
        <v>7</v>
      </c>
      <c r="K123" s="156"/>
      <c r="L123" s="175">
        <v>14</v>
      </c>
      <c r="M123" s="175"/>
    </row>
    <row r="124" spans="1:13" x14ac:dyDescent="0.25">
      <c r="A124" s="1">
        <v>48</v>
      </c>
      <c r="B124" s="1">
        <v>49</v>
      </c>
      <c r="C124" s="1">
        <v>49</v>
      </c>
      <c r="D124" s="5">
        <v>49</v>
      </c>
      <c r="E124" s="1">
        <v>49</v>
      </c>
      <c r="G124" s="152" t="s">
        <v>28</v>
      </c>
      <c r="H124" s="153"/>
      <c r="I124" s="154"/>
      <c r="J124" s="155">
        <v>0</v>
      </c>
      <c r="K124" s="156"/>
      <c r="L124" s="175">
        <v>14</v>
      </c>
      <c r="M124" s="175"/>
    </row>
    <row r="125" spans="1:13" x14ac:dyDescent="0.25">
      <c r="A125" s="1">
        <v>48</v>
      </c>
      <c r="B125" s="1">
        <v>49</v>
      </c>
      <c r="C125" s="1">
        <v>49</v>
      </c>
      <c r="D125" s="5">
        <v>49</v>
      </c>
      <c r="E125" s="1">
        <v>49</v>
      </c>
    </row>
    <row r="126" spans="1:13" x14ac:dyDescent="0.25">
      <c r="A126" s="1">
        <v>49</v>
      </c>
      <c r="B126" s="1">
        <v>53</v>
      </c>
      <c r="C126" s="1">
        <v>53</v>
      </c>
      <c r="D126" s="5">
        <v>53</v>
      </c>
      <c r="E126" s="1">
        <v>53</v>
      </c>
    </row>
    <row r="127" spans="1:13" x14ac:dyDescent="0.25">
      <c r="A127" s="1">
        <v>51</v>
      </c>
      <c r="B127" s="1">
        <v>51</v>
      </c>
      <c r="C127" s="1">
        <v>51</v>
      </c>
      <c r="D127" s="5">
        <v>51</v>
      </c>
      <c r="E127" s="1">
        <v>51</v>
      </c>
    </row>
    <row r="128" spans="1:13" x14ac:dyDescent="0.25">
      <c r="A128" s="1">
        <v>46</v>
      </c>
      <c r="B128" s="1">
        <v>47</v>
      </c>
      <c r="C128" s="1">
        <v>47</v>
      </c>
      <c r="D128" s="5">
        <v>47</v>
      </c>
      <c r="E128" s="1">
        <v>47</v>
      </c>
    </row>
    <row r="129" spans="1:5" x14ac:dyDescent="0.25">
      <c r="A129" s="1">
        <v>52</v>
      </c>
      <c r="B129" s="1">
        <v>53</v>
      </c>
      <c r="C129" s="1">
        <v>53</v>
      </c>
      <c r="D129" s="5">
        <v>52</v>
      </c>
      <c r="E129" s="1">
        <v>52</v>
      </c>
    </row>
    <row r="130" spans="1:5" x14ac:dyDescent="0.25">
      <c r="A130" s="1">
        <v>49</v>
      </c>
      <c r="B130" s="1">
        <v>50</v>
      </c>
      <c r="C130" s="1">
        <v>50</v>
      </c>
      <c r="D130" s="5">
        <v>50</v>
      </c>
      <c r="E130" s="1">
        <v>50</v>
      </c>
    </row>
    <row r="131" spans="1:5" x14ac:dyDescent="0.25">
      <c r="A131" s="1">
        <v>48</v>
      </c>
      <c r="B131" s="1">
        <v>49</v>
      </c>
      <c r="C131" s="1">
        <v>49</v>
      </c>
      <c r="D131" s="5">
        <v>49</v>
      </c>
      <c r="E131" s="1">
        <v>49</v>
      </c>
    </row>
    <row r="132" spans="1:5" x14ac:dyDescent="0.25">
      <c r="A132" s="1">
        <v>49</v>
      </c>
      <c r="B132" s="1">
        <v>49</v>
      </c>
      <c r="C132" s="1">
        <v>49</v>
      </c>
      <c r="D132" s="5">
        <v>49</v>
      </c>
      <c r="E132" s="1">
        <v>49</v>
      </c>
    </row>
    <row r="133" spans="1:5" x14ac:dyDescent="0.25">
      <c r="A133" s="1">
        <v>50</v>
      </c>
      <c r="B133" s="1">
        <v>50</v>
      </c>
      <c r="C133" s="1">
        <v>50</v>
      </c>
      <c r="D133" s="5">
        <v>50</v>
      </c>
      <c r="E133" s="1">
        <v>50</v>
      </c>
    </row>
    <row r="134" spans="1:5" x14ac:dyDescent="0.25">
      <c r="A134" s="1">
        <v>48</v>
      </c>
      <c r="B134" s="1">
        <v>49</v>
      </c>
      <c r="C134" s="1">
        <v>49</v>
      </c>
      <c r="D134" s="5">
        <v>49</v>
      </c>
      <c r="E134" s="1">
        <v>49</v>
      </c>
    </row>
    <row r="135" spans="1:5" x14ac:dyDescent="0.25">
      <c r="A135" s="1">
        <v>52</v>
      </c>
      <c r="B135" s="1">
        <v>52</v>
      </c>
      <c r="C135" s="1">
        <v>52</v>
      </c>
      <c r="D135" s="5">
        <v>52</v>
      </c>
      <c r="E135" s="1">
        <v>52</v>
      </c>
    </row>
    <row r="136" spans="1:5" x14ac:dyDescent="0.25">
      <c r="A136" s="1">
        <v>52</v>
      </c>
      <c r="B136" s="1">
        <v>53</v>
      </c>
      <c r="C136" s="1">
        <v>53</v>
      </c>
      <c r="D136" s="5">
        <v>53</v>
      </c>
      <c r="E136" s="1">
        <v>53</v>
      </c>
    </row>
    <row r="137" spans="1:5" x14ac:dyDescent="0.25">
      <c r="A137" s="1">
        <v>49</v>
      </c>
      <c r="B137" s="1">
        <v>50</v>
      </c>
      <c r="C137" s="1">
        <v>50</v>
      </c>
      <c r="D137" s="5">
        <v>50</v>
      </c>
      <c r="E137" s="1">
        <v>50</v>
      </c>
    </row>
    <row r="138" spans="1:5" x14ac:dyDescent="0.25">
      <c r="A138" s="20">
        <v>50</v>
      </c>
      <c r="B138" s="1">
        <v>50</v>
      </c>
      <c r="C138" s="1">
        <v>50</v>
      </c>
      <c r="D138" s="5">
        <v>50</v>
      </c>
      <c r="E138" s="1">
        <v>50</v>
      </c>
    </row>
    <row r="139" spans="1:5" x14ac:dyDescent="0.25">
      <c r="A139" s="1"/>
      <c r="B139" s="43">
        <v>6</v>
      </c>
      <c r="C139" s="17">
        <v>6</v>
      </c>
      <c r="D139" s="17">
        <v>7</v>
      </c>
      <c r="E139" s="17">
        <v>7</v>
      </c>
    </row>
    <row r="140" spans="1:5" x14ac:dyDescent="0.25">
      <c r="A140" s="1"/>
      <c r="B140" s="32">
        <v>10</v>
      </c>
      <c r="C140" s="1">
        <v>10</v>
      </c>
      <c r="D140" s="5">
        <v>18</v>
      </c>
      <c r="E140" s="1">
        <v>14</v>
      </c>
    </row>
    <row r="142" spans="1:5" ht="26.25" x14ac:dyDescent="0.4">
      <c r="A142" s="50" t="s">
        <v>81</v>
      </c>
    </row>
    <row r="144" spans="1:5" ht="15.75" thickBot="1" x14ac:dyDescent="0.3">
      <c r="A144" t="s">
        <v>82</v>
      </c>
      <c r="B144" t="s">
        <v>83</v>
      </c>
    </row>
    <row r="145" spans="1:9" x14ac:dyDescent="0.25">
      <c r="A145" s="1" t="s">
        <v>12</v>
      </c>
      <c r="B145" s="5" t="s">
        <v>14</v>
      </c>
      <c r="C145" s="6" t="s">
        <v>15</v>
      </c>
      <c r="D145" s="6" t="s">
        <v>16</v>
      </c>
      <c r="E145" s="6" t="s">
        <v>17</v>
      </c>
      <c r="F145" s="1" t="s">
        <v>22</v>
      </c>
      <c r="G145" s="1" t="s">
        <v>25</v>
      </c>
      <c r="H145" s="1" t="s">
        <v>26</v>
      </c>
      <c r="I145" s="32" t="s">
        <v>23</v>
      </c>
    </row>
    <row r="146" spans="1:9" x14ac:dyDescent="0.25">
      <c r="A146" s="1">
        <v>0</v>
      </c>
      <c r="B146" s="5">
        <f t="shared" ref="B146:B165" si="1">MIN(C146:H146)</f>
        <v>403</v>
      </c>
      <c r="C146" s="7">
        <v>403</v>
      </c>
      <c r="D146" s="7">
        <v>403</v>
      </c>
      <c r="E146" s="7">
        <v>403</v>
      </c>
      <c r="F146" s="7"/>
      <c r="G146" s="7"/>
      <c r="H146" s="7"/>
    </row>
    <row r="147" spans="1:9" x14ac:dyDescent="0.25">
      <c r="A147" s="1">
        <v>1</v>
      </c>
      <c r="B147" s="5">
        <f t="shared" si="1"/>
        <v>411</v>
      </c>
      <c r="C147" s="7">
        <v>411</v>
      </c>
      <c r="D147" s="7">
        <v>411</v>
      </c>
      <c r="E147" s="7">
        <v>411</v>
      </c>
      <c r="F147" s="7"/>
      <c r="G147" s="7"/>
      <c r="H147" s="7"/>
    </row>
    <row r="148" spans="1:9" x14ac:dyDescent="0.25">
      <c r="A148" s="1">
        <v>2</v>
      </c>
      <c r="B148" s="5">
        <f t="shared" si="1"/>
        <v>416</v>
      </c>
      <c r="C148" s="7">
        <v>416</v>
      </c>
      <c r="D148" s="7">
        <v>416</v>
      </c>
      <c r="E148" s="7">
        <v>416</v>
      </c>
      <c r="F148" s="7"/>
      <c r="G148" s="7"/>
      <c r="H148" s="7"/>
    </row>
    <row r="149" spans="1:9" x14ac:dyDescent="0.25">
      <c r="A149" s="1">
        <v>3</v>
      </c>
      <c r="B149" s="5">
        <f t="shared" si="1"/>
        <v>416</v>
      </c>
      <c r="C149" s="7">
        <v>416</v>
      </c>
      <c r="D149" s="7">
        <v>417</v>
      </c>
      <c r="E149" s="7">
        <v>416</v>
      </c>
      <c r="F149" s="7"/>
      <c r="G149" s="7"/>
      <c r="H149" s="7"/>
    </row>
    <row r="150" spans="1:9" x14ac:dyDescent="0.25">
      <c r="A150" s="1">
        <v>4</v>
      </c>
      <c r="B150" s="5">
        <f t="shared" si="1"/>
        <v>402</v>
      </c>
      <c r="C150" s="7">
        <v>402</v>
      </c>
      <c r="D150" s="7">
        <v>402</v>
      </c>
      <c r="E150" s="7">
        <v>402</v>
      </c>
      <c r="F150" s="7"/>
      <c r="G150" s="7"/>
      <c r="H150" s="7"/>
    </row>
    <row r="151" spans="1:9" x14ac:dyDescent="0.25">
      <c r="A151" s="1">
        <v>5</v>
      </c>
      <c r="B151" s="5">
        <f t="shared" si="1"/>
        <v>404</v>
      </c>
      <c r="C151" s="7">
        <v>404</v>
      </c>
      <c r="D151" s="7">
        <v>404</v>
      </c>
      <c r="E151" s="7">
        <v>404</v>
      </c>
      <c r="F151" s="7"/>
      <c r="G151" s="7"/>
      <c r="H151" s="7"/>
    </row>
    <row r="152" spans="1:9" x14ac:dyDescent="0.25">
      <c r="A152" s="1">
        <v>6</v>
      </c>
      <c r="B152" s="5">
        <f t="shared" si="1"/>
        <v>399</v>
      </c>
      <c r="C152" s="7">
        <v>399</v>
      </c>
      <c r="D152" s="7">
        <v>399</v>
      </c>
      <c r="E152" s="7">
        <v>399</v>
      </c>
      <c r="F152" s="7"/>
      <c r="G152" s="7"/>
      <c r="H152" s="7"/>
    </row>
    <row r="153" spans="1:9" x14ac:dyDescent="0.25">
      <c r="A153" s="1">
        <v>7</v>
      </c>
      <c r="B153" s="5">
        <f t="shared" si="1"/>
        <v>408</v>
      </c>
      <c r="C153" s="7">
        <v>408</v>
      </c>
      <c r="D153" s="7">
        <v>409</v>
      </c>
      <c r="E153" s="7">
        <v>408</v>
      </c>
      <c r="F153" s="7"/>
      <c r="G153" s="7"/>
      <c r="H153" s="7"/>
    </row>
    <row r="154" spans="1:9" x14ac:dyDescent="0.25">
      <c r="A154" s="1">
        <v>8</v>
      </c>
      <c r="B154" s="5">
        <f t="shared" si="1"/>
        <v>404</v>
      </c>
      <c r="C154" s="7">
        <v>404</v>
      </c>
      <c r="D154" s="7">
        <v>404</v>
      </c>
      <c r="E154" s="7">
        <v>404</v>
      </c>
      <c r="F154" s="7"/>
      <c r="G154" s="7"/>
      <c r="H154" s="7"/>
    </row>
    <row r="155" spans="1:9" x14ac:dyDescent="0.25">
      <c r="A155" s="1">
        <v>9</v>
      </c>
      <c r="B155" s="5">
        <f t="shared" si="1"/>
        <v>404</v>
      </c>
      <c r="C155" s="7">
        <v>404</v>
      </c>
      <c r="D155" s="7">
        <v>406</v>
      </c>
      <c r="E155" s="7">
        <v>404</v>
      </c>
      <c r="F155" s="7"/>
      <c r="G155" s="7"/>
      <c r="H155" s="7"/>
    </row>
    <row r="156" spans="1:9" x14ac:dyDescent="0.25">
      <c r="A156" s="1">
        <v>10</v>
      </c>
      <c r="B156" s="5">
        <f t="shared" si="1"/>
        <v>404</v>
      </c>
      <c r="C156" s="7">
        <v>404</v>
      </c>
      <c r="D156" s="7">
        <v>405</v>
      </c>
      <c r="E156" s="7">
        <v>404</v>
      </c>
      <c r="F156" s="7"/>
      <c r="G156" s="7"/>
      <c r="H156" s="7"/>
    </row>
    <row r="157" spans="1:9" x14ac:dyDescent="0.25">
      <c r="A157" s="1">
        <v>11</v>
      </c>
      <c r="B157" s="5">
        <f t="shared" si="1"/>
        <v>405</v>
      </c>
      <c r="C157" s="7">
        <v>405</v>
      </c>
      <c r="D157" s="7">
        <v>405</v>
      </c>
      <c r="E157" s="7">
        <v>405</v>
      </c>
      <c r="F157" s="7"/>
      <c r="G157" s="7"/>
      <c r="H157" s="7"/>
    </row>
    <row r="158" spans="1:9" x14ac:dyDescent="0.25">
      <c r="A158" s="1">
        <v>12</v>
      </c>
      <c r="B158" s="5">
        <f t="shared" si="1"/>
        <v>398</v>
      </c>
      <c r="C158" s="7">
        <v>398</v>
      </c>
      <c r="D158" s="7">
        <v>398</v>
      </c>
      <c r="E158" s="7">
        <v>398</v>
      </c>
      <c r="F158" s="7"/>
      <c r="G158" s="7"/>
      <c r="H158" s="7"/>
    </row>
    <row r="159" spans="1:9" x14ac:dyDescent="0.25">
      <c r="A159" s="1">
        <v>13</v>
      </c>
      <c r="B159" s="5">
        <f t="shared" si="1"/>
        <v>401</v>
      </c>
      <c r="C159" s="7">
        <v>401</v>
      </c>
      <c r="D159" s="7">
        <v>401</v>
      </c>
      <c r="E159" s="7">
        <v>401</v>
      </c>
      <c r="F159" s="7"/>
      <c r="G159" s="7"/>
      <c r="H159" s="7"/>
    </row>
    <row r="160" spans="1:9" x14ac:dyDescent="0.25">
      <c r="A160" s="1">
        <v>14</v>
      </c>
      <c r="B160" s="5">
        <f t="shared" si="1"/>
        <v>400</v>
      </c>
      <c r="C160" s="7">
        <v>400</v>
      </c>
      <c r="D160" s="7">
        <v>400</v>
      </c>
      <c r="E160" s="7">
        <v>400</v>
      </c>
      <c r="F160" s="7"/>
      <c r="G160" s="7"/>
      <c r="H160" s="7"/>
    </row>
    <row r="161" spans="1:8" x14ac:dyDescent="0.25">
      <c r="A161" s="1">
        <v>15</v>
      </c>
      <c r="B161" s="5">
        <f t="shared" si="1"/>
        <v>408</v>
      </c>
      <c r="C161" s="7">
        <v>408</v>
      </c>
      <c r="D161" s="7">
        <v>410</v>
      </c>
      <c r="E161" s="7">
        <v>408</v>
      </c>
      <c r="F161" s="7"/>
      <c r="G161" s="7"/>
      <c r="H161" s="7"/>
    </row>
    <row r="162" spans="1:8" x14ac:dyDescent="0.25">
      <c r="A162" s="1">
        <v>16</v>
      </c>
      <c r="B162" s="5">
        <f t="shared" si="1"/>
        <v>407</v>
      </c>
      <c r="C162" s="7">
        <v>408</v>
      </c>
      <c r="D162" s="7">
        <v>410</v>
      </c>
      <c r="E162" s="7">
        <v>407</v>
      </c>
      <c r="F162" s="7"/>
      <c r="G162" s="7"/>
      <c r="H162" s="7"/>
    </row>
    <row r="163" spans="1:8" x14ac:dyDescent="0.25">
      <c r="A163" s="1">
        <v>17</v>
      </c>
      <c r="B163" s="5">
        <f t="shared" si="1"/>
        <v>409</v>
      </c>
      <c r="C163" s="7">
        <v>409</v>
      </c>
      <c r="D163" s="7">
        <v>410</v>
      </c>
      <c r="E163" s="7">
        <v>409</v>
      </c>
      <c r="F163" s="7"/>
      <c r="G163" s="7"/>
      <c r="H163" s="7"/>
    </row>
    <row r="164" spans="1:8" x14ac:dyDescent="0.25">
      <c r="A164" s="1">
        <v>18</v>
      </c>
      <c r="B164" s="5">
        <f t="shared" si="1"/>
        <v>403</v>
      </c>
      <c r="C164" s="7">
        <v>403</v>
      </c>
      <c r="D164" s="7">
        <v>405</v>
      </c>
      <c r="E164" s="7">
        <v>403</v>
      </c>
      <c r="F164" s="7"/>
      <c r="G164" s="7"/>
      <c r="H164" s="7"/>
    </row>
    <row r="165" spans="1:8" ht="15.75" thickBot="1" x14ac:dyDescent="0.3">
      <c r="A165" s="1">
        <v>19</v>
      </c>
      <c r="B165" s="5">
        <f t="shared" si="1"/>
        <v>406</v>
      </c>
      <c r="C165" s="9">
        <v>406</v>
      </c>
      <c r="D165" s="9">
        <v>408</v>
      </c>
      <c r="E165" s="9">
        <v>406</v>
      </c>
      <c r="F165" s="9"/>
      <c r="G165" s="9"/>
      <c r="H165" s="9"/>
    </row>
    <row r="166" spans="1:8" ht="15.75" thickBot="1" x14ac:dyDescent="0.3">
      <c r="A166" s="150" t="s">
        <v>84</v>
      </c>
      <c r="B166" s="125"/>
      <c r="C166" s="27" t="e" cm="1">
        <f t="array" ref="C166">(SUM((C146:C165-$B$78:$B$97)/($B$78:$B$97)))/20</f>
        <v>#DIV/0!</v>
      </c>
      <c r="D166" s="27" t="e" cm="1">
        <f t="array" ref="D166">(SUM((D146:D165-$B$78:$B$97)/($B$78:$B$97)))/20</f>
        <v>#DIV/0!</v>
      </c>
      <c r="E166" s="27" t="e" cm="1">
        <f t="array" ref="E166">(SUM((E146:E165-$B$78:$B$97)/($B$78:$B$97)))/20</f>
        <v>#DIV/0!</v>
      </c>
      <c r="F166" s="27"/>
      <c r="G166" s="27"/>
      <c r="H166" s="27"/>
    </row>
    <row r="167" spans="1:8" ht="15.75" thickBot="1" x14ac:dyDescent="0.3">
      <c r="A167" s="123" t="s">
        <v>64</v>
      </c>
      <c r="B167" s="151"/>
      <c r="C167" s="18">
        <v>15</v>
      </c>
      <c r="D167" s="12"/>
      <c r="E167" s="12">
        <v>18</v>
      </c>
      <c r="F167" s="12"/>
      <c r="G167" s="12"/>
      <c r="H167" s="12"/>
    </row>
    <row r="168" spans="1:8" ht="26.25" x14ac:dyDescent="0.4">
      <c r="A168" s="50" t="s">
        <v>85</v>
      </c>
    </row>
    <row r="170" spans="1:8" x14ac:dyDescent="0.25">
      <c r="A170" t="s">
        <v>86</v>
      </c>
      <c r="E170" t="s">
        <v>77</v>
      </c>
      <c r="F170" s="46" t="s">
        <v>78</v>
      </c>
      <c r="G170" s="47"/>
    </row>
    <row r="171" spans="1:8" x14ac:dyDescent="0.25">
      <c r="A171" s="33" t="s">
        <v>13</v>
      </c>
      <c r="B171" s="6" t="s">
        <v>15</v>
      </c>
      <c r="C171" s="6" t="s">
        <v>16</v>
      </c>
      <c r="D171" s="33" t="s">
        <v>17</v>
      </c>
      <c r="E171" s="1" t="s">
        <v>22</v>
      </c>
      <c r="F171" s="1" t="s">
        <v>25</v>
      </c>
      <c r="G171" s="1" t="s">
        <v>26</v>
      </c>
      <c r="H171" s="32" t="s">
        <v>23</v>
      </c>
    </row>
    <row r="172" spans="1:8" x14ac:dyDescent="0.25">
      <c r="A172" s="1">
        <v>48</v>
      </c>
      <c r="B172" s="15">
        <v>49</v>
      </c>
      <c r="C172" s="7">
        <v>49</v>
      </c>
      <c r="D172" s="20">
        <v>49</v>
      </c>
      <c r="E172" s="44">
        <v>48</v>
      </c>
      <c r="F172" s="22">
        <v>48</v>
      </c>
      <c r="G172" s="41">
        <v>49</v>
      </c>
      <c r="H172" s="1">
        <v>49</v>
      </c>
    </row>
    <row r="173" spans="1:8" x14ac:dyDescent="0.25">
      <c r="A173" s="1">
        <v>49</v>
      </c>
      <c r="B173" s="15">
        <v>49</v>
      </c>
      <c r="C173" s="7">
        <v>49</v>
      </c>
      <c r="D173" s="1">
        <v>49</v>
      </c>
      <c r="E173" s="32">
        <v>49</v>
      </c>
      <c r="F173" s="1">
        <v>49</v>
      </c>
      <c r="G173" s="5">
        <v>49</v>
      </c>
      <c r="H173" s="1">
        <v>49</v>
      </c>
    </row>
    <row r="174" spans="1:8" x14ac:dyDescent="0.25">
      <c r="A174" s="1">
        <v>46</v>
      </c>
      <c r="B174" s="15">
        <v>47</v>
      </c>
      <c r="C174" s="7">
        <v>46</v>
      </c>
      <c r="D174" s="1">
        <v>47</v>
      </c>
      <c r="E174" s="32">
        <v>46</v>
      </c>
      <c r="F174" s="1">
        <v>46</v>
      </c>
      <c r="G174" s="5">
        <v>47</v>
      </c>
      <c r="H174" s="1">
        <v>47</v>
      </c>
    </row>
    <row r="175" spans="1:8" x14ac:dyDescent="0.25">
      <c r="A175" s="1">
        <v>49</v>
      </c>
      <c r="B175" s="15">
        <v>50</v>
      </c>
      <c r="C175" s="7">
        <v>50</v>
      </c>
      <c r="D175" s="1">
        <v>50</v>
      </c>
      <c r="E175" s="32">
        <v>49</v>
      </c>
      <c r="F175" s="1">
        <v>49</v>
      </c>
      <c r="G175" s="5">
        <v>50</v>
      </c>
      <c r="H175" s="1">
        <v>50</v>
      </c>
    </row>
    <row r="176" spans="1:8" x14ac:dyDescent="0.25">
      <c r="A176" s="1">
        <v>50</v>
      </c>
      <c r="B176" s="15">
        <v>50</v>
      </c>
      <c r="C176" s="7">
        <v>50</v>
      </c>
      <c r="D176" s="1">
        <v>50</v>
      </c>
      <c r="E176" s="32">
        <v>50</v>
      </c>
      <c r="F176" s="1">
        <v>50</v>
      </c>
      <c r="G176" s="5">
        <v>50</v>
      </c>
      <c r="H176" s="1">
        <v>50</v>
      </c>
    </row>
    <row r="177" spans="1:8" x14ac:dyDescent="0.25">
      <c r="A177" s="1">
        <v>48</v>
      </c>
      <c r="B177" s="15">
        <v>49</v>
      </c>
      <c r="C177" s="7">
        <v>48</v>
      </c>
      <c r="D177" s="1">
        <v>49</v>
      </c>
      <c r="E177" s="32">
        <v>49</v>
      </c>
      <c r="F177" s="1">
        <v>49</v>
      </c>
      <c r="G177" s="5">
        <v>49</v>
      </c>
      <c r="H177" s="1">
        <v>49</v>
      </c>
    </row>
    <row r="178" spans="1:8" x14ac:dyDescent="0.25">
      <c r="A178" s="1">
        <v>48</v>
      </c>
      <c r="B178" s="15">
        <v>49</v>
      </c>
      <c r="C178" s="7">
        <v>49</v>
      </c>
      <c r="D178" s="1">
        <v>49</v>
      </c>
      <c r="E178" s="32">
        <v>49</v>
      </c>
      <c r="F178" s="1">
        <v>49</v>
      </c>
      <c r="G178" s="5">
        <v>49</v>
      </c>
      <c r="H178" s="1">
        <v>49</v>
      </c>
    </row>
    <row r="179" spans="1:8" x14ac:dyDescent="0.25">
      <c r="A179" s="1">
        <v>49</v>
      </c>
      <c r="B179" s="15">
        <v>50</v>
      </c>
      <c r="C179" s="7">
        <v>50</v>
      </c>
      <c r="D179" s="1">
        <v>50</v>
      </c>
      <c r="E179" s="32">
        <v>50</v>
      </c>
      <c r="F179" s="1">
        <v>50</v>
      </c>
      <c r="G179" s="5">
        <v>50</v>
      </c>
      <c r="H179" s="1">
        <v>50</v>
      </c>
    </row>
    <row r="180" spans="1:8" x14ac:dyDescent="0.25">
      <c r="A180" s="1">
        <v>51</v>
      </c>
      <c r="B180" s="15">
        <v>51</v>
      </c>
      <c r="C180" s="7">
        <v>51</v>
      </c>
      <c r="D180" s="1">
        <v>51</v>
      </c>
      <c r="E180" s="32">
        <v>51</v>
      </c>
      <c r="F180" s="1">
        <v>51</v>
      </c>
      <c r="G180" s="5">
        <v>51</v>
      </c>
      <c r="H180" s="1">
        <v>51</v>
      </c>
    </row>
    <row r="181" spans="1:8" x14ac:dyDescent="0.25">
      <c r="A181" s="1">
        <v>46</v>
      </c>
      <c r="B181" s="15">
        <v>47</v>
      </c>
      <c r="C181" s="7">
        <v>47</v>
      </c>
      <c r="D181" s="1">
        <v>47</v>
      </c>
      <c r="E181" s="32">
        <v>47</v>
      </c>
      <c r="F181" s="1">
        <v>47</v>
      </c>
      <c r="G181" s="5">
        <v>47</v>
      </c>
      <c r="H181" s="1">
        <v>47</v>
      </c>
    </row>
    <row r="182" spans="1:8" x14ac:dyDescent="0.25">
      <c r="A182" s="1">
        <v>52</v>
      </c>
      <c r="B182" s="15">
        <v>53</v>
      </c>
      <c r="C182" s="7">
        <v>52</v>
      </c>
      <c r="D182" s="1">
        <v>52</v>
      </c>
      <c r="E182" s="32">
        <v>52</v>
      </c>
      <c r="F182" s="1">
        <v>52</v>
      </c>
      <c r="G182" s="5">
        <v>52</v>
      </c>
      <c r="H182" s="1">
        <v>52</v>
      </c>
    </row>
    <row r="183" spans="1:8" x14ac:dyDescent="0.25">
      <c r="A183" s="1">
        <v>49</v>
      </c>
      <c r="B183" s="15">
        <v>51</v>
      </c>
      <c r="C183" s="7">
        <v>50</v>
      </c>
      <c r="D183" s="1">
        <v>50</v>
      </c>
      <c r="E183" s="32">
        <v>50</v>
      </c>
      <c r="F183" s="1">
        <v>50</v>
      </c>
      <c r="G183" s="5">
        <v>50</v>
      </c>
      <c r="H183" s="1">
        <v>50</v>
      </c>
    </row>
    <row r="184" spans="1:8" x14ac:dyDescent="0.25">
      <c r="A184" s="1">
        <v>48</v>
      </c>
      <c r="B184" s="15">
        <v>49</v>
      </c>
      <c r="C184" s="7">
        <v>49</v>
      </c>
      <c r="D184" s="1">
        <v>49</v>
      </c>
      <c r="E184" s="32">
        <v>49</v>
      </c>
      <c r="F184" s="1">
        <v>49</v>
      </c>
      <c r="G184" s="5">
        <v>49</v>
      </c>
      <c r="H184" s="1">
        <v>49</v>
      </c>
    </row>
    <row r="185" spans="1:8" x14ac:dyDescent="0.25">
      <c r="A185" s="1">
        <v>49</v>
      </c>
      <c r="B185" s="15">
        <v>49</v>
      </c>
      <c r="C185" s="7">
        <v>49</v>
      </c>
      <c r="D185" s="1">
        <v>49</v>
      </c>
      <c r="E185" s="32">
        <v>49</v>
      </c>
      <c r="F185" s="1">
        <v>49</v>
      </c>
      <c r="G185" s="5">
        <v>49</v>
      </c>
      <c r="H185" s="1">
        <v>49</v>
      </c>
    </row>
    <row r="186" spans="1:8" x14ac:dyDescent="0.25">
      <c r="A186" s="1">
        <v>50</v>
      </c>
      <c r="B186" s="15">
        <v>51</v>
      </c>
      <c r="C186" s="7">
        <v>50</v>
      </c>
      <c r="D186" s="1">
        <v>50</v>
      </c>
      <c r="E186" s="32">
        <v>50</v>
      </c>
      <c r="F186" s="1">
        <v>50</v>
      </c>
      <c r="G186" s="5">
        <v>50</v>
      </c>
      <c r="H186" s="1">
        <v>50</v>
      </c>
    </row>
    <row r="187" spans="1:8" x14ac:dyDescent="0.25">
      <c r="A187" s="1">
        <v>48</v>
      </c>
      <c r="B187" s="15">
        <v>49</v>
      </c>
      <c r="C187" s="7">
        <v>49</v>
      </c>
      <c r="D187" s="1">
        <v>49</v>
      </c>
      <c r="E187" s="32">
        <v>48</v>
      </c>
      <c r="F187" s="1">
        <v>48</v>
      </c>
      <c r="G187" s="5">
        <v>49</v>
      </c>
      <c r="H187" s="1">
        <v>49</v>
      </c>
    </row>
    <row r="188" spans="1:8" x14ac:dyDescent="0.25">
      <c r="A188" s="1">
        <v>52</v>
      </c>
      <c r="B188" s="15">
        <v>53</v>
      </c>
      <c r="C188" s="7">
        <v>52</v>
      </c>
      <c r="D188" s="1">
        <v>52</v>
      </c>
      <c r="E188" s="32">
        <v>52</v>
      </c>
      <c r="F188" s="1">
        <v>52</v>
      </c>
      <c r="G188" s="5">
        <v>52</v>
      </c>
      <c r="H188" s="1">
        <v>52</v>
      </c>
    </row>
    <row r="189" spans="1:8" x14ac:dyDescent="0.25">
      <c r="A189" s="1">
        <v>52</v>
      </c>
      <c r="B189" s="15">
        <v>53</v>
      </c>
      <c r="C189" s="7">
        <v>53</v>
      </c>
      <c r="D189" s="1">
        <v>53</v>
      </c>
      <c r="E189" s="32">
        <v>53</v>
      </c>
      <c r="F189" s="1">
        <v>53</v>
      </c>
      <c r="G189" s="5">
        <v>53</v>
      </c>
      <c r="H189" s="1">
        <v>53</v>
      </c>
    </row>
    <row r="190" spans="1:8" x14ac:dyDescent="0.25">
      <c r="A190" s="1">
        <v>49</v>
      </c>
      <c r="B190" s="15">
        <v>50</v>
      </c>
      <c r="C190" s="7">
        <v>50</v>
      </c>
      <c r="D190" s="1">
        <v>50</v>
      </c>
      <c r="E190" s="32">
        <v>50</v>
      </c>
      <c r="F190" s="1">
        <v>50</v>
      </c>
      <c r="G190" s="5">
        <v>49</v>
      </c>
      <c r="H190" s="1">
        <v>49</v>
      </c>
    </row>
    <row r="191" spans="1:8" x14ac:dyDescent="0.25">
      <c r="A191" s="20">
        <v>50</v>
      </c>
      <c r="B191" s="19">
        <v>50</v>
      </c>
      <c r="C191" s="9">
        <v>50</v>
      </c>
      <c r="D191" s="1">
        <v>50</v>
      </c>
      <c r="E191" s="32">
        <v>50</v>
      </c>
      <c r="F191" s="1">
        <v>50</v>
      </c>
      <c r="G191" s="5">
        <v>50</v>
      </c>
      <c r="H191" s="1">
        <v>50</v>
      </c>
    </row>
    <row r="192" spans="1:8" x14ac:dyDescent="0.25">
      <c r="A192" s="32"/>
      <c r="B192" s="43"/>
      <c r="C192" s="17"/>
      <c r="D192" s="45"/>
      <c r="E192" s="17"/>
      <c r="F192" s="17"/>
      <c r="G192" s="17"/>
      <c r="H192" s="17"/>
    </row>
    <row r="193" spans="1:15" x14ac:dyDescent="0.25">
      <c r="A193" s="32"/>
      <c r="B193" s="18"/>
      <c r="C193" s="12"/>
      <c r="D193" s="1"/>
      <c r="E193" s="32"/>
      <c r="F193" s="1"/>
      <c r="G193" s="5"/>
      <c r="H193" s="1"/>
    </row>
    <row r="196" spans="1:15" ht="18.75" x14ac:dyDescent="0.3">
      <c r="A196" s="59" t="s">
        <v>87</v>
      </c>
    </row>
    <row r="197" spans="1:15" ht="15.75" thickBot="1" x14ac:dyDescent="0.3">
      <c r="A197" t="s">
        <v>86</v>
      </c>
      <c r="B197" t="s">
        <v>88</v>
      </c>
    </row>
    <row r="198" spans="1:15" x14ac:dyDescent="0.25">
      <c r="A198" s="1" t="s">
        <v>12</v>
      </c>
      <c r="B198" s="5" t="s">
        <v>89</v>
      </c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21</v>
      </c>
      <c r="H198" s="6" t="s">
        <v>90</v>
      </c>
      <c r="I198" s="6" t="s">
        <v>91</v>
      </c>
      <c r="J198" s="6" t="s">
        <v>92</v>
      </c>
      <c r="K198" s="6" t="s">
        <v>93</v>
      </c>
      <c r="L198" s="6" t="s">
        <v>94</v>
      </c>
      <c r="M198" s="6" t="s">
        <v>95</v>
      </c>
      <c r="N198" s="6" t="s">
        <v>96</v>
      </c>
      <c r="O198" s="6" t="s">
        <v>96</v>
      </c>
    </row>
    <row r="199" spans="1:15" x14ac:dyDescent="0.25">
      <c r="A199" s="1">
        <v>0</v>
      </c>
      <c r="B199" s="5">
        <v>40</v>
      </c>
      <c r="C199" s="7">
        <v>45</v>
      </c>
      <c r="D199" s="7">
        <v>45</v>
      </c>
      <c r="E199" s="7">
        <v>45</v>
      </c>
      <c r="F199" s="7">
        <v>42</v>
      </c>
      <c r="G199" s="7">
        <v>45</v>
      </c>
      <c r="H199" s="7">
        <v>44</v>
      </c>
      <c r="I199" s="7">
        <v>44</v>
      </c>
      <c r="J199" s="7">
        <v>44</v>
      </c>
      <c r="K199" s="7">
        <v>44</v>
      </c>
      <c r="L199" s="7">
        <v>44</v>
      </c>
      <c r="M199" s="7">
        <v>44</v>
      </c>
      <c r="N199" s="7">
        <v>44</v>
      </c>
      <c r="O199" s="7">
        <v>44</v>
      </c>
    </row>
    <row r="200" spans="1:15" x14ac:dyDescent="0.25">
      <c r="A200" s="1">
        <v>1</v>
      </c>
      <c r="B200" s="5">
        <v>40</v>
      </c>
      <c r="C200" s="7">
        <v>45</v>
      </c>
      <c r="D200" s="7">
        <v>45</v>
      </c>
      <c r="E200" s="7">
        <v>45</v>
      </c>
      <c r="F200" s="7">
        <v>42</v>
      </c>
      <c r="G200" s="7">
        <v>45</v>
      </c>
      <c r="H200" s="7">
        <v>43</v>
      </c>
      <c r="I200" s="7">
        <v>43</v>
      </c>
      <c r="J200" s="7">
        <v>43</v>
      </c>
      <c r="K200" s="7">
        <v>43</v>
      </c>
      <c r="L200" s="7">
        <v>43</v>
      </c>
      <c r="M200" s="7">
        <v>43</v>
      </c>
      <c r="N200" s="7">
        <v>43</v>
      </c>
      <c r="O200" s="7">
        <v>43</v>
      </c>
    </row>
    <row r="201" spans="1:15" x14ac:dyDescent="0.25">
      <c r="A201" s="1">
        <v>2</v>
      </c>
      <c r="B201" s="5">
        <v>40</v>
      </c>
      <c r="C201" s="7">
        <v>45</v>
      </c>
      <c r="D201" s="7">
        <v>45</v>
      </c>
      <c r="E201" s="7">
        <v>45</v>
      </c>
      <c r="F201" s="7">
        <v>42</v>
      </c>
      <c r="G201" s="7">
        <v>45</v>
      </c>
      <c r="H201" s="7">
        <v>44</v>
      </c>
      <c r="I201" s="7">
        <v>44</v>
      </c>
      <c r="J201" s="7">
        <v>44</v>
      </c>
      <c r="K201" s="7">
        <v>44</v>
      </c>
      <c r="L201" s="7">
        <v>43</v>
      </c>
      <c r="M201" s="7">
        <v>43</v>
      </c>
      <c r="N201" s="7">
        <v>43</v>
      </c>
      <c r="O201" s="7">
        <v>43</v>
      </c>
    </row>
    <row r="202" spans="1:15" x14ac:dyDescent="0.25">
      <c r="A202" s="1">
        <v>3</v>
      </c>
      <c r="B202" s="5">
        <v>40</v>
      </c>
      <c r="C202" s="7">
        <v>46</v>
      </c>
      <c r="D202" s="7">
        <v>46</v>
      </c>
      <c r="E202" s="7">
        <v>46</v>
      </c>
      <c r="F202" s="7">
        <v>42</v>
      </c>
      <c r="G202" s="7">
        <v>46</v>
      </c>
      <c r="H202" s="7">
        <v>44</v>
      </c>
      <c r="I202" s="7">
        <v>44</v>
      </c>
      <c r="J202" s="7">
        <v>44</v>
      </c>
      <c r="K202" s="7">
        <v>44</v>
      </c>
      <c r="L202" s="7">
        <v>44</v>
      </c>
      <c r="M202" s="7">
        <v>44</v>
      </c>
      <c r="N202" s="7">
        <v>44</v>
      </c>
      <c r="O202" s="7">
        <v>44</v>
      </c>
    </row>
    <row r="203" spans="1:15" x14ac:dyDescent="0.25">
      <c r="A203" s="1">
        <v>4</v>
      </c>
      <c r="B203" s="5">
        <v>40</v>
      </c>
      <c r="C203" s="7">
        <v>46</v>
      </c>
      <c r="D203" s="7">
        <v>46</v>
      </c>
      <c r="E203" s="7">
        <v>46</v>
      </c>
      <c r="F203" s="7">
        <v>42</v>
      </c>
      <c r="G203" s="7">
        <v>46</v>
      </c>
      <c r="H203" s="7">
        <v>44</v>
      </c>
      <c r="I203" s="7">
        <v>44</v>
      </c>
      <c r="J203" s="7">
        <v>45</v>
      </c>
      <c r="K203" s="7">
        <v>45</v>
      </c>
      <c r="L203" s="7">
        <v>45</v>
      </c>
      <c r="M203" s="7">
        <v>45</v>
      </c>
      <c r="N203" s="7">
        <v>45</v>
      </c>
      <c r="O203" s="7">
        <v>45</v>
      </c>
    </row>
    <row r="204" spans="1:15" x14ac:dyDescent="0.25">
      <c r="A204" s="1">
        <v>5</v>
      </c>
      <c r="B204" s="5">
        <v>40</v>
      </c>
      <c r="C204" s="7">
        <v>46</v>
      </c>
      <c r="D204" s="7">
        <v>46</v>
      </c>
      <c r="E204" s="7">
        <v>46</v>
      </c>
      <c r="F204" s="7">
        <v>42</v>
      </c>
      <c r="G204" s="7">
        <v>46</v>
      </c>
      <c r="H204" s="7">
        <v>43</v>
      </c>
      <c r="I204" s="7">
        <v>43</v>
      </c>
      <c r="J204" s="7">
        <v>45</v>
      </c>
      <c r="K204" s="7">
        <v>45</v>
      </c>
      <c r="L204" s="7">
        <v>45</v>
      </c>
      <c r="M204" s="7">
        <v>45</v>
      </c>
      <c r="N204" s="7">
        <v>45</v>
      </c>
      <c r="O204" s="7">
        <v>45</v>
      </c>
    </row>
    <row r="205" spans="1:15" x14ac:dyDescent="0.25">
      <c r="A205" s="1">
        <v>6</v>
      </c>
      <c r="B205" s="5">
        <v>40</v>
      </c>
      <c r="C205" s="7">
        <v>45</v>
      </c>
      <c r="D205" s="7">
        <v>45</v>
      </c>
      <c r="E205" s="7">
        <v>45</v>
      </c>
      <c r="F205" s="7">
        <v>41</v>
      </c>
      <c r="G205" s="7">
        <v>45</v>
      </c>
      <c r="H205" s="7">
        <v>43</v>
      </c>
      <c r="I205" s="7">
        <v>43</v>
      </c>
      <c r="J205" s="7">
        <v>44</v>
      </c>
      <c r="K205" s="7">
        <v>44</v>
      </c>
      <c r="L205" s="7">
        <v>45</v>
      </c>
      <c r="M205" s="7">
        <v>45</v>
      </c>
      <c r="N205" s="7">
        <v>45</v>
      </c>
      <c r="O205" s="7">
        <v>45</v>
      </c>
    </row>
    <row r="206" spans="1:15" x14ac:dyDescent="0.25">
      <c r="A206" s="1">
        <v>7</v>
      </c>
      <c r="B206" s="5">
        <v>40</v>
      </c>
      <c r="C206" s="7">
        <v>46</v>
      </c>
      <c r="D206" s="7">
        <v>46</v>
      </c>
      <c r="E206" s="7">
        <v>46</v>
      </c>
      <c r="F206" s="7">
        <v>42</v>
      </c>
      <c r="G206" s="7">
        <v>46</v>
      </c>
      <c r="H206" s="7">
        <v>44</v>
      </c>
      <c r="I206" s="7">
        <v>44</v>
      </c>
      <c r="J206" s="7">
        <v>44</v>
      </c>
      <c r="K206" s="7">
        <v>44</v>
      </c>
      <c r="L206" s="7">
        <v>43</v>
      </c>
      <c r="M206" s="7">
        <v>43</v>
      </c>
      <c r="N206" s="7">
        <v>43</v>
      </c>
      <c r="O206" s="7">
        <v>43</v>
      </c>
    </row>
    <row r="207" spans="1:15" x14ac:dyDescent="0.25">
      <c r="A207" s="1">
        <v>8</v>
      </c>
      <c r="B207" s="5">
        <v>40</v>
      </c>
      <c r="C207" s="7">
        <v>46</v>
      </c>
      <c r="D207" s="7">
        <v>46</v>
      </c>
      <c r="E207" s="7">
        <v>46</v>
      </c>
      <c r="F207" s="7">
        <v>42</v>
      </c>
      <c r="G207" s="7">
        <v>46</v>
      </c>
      <c r="H207" s="7">
        <v>43</v>
      </c>
      <c r="I207" s="7">
        <v>43</v>
      </c>
      <c r="J207" s="7">
        <v>44</v>
      </c>
      <c r="K207" s="7">
        <v>44</v>
      </c>
      <c r="L207" s="7">
        <v>43</v>
      </c>
      <c r="M207" s="7">
        <v>43</v>
      </c>
      <c r="N207" s="7">
        <v>43</v>
      </c>
      <c r="O207" s="7">
        <v>43</v>
      </c>
    </row>
    <row r="208" spans="1:15" x14ac:dyDescent="0.25">
      <c r="A208" s="1">
        <v>9</v>
      </c>
      <c r="B208" s="5">
        <v>40</v>
      </c>
      <c r="C208" s="7">
        <v>45</v>
      </c>
      <c r="D208" s="7">
        <v>45</v>
      </c>
      <c r="E208" s="7">
        <v>45</v>
      </c>
      <c r="F208" s="7">
        <v>42</v>
      </c>
      <c r="G208" s="7">
        <v>45</v>
      </c>
      <c r="H208" s="7">
        <v>44</v>
      </c>
      <c r="I208" s="7">
        <v>44</v>
      </c>
      <c r="J208" s="7">
        <v>44</v>
      </c>
      <c r="K208" s="7">
        <v>44</v>
      </c>
      <c r="L208" s="7">
        <v>44</v>
      </c>
      <c r="M208" s="7">
        <v>44</v>
      </c>
      <c r="N208" s="7">
        <v>44</v>
      </c>
      <c r="O208" s="7">
        <v>44</v>
      </c>
    </row>
    <row r="209" spans="1:15" x14ac:dyDescent="0.25">
      <c r="A209" s="1">
        <v>10</v>
      </c>
      <c r="B209" s="5">
        <v>40</v>
      </c>
      <c r="C209" s="7">
        <v>46</v>
      </c>
      <c r="D209" s="7">
        <v>46</v>
      </c>
      <c r="E209" s="7">
        <v>46</v>
      </c>
      <c r="F209" s="7">
        <v>42</v>
      </c>
      <c r="G209" s="7">
        <v>46</v>
      </c>
      <c r="H209" s="7">
        <v>43</v>
      </c>
      <c r="I209" s="7">
        <v>43</v>
      </c>
      <c r="J209" s="7">
        <v>44</v>
      </c>
      <c r="K209" s="7">
        <v>44</v>
      </c>
      <c r="L209" s="7">
        <v>44</v>
      </c>
      <c r="M209" s="7">
        <v>44</v>
      </c>
      <c r="N209" s="7">
        <v>44</v>
      </c>
      <c r="O209" s="7">
        <v>44</v>
      </c>
    </row>
    <row r="210" spans="1:15" x14ac:dyDescent="0.25">
      <c r="A210" s="1">
        <v>11</v>
      </c>
      <c r="B210" s="5">
        <v>40</v>
      </c>
      <c r="C210" s="7">
        <v>46</v>
      </c>
      <c r="D210" s="7">
        <v>46</v>
      </c>
      <c r="E210" s="7">
        <v>46</v>
      </c>
      <c r="F210" s="7">
        <v>42</v>
      </c>
      <c r="G210" s="7">
        <v>46</v>
      </c>
      <c r="H210" s="7">
        <v>44</v>
      </c>
      <c r="I210" s="7">
        <v>44</v>
      </c>
      <c r="J210" s="7">
        <v>44</v>
      </c>
      <c r="K210" s="7">
        <v>44</v>
      </c>
      <c r="L210" s="7">
        <v>45</v>
      </c>
      <c r="M210" s="7">
        <v>45</v>
      </c>
      <c r="N210" s="7">
        <v>45</v>
      </c>
      <c r="O210" s="7">
        <v>45</v>
      </c>
    </row>
    <row r="211" spans="1:15" x14ac:dyDescent="0.25">
      <c r="A211" s="1">
        <v>12</v>
      </c>
      <c r="B211" s="5">
        <v>40</v>
      </c>
      <c r="C211" s="7">
        <v>46</v>
      </c>
      <c r="D211" s="7">
        <v>46</v>
      </c>
      <c r="E211" s="7">
        <v>46</v>
      </c>
      <c r="F211" s="7">
        <v>42</v>
      </c>
      <c r="G211" s="7">
        <v>46</v>
      </c>
      <c r="H211" s="7">
        <v>43</v>
      </c>
      <c r="I211" s="7">
        <v>43</v>
      </c>
      <c r="J211" s="7">
        <v>44</v>
      </c>
      <c r="K211" s="7">
        <v>44</v>
      </c>
      <c r="L211" s="7">
        <v>44</v>
      </c>
      <c r="M211" s="7">
        <v>44</v>
      </c>
      <c r="N211" s="7">
        <v>44</v>
      </c>
      <c r="O211" s="7">
        <v>44</v>
      </c>
    </row>
    <row r="212" spans="1:15" x14ac:dyDescent="0.25">
      <c r="A212" s="1">
        <v>13</v>
      </c>
      <c r="B212" s="5">
        <v>40</v>
      </c>
      <c r="C212" s="7">
        <v>46</v>
      </c>
      <c r="D212" s="7">
        <v>46</v>
      </c>
      <c r="E212" s="7">
        <v>46</v>
      </c>
      <c r="F212" s="7">
        <v>42</v>
      </c>
      <c r="G212" s="7">
        <v>46</v>
      </c>
      <c r="H212" s="7">
        <v>44</v>
      </c>
      <c r="I212" s="7">
        <v>44</v>
      </c>
      <c r="J212" s="7">
        <v>44</v>
      </c>
      <c r="K212" s="7">
        <v>44</v>
      </c>
      <c r="L212" s="7">
        <v>44</v>
      </c>
      <c r="M212" s="7">
        <v>44</v>
      </c>
      <c r="N212" s="7">
        <v>44</v>
      </c>
      <c r="O212" s="7">
        <v>44</v>
      </c>
    </row>
    <row r="213" spans="1:15" x14ac:dyDescent="0.25">
      <c r="A213" s="1">
        <v>14</v>
      </c>
      <c r="B213" s="5">
        <v>40</v>
      </c>
      <c r="C213" s="7">
        <v>46</v>
      </c>
      <c r="D213" s="7">
        <v>46</v>
      </c>
      <c r="E213" s="7">
        <v>46</v>
      </c>
      <c r="F213" s="7">
        <v>42</v>
      </c>
      <c r="G213" s="7">
        <v>46</v>
      </c>
      <c r="H213" s="7">
        <v>44</v>
      </c>
      <c r="I213" s="7">
        <v>44</v>
      </c>
      <c r="J213" s="7">
        <v>44</v>
      </c>
      <c r="K213" s="7">
        <v>44</v>
      </c>
      <c r="L213" s="7">
        <v>44</v>
      </c>
      <c r="M213" s="7">
        <v>44</v>
      </c>
      <c r="N213" s="7">
        <v>44</v>
      </c>
      <c r="O213" s="7">
        <v>44</v>
      </c>
    </row>
    <row r="214" spans="1:15" x14ac:dyDescent="0.25">
      <c r="A214" s="1">
        <v>15</v>
      </c>
      <c r="B214" s="5">
        <v>40</v>
      </c>
      <c r="C214" s="7">
        <v>46</v>
      </c>
      <c r="D214" s="7">
        <v>46</v>
      </c>
      <c r="E214" s="7">
        <v>46</v>
      </c>
      <c r="F214" s="7">
        <v>42</v>
      </c>
      <c r="G214" s="7">
        <v>46</v>
      </c>
      <c r="H214" s="7">
        <v>43</v>
      </c>
      <c r="I214" s="7">
        <v>43</v>
      </c>
      <c r="J214" s="7">
        <v>45</v>
      </c>
      <c r="K214" s="7">
        <v>45</v>
      </c>
      <c r="L214" s="7">
        <v>44</v>
      </c>
      <c r="M214" s="7">
        <v>44</v>
      </c>
      <c r="N214" s="7">
        <v>44</v>
      </c>
      <c r="O214" s="7">
        <v>44</v>
      </c>
    </row>
    <row r="215" spans="1:15" x14ac:dyDescent="0.25">
      <c r="A215" s="1">
        <v>16</v>
      </c>
      <c r="B215" s="5">
        <v>40</v>
      </c>
      <c r="C215" s="7">
        <v>46</v>
      </c>
      <c r="D215" s="7">
        <v>46</v>
      </c>
      <c r="E215" s="7">
        <v>46</v>
      </c>
      <c r="F215" s="7">
        <v>42</v>
      </c>
      <c r="G215" s="7">
        <v>46</v>
      </c>
      <c r="H215" s="7">
        <v>43</v>
      </c>
      <c r="I215" s="7">
        <v>43</v>
      </c>
      <c r="J215" s="7">
        <v>43</v>
      </c>
      <c r="K215" s="7">
        <v>43</v>
      </c>
      <c r="L215" s="7">
        <v>43</v>
      </c>
      <c r="M215" s="7">
        <v>43</v>
      </c>
      <c r="N215" s="7">
        <v>43</v>
      </c>
      <c r="O215" s="7">
        <v>43</v>
      </c>
    </row>
    <row r="216" spans="1:15" x14ac:dyDescent="0.25">
      <c r="A216" s="1">
        <v>17</v>
      </c>
      <c r="B216" s="5">
        <v>40</v>
      </c>
      <c r="C216" s="7">
        <v>47</v>
      </c>
      <c r="D216" s="7">
        <v>47</v>
      </c>
      <c r="E216" s="7">
        <v>47</v>
      </c>
      <c r="F216" s="7">
        <v>42</v>
      </c>
      <c r="G216" s="7">
        <v>47</v>
      </c>
      <c r="H216" s="7">
        <v>43</v>
      </c>
      <c r="I216" s="7">
        <v>43</v>
      </c>
      <c r="J216" s="7">
        <v>44</v>
      </c>
      <c r="K216" s="7">
        <v>44</v>
      </c>
      <c r="L216" s="7">
        <v>44</v>
      </c>
      <c r="M216" s="7">
        <v>44</v>
      </c>
      <c r="N216" s="7">
        <v>44</v>
      </c>
      <c r="O216" s="7">
        <v>44</v>
      </c>
    </row>
    <row r="217" spans="1:15" x14ac:dyDescent="0.25">
      <c r="A217" s="1">
        <v>18</v>
      </c>
      <c r="B217" s="5">
        <v>40</v>
      </c>
      <c r="C217" s="7">
        <v>46</v>
      </c>
      <c r="D217" s="7">
        <v>46</v>
      </c>
      <c r="E217" s="7">
        <v>46</v>
      </c>
      <c r="F217" s="7">
        <v>42</v>
      </c>
      <c r="G217" s="7">
        <v>46</v>
      </c>
      <c r="H217" s="7">
        <v>44</v>
      </c>
      <c r="I217" s="7">
        <v>44</v>
      </c>
      <c r="J217" s="7">
        <v>45</v>
      </c>
      <c r="K217" s="7">
        <v>45</v>
      </c>
      <c r="L217" s="7">
        <v>46</v>
      </c>
      <c r="M217" s="7">
        <v>46</v>
      </c>
      <c r="N217" s="7">
        <v>46</v>
      </c>
      <c r="O217" s="7">
        <v>46</v>
      </c>
    </row>
    <row r="218" spans="1:15" ht="15.75" thickBot="1" x14ac:dyDescent="0.3">
      <c r="A218" s="1">
        <v>19</v>
      </c>
      <c r="B218" s="5">
        <v>40</v>
      </c>
      <c r="C218" s="9">
        <v>46</v>
      </c>
      <c r="D218" s="9">
        <v>46</v>
      </c>
      <c r="E218" s="9">
        <v>46</v>
      </c>
      <c r="F218" s="9">
        <v>42</v>
      </c>
      <c r="G218" s="9">
        <v>46</v>
      </c>
      <c r="H218" s="9">
        <v>43</v>
      </c>
      <c r="I218" s="9">
        <v>43</v>
      </c>
      <c r="J218" s="9">
        <v>45</v>
      </c>
      <c r="K218" s="9">
        <v>45</v>
      </c>
      <c r="L218" s="9">
        <v>45</v>
      </c>
      <c r="M218" s="9">
        <v>45</v>
      </c>
      <c r="N218" s="9">
        <v>45</v>
      </c>
      <c r="O218" s="9">
        <v>45</v>
      </c>
    </row>
    <row r="219" spans="1:15" ht="15.75" thickBot="1" x14ac:dyDescent="0.3">
      <c r="A219" s="150" t="s">
        <v>97</v>
      </c>
      <c r="B219" s="125"/>
      <c r="C219" s="27" cm="1">
        <f t="array" ref="C219">(SUM((C199:C218-$B$199:$B$218)/($B$199:$B$218)))/20</f>
        <v>0.14499999999999996</v>
      </c>
      <c r="D219" s="27" cm="1">
        <f t="array" ref="D219">(SUM((D199:D218-$B$199:$B$218)/($B$199:$B$218)))/20</f>
        <v>0.14499999999999996</v>
      </c>
      <c r="E219" s="27" cm="1">
        <f t="array" ref="E219">(SUM((E199:E218-$B$199:$B$218)/($B$199:$B$218)))/20</f>
        <v>0.14499999999999996</v>
      </c>
      <c r="F219" s="27" cm="1">
        <f t="array" ref="F219">(SUM((F199:F218-$B$199:$B$218)/($B$199:$B$218)))/20</f>
        <v>4.8750000000000022E-2</v>
      </c>
      <c r="G219" s="27" cm="1">
        <f t="array" ref="G219">(SUM((G199:G218-$B$199:$B$218)/($B$199:$B$218)))/20</f>
        <v>0.14499999999999996</v>
      </c>
      <c r="H219" s="27" cm="1">
        <f t="array" ref="H219">(SUM((H199:H218-$B$199:$B$218)/($B$199:$B$218)))/20</f>
        <v>8.7499999999999994E-2</v>
      </c>
      <c r="I219" s="27" cm="1">
        <f t="array" ref="I219">(SUM((I199:I218-$B$199:$B$218)/($B$199:$B$218)))/20</f>
        <v>8.7499999999999994E-2</v>
      </c>
      <c r="J219" s="27" cm="1">
        <f t="array" ref="J219">(SUM((J199:J218-$B$199:$B$218)/($B$199:$B$218)))/20</f>
        <v>0.10375000000000001</v>
      </c>
      <c r="K219" s="27" cm="1">
        <f t="array" ref="K219">(SUM((K199:K218-$B$199:$B$218)/($B$199:$B$218)))/20</f>
        <v>0.10375000000000001</v>
      </c>
      <c r="L219" s="27" cm="1">
        <f t="array" ref="L219">(SUM((L199:L218-$B$199:$B$218)/($B$199:$B$218)))/20</f>
        <v>0.10250000000000001</v>
      </c>
      <c r="M219" s="27" cm="1">
        <f t="array" ref="M219">(SUM((M199:M218-$B$199:$B$218)/($B$199:$B$218)))/20</f>
        <v>0.10250000000000001</v>
      </c>
      <c r="N219" s="27" cm="1">
        <f t="array" ref="N219">(SUM((N199:N218-$B$199:$B$218)/($B$199:$B$218)))/20</f>
        <v>0.10250000000000001</v>
      </c>
      <c r="O219" s="27" cm="1">
        <f t="array" ref="O219">(SUM((O199:O218-$B$199:$B$218)/($B$199:$B$218)))/20</f>
        <v>0.10250000000000001</v>
      </c>
    </row>
    <row r="220" spans="1:15" ht="15.75" thickBot="1" x14ac:dyDescent="0.3">
      <c r="A220" s="123" t="s">
        <v>64</v>
      </c>
      <c r="B220" s="151"/>
      <c r="C220" s="18">
        <v>56</v>
      </c>
      <c r="D220" s="12">
        <v>53</v>
      </c>
      <c r="E220" s="12">
        <v>53</v>
      </c>
      <c r="F220" s="12">
        <v>485244</v>
      </c>
      <c r="G220" s="12">
        <v>86</v>
      </c>
      <c r="H220" s="12"/>
      <c r="I220" s="12"/>
      <c r="J220" s="12"/>
      <c r="K220" s="12"/>
      <c r="L220" s="12"/>
      <c r="M220" s="12"/>
      <c r="N220" s="12"/>
      <c r="O220" s="12"/>
    </row>
    <row r="221" spans="1:15" x14ac:dyDescent="0.25">
      <c r="A221" s="48"/>
      <c r="B221" s="48"/>
    </row>
    <row r="223" spans="1:15" ht="15.75" thickBot="1" x14ac:dyDescent="0.3">
      <c r="A223" t="s">
        <v>98</v>
      </c>
      <c r="B223" t="s">
        <v>99</v>
      </c>
    </row>
    <row r="224" spans="1:15" x14ac:dyDescent="0.25">
      <c r="A224" s="1" t="s">
        <v>12</v>
      </c>
      <c r="B224" s="5" t="s">
        <v>89</v>
      </c>
      <c r="C224" s="6" t="s">
        <v>15</v>
      </c>
      <c r="D224" s="6" t="s">
        <v>16</v>
      </c>
      <c r="E224" s="6" t="s">
        <v>17</v>
      </c>
      <c r="F224" s="6" t="s">
        <v>100</v>
      </c>
      <c r="G224" s="6" t="s">
        <v>101</v>
      </c>
      <c r="H224" s="6" t="s">
        <v>102</v>
      </c>
      <c r="I224" s="6" t="s">
        <v>103</v>
      </c>
      <c r="J224" s="6" t="s">
        <v>104</v>
      </c>
      <c r="K224" s="6" t="s">
        <v>105</v>
      </c>
      <c r="L224" s="6" t="s">
        <v>106</v>
      </c>
      <c r="M224" s="6" t="s">
        <v>107</v>
      </c>
    </row>
    <row r="225" spans="1:13" x14ac:dyDescent="0.25">
      <c r="A225" s="1" t="s">
        <v>108</v>
      </c>
      <c r="B225" s="5">
        <v>27</v>
      </c>
      <c r="C225" s="7">
        <v>29</v>
      </c>
      <c r="D225" s="7">
        <v>29</v>
      </c>
      <c r="E225" s="7">
        <v>29</v>
      </c>
      <c r="F225" s="7">
        <v>29</v>
      </c>
      <c r="G225" s="7">
        <v>29</v>
      </c>
      <c r="H225" s="7">
        <v>29</v>
      </c>
      <c r="I225" s="7">
        <v>29</v>
      </c>
      <c r="J225" s="7">
        <v>29</v>
      </c>
      <c r="K225" s="7">
        <v>29</v>
      </c>
      <c r="L225" s="7">
        <v>29</v>
      </c>
      <c r="M225" s="7">
        <v>29</v>
      </c>
    </row>
    <row r="226" spans="1:13" x14ac:dyDescent="0.25">
      <c r="A226" s="1" t="s">
        <v>109</v>
      </c>
      <c r="B226" s="5">
        <v>22</v>
      </c>
      <c r="C226" s="7">
        <v>24</v>
      </c>
      <c r="D226" s="7">
        <v>24</v>
      </c>
      <c r="E226" s="7">
        <v>24</v>
      </c>
      <c r="F226" s="7">
        <v>24</v>
      </c>
      <c r="G226" s="7">
        <v>24</v>
      </c>
      <c r="H226" s="7">
        <v>24</v>
      </c>
      <c r="I226" s="7">
        <v>24</v>
      </c>
      <c r="J226" s="7">
        <v>24</v>
      </c>
      <c r="K226" s="7">
        <v>24</v>
      </c>
      <c r="L226" s="7">
        <v>24</v>
      </c>
      <c r="M226" s="7">
        <v>24</v>
      </c>
    </row>
    <row r="227" spans="1:13" x14ac:dyDescent="0.25">
      <c r="A227" s="1" t="s">
        <v>110</v>
      </c>
      <c r="B227" s="5">
        <v>13</v>
      </c>
      <c r="C227" s="7">
        <v>15</v>
      </c>
      <c r="D227" s="7">
        <v>15</v>
      </c>
      <c r="E227" s="7">
        <v>15</v>
      </c>
      <c r="F227" s="7">
        <v>15</v>
      </c>
      <c r="G227" s="7">
        <v>15</v>
      </c>
      <c r="H227" s="7">
        <v>15</v>
      </c>
      <c r="I227" s="7">
        <v>15</v>
      </c>
      <c r="J227" s="7">
        <v>15</v>
      </c>
      <c r="K227" s="7">
        <v>15</v>
      </c>
      <c r="L227" s="7">
        <v>15</v>
      </c>
      <c r="M227" s="7">
        <v>15</v>
      </c>
    </row>
    <row r="228" spans="1:13" x14ac:dyDescent="0.25">
      <c r="A228" s="1" t="s">
        <v>111</v>
      </c>
      <c r="B228" s="5">
        <v>26</v>
      </c>
      <c r="C228" s="7">
        <v>28</v>
      </c>
      <c r="D228" s="7">
        <v>28</v>
      </c>
      <c r="E228" s="7">
        <v>28</v>
      </c>
      <c r="F228" s="7">
        <v>28</v>
      </c>
      <c r="G228" s="7">
        <v>28</v>
      </c>
      <c r="H228" s="7">
        <v>28</v>
      </c>
      <c r="I228" s="7">
        <v>28</v>
      </c>
      <c r="J228" s="7">
        <v>28</v>
      </c>
      <c r="K228" s="7">
        <v>28</v>
      </c>
      <c r="L228" s="7">
        <v>28</v>
      </c>
      <c r="M228" s="7">
        <v>28</v>
      </c>
    </row>
    <row r="229" spans="1:13" x14ac:dyDescent="0.25">
      <c r="A229" s="1" t="s">
        <v>112</v>
      </c>
      <c r="B229" s="5">
        <v>13</v>
      </c>
      <c r="C229" s="7">
        <v>15</v>
      </c>
      <c r="D229" s="7">
        <v>15</v>
      </c>
      <c r="E229" s="7">
        <v>15</v>
      </c>
      <c r="F229" s="7">
        <v>15</v>
      </c>
      <c r="G229" s="7">
        <v>15</v>
      </c>
      <c r="H229" s="7">
        <v>15</v>
      </c>
      <c r="I229" s="7">
        <v>15</v>
      </c>
      <c r="J229" s="7">
        <v>15</v>
      </c>
      <c r="K229" s="7">
        <v>15</v>
      </c>
      <c r="L229" s="7">
        <v>15</v>
      </c>
      <c r="M229" s="7">
        <v>15</v>
      </c>
    </row>
    <row r="230" spans="1:13" x14ac:dyDescent="0.25">
      <c r="A230" s="1" t="s">
        <v>113</v>
      </c>
      <c r="B230" s="5">
        <v>10</v>
      </c>
      <c r="C230" s="7">
        <v>12</v>
      </c>
      <c r="D230" s="7">
        <v>12</v>
      </c>
      <c r="E230" s="7">
        <v>12</v>
      </c>
      <c r="F230" s="7">
        <v>12</v>
      </c>
      <c r="G230" s="7">
        <v>12</v>
      </c>
      <c r="H230" s="7">
        <v>12</v>
      </c>
      <c r="I230" s="7">
        <v>12</v>
      </c>
      <c r="J230" s="7">
        <v>12</v>
      </c>
      <c r="K230" s="7">
        <v>12</v>
      </c>
      <c r="L230" s="7">
        <v>12</v>
      </c>
      <c r="M230" s="7">
        <v>12</v>
      </c>
    </row>
    <row r="231" spans="1:13" x14ac:dyDescent="0.25">
      <c r="A231" s="1" t="s">
        <v>114</v>
      </c>
      <c r="B231" s="5">
        <v>13</v>
      </c>
      <c r="C231" s="7">
        <v>15</v>
      </c>
      <c r="D231" s="7">
        <v>15</v>
      </c>
      <c r="E231" s="7">
        <v>15</v>
      </c>
      <c r="F231" s="7">
        <v>15</v>
      </c>
      <c r="G231" s="7">
        <v>15</v>
      </c>
      <c r="H231" s="7">
        <v>15</v>
      </c>
      <c r="I231" s="7">
        <v>15</v>
      </c>
      <c r="J231" s="7">
        <v>15</v>
      </c>
      <c r="K231" s="7">
        <v>15</v>
      </c>
      <c r="L231" s="7">
        <v>15</v>
      </c>
      <c r="M231" s="7">
        <v>15</v>
      </c>
    </row>
    <row r="232" spans="1:13" x14ac:dyDescent="0.25">
      <c r="A232" s="1" t="s">
        <v>115</v>
      </c>
      <c r="B232" s="5">
        <v>14</v>
      </c>
      <c r="C232" s="7">
        <v>16</v>
      </c>
      <c r="D232" s="7">
        <v>16</v>
      </c>
      <c r="E232" s="7">
        <v>16</v>
      </c>
      <c r="F232" s="7">
        <v>16</v>
      </c>
      <c r="G232" s="7">
        <v>16</v>
      </c>
      <c r="H232" s="7">
        <v>16</v>
      </c>
      <c r="I232" s="7">
        <v>16</v>
      </c>
      <c r="J232" s="7">
        <v>16</v>
      </c>
      <c r="K232" s="7">
        <v>16</v>
      </c>
      <c r="L232" s="7">
        <v>16</v>
      </c>
      <c r="M232" s="7">
        <v>16</v>
      </c>
    </row>
    <row r="233" spans="1:13" x14ac:dyDescent="0.25">
      <c r="A233" s="1" t="s">
        <v>116</v>
      </c>
      <c r="B233" s="5">
        <v>19</v>
      </c>
      <c r="C233" s="7">
        <v>21</v>
      </c>
      <c r="D233" s="7">
        <v>21</v>
      </c>
      <c r="E233" s="7">
        <v>21</v>
      </c>
      <c r="F233" s="7">
        <v>21</v>
      </c>
      <c r="G233" s="7">
        <v>21</v>
      </c>
      <c r="H233" s="7">
        <v>21</v>
      </c>
      <c r="I233" s="7">
        <v>21</v>
      </c>
      <c r="J233" s="7">
        <v>21</v>
      </c>
      <c r="K233" s="7">
        <v>21</v>
      </c>
      <c r="L233" s="7">
        <v>21</v>
      </c>
      <c r="M233" s="7">
        <v>21</v>
      </c>
    </row>
    <row r="234" spans="1:13" x14ac:dyDescent="0.25">
      <c r="A234" s="1" t="s">
        <v>117</v>
      </c>
      <c r="B234" s="5">
        <v>19</v>
      </c>
      <c r="C234" s="7">
        <v>21</v>
      </c>
      <c r="D234" s="7">
        <v>21</v>
      </c>
      <c r="E234" s="7">
        <v>21</v>
      </c>
      <c r="F234" s="7">
        <v>21</v>
      </c>
      <c r="G234" s="7">
        <v>21</v>
      </c>
      <c r="H234" s="7">
        <v>21</v>
      </c>
      <c r="I234" s="7">
        <v>21</v>
      </c>
      <c r="J234" s="7">
        <v>21</v>
      </c>
      <c r="K234" s="7">
        <v>21</v>
      </c>
      <c r="L234" s="7">
        <v>21</v>
      </c>
      <c r="M234" s="7">
        <v>21</v>
      </c>
    </row>
    <row r="235" spans="1:13" x14ac:dyDescent="0.25">
      <c r="A235" s="1" t="s">
        <v>118</v>
      </c>
      <c r="B235" s="5">
        <v>14</v>
      </c>
      <c r="C235" s="7">
        <v>16</v>
      </c>
      <c r="D235" s="7">
        <v>16</v>
      </c>
      <c r="E235" s="7">
        <v>16</v>
      </c>
      <c r="F235" s="7">
        <v>16</v>
      </c>
      <c r="G235" s="7">
        <v>16</v>
      </c>
      <c r="H235" s="7">
        <v>16</v>
      </c>
      <c r="I235" s="7">
        <v>16</v>
      </c>
      <c r="J235" s="7">
        <v>16</v>
      </c>
      <c r="K235" s="7">
        <v>16</v>
      </c>
      <c r="L235" s="7">
        <v>16</v>
      </c>
      <c r="M235" s="7">
        <v>16</v>
      </c>
    </row>
    <row r="236" spans="1:13" x14ac:dyDescent="0.25">
      <c r="A236" s="1" t="s">
        <v>119</v>
      </c>
      <c r="B236" s="5">
        <v>11</v>
      </c>
      <c r="C236" s="7">
        <v>13</v>
      </c>
      <c r="D236" s="7">
        <v>13</v>
      </c>
      <c r="E236" s="7">
        <v>13</v>
      </c>
      <c r="F236" s="7">
        <v>13</v>
      </c>
      <c r="G236" s="7">
        <v>13</v>
      </c>
      <c r="H236" s="7">
        <v>13</v>
      </c>
      <c r="I236" s="7">
        <v>13</v>
      </c>
      <c r="J236" s="7">
        <v>13</v>
      </c>
      <c r="K236" s="7">
        <v>13</v>
      </c>
      <c r="L236" s="7">
        <v>13</v>
      </c>
      <c r="M236" s="7">
        <v>13</v>
      </c>
    </row>
    <row r="237" spans="1:13" x14ac:dyDescent="0.25">
      <c r="A237" s="1" t="s">
        <v>120</v>
      </c>
      <c r="B237" s="5">
        <v>12</v>
      </c>
      <c r="C237" s="7">
        <v>14</v>
      </c>
      <c r="D237" s="7">
        <v>14</v>
      </c>
      <c r="E237" s="7">
        <v>14</v>
      </c>
      <c r="F237" s="7">
        <v>14</v>
      </c>
      <c r="G237" s="7">
        <v>14</v>
      </c>
      <c r="H237" s="7">
        <v>14</v>
      </c>
      <c r="I237" s="7">
        <v>14</v>
      </c>
      <c r="J237" s="7">
        <v>14</v>
      </c>
      <c r="K237" s="7">
        <v>14</v>
      </c>
      <c r="L237" s="7">
        <v>14</v>
      </c>
      <c r="M237" s="7">
        <v>14</v>
      </c>
    </row>
    <row r="238" spans="1:13" x14ac:dyDescent="0.25">
      <c r="A238" s="1" t="s">
        <v>121</v>
      </c>
      <c r="B238" s="5">
        <v>23</v>
      </c>
      <c r="C238" s="7">
        <v>25</v>
      </c>
      <c r="D238" s="7">
        <v>25</v>
      </c>
      <c r="E238" s="7">
        <v>25</v>
      </c>
      <c r="F238" s="7">
        <v>25</v>
      </c>
      <c r="G238" s="7">
        <v>25</v>
      </c>
      <c r="H238" s="7">
        <v>25</v>
      </c>
      <c r="I238" s="7">
        <v>25</v>
      </c>
      <c r="J238" s="7">
        <v>25</v>
      </c>
      <c r="K238" s="7">
        <v>25</v>
      </c>
      <c r="L238" s="7">
        <v>25</v>
      </c>
      <c r="M238" s="7">
        <v>25</v>
      </c>
    </row>
    <row r="239" spans="1:13" x14ac:dyDescent="0.25">
      <c r="A239" s="1" t="s">
        <v>122</v>
      </c>
      <c r="B239" s="5">
        <v>15</v>
      </c>
      <c r="C239" s="7">
        <v>17</v>
      </c>
      <c r="D239" s="7">
        <v>17</v>
      </c>
      <c r="E239" s="7">
        <v>17</v>
      </c>
      <c r="F239" s="7">
        <v>17</v>
      </c>
      <c r="G239" s="7">
        <v>17</v>
      </c>
      <c r="H239" s="7">
        <v>17</v>
      </c>
      <c r="I239" s="7">
        <v>17</v>
      </c>
      <c r="J239" s="7">
        <v>17</v>
      </c>
      <c r="K239" s="7">
        <v>17</v>
      </c>
      <c r="L239" s="7">
        <v>17</v>
      </c>
      <c r="M239" s="7">
        <v>17</v>
      </c>
    </row>
    <row r="240" spans="1:13" x14ac:dyDescent="0.25">
      <c r="A240" s="1" t="s">
        <v>123</v>
      </c>
      <c r="B240" s="5">
        <v>15</v>
      </c>
      <c r="C240" s="7">
        <v>17</v>
      </c>
      <c r="D240" s="7">
        <v>17</v>
      </c>
      <c r="E240" s="7">
        <v>17</v>
      </c>
      <c r="F240" s="7">
        <v>17</v>
      </c>
      <c r="G240" s="7">
        <v>17</v>
      </c>
      <c r="H240" s="7">
        <v>17</v>
      </c>
      <c r="I240" s="7">
        <v>17</v>
      </c>
      <c r="J240" s="7">
        <v>17</v>
      </c>
      <c r="K240" s="7">
        <v>17</v>
      </c>
      <c r="L240" s="7">
        <v>17</v>
      </c>
      <c r="M240" s="7">
        <v>17</v>
      </c>
    </row>
    <row r="241" spans="1:13" ht="15.75" thickBot="1" x14ac:dyDescent="0.3">
      <c r="A241" s="1" t="s">
        <v>124</v>
      </c>
      <c r="B241" s="5">
        <v>11</v>
      </c>
      <c r="C241" s="7">
        <v>13</v>
      </c>
      <c r="D241" s="7">
        <v>13</v>
      </c>
      <c r="E241" s="7">
        <v>13</v>
      </c>
      <c r="F241" s="7">
        <v>13</v>
      </c>
      <c r="G241" s="7">
        <v>13</v>
      </c>
      <c r="H241" s="7">
        <v>13</v>
      </c>
      <c r="I241" s="7">
        <v>13</v>
      </c>
      <c r="J241" s="7">
        <v>13</v>
      </c>
      <c r="K241" s="7">
        <v>13</v>
      </c>
      <c r="L241" s="7">
        <v>13</v>
      </c>
      <c r="M241" s="7">
        <v>13</v>
      </c>
    </row>
    <row r="242" spans="1:13" ht="15.75" thickBot="1" x14ac:dyDescent="0.3">
      <c r="A242" s="150" t="s">
        <v>125</v>
      </c>
      <c r="B242" s="125"/>
      <c r="C242" s="27" cm="1">
        <f t="array" ref="C242">(SUM((C225:C241-$B$225:$B$241)/($B$225:$B$241)))/20</f>
        <v>0.11418057618286451</v>
      </c>
      <c r="D242" s="27" cm="1">
        <f t="array" ref="D242">(SUM((D225:D241-$B$225:$B$241)/($B$225:$B$241)))/20</f>
        <v>0.11418057618286451</v>
      </c>
      <c r="E242" s="27" cm="1">
        <f t="array" ref="E242">(SUM((E225:E241-$B$225:$B$241)/($B$225:$B$241)))/20</f>
        <v>0.11418057618286451</v>
      </c>
      <c r="F242" s="27" cm="1">
        <f t="array" ref="F242">(SUM((F225:F241-$B$225:$B$241)/($B$225:$B$241)))/20</f>
        <v>0.11418057618286451</v>
      </c>
      <c r="G242" s="27" cm="1">
        <f t="array" ref="G242">(SUM((G225:G241-$B$225:$B$241)/($B$225:$B$241)))/20</f>
        <v>0.11418057618286451</v>
      </c>
      <c r="H242" s="27" cm="1">
        <f t="array" ref="H242">(SUM((H225:H241-$B$225:$B$241)/($B$225:$B$241)))/20</f>
        <v>0.11418057618286451</v>
      </c>
      <c r="I242" s="27" cm="1">
        <f t="array" ref="I242">(SUM((I225:I241-$B$225:$B$241)/($B$225:$B$241)))/20</f>
        <v>0.11418057618286451</v>
      </c>
      <c r="J242" s="27" cm="1">
        <f t="array" ref="J242">(SUM((J225:J241-$B$225:$B$241)/($B$225:$B$241)))/20</f>
        <v>0.11418057618286451</v>
      </c>
      <c r="K242" s="27" cm="1">
        <f t="array" ref="K242">(SUM((K225:K241-$B$225:$B$241)/($B$225:$B$241)))/20</f>
        <v>0.11418057618286451</v>
      </c>
      <c r="L242" s="27" cm="1">
        <f t="array" ref="L242">(SUM((L225:L241-$B$225:$B$241)/($B$225:$B$241)))/20</f>
        <v>0.11418057618286451</v>
      </c>
      <c r="M242" s="27" cm="1">
        <f t="array" ref="M242">(SUM((M225:M241-$B$225:$B$241)/($B$225:$B$241)))/20</f>
        <v>0.11418057618286451</v>
      </c>
    </row>
    <row r="243" spans="1:13" ht="15.75" thickBot="1" x14ac:dyDescent="0.3">
      <c r="A243" s="123" t="s">
        <v>64</v>
      </c>
      <c r="B243" s="151"/>
      <c r="C243" s="18">
        <v>55</v>
      </c>
      <c r="D243" s="12">
        <v>49</v>
      </c>
      <c r="E243" s="12">
        <v>45</v>
      </c>
      <c r="F243" s="12">
        <v>45</v>
      </c>
      <c r="G243" s="12">
        <v>45</v>
      </c>
      <c r="H243" s="12">
        <v>45</v>
      </c>
      <c r="I243" s="12">
        <v>45</v>
      </c>
      <c r="J243" s="12">
        <v>45</v>
      </c>
      <c r="K243" s="12">
        <v>45</v>
      </c>
      <c r="L243" s="12">
        <v>45</v>
      </c>
      <c r="M243" s="12">
        <v>45</v>
      </c>
    </row>
    <row r="250" spans="1:13" x14ac:dyDescent="0.25">
      <c r="A250" s="5" t="s">
        <v>12</v>
      </c>
      <c r="B250" s="1" t="s">
        <v>13</v>
      </c>
      <c r="C250" s="6" t="s">
        <v>126</v>
      </c>
      <c r="D250" s="6" t="s">
        <v>16</v>
      </c>
      <c r="E250" s="5" t="s">
        <v>17</v>
      </c>
    </row>
    <row r="251" spans="1:13" x14ac:dyDescent="0.25">
      <c r="A251" s="5">
        <v>0</v>
      </c>
      <c r="B251" s="1">
        <v>399</v>
      </c>
      <c r="C251" s="7">
        <v>404</v>
      </c>
      <c r="D251" s="7">
        <v>403</v>
      </c>
      <c r="E251" s="5">
        <v>403</v>
      </c>
    </row>
    <row r="252" spans="1:13" x14ac:dyDescent="0.25">
      <c r="A252" s="5">
        <v>1</v>
      </c>
      <c r="B252" s="1">
        <v>406</v>
      </c>
      <c r="C252" s="7">
        <v>410</v>
      </c>
      <c r="D252" s="7">
        <v>411</v>
      </c>
      <c r="E252" s="5">
        <v>411</v>
      </c>
    </row>
    <row r="253" spans="1:13" x14ac:dyDescent="0.25">
      <c r="A253" s="5">
        <v>2</v>
      </c>
      <c r="B253" s="1">
        <v>411</v>
      </c>
      <c r="C253" s="7">
        <v>416</v>
      </c>
      <c r="D253" s="7">
        <v>416</v>
      </c>
      <c r="E253" s="5">
        <v>416</v>
      </c>
    </row>
    <row r="254" spans="1:13" x14ac:dyDescent="0.25">
      <c r="A254" s="5">
        <v>3</v>
      </c>
      <c r="B254" s="1">
        <v>411</v>
      </c>
      <c r="C254" s="7">
        <v>416</v>
      </c>
      <c r="D254" s="7">
        <v>417</v>
      </c>
      <c r="E254" s="5">
        <v>416</v>
      </c>
    </row>
    <row r="255" spans="1:13" x14ac:dyDescent="0.25">
      <c r="A255" s="5">
        <v>4</v>
      </c>
      <c r="B255" s="1">
        <v>397</v>
      </c>
      <c r="C255" s="7">
        <v>402</v>
      </c>
      <c r="D255" s="7">
        <v>402</v>
      </c>
      <c r="E255" s="5">
        <v>402</v>
      </c>
    </row>
    <row r="256" spans="1:13" x14ac:dyDescent="0.25">
      <c r="A256" s="5">
        <v>5</v>
      </c>
      <c r="B256" s="1">
        <v>399</v>
      </c>
      <c r="C256" s="7">
        <v>404</v>
      </c>
      <c r="D256" s="7">
        <v>404</v>
      </c>
      <c r="E256" s="5">
        <v>404</v>
      </c>
    </row>
    <row r="257" spans="1:5" x14ac:dyDescent="0.25">
      <c r="A257" s="5">
        <v>6</v>
      </c>
      <c r="B257" s="1">
        <v>395</v>
      </c>
      <c r="C257" s="7">
        <v>399</v>
      </c>
      <c r="D257" s="7">
        <v>399</v>
      </c>
      <c r="E257" s="5">
        <v>399</v>
      </c>
    </row>
    <row r="258" spans="1:5" x14ac:dyDescent="0.25">
      <c r="A258" s="5">
        <v>7</v>
      </c>
      <c r="B258" s="1">
        <v>404</v>
      </c>
      <c r="C258" s="7">
        <v>409</v>
      </c>
      <c r="D258" s="7">
        <v>409</v>
      </c>
      <c r="E258" s="5">
        <v>408</v>
      </c>
    </row>
    <row r="259" spans="1:5" x14ac:dyDescent="0.25">
      <c r="A259" s="5">
        <v>8</v>
      </c>
      <c r="B259" s="1">
        <v>399</v>
      </c>
      <c r="C259" s="7">
        <v>403</v>
      </c>
      <c r="D259" s="7">
        <v>404</v>
      </c>
      <c r="E259" s="5">
        <v>404</v>
      </c>
    </row>
    <row r="260" spans="1:5" x14ac:dyDescent="0.25">
      <c r="A260" s="5">
        <v>9</v>
      </c>
      <c r="B260" s="1">
        <v>397</v>
      </c>
      <c r="C260" s="7">
        <v>403</v>
      </c>
      <c r="D260" s="7">
        <v>406</v>
      </c>
      <c r="E260" s="5">
        <v>404</v>
      </c>
    </row>
    <row r="261" spans="1:5" x14ac:dyDescent="0.25">
      <c r="A261" s="5">
        <v>10</v>
      </c>
      <c r="B261" s="1">
        <v>400</v>
      </c>
      <c r="C261" s="7">
        <v>403</v>
      </c>
      <c r="D261" s="7">
        <v>405</v>
      </c>
      <c r="E261" s="5">
        <v>404</v>
      </c>
    </row>
    <row r="262" spans="1:5" x14ac:dyDescent="0.25">
      <c r="A262" s="5">
        <v>11</v>
      </c>
      <c r="B262" s="1">
        <v>401</v>
      </c>
      <c r="C262" s="7">
        <v>406</v>
      </c>
      <c r="D262" s="7">
        <v>405</v>
      </c>
      <c r="E262" s="5">
        <v>405</v>
      </c>
    </row>
    <row r="263" spans="1:5" x14ac:dyDescent="0.25">
      <c r="A263" s="5">
        <v>12</v>
      </c>
      <c r="B263" s="1">
        <v>393</v>
      </c>
      <c r="C263" s="7">
        <v>397</v>
      </c>
      <c r="D263" s="7">
        <v>398</v>
      </c>
      <c r="E263" s="5">
        <v>398</v>
      </c>
    </row>
    <row r="264" spans="1:5" x14ac:dyDescent="0.25">
      <c r="A264" s="5">
        <v>13</v>
      </c>
      <c r="B264" s="1">
        <v>396</v>
      </c>
      <c r="C264" s="7">
        <v>400</v>
      </c>
      <c r="D264" s="7">
        <v>401</v>
      </c>
      <c r="E264" s="5">
        <v>401</v>
      </c>
    </row>
    <row r="265" spans="1:5" x14ac:dyDescent="0.25">
      <c r="A265" s="5">
        <v>14</v>
      </c>
      <c r="B265" s="1">
        <v>394</v>
      </c>
      <c r="C265" s="7">
        <v>401</v>
      </c>
      <c r="D265" s="7">
        <v>400</v>
      </c>
      <c r="E265" s="5">
        <v>400</v>
      </c>
    </row>
    <row r="266" spans="1:5" x14ac:dyDescent="0.25">
      <c r="A266" s="5">
        <v>15</v>
      </c>
      <c r="B266" s="1">
        <v>402</v>
      </c>
      <c r="C266" s="7">
        <v>407</v>
      </c>
      <c r="D266" s="7">
        <v>410</v>
      </c>
      <c r="E266" s="5">
        <v>408</v>
      </c>
    </row>
    <row r="267" spans="1:5" x14ac:dyDescent="0.25">
      <c r="A267" s="5">
        <v>16</v>
      </c>
      <c r="B267" s="1">
        <v>404</v>
      </c>
      <c r="C267" s="7">
        <v>408</v>
      </c>
      <c r="D267" s="7">
        <v>410</v>
      </c>
      <c r="E267" s="5">
        <v>407</v>
      </c>
    </row>
    <row r="268" spans="1:5" x14ac:dyDescent="0.25">
      <c r="A268" s="5">
        <v>17</v>
      </c>
      <c r="B268" s="1">
        <v>404</v>
      </c>
      <c r="C268" s="7">
        <v>409</v>
      </c>
      <c r="D268" s="7">
        <v>410</v>
      </c>
      <c r="E268" s="5">
        <v>409</v>
      </c>
    </row>
    <row r="269" spans="1:5" x14ac:dyDescent="0.25">
      <c r="A269" s="5">
        <v>18</v>
      </c>
      <c r="B269" s="1">
        <v>399</v>
      </c>
      <c r="C269" s="7">
        <v>404</v>
      </c>
      <c r="D269" s="7">
        <v>405</v>
      </c>
      <c r="E269" s="5">
        <v>403</v>
      </c>
    </row>
    <row r="270" spans="1:5" x14ac:dyDescent="0.25">
      <c r="A270" s="33">
        <v>19</v>
      </c>
      <c r="B270" s="20">
        <v>400</v>
      </c>
      <c r="C270" s="9">
        <v>406</v>
      </c>
      <c r="D270" s="9">
        <v>408</v>
      </c>
      <c r="E270" s="33">
        <v>406</v>
      </c>
    </row>
    <row r="271" spans="1:5" x14ac:dyDescent="0.25">
      <c r="A271" s="147" t="s">
        <v>63</v>
      </c>
      <c r="B271" s="147"/>
      <c r="C271" s="27" cm="1">
        <f t="array" ref="C271">(SUM((C251:C270-$B$4:$B$23)/($B$4:$B$23)))/20</f>
        <v>1.1987114214355291E-2</v>
      </c>
      <c r="D271" s="27" cm="1">
        <f t="array" ref="D271">(SUM((D251:D270-$B$4:$B$23)/($B$4:$B$23)))/20</f>
        <v>1.3981387175124867E-2</v>
      </c>
      <c r="E271" s="27" cm="1">
        <f t="array" ref="E271">(SUM((E251:E270-$B$4:$B$23)/($B$4:$B$23)))/20</f>
        <v>1.2114648838632947E-2</v>
      </c>
    </row>
    <row r="272" spans="1:5" x14ac:dyDescent="0.25">
      <c r="A272" s="148" t="s">
        <v>64</v>
      </c>
      <c r="B272" s="149"/>
      <c r="C272" s="18">
        <v>13</v>
      </c>
      <c r="D272" s="12">
        <v>14</v>
      </c>
      <c r="E272" s="1">
        <v>18</v>
      </c>
    </row>
  </sheetData>
  <mergeCells count="115">
    <mergeCell ref="A242:B242"/>
    <mergeCell ref="A243:B243"/>
    <mergeCell ref="A166:B166"/>
    <mergeCell ref="A167:B167"/>
    <mergeCell ref="O28:P29"/>
    <mergeCell ref="J121:K121"/>
    <mergeCell ref="L121:M121"/>
    <mergeCell ref="J103:L103"/>
    <mergeCell ref="M103:N103"/>
    <mergeCell ref="J102:L102"/>
    <mergeCell ref="M101:N101"/>
    <mergeCell ref="A57:C57"/>
    <mergeCell ref="F57:G57"/>
    <mergeCell ref="D57:E57"/>
    <mergeCell ref="A88:B88"/>
    <mergeCell ref="F60:G60"/>
    <mergeCell ref="D62:E62"/>
    <mergeCell ref="A62:C62"/>
    <mergeCell ref="D63:E63"/>
    <mergeCell ref="D61:E61"/>
    <mergeCell ref="Q28:R29"/>
    <mergeCell ref="L30:N30"/>
    <mergeCell ref="L31:N31"/>
    <mergeCell ref="L33:N33"/>
    <mergeCell ref="L34:N34"/>
    <mergeCell ref="O30:P30"/>
    <mergeCell ref="O31:P31"/>
    <mergeCell ref="O32:P32"/>
    <mergeCell ref="O33:P33"/>
    <mergeCell ref="O34:P34"/>
    <mergeCell ref="Q30:R30"/>
    <mergeCell ref="Q31:R31"/>
    <mergeCell ref="Q32:R32"/>
    <mergeCell ref="Q33:R33"/>
    <mergeCell ref="Q34:R34"/>
    <mergeCell ref="L28:N29"/>
    <mergeCell ref="L32:N32"/>
    <mergeCell ref="G123:I123"/>
    <mergeCell ref="J123:K123"/>
    <mergeCell ref="L123:M123"/>
    <mergeCell ref="G124:I124"/>
    <mergeCell ref="J124:K124"/>
    <mergeCell ref="L124:M124"/>
    <mergeCell ref="O99:P99"/>
    <mergeCell ref="O100:P100"/>
    <mergeCell ref="O101:P101"/>
    <mergeCell ref="J101:L101"/>
    <mergeCell ref="G118:I119"/>
    <mergeCell ref="J118:K119"/>
    <mergeCell ref="O103:P103"/>
    <mergeCell ref="M102:N102"/>
    <mergeCell ref="J120:K120"/>
    <mergeCell ref="O102:P102"/>
    <mergeCell ref="L118:M119"/>
    <mergeCell ref="G120:I120"/>
    <mergeCell ref="L120:M120"/>
    <mergeCell ref="M99:N99"/>
    <mergeCell ref="M100:N100"/>
    <mergeCell ref="J93:L94"/>
    <mergeCell ref="M93:N94"/>
    <mergeCell ref="AA110:AB110"/>
    <mergeCell ref="F92:G92"/>
    <mergeCell ref="G122:I122"/>
    <mergeCell ref="J122:K122"/>
    <mergeCell ref="L122:M122"/>
    <mergeCell ref="O95:P95"/>
    <mergeCell ref="O96:P96"/>
    <mergeCell ref="O93:P94"/>
    <mergeCell ref="O97:P97"/>
    <mergeCell ref="O98:P98"/>
    <mergeCell ref="F63:G63"/>
    <mergeCell ref="F62:G62"/>
    <mergeCell ref="F59:G59"/>
    <mergeCell ref="F58:G58"/>
    <mergeCell ref="M95:N95"/>
    <mergeCell ref="M96:N96"/>
    <mergeCell ref="M97:N97"/>
    <mergeCell ref="M98:N98"/>
    <mergeCell ref="A53:C54"/>
    <mergeCell ref="D56:E56"/>
    <mergeCell ref="F2:H2"/>
    <mergeCell ref="J95:L95"/>
    <mergeCell ref="J96:L96"/>
    <mergeCell ref="J97:L97"/>
    <mergeCell ref="J98:L98"/>
    <mergeCell ref="J99:L99"/>
    <mergeCell ref="J100:L100"/>
    <mergeCell ref="A56:C56"/>
    <mergeCell ref="A55:C55"/>
    <mergeCell ref="F56:G56"/>
    <mergeCell ref="F55:G55"/>
    <mergeCell ref="A271:B271"/>
    <mergeCell ref="A272:B272"/>
    <mergeCell ref="A219:B219"/>
    <mergeCell ref="A220:B220"/>
    <mergeCell ref="A24:B24"/>
    <mergeCell ref="A25:B25"/>
    <mergeCell ref="A50:B50"/>
    <mergeCell ref="F65:H65"/>
    <mergeCell ref="A87:B87"/>
    <mergeCell ref="A61:C61"/>
    <mergeCell ref="F61:G61"/>
    <mergeCell ref="F27:H27"/>
    <mergeCell ref="A49:B49"/>
    <mergeCell ref="A63:C63"/>
    <mergeCell ref="D60:E60"/>
    <mergeCell ref="A60:C60"/>
    <mergeCell ref="D59:E59"/>
    <mergeCell ref="A59:C59"/>
    <mergeCell ref="D58:E58"/>
    <mergeCell ref="A58:C58"/>
    <mergeCell ref="G121:I121"/>
    <mergeCell ref="D55:E55"/>
    <mergeCell ref="F53:G54"/>
    <mergeCell ref="D53:E54"/>
  </mergeCells>
  <conditionalFormatting sqref="B94:C94 E94:H94 B119:E119 B172:C172 E172:H172">
    <cfRule type="cellIs" dxfId="388" priority="502" operator="equal">
      <formula>$A$94</formula>
    </cfRule>
  </conditionalFormatting>
  <conditionalFormatting sqref="B94:C94">
    <cfRule type="cellIs" dxfId="387" priority="269" operator="equal">
      <formula>$B$4</formula>
    </cfRule>
  </conditionalFormatting>
  <conditionalFormatting sqref="B95:C95">
    <cfRule type="cellIs" dxfId="386" priority="268" operator="equal">
      <formula>$B$5</formula>
    </cfRule>
  </conditionalFormatting>
  <conditionalFormatting sqref="B96:C96 E96:H96 B121:E121 B174:C174 E174:H174">
    <cfRule type="cellIs" dxfId="385" priority="243" operator="equal">
      <formula>$A$96</formula>
    </cfRule>
  </conditionalFormatting>
  <conditionalFormatting sqref="B96:C96">
    <cfRule type="cellIs" dxfId="384" priority="267" operator="equal">
      <formula>$B$6</formula>
    </cfRule>
  </conditionalFormatting>
  <conditionalFormatting sqref="B97:C97 E97:H97 B122:E122 B175:C175 E175:H175">
    <cfRule type="cellIs" dxfId="383" priority="242" operator="equal">
      <formula>$A$97</formula>
    </cfRule>
  </conditionalFormatting>
  <conditionalFormatting sqref="B97:C97">
    <cfRule type="cellIs" dxfId="382" priority="266" operator="equal">
      <formula>$B$7</formula>
    </cfRule>
  </conditionalFormatting>
  <conditionalFormatting sqref="B98:C98">
    <cfRule type="cellIs" dxfId="381" priority="265" operator="equal">
      <formula>$B$8</formula>
    </cfRule>
  </conditionalFormatting>
  <conditionalFormatting sqref="B99:C99 E99:H99 B124:E124 B177:C177 E177:H177">
    <cfRule type="cellIs" dxfId="380" priority="240" operator="equal">
      <formula>$A$99</formula>
    </cfRule>
  </conditionalFormatting>
  <conditionalFormatting sqref="B99:C99">
    <cfRule type="cellIs" dxfId="379" priority="264" operator="equal">
      <formula>$B$9</formula>
    </cfRule>
  </conditionalFormatting>
  <conditionalFormatting sqref="B100:C100 E100:H100 B125:E125 B178:C178 E178:H178">
    <cfRule type="cellIs" dxfId="378" priority="238" operator="equal">
      <formula>$A$100</formula>
    </cfRule>
  </conditionalFormatting>
  <conditionalFormatting sqref="B100:C100">
    <cfRule type="cellIs" dxfId="377" priority="263" operator="equal">
      <formula>$B$10</formula>
    </cfRule>
  </conditionalFormatting>
  <conditionalFormatting sqref="B101:C101 E101:H101 B126:E126 B179:C179 E179:H179">
    <cfRule type="cellIs" dxfId="376" priority="237" operator="equal">
      <formula>$A$101</formula>
    </cfRule>
  </conditionalFormatting>
  <conditionalFormatting sqref="B101:C101">
    <cfRule type="cellIs" dxfId="375" priority="262" operator="equal">
      <formula>$B$11</formula>
    </cfRule>
  </conditionalFormatting>
  <conditionalFormatting sqref="B102:C102">
    <cfRule type="cellIs" dxfId="374" priority="261" operator="equal">
      <formula>$B$12</formula>
    </cfRule>
  </conditionalFormatting>
  <conditionalFormatting sqref="B103:C103 E103:H103 B128:E128 B181:C181 E181:H181">
    <cfRule type="cellIs" dxfId="373" priority="235" operator="equal">
      <formula>$A$103</formula>
    </cfRule>
  </conditionalFormatting>
  <conditionalFormatting sqref="B103:C103">
    <cfRule type="cellIs" dxfId="372" priority="260" operator="equal">
      <formula>$B$13</formula>
    </cfRule>
  </conditionalFormatting>
  <conditionalFormatting sqref="B104:C104 E104:H104 B129:E129 B182:C182 E182:H182">
    <cfRule type="cellIs" dxfId="371" priority="554" operator="equal">
      <formula>$A$104</formula>
    </cfRule>
  </conditionalFormatting>
  <conditionalFormatting sqref="B104:C104">
    <cfRule type="cellIs" dxfId="370" priority="259" operator="equal">
      <formula>$B$14</formula>
    </cfRule>
  </conditionalFormatting>
  <conditionalFormatting sqref="B105:C105 E105:H105 B130:E130 B183:C183 E183:H183">
    <cfRule type="cellIs" dxfId="369" priority="233" operator="equal">
      <formula>$A$105</formula>
    </cfRule>
  </conditionalFormatting>
  <conditionalFormatting sqref="B105:C105">
    <cfRule type="cellIs" dxfId="368" priority="258" operator="equal">
      <formula>$B$15</formula>
    </cfRule>
  </conditionalFormatting>
  <conditionalFormatting sqref="B106:C106 E106:H106 B131:E131 B184:C184 E184:H184">
    <cfRule type="cellIs" dxfId="367" priority="232" operator="equal">
      <formula>$A$106</formula>
    </cfRule>
  </conditionalFormatting>
  <conditionalFormatting sqref="B106:C106">
    <cfRule type="cellIs" dxfId="366" priority="257" operator="equal">
      <formula>$B$16</formula>
    </cfRule>
  </conditionalFormatting>
  <conditionalFormatting sqref="B107:C107">
    <cfRule type="cellIs" dxfId="365" priority="256" operator="equal">
      <formula>$B$17</formula>
    </cfRule>
  </conditionalFormatting>
  <conditionalFormatting sqref="B108:C108">
    <cfRule type="cellIs" dxfId="364" priority="255" operator="equal">
      <formula>$B$18</formula>
    </cfRule>
  </conditionalFormatting>
  <conditionalFormatting sqref="B109:C109">
    <cfRule type="cellIs" dxfId="363" priority="254" operator="equal">
      <formula>$B$19</formula>
    </cfRule>
  </conditionalFormatting>
  <conditionalFormatting sqref="B110:C110">
    <cfRule type="cellIs" dxfId="362" priority="253" operator="equal">
      <formula>$B$20</formula>
    </cfRule>
  </conditionalFormatting>
  <conditionalFormatting sqref="B111:C111 E111:H111 B136:E136 B189:C189 E189:H189">
    <cfRule type="cellIs" dxfId="361" priority="445" operator="equal">
      <formula>$A$111</formula>
    </cfRule>
  </conditionalFormatting>
  <conditionalFormatting sqref="B111:C111">
    <cfRule type="cellIs" dxfId="360" priority="252" operator="equal">
      <formula>$B$21</formula>
    </cfRule>
  </conditionalFormatting>
  <conditionalFormatting sqref="B113:C113">
    <cfRule type="cellIs" dxfId="359" priority="250" operator="equal">
      <formula>$B$23</formula>
    </cfRule>
  </conditionalFormatting>
  <conditionalFormatting sqref="B172:C172">
    <cfRule type="cellIs" dxfId="358" priority="152" operator="equal">
      <formula>$B$4</formula>
    </cfRule>
  </conditionalFormatting>
  <conditionalFormatting sqref="B173:C173">
    <cfRule type="cellIs" dxfId="357" priority="151" operator="equal">
      <formula>$B$5</formula>
    </cfRule>
  </conditionalFormatting>
  <conditionalFormatting sqref="B174:C174">
    <cfRule type="cellIs" dxfId="356" priority="150" operator="equal">
      <formula>$B$6</formula>
    </cfRule>
  </conditionalFormatting>
  <conditionalFormatting sqref="B175:C175">
    <cfRule type="cellIs" dxfId="355" priority="149" operator="equal">
      <formula>$B$7</formula>
    </cfRule>
  </conditionalFormatting>
  <conditionalFormatting sqref="B176:C176">
    <cfRule type="cellIs" dxfId="354" priority="148" operator="equal">
      <formula>$B$8</formula>
    </cfRule>
  </conditionalFormatting>
  <conditionalFormatting sqref="B177:C177">
    <cfRule type="cellIs" dxfId="353" priority="147" operator="equal">
      <formula>$B$9</formula>
    </cfRule>
  </conditionalFormatting>
  <conditionalFormatting sqref="B178:C178">
    <cfRule type="cellIs" dxfId="352" priority="146" operator="equal">
      <formula>$B$10</formula>
    </cfRule>
  </conditionalFormatting>
  <conditionalFormatting sqref="B179:C179">
    <cfRule type="cellIs" dxfId="351" priority="145" operator="equal">
      <formula>$B$11</formula>
    </cfRule>
  </conditionalFormatting>
  <conditionalFormatting sqref="B180:C180">
    <cfRule type="cellIs" dxfId="350" priority="144" operator="equal">
      <formula>$B$12</formula>
    </cfRule>
  </conditionalFormatting>
  <conditionalFormatting sqref="B181:C181">
    <cfRule type="cellIs" dxfId="349" priority="143" operator="equal">
      <formula>$B$13</formula>
    </cfRule>
  </conditionalFormatting>
  <conditionalFormatting sqref="B182:C182">
    <cfRule type="cellIs" dxfId="348" priority="142" operator="equal">
      <formula>$B$14</formula>
    </cfRule>
  </conditionalFormatting>
  <conditionalFormatting sqref="B183:C183">
    <cfRule type="cellIs" dxfId="347" priority="141" operator="equal">
      <formula>$B$15</formula>
    </cfRule>
  </conditionalFormatting>
  <conditionalFormatting sqref="B184:C184">
    <cfRule type="cellIs" dxfId="346" priority="140" operator="equal">
      <formula>$B$16</formula>
    </cfRule>
  </conditionalFormatting>
  <conditionalFormatting sqref="B185:C185">
    <cfRule type="cellIs" dxfId="345" priority="139" operator="equal">
      <formula>$B$17</formula>
    </cfRule>
  </conditionalFormatting>
  <conditionalFormatting sqref="B186:C186">
    <cfRule type="cellIs" dxfId="344" priority="138" operator="equal">
      <formula>$B$18</formula>
    </cfRule>
  </conditionalFormatting>
  <conditionalFormatting sqref="B187:C187">
    <cfRule type="cellIs" dxfId="343" priority="137" operator="equal">
      <formula>$B$19</formula>
    </cfRule>
  </conditionalFormatting>
  <conditionalFormatting sqref="B188:C188">
    <cfRule type="cellIs" dxfId="342" priority="136" operator="equal">
      <formula>$B$20</formula>
    </cfRule>
  </conditionalFormatting>
  <conditionalFormatting sqref="B189:C189">
    <cfRule type="cellIs" dxfId="341" priority="135" operator="equal">
      <formula>$B$21</formula>
    </cfRule>
  </conditionalFormatting>
  <conditionalFormatting sqref="B191:C191">
    <cfRule type="cellIs" dxfId="340" priority="134" operator="equal">
      <formula>$B$23</formula>
    </cfRule>
  </conditionalFormatting>
  <conditionalFormatting sqref="B119:E119">
    <cfRule type="cellIs" dxfId="339" priority="541" operator="equal">
      <formula>$A$119</formula>
    </cfRule>
  </conditionalFormatting>
  <conditionalFormatting sqref="B120:E120">
    <cfRule type="cellIs" dxfId="338" priority="173" operator="equal">
      <formula>$A$120</formula>
    </cfRule>
  </conditionalFormatting>
  <conditionalFormatting sqref="B121:E121">
    <cfRule type="cellIs" dxfId="337" priority="172" operator="equal">
      <formula>$A$121</formula>
    </cfRule>
  </conditionalFormatting>
  <conditionalFormatting sqref="B122:E122">
    <cfRule type="cellIs" dxfId="336" priority="484" operator="equal">
      <formula>$A$122</formula>
    </cfRule>
  </conditionalFormatting>
  <conditionalFormatting sqref="B123:E123">
    <cfRule type="cellIs" dxfId="335" priority="170" operator="equal">
      <formula>$A$123</formula>
    </cfRule>
  </conditionalFormatting>
  <conditionalFormatting sqref="B124:E124">
    <cfRule type="cellIs" dxfId="334" priority="169" operator="equal">
      <formula>$A$124</formula>
    </cfRule>
  </conditionalFormatting>
  <conditionalFormatting sqref="B125:E125">
    <cfRule type="cellIs" dxfId="333" priority="168" operator="equal">
      <formula>$A$125</formula>
    </cfRule>
  </conditionalFormatting>
  <conditionalFormatting sqref="B126:E126">
    <cfRule type="cellIs" dxfId="332" priority="569" operator="equal">
      <formula>$A$126</formula>
    </cfRule>
  </conditionalFormatting>
  <conditionalFormatting sqref="B127:E127">
    <cfRule type="cellIs" dxfId="331" priority="547" operator="equal">
      <formula>$A$127</formula>
    </cfRule>
  </conditionalFormatting>
  <conditionalFormatting sqref="B128:E128">
    <cfRule type="cellIs" dxfId="330" priority="165" operator="equal">
      <formula>$A$128</formula>
    </cfRule>
  </conditionalFormatting>
  <conditionalFormatting sqref="B129:E129">
    <cfRule type="cellIs" dxfId="329" priority="164" operator="equal">
      <formula>$A$129</formula>
    </cfRule>
  </conditionalFormatting>
  <conditionalFormatting sqref="B130:E130">
    <cfRule type="cellIs" dxfId="328" priority="163" operator="equal">
      <formula>$A$130</formula>
    </cfRule>
  </conditionalFormatting>
  <conditionalFormatting sqref="B131:E131">
    <cfRule type="cellIs" dxfId="327" priority="162" operator="equal">
      <formula>$A$131</formula>
    </cfRule>
  </conditionalFormatting>
  <conditionalFormatting sqref="B132:E132">
    <cfRule type="cellIs" dxfId="326" priority="161" operator="equal">
      <formula>$A$132</formula>
    </cfRule>
  </conditionalFormatting>
  <conditionalFormatting sqref="B133:E133">
    <cfRule type="cellIs" dxfId="325" priority="160" operator="equal">
      <formula>$A$133</formula>
    </cfRule>
  </conditionalFormatting>
  <conditionalFormatting sqref="B134:E134">
    <cfRule type="cellIs" dxfId="324" priority="159" operator="equal">
      <formula>$A$134</formula>
    </cfRule>
  </conditionalFormatting>
  <conditionalFormatting sqref="B135:E135">
    <cfRule type="cellIs" dxfId="323" priority="497" operator="equal">
      <formula>$A$135</formula>
    </cfRule>
  </conditionalFormatting>
  <conditionalFormatting sqref="B136:E136">
    <cfRule type="cellIs" dxfId="322" priority="498" operator="equal">
      <formula>$A$136</formula>
    </cfRule>
  </conditionalFormatting>
  <conditionalFormatting sqref="B137:E137">
    <cfRule type="cellIs" dxfId="321" priority="499" operator="equal">
      <formula>$A$137</formula>
    </cfRule>
  </conditionalFormatting>
  <conditionalFormatting sqref="B138:E138">
    <cfRule type="cellIs" dxfId="320" priority="500" operator="equal">
      <formula>$A$138</formula>
    </cfRule>
  </conditionalFormatting>
  <conditionalFormatting sqref="B95:H95 C120:E120 B173:H173">
    <cfRule type="cellIs" dxfId="319" priority="244" operator="equal">
      <formula>$A$95</formula>
    </cfRule>
  </conditionalFormatting>
  <conditionalFormatting sqref="B98:H98 C123:E123 B176:H176">
    <cfRule type="cellIs" dxfId="318" priority="241" operator="equal">
      <formula>$A$98</formula>
    </cfRule>
  </conditionalFormatting>
  <conditionalFormatting sqref="B102:H102 C127:E127 B180:H180">
    <cfRule type="cellIs" dxfId="317" priority="236" operator="equal">
      <formula>$A$102</formula>
    </cfRule>
  </conditionalFormatting>
  <conditionalFormatting sqref="B104:H104 C129:E129 B182:H182">
    <cfRule type="cellIs" dxfId="316" priority="234" operator="equal">
      <formula>$A$104</formula>
    </cfRule>
  </conditionalFormatting>
  <conditionalFormatting sqref="B107:H107 C132:E132 B185:H185">
    <cfRule type="cellIs" dxfId="315" priority="231" operator="equal">
      <formula>$A$107</formula>
    </cfRule>
  </conditionalFormatting>
  <conditionalFormatting sqref="B108:H108 C133:E133 B186:H186">
    <cfRule type="cellIs" dxfId="314" priority="230" operator="equal">
      <formula>$A$108</formula>
    </cfRule>
  </conditionalFormatting>
  <conditionalFormatting sqref="B109:H109 C134:E134 B187:H187">
    <cfRule type="cellIs" dxfId="313" priority="229" operator="equal">
      <formula>$A$109</formula>
    </cfRule>
  </conditionalFormatting>
  <conditionalFormatting sqref="B110:H110 C135:E135 B188:H188">
    <cfRule type="cellIs" dxfId="312" priority="444" operator="equal">
      <formula>$A$110</formula>
    </cfRule>
  </conditionalFormatting>
  <conditionalFormatting sqref="B112:H112 C137:E137 B190:H190">
    <cfRule type="cellIs" dxfId="311" priority="446" operator="equal">
      <formula>$A$112</formula>
    </cfRule>
  </conditionalFormatting>
  <conditionalFormatting sqref="B113:H113 C138:E138 B191:H191">
    <cfRule type="cellIs" dxfId="310" priority="449" operator="equal">
      <formula>$A$113</formula>
    </cfRule>
  </conditionalFormatting>
  <conditionalFormatting sqref="C4:E4 C29:E29 D67:F67 D94 D172">
    <cfRule type="cellIs" dxfId="309" priority="570" operator="equal">
      <formula>#REF!</formula>
    </cfRule>
  </conditionalFormatting>
  <conditionalFormatting sqref="C5:E5 C30:E30 D68:F68 D95 D173">
    <cfRule type="cellIs" dxfId="308" priority="347" operator="equal">
      <formula>$B$27</formula>
    </cfRule>
  </conditionalFormatting>
  <conditionalFormatting sqref="C6:E6 C31:E31 D69:F69 D96 D174">
    <cfRule type="cellIs" dxfId="307" priority="346" operator="equal">
      <formula>$B$28</formula>
    </cfRule>
  </conditionalFormatting>
  <conditionalFormatting sqref="C7:E7 C32:E32 D70:F70 D97 D175">
    <cfRule type="cellIs" dxfId="306" priority="345" operator="equal">
      <formula>$B$29</formula>
    </cfRule>
  </conditionalFormatting>
  <conditionalFormatting sqref="C8:E8 C33:E33 D71:F71 D98 D176">
    <cfRule type="cellIs" dxfId="305" priority="344" operator="equal">
      <formula>$B$30</formula>
    </cfRule>
  </conditionalFormatting>
  <conditionalFormatting sqref="C9:E9 C34:E34 D72:F72 D99 D177">
    <cfRule type="cellIs" dxfId="304" priority="343" operator="equal">
      <formula>$B$31</formula>
    </cfRule>
  </conditionalFormatting>
  <conditionalFormatting sqref="C10:E10 C35:E35 D73:F73 D100 D178">
    <cfRule type="cellIs" dxfId="303" priority="342" operator="equal">
      <formula>$B$32</formula>
    </cfRule>
  </conditionalFormatting>
  <conditionalFormatting sqref="C11:E11 C36:E36 D74:F74 D101 D179">
    <cfRule type="cellIs" dxfId="302" priority="341" operator="equal">
      <formula>$B$33</formula>
    </cfRule>
  </conditionalFormatting>
  <conditionalFormatting sqref="C12:E12 C37:E37 D75:F75 D102 D180">
    <cfRule type="cellIs" dxfId="301" priority="340" operator="equal">
      <formula>$B$34</formula>
    </cfRule>
  </conditionalFormatting>
  <conditionalFormatting sqref="C13:E13 C38:E38 D76:F76 D103 D181">
    <cfRule type="cellIs" dxfId="300" priority="339" operator="equal">
      <formula>$B$35</formula>
    </cfRule>
  </conditionalFormatting>
  <conditionalFormatting sqref="C14:E14 D39 E77 D104 D182">
    <cfRule type="cellIs" dxfId="299" priority="338" operator="equal">
      <formula>$B$36</formula>
    </cfRule>
  </conditionalFormatting>
  <conditionalFormatting sqref="C15:E15 C40:E40 D78:F78 D105 D183">
    <cfRule type="cellIs" dxfId="298" priority="337" operator="equal">
      <formula>$B$37</formula>
    </cfRule>
  </conditionalFormatting>
  <conditionalFormatting sqref="C16:E16 C41:E41 D79:F79 D106 D184">
    <cfRule type="cellIs" dxfId="297" priority="336" operator="equal">
      <formula>$B$38</formula>
    </cfRule>
  </conditionalFormatting>
  <conditionalFormatting sqref="C17:E17 C42:E42 D80:F80 D107 D185">
    <cfRule type="cellIs" dxfId="296" priority="335" operator="equal">
      <formula>$B$39</formula>
    </cfRule>
  </conditionalFormatting>
  <conditionalFormatting sqref="C18:E18 C43:E43 D81:F81 D108 D186">
    <cfRule type="cellIs" dxfId="295" priority="334" operator="equal">
      <formula>$B$40</formula>
    </cfRule>
  </conditionalFormatting>
  <conditionalFormatting sqref="C19:E19 C44:E44 D82:F82 D109 C116 E116 D187">
    <cfRule type="cellIs" dxfId="294" priority="333" operator="equal">
      <formula>$B$41</formula>
    </cfRule>
  </conditionalFormatting>
  <conditionalFormatting sqref="C20:E20 C45:E45 D83:F83 D110 D188 J221">
    <cfRule type="cellIs" dxfId="293" priority="332" operator="equal">
      <formula>$B$42</formula>
    </cfRule>
  </conditionalFormatting>
  <conditionalFormatting sqref="C21:E21 C46:E46 D84:F84 D111 D189 J222">
    <cfRule type="cellIs" dxfId="292" priority="331" operator="equal">
      <formula>$B$43</formula>
    </cfRule>
  </conditionalFormatting>
  <conditionalFormatting sqref="C22:E22 C47:E47 D85:F85 D112 D190 J223">
    <cfRule type="cellIs" dxfId="291" priority="330" operator="equal">
      <formula>$B$44</formula>
    </cfRule>
  </conditionalFormatting>
  <conditionalFormatting sqref="C23:E23 C48:E48 D86:F86 D113 D191">
    <cfRule type="cellIs" dxfId="290" priority="329" operator="equal">
      <formula>$B$45</formula>
    </cfRule>
  </conditionalFormatting>
  <conditionalFormatting sqref="C199:O199">
    <cfRule type="cellIs" dxfId="289" priority="98" operator="equal">
      <formula>$B$78</formula>
    </cfRule>
  </conditionalFormatting>
  <conditionalFormatting sqref="C200:O200">
    <cfRule type="cellIs" dxfId="288" priority="97" operator="equal">
      <formula>$B$79</formula>
    </cfRule>
  </conditionalFormatting>
  <conditionalFormatting sqref="C201:O201">
    <cfRule type="cellIs" dxfId="287" priority="96" operator="equal">
      <formula>$B$80</formula>
    </cfRule>
  </conditionalFormatting>
  <conditionalFormatting sqref="C202:O202">
    <cfRule type="cellIs" dxfId="286" priority="95" operator="equal">
      <formula>$B$81</formula>
    </cfRule>
  </conditionalFormatting>
  <conditionalFormatting sqref="C203:O203">
    <cfRule type="cellIs" dxfId="285" priority="94" operator="equal">
      <formula>$B$82</formula>
    </cfRule>
  </conditionalFormatting>
  <conditionalFormatting sqref="C204:O204">
    <cfRule type="cellIs" dxfId="284" priority="93" operator="equal">
      <formula>$B$83</formula>
    </cfRule>
  </conditionalFormatting>
  <conditionalFormatting sqref="C205:O205">
    <cfRule type="cellIs" dxfId="283" priority="92" operator="equal">
      <formula>$B$84</formula>
    </cfRule>
  </conditionalFormatting>
  <conditionalFormatting sqref="C206:O206">
    <cfRule type="cellIs" dxfId="282" priority="91" operator="equal">
      <formula>$B$85</formula>
    </cfRule>
  </conditionalFormatting>
  <conditionalFormatting sqref="C207:O207">
    <cfRule type="cellIs" dxfId="281" priority="90" operator="equal">
      <formula>$B$86</formula>
    </cfRule>
  </conditionalFormatting>
  <conditionalFormatting sqref="C208:O208">
    <cfRule type="cellIs" dxfId="280" priority="89" operator="equal">
      <formula>$B$87</formula>
    </cfRule>
  </conditionalFormatting>
  <conditionalFormatting sqref="C209:O209">
    <cfRule type="cellIs" dxfId="279" priority="88" operator="equal">
      <formula>$B$88</formula>
    </cfRule>
  </conditionalFormatting>
  <conditionalFormatting sqref="C210:O210">
    <cfRule type="cellIs" dxfId="278" priority="87" operator="equal">
      <formula>$B$89</formula>
    </cfRule>
  </conditionalFormatting>
  <conditionalFormatting sqref="C211:O211">
    <cfRule type="cellIs" dxfId="277" priority="86" operator="equal">
      <formula>$B$90</formula>
    </cfRule>
  </conditionalFormatting>
  <conditionalFormatting sqref="C212:O212">
    <cfRule type="cellIs" dxfId="276" priority="85" operator="equal">
      <formula>$B$91</formula>
    </cfRule>
  </conditionalFormatting>
  <conditionalFormatting sqref="C213:O213">
    <cfRule type="cellIs" dxfId="275" priority="84" operator="equal">
      <formula>$B$92</formula>
    </cfRule>
  </conditionalFormatting>
  <conditionalFormatting sqref="C214:O214">
    <cfRule type="cellIs" dxfId="274" priority="83" operator="equal">
      <formula>$B$93</formula>
    </cfRule>
  </conditionalFormatting>
  <conditionalFormatting sqref="C215:O215">
    <cfRule type="cellIs" dxfId="273" priority="82" operator="equal">
      <formula>$B$94</formula>
    </cfRule>
  </conditionalFormatting>
  <conditionalFormatting sqref="C216:O216">
    <cfRule type="cellIs" dxfId="272" priority="81" operator="equal">
      <formula>$B$95</formula>
    </cfRule>
  </conditionalFormatting>
  <conditionalFormatting sqref="C217:O217">
    <cfRule type="cellIs" dxfId="271" priority="80" operator="equal">
      <formula>$B$96</formula>
    </cfRule>
  </conditionalFormatting>
  <conditionalFormatting sqref="C218:O218">
    <cfRule type="cellIs" dxfId="270" priority="79" operator="equal">
      <formula>$B$97</formula>
    </cfRule>
  </conditionalFormatting>
  <conditionalFormatting sqref="C225:M225">
    <cfRule type="cellIs" dxfId="269" priority="78" operator="equal">
      <formula>$B$78</formula>
    </cfRule>
  </conditionalFormatting>
  <conditionalFormatting sqref="C226:M226">
    <cfRule type="cellIs" dxfId="268" priority="77" operator="equal">
      <formula>$B$79</formula>
    </cfRule>
  </conditionalFormatting>
  <conditionalFormatting sqref="C227:M227">
    <cfRule type="cellIs" dxfId="267" priority="76" operator="equal">
      <formula>$B$80</formula>
    </cfRule>
  </conditionalFormatting>
  <conditionalFormatting sqref="C228:M228">
    <cfRule type="cellIs" dxfId="266" priority="75" operator="equal">
      <formula>$B$81</formula>
    </cfRule>
  </conditionalFormatting>
  <conditionalFormatting sqref="C229:M229">
    <cfRule type="cellIs" dxfId="265" priority="74" operator="equal">
      <formula>$B$82</formula>
    </cfRule>
  </conditionalFormatting>
  <conditionalFormatting sqref="C230:M230">
    <cfRule type="cellIs" dxfId="264" priority="73" operator="equal">
      <formula>$B$83</formula>
    </cfRule>
  </conditionalFormatting>
  <conditionalFormatting sqref="C231:M231">
    <cfRule type="cellIs" dxfId="263" priority="72" operator="equal">
      <formula>$B$84</formula>
    </cfRule>
  </conditionalFormatting>
  <conditionalFormatting sqref="C232:M232">
    <cfRule type="cellIs" dxfId="262" priority="71" operator="equal">
      <formula>$B$85</formula>
    </cfRule>
  </conditionalFormatting>
  <conditionalFormatting sqref="C233:M233">
    <cfRule type="cellIs" dxfId="261" priority="70" operator="equal">
      <formula>$B$86</formula>
    </cfRule>
  </conditionalFormatting>
  <conditionalFormatting sqref="C234:M234">
    <cfRule type="cellIs" dxfId="260" priority="69" operator="equal">
      <formula>$B$87</formula>
    </cfRule>
  </conditionalFormatting>
  <conditionalFormatting sqref="C235:M235">
    <cfRule type="cellIs" dxfId="259" priority="68" operator="equal">
      <formula>$B$88</formula>
    </cfRule>
  </conditionalFormatting>
  <conditionalFormatting sqref="C236:M236">
    <cfRule type="cellIs" dxfId="258" priority="67" operator="equal">
      <formula>$B$89</formula>
    </cfRule>
  </conditionalFormatting>
  <conditionalFormatting sqref="C237:M237">
    <cfRule type="cellIs" dxfId="257" priority="66" operator="equal">
      <formula>$B$90</formula>
    </cfRule>
  </conditionalFormatting>
  <conditionalFormatting sqref="C238:M238">
    <cfRule type="cellIs" dxfId="256" priority="65" operator="equal">
      <formula>$B$91</formula>
    </cfRule>
  </conditionalFormatting>
  <conditionalFormatting sqref="C239:M239">
    <cfRule type="cellIs" dxfId="255" priority="64" operator="equal">
      <formula>$B$92</formula>
    </cfRule>
  </conditionalFormatting>
  <conditionalFormatting sqref="C240:M240">
    <cfRule type="cellIs" dxfId="254" priority="63" operator="equal">
      <formula>$B$93</formula>
    </cfRule>
  </conditionalFormatting>
  <conditionalFormatting sqref="C241:M241">
    <cfRule type="cellIs" dxfId="253" priority="62" operator="equal">
      <formula>$B$94</formula>
    </cfRule>
  </conditionalFormatting>
  <conditionalFormatting sqref="C146:H146">
    <cfRule type="cellIs" dxfId="252" priority="61" operator="equal">
      <formula>$B$78</formula>
    </cfRule>
  </conditionalFormatting>
  <conditionalFormatting sqref="C147:H147">
    <cfRule type="cellIs" dxfId="251" priority="60" operator="equal">
      <formula>$B$79</formula>
    </cfRule>
  </conditionalFormatting>
  <conditionalFormatting sqref="C148:H148">
    <cfRule type="cellIs" dxfId="250" priority="59" operator="equal">
      <formula>$B$80</formula>
    </cfRule>
  </conditionalFormatting>
  <conditionalFormatting sqref="C149:H149">
    <cfRule type="cellIs" dxfId="249" priority="58" operator="equal">
      <formula>$B$81</formula>
    </cfRule>
  </conditionalFormatting>
  <conditionalFormatting sqref="C150:H150">
    <cfRule type="cellIs" dxfId="248" priority="57" operator="equal">
      <formula>$B$82</formula>
    </cfRule>
  </conditionalFormatting>
  <conditionalFormatting sqref="C151:H151">
    <cfRule type="cellIs" dxfId="247" priority="56" operator="equal">
      <formula>$B$83</formula>
    </cfRule>
  </conditionalFormatting>
  <conditionalFormatting sqref="C152:H152">
    <cfRule type="cellIs" dxfId="246" priority="55" operator="equal">
      <formula>$B$84</formula>
    </cfRule>
  </conditionalFormatting>
  <conditionalFormatting sqref="C153:H153">
    <cfRule type="cellIs" dxfId="245" priority="54" operator="equal">
      <formula>$B$85</formula>
    </cfRule>
  </conditionalFormatting>
  <conditionalFormatting sqref="C154:H154">
    <cfRule type="cellIs" dxfId="244" priority="53" operator="equal">
      <formula>$B$86</formula>
    </cfRule>
  </conditionalFormatting>
  <conditionalFormatting sqref="C155:H155">
    <cfRule type="cellIs" dxfId="243" priority="52" operator="equal">
      <formula>$B$87</formula>
    </cfRule>
  </conditionalFormatting>
  <conditionalFormatting sqref="C156:H156">
    <cfRule type="cellIs" dxfId="242" priority="51" operator="equal">
      <formula>$B$88</formula>
    </cfRule>
  </conditionalFormatting>
  <conditionalFormatting sqref="C157:H157">
    <cfRule type="cellIs" dxfId="241" priority="50" operator="equal">
      <formula>$B$89</formula>
    </cfRule>
  </conditionalFormatting>
  <conditionalFormatting sqref="C158:H158">
    <cfRule type="cellIs" dxfId="240" priority="49" operator="equal">
      <formula>$B$90</formula>
    </cfRule>
  </conditionalFormatting>
  <conditionalFormatting sqref="C159:H159">
    <cfRule type="cellIs" dxfId="239" priority="48" operator="equal">
      <formula>$B$91</formula>
    </cfRule>
  </conditionalFormatting>
  <conditionalFormatting sqref="C160:H160">
    <cfRule type="cellIs" dxfId="238" priority="47" operator="equal">
      <formula>$B$92</formula>
    </cfRule>
  </conditionalFormatting>
  <conditionalFormatting sqref="C161:H161">
    <cfRule type="cellIs" dxfId="237" priority="46" operator="equal">
      <formula>$B$93</formula>
    </cfRule>
  </conditionalFormatting>
  <conditionalFormatting sqref="C162:H162">
    <cfRule type="cellIs" dxfId="236" priority="45" operator="equal">
      <formula>$B$94</formula>
    </cfRule>
  </conditionalFormatting>
  <conditionalFormatting sqref="C163:H163">
    <cfRule type="cellIs" dxfId="235" priority="44" operator="equal">
      <formula>$B$95</formula>
    </cfRule>
  </conditionalFormatting>
  <conditionalFormatting sqref="C164:H164">
    <cfRule type="cellIs" dxfId="234" priority="43" operator="equal">
      <formula>$B$96</formula>
    </cfRule>
  </conditionalFormatting>
  <conditionalFormatting sqref="C165:H165">
    <cfRule type="cellIs" dxfId="233" priority="42" operator="equal">
      <formula>$B$97</formula>
    </cfRule>
  </conditionalFormatting>
  <conditionalFormatting sqref="C251:E251">
    <cfRule type="cellIs" dxfId="232" priority="21" operator="equal">
      <formula>#REF!</formula>
    </cfRule>
  </conditionalFormatting>
  <conditionalFormatting sqref="C252:E252">
    <cfRule type="cellIs" dxfId="231" priority="20" operator="equal">
      <formula>$B$27</formula>
    </cfRule>
  </conditionalFormatting>
  <conditionalFormatting sqref="C253:E253">
    <cfRule type="cellIs" dxfId="230" priority="19" operator="equal">
      <formula>$B$28</formula>
    </cfRule>
  </conditionalFormatting>
  <conditionalFormatting sqref="C254:E254">
    <cfRule type="cellIs" dxfId="229" priority="18" operator="equal">
      <formula>$B$29</formula>
    </cfRule>
  </conditionalFormatting>
  <conditionalFormatting sqref="C255:E255">
    <cfRule type="cellIs" dxfId="228" priority="17" operator="equal">
      <formula>$B$30</formula>
    </cfRule>
  </conditionalFormatting>
  <conditionalFormatting sqref="C256:E256">
    <cfRule type="cellIs" dxfId="227" priority="16" operator="equal">
      <formula>$B$31</formula>
    </cfRule>
  </conditionalFormatting>
  <conditionalFormatting sqref="C257:E257">
    <cfRule type="cellIs" dxfId="226" priority="15" operator="equal">
      <formula>$B$32</formula>
    </cfRule>
  </conditionalFormatting>
  <conditionalFormatting sqref="C258:E258">
    <cfRule type="cellIs" dxfId="225" priority="14" operator="equal">
      <formula>$B$33</formula>
    </cfRule>
  </conditionalFormatting>
  <conditionalFormatting sqref="C259:E259">
    <cfRule type="cellIs" dxfId="224" priority="13" operator="equal">
      <formula>$B$34</formula>
    </cfRule>
  </conditionalFormatting>
  <conditionalFormatting sqref="C260:E260">
    <cfRule type="cellIs" dxfId="223" priority="12" operator="equal">
      <formula>$B$35</formula>
    </cfRule>
  </conditionalFormatting>
  <conditionalFormatting sqref="D261">
    <cfRule type="cellIs" dxfId="222" priority="11" operator="equal">
      <formula>$B$36</formula>
    </cfRule>
  </conditionalFormatting>
  <conditionalFormatting sqref="C262:E262">
    <cfRule type="cellIs" dxfId="221" priority="10" operator="equal">
      <formula>$B$37</formula>
    </cfRule>
  </conditionalFormatting>
  <conditionalFormatting sqref="C263:E263">
    <cfRule type="cellIs" dxfId="220" priority="9" operator="equal">
      <formula>$B$38</formula>
    </cfRule>
  </conditionalFormatting>
  <conditionalFormatting sqref="C264:E264">
    <cfRule type="cellIs" dxfId="219" priority="8" operator="equal">
      <formula>$B$39</formula>
    </cfRule>
  </conditionalFormatting>
  <conditionalFormatting sqref="C265:E265">
    <cfRule type="cellIs" dxfId="218" priority="7" operator="equal">
      <formula>$B$40</formula>
    </cfRule>
  </conditionalFormatting>
  <conditionalFormatting sqref="C266:E266">
    <cfRule type="cellIs" dxfId="217" priority="6" operator="equal">
      <formula>$B$41</formula>
    </cfRule>
  </conditionalFormatting>
  <conditionalFormatting sqref="C267:E267">
    <cfRule type="cellIs" dxfId="216" priority="5" operator="equal">
      <formula>$B$42</formula>
    </cfRule>
  </conditionalFormatting>
  <conditionalFormatting sqref="C268:E268">
    <cfRule type="cellIs" dxfId="215" priority="4" operator="equal">
      <formula>$B$43</formula>
    </cfRule>
  </conditionalFormatting>
  <conditionalFormatting sqref="C269:E269">
    <cfRule type="cellIs" dxfId="214" priority="3" operator="equal">
      <formula>$B$44</formula>
    </cfRule>
  </conditionalFormatting>
  <conditionalFormatting sqref="C270:E270">
    <cfRule type="cellIs" dxfId="213" priority="2" operator="equal">
      <formula>$B$45</formula>
    </cfRule>
  </conditionalFormatting>
  <conditionalFormatting sqref="D67:N67">
    <cfRule type="cellIs" dxfId="212" priority="1" operator="equal">
      <formula>$C$67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B1F8-F4E9-45ED-8060-787CC41E6C64}">
  <dimension ref="B1:BK66"/>
  <sheetViews>
    <sheetView topLeftCell="AG1" workbookViewId="0">
      <selection activeCell="N7" sqref="N7"/>
    </sheetView>
  </sheetViews>
  <sheetFormatPr defaultRowHeight="15" outlineLevelCol="1" x14ac:dyDescent="0.25"/>
  <cols>
    <col min="2" max="4" width="9.140625" customWidth="1" outlineLevel="1"/>
    <col min="39" max="39" width="10.85546875" bestFit="1" customWidth="1"/>
    <col min="51" max="51" width="10.85546875" bestFit="1" customWidth="1"/>
  </cols>
  <sheetData>
    <row r="1" spans="2:63" x14ac:dyDescent="0.25">
      <c r="B1" t="s">
        <v>15</v>
      </c>
      <c r="C1" t="s">
        <v>127</v>
      </c>
      <c r="D1" t="s">
        <v>128</v>
      </c>
      <c r="N1" t="s">
        <v>17</v>
      </c>
      <c r="O1" t="s">
        <v>127</v>
      </c>
      <c r="P1" t="s">
        <v>129</v>
      </c>
      <c r="Z1" t="s">
        <v>16</v>
      </c>
      <c r="AA1" t="s">
        <v>127</v>
      </c>
      <c r="AB1" t="s">
        <v>129</v>
      </c>
      <c r="AK1" t="s">
        <v>18</v>
      </c>
      <c r="AL1" t="s">
        <v>127</v>
      </c>
      <c r="AM1" t="s">
        <v>129</v>
      </c>
      <c r="AW1" t="s">
        <v>130</v>
      </c>
      <c r="AX1" t="s">
        <v>127</v>
      </c>
      <c r="AY1" t="s">
        <v>129</v>
      </c>
      <c r="BI1" t="s">
        <v>21</v>
      </c>
      <c r="BJ1" t="s">
        <v>127</v>
      </c>
      <c r="BK1" t="s">
        <v>129</v>
      </c>
    </row>
    <row r="2" spans="2:63" x14ac:dyDescent="0.25">
      <c r="C2">
        <v>100</v>
      </c>
      <c r="D2">
        <v>369</v>
      </c>
      <c r="O2">
        <v>100</v>
      </c>
      <c r="P2">
        <v>407</v>
      </c>
      <c r="AA2">
        <v>100</v>
      </c>
      <c r="AB2">
        <v>383</v>
      </c>
      <c r="AL2">
        <v>100</v>
      </c>
      <c r="AM2">
        <v>6094</v>
      </c>
      <c r="AX2">
        <v>100</v>
      </c>
      <c r="AY2">
        <v>4544</v>
      </c>
      <c r="BJ2">
        <v>100</v>
      </c>
      <c r="BK2">
        <v>1020</v>
      </c>
    </row>
    <row r="3" spans="2:63" x14ac:dyDescent="0.25">
      <c r="C3">
        <v>200</v>
      </c>
      <c r="D3">
        <v>330</v>
      </c>
      <c r="O3">
        <v>200</v>
      </c>
      <c r="P3">
        <v>62</v>
      </c>
      <c r="AA3">
        <v>200</v>
      </c>
      <c r="AB3">
        <v>41</v>
      </c>
      <c r="AL3">
        <v>200</v>
      </c>
      <c r="AM3">
        <v>758</v>
      </c>
      <c r="AX3">
        <v>200</v>
      </c>
      <c r="AY3">
        <v>2215</v>
      </c>
      <c r="BJ3">
        <v>200</v>
      </c>
      <c r="BK3">
        <v>349</v>
      </c>
    </row>
    <row r="4" spans="2:63" x14ac:dyDescent="0.25">
      <c r="C4">
        <v>300</v>
      </c>
      <c r="D4">
        <v>116</v>
      </c>
      <c r="O4">
        <v>300</v>
      </c>
      <c r="P4">
        <v>168</v>
      </c>
      <c r="AA4">
        <v>300</v>
      </c>
      <c r="AB4">
        <v>117</v>
      </c>
      <c r="AL4">
        <v>300</v>
      </c>
      <c r="AM4">
        <v>14983</v>
      </c>
      <c r="AX4">
        <v>300</v>
      </c>
      <c r="AY4">
        <v>6037</v>
      </c>
      <c r="BJ4">
        <v>300</v>
      </c>
      <c r="BK4">
        <v>241</v>
      </c>
    </row>
    <row r="5" spans="2:63" x14ac:dyDescent="0.25">
      <c r="C5">
        <v>400</v>
      </c>
      <c r="D5">
        <v>178</v>
      </c>
      <c r="O5">
        <v>400</v>
      </c>
      <c r="P5">
        <v>126</v>
      </c>
      <c r="AA5">
        <v>400</v>
      </c>
      <c r="AB5">
        <v>143</v>
      </c>
      <c r="AL5">
        <v>400</v>
      </c>
      <c r="AM5">
        <v>5622</v>
      </c>
      <c r="AX5">
        <v>400</v>
      </c>
      <c r="AY5">
        <v>15971</v>
      </c>
      <c r="BJ5">
        <v>400</v>
      </c>
      <c r="BK5">
        <v>346</v>
      </c>
    </row>
    <row r="6" spans="2:63" x14ac:dyDescent="0.25">
      <c r="C6">
        <v>500</v>
      </c>
      <c r="D6">
        <v>169</v>
      </c>
      <c r="O6">
        <v>500</v>
      </c>
      <c r="P6">
        <v>167</v>
      </c>
      <c r="AA6">
        <v>500</v>
      </c>
      <c r="AB6">
        <v>124</v>
      </c>
      <c r="AL6">
        <v>500</v>
      </c>
      <c r="AM6">
        <v>10231</v>
      </c>
      <c r="AX6">
        <v>500</v>
      </c>
      <c r="AY6">
        <v>30501</v>
      </c>
      <c r="BJ6">
        <v>500</v>
      </c>
      <c r="BK6">
        <v>526</v>
      </c>
    </row>
    <row r="7" spans="2:63" x14ac:dyDescent="0.25">
      <c r="C7">
        <v>600</v>
      </c>
      <c r="D7">
        <v>95</v>
      </c>
      <c r="O7">
        <v>600</v>
      </c>
      <c r="P7">
        <v>229</v>
      </c>
      <c r="AA7">
        <v>600</v>
      </c>
      <c r="AB7">
        <v>153</v>
      </c>
      <c r="AL7">
        <v>600</v>
      </c>
      <c r="AM7">
        <v>18517</v>
      </c>
      <c r="AX7">
        <v>600</v>
      </c>
      <c r="AY7">
        <v>49659</v>
      </c>
      <c r="BJ7">
        <v>600</v>
      </c>
      <c r="BK7">
        <v>926</v>
      </c>
    </row>
    <row r="8" spans="2:63" x14ac:dyDescent="0.25">
      <c r="C8">
        <v>700</v>
      </c>
      <c r="D8">
        <v>118</v>
      </c>
      <c r="O8">
        <v>700</v>
      </c>
      <c r="P8">
        <v>156</v>
      </c>
      <c r="AA8">
        <v>700</v>
      </c>
      <c r="AB8">
        <v>274</v>
      </c>
      <c r="AL8">
        <v>700</v>
      </c>
      <c r="AM8">
        <v>28282</v>
      </c>
      <c r="AX8">
        <v>700</v>
      </c>
      <c r="AY8">
        <v>83663</v>
      </c>
      <c r="BJ8">
        <v>700</v>
      </c>
      <c r="BK8">
        <v>1335</v>
      </c>
    </row>
    <row r="9" spans="2:63" x14ac:dyDescent="0.25">
      <c r="C9">
        <v>800</v>
      </c>
      <c r="D9">
        <v>155</v>
      </c>
      <c r="O9">
        <v>800</v>
      </c>
      <c r="P9">
        <v>178</v>
      </c>
      <c r="AA9">
        <v>800</v>
      </c>
      <c r="AB9">
        <v>276</v>
      </c>
      <c r="AL9">
        <v>800</v>
      </c>
      <c r="AM9">
        <v>43194</v>
      </c>
      <c r="AX9">
        <v>800</v>
      </c>
      <c r="AY9">
        <v>90919</v>
      </c>
      <c r="BJ9">
        <v>800</v>
      </c>
      <c r="BK9">
        <v>2040</v>
      </c>
    </row>
    <row r="10" spans="2:63" x14ac:dyDescent="0.25">
      <c r="C10">
        <v>900</v>
      </c>
      <c r="D10">
        <v>146</v>
      </c>
      <c r="O10">
        <v>900</v>
      </c>
      <c r="P10">
        <v>228</v>
      </c>
      <c r="AA10">
        <v>900</v>
      </c>
      <c r="AB10">
        <v>305</v>
      </c>
      <c r="AL10">
        <v>900</v>
      </c>
      <c r="AM10">
        <v>60939</v>
      </c>
      <c r="AX10">
        <v>900</v>
      </c>
      <c r="AY10">
        <v>142759</v>
      </c>
      <c r="BJ10">
        <v>900</v>
      </c>
      <c r="BK10">
        <v>2969</v>
      </c>
    </row>
    <row r="11" spans="2:63" x14ac:dyDescent="0.25">
      <c r="C11">
        <v>1000</v>
      </c>
      <c r="D11">
        <v>431</v>
      </c>
      <c r="O11">
        <v>1000</v>
      </c>
      <c r="P11">
        <v>1678</v>
      </c>
      <c r="AA11">
        <v>1000</v>
      </c>
      <c r="AB11">
        <v>3154</v>
      </c>
      <c r="AL11">
        <v>1000</v>
      </c>
      <c r="AM11">
        <v>194985</v>
      </c>
      <c r="AX11">
        <v>1000</v>
      </c>
      <c r="AY11">
        <v>239138</v>
      </c>
      <c r="BJ11">
        <v>1000</v>
      </c>
      <c r="BK11">
        <v>26031</v>
      </c>
    </row>
    <row r="12" spans="2:63" x14ac:dyDescent="0.25">
      <c r="C12">
        <v>1100</v>
      </c>
      <c r="D12">
        <v>539</v>
      </c>
      <c r="O12">
        <v>1100</v>
      </c>
      <c r="P12">
        <v>1751</v>
      </c>
      <c r="AA12">
        <v>1100</v>
      </c>
      <c r="AB12">
        <v>1105</v>
      </c>
      <c r="AL12">
        <v>1100</v>
      </c>
      <c r="AM12">
        <v>107697</v>
      </c>
      <c r="AX12">
        <v>1100</v>
      </c>
      <c r="AY12">
        <v>400963</v>
      </c>
      <c r="BJ12">
        <v>1100</v>
      </c>
      <c r="BK12">
        <v>34431</v>
      </c>
    </row>
    <row r="13" spans="2:63" x14ac:dyDescent="0.25">
      <c r="C13">
        <v>1200</v>
      </c>
      <c r="D13">
        <v>874</v>
      </c>
      <c r="O13">
        <v>1200</v>
      </c>
      <c r="P13">
        <v>1816</v>
      </c>
      <c r="AA13">
        <v>1200</v>
      </c>
      <c r="AB13">
        <v>1066</v>
      </c>
      <c r="AL13">
        <v>1200</v>
      </c>
      <c r="AM13">
        <v>138550</v>
      </c>
      <c r="AX13">
        <v>1200</v>
      </c>
      <c r="AY13">
        <v>545613</v>
      </c>
      <c r="BJ13">
        <v>1200</v>
      </c>
      <c r="BK13">
        <v>46314</v>
      </c>
    </row>
    <row r="14" spans="2:63" x14ac:dyDescent="0.25">
      <c r="C14">
        <v>1300</v>
      </c>
      <c r="D14">
        <v>673</v>
      </c>
      <c r="O14">
        <v>1300</v>
      </c>
      <c r="P14">
        <v>1950</v>
      </c>
      <c r="AA14">
        <v>1300</v>
      </c>
      <c r="AB14">
        <v>719</v>
      </c>
      <c r="AL14">
        <v>1300</v>
      </c>
      <c r="AM14">
        <v>180958</v>
      </c>
      <c r="AX14">
        <v>1300</v>
      </c>
      <c r="AY14">
        <v>639972</v>
      </c>
      <c r="BJ14">
        <v>1300</v>
      </c>
      <c r="BK14">
        <v>26929</v>
      </c>
    </row>
    <row r="15" spans="2:63" x14ac:dyDescent="0.25">
      <c r="C15">
        <v>1400</v>
      </c>
      <c r="D15">
        <v>547</v>
      </c>
      <c r="O15">
        <v>1400</v>
      </c>
      <c r="P15">
        <v>1143</v>
      </c>
      <c r="AA15">
        <v>1400</v>
      </c>
      <c r="AB15">
        <v>640</v>
      </c>
      <c r="AL15">
        <v>1400</v>
      </c>
      <c r="AM15">
        <v>216744</v>
      </c>
      <c r="AX15">
        <v>1400</v>
      </c>
      <c r="AY15">
        <v>694256</v>
      </c>
      <c r="BJ15">
        <v>1400</v>
      </c>
      <c r="BK15">
        <v>30312</v>
      </c>
    </row>
    <row r="16" spans="2:63" x14ac:dyDescent="0.25">
      <c r="C16">
        <v>1500</v>
      </c>
      <c r="D16">
        <v>421</v>
      </c>
      <c r="O16">
        <v>1500</v>
      </c>
      <c r="P16">
        <v>863</v>
      </c>
      <c r="AA16">
        <v>1500</v>
      </c>
      <c r="AB16">
        <v>562</v>
      </c>
      <c r="AL16">
        <v>1500</v>
      </c>
      <c r="AM16">
        <v>265445</v>
      </c>
      <c r="AX16">
        <v>1500</v>
      </c>
      <c r="AY16">
        <v>920868</v>
      </c>
      <c r="BJ16">
        <v>1500</v>
      </c>
      <c r="BK16">
        <v>36504</v>
      </c>
    </row>
    <row r="17" spans="3:63" x14ac:dyDescent="0.25">
      <c r="C17">
        <v>1600</v>
      </c>
      <c r="D17">
        <v>417</v>
      </c>
      <c r="O17">
        <v>1600</v>
      </c>
      <c r="P17">
        <v>935</v>
      </c>
      <c r="AA17">
        <v>1600</v>
      </c>
      <c r="AB17">
        <v>548</v>
      </c>
      <c r="AL17">
        <v>1600</v>
      </c>
      <c r="AM17">
        <v>333066</v>
      </c>
      <c r="AO17" t="s">
        <v>131</v>
      </c>
      <c r="AX17">
        <v>1600</v>
      </c>
      <c r="AY17">
        <v>1120181</v>
      </c>
      <c r="BJ17">
        <v>1600</v>
      </c>
      <c r="BK17">
        <v>10544</v>
      </c>
    </row>
    <row r="18" spans="3:63" x14ac:dyDescent="0.25">
      <c r="C18">
        <v>1700</v>
      </c>
      <c r="D18">
        <v>431</v>
      </c>
      <c r="O18">
        <v>1700</v>
      </c>
      <c r="P18">
        <v>1038</v>
      </c>
      <c r="AA18">
        <v>1700</v>
      </c>
      <c r="AB18">
        <v>562</v>
      </c>
      <c r="AL18">
        <v>1700</v>
      </c>
      <c r="AM18">
        <v>412222</v>
      </c>
      <c r="AX18">
        <v>1700</v>
      </c>
      <c r="AY18">
        <v>1012147</v>
      </c>
      <c r="BJ18">
        <v>1700</v>
      </c>
      <c r="BK18">
        <v>15344</v>
      </c>
    </row>
    <row r="19" spans="3:63" x14ac:dyDescent="0.25">
      <c r="C19">
        <v>1800</v>
      </c>
      <c r="D19">
        <v>435</v>
      </c>
      <c r="O19">
        <v>1800</v>
      </c>
      <c r="P19">
        <v>1003</v>
      </c>
      <c r="AA19">
        <v>1800</v>
      </c>
      <c r="AB19">
        <v>603</v>
      </c>
      <c r="AL19">
        <v>1800</v>
      </c>
      <c r="AM19">
        <v>475658</v>
      </c>
      <c r="AX19">
        <v>1800</v>
      </c>
      <c r="AY19">
        <v>1275517</v>
      </c>
      <c r="BJ19">
        <v>1800</v>
      </c>
      <c r="BK19">
        <v>14407</v>
      </c>
    </row>
    <row r="20" spans="3:63" x14ac:dyDescent="0.25">
      <c r="C20">
        <v>1900</v>
      </c>
      <c r="D20">
        <v>460</v>
      </c>
      <c r="F20" t="s">
        <v>132</v>
      </c>
      <c r="O20">
        <v>1900</v>
      </c>
      <c r="P20">
        <v>1108</v>
      </c>
      <c r="AA20">
        <v>1900</v>
      </c>
      <c r="AB20">
        <v>642</v>
      </c>
      <c r="AL20">
        <v>1900</v>
      </c>
      <c r="AM20">
        <v>565916</v>
      </c>
      <c r="AX20">
        <v>1900</v>
      </c>
      <c r="AY20">
        <v>1556156</v>
      </c>
      <c r="BJ20">
        <v>1900</v>
      </c>
      <c r="BK20">
        <v>20920</v>
      </c>
    </row>
    <row r="21" spans="3:63" x14ac:dyDescent="0.25">
      <c r="C21">
        <v>2000</v>
      </c>
      <c r="D21">
        <v>502</v>
      </c>
      <c r="O21">
        <v>2000</v>
      </c>
      <c r="P21">
        <v>1189</v>
      </c>
      <c r="AA21">
        <v>2000</v>
      </c>
      <c r="AB21">
        <v>767</v>
      </c>
      <c r="AL21">
        <v>2000</v>
      </c>
      <c r="AM21">
        <v>635015</v>
      </c>
      <c r="AX21">
        <v>2000</v>
      </c>
      <c r="AY21">
        <v>1798164</v>
      </c>
      <c r="BJ21">
        <v>2000</v>
      </c>
      <c r="BK21">
        <v>27408</v>
      </c>
    </row>
    <row r="22" spans="3:63" x14ac:dyDescent="0.25">
      <c r="C22">
        <v>2100</v>
      </c>
      <c r="D22">
        <v>541</v>
      </c>
      <c r="O22">
        <v>2100</v>
      </c>
      <c r="P22">
        <v>1375</v>
      </c>
      <c r="AA22">
        <v>2100</v>
      </c>
      <c r="AB22">
        <v>768</v>
      </c>
      <c r="AL22">
        <v>2100</v>
      </c>
      <c r="AM22">
        <v>737484</v>
      </c>
      <c r="AX22">
        <v>2100</v>
      </c>
      <c r="AY22">
        <v>2062007</v>
      </c>
      <c r="BJ22">
        <v>2100</v>
      </c>
      <c r="BK22">
        <v>25810</v>
      </c>
    </row>
    <row r="23" spans="3:63" x14ac:dyDescent="0.25">
      <c r="C23">
        <v>2200</v>
      </c>
      <c r="D23">
        <v>618</v>
      </c>
      <c r="O23">
        <v>2200</v>
      </c>
      <c r="P23">
        <v>1378</v>
      </c>
      <c r="AA23">
        <v>2200</v>
      </c>
      <c r="AB23">
        <v>807</v>
      </c>
      <c r="AL23">
        <v>2200</v>
      </c>
      <c r="AM23">
        <v>877877</v>
      </c>
      <c r="AX23">
        <v>2200</v>
      </c>
      <c r="AY23">
        <v>2098932</v>
      </c>
      <c r="BJ23">
        <v>2200</v>
      </c>
      <c r="BK23">
        <v>27897</v>
      </c>
    </row>
    <row r="24" spans="3:63" x14ac:dyDescent="0.25">
      <c r="C24">
        <v>2300</v>
      </c>
      <c r="D24">
        <v>754</v>
      </c>
      <c r="O24">
        <v>2300</v>
      </c>
      <c r="P24">
        <v>2027</v>
      </c>
      <c r="AA24">
        <v>2300</v>
      </c>
      <c r="AB24">
        <v>841</v>
      </c>
      <c r="AL24">
        <v>2300</v>
      </c>
      <c r="AM24">
        <v>987165</v>
      </c>
      <c r="AX24">
        <v>2300</v>
      </c>
      <c r="AY24">
        <v>2335503</v>
      </c>
      <c r="BJ24">
        <v>2300</v>
      </c>
      <c r="BK24">
        <v>32588</v>
      </c>
    </row>
    <row r="25" spans="3:63" x14ac:dyDescent="0.25">
      <c r="C25">
        <v>2400</v>
      </c>
      <c r="D25">
        <v>647</v>
      </c>
      <c r="O25">
        <v>2400</v>
      </c>
      <c r="P25">
        <v>2120</v>
      </c>
      <c r="AA25">
        <v>2400</v>
      </c>
      <c r="AB25">
        <v>915</v>
      </c>
      <c r="AL25">
        <v>2400</v>
      </c>
      <c r="AM25">
        <v>1130798</v>
      </c>
      <c r="AX25">
        <v>2400</v>
      </c>
      <c r="AY25">
        <v>3008501</v>
      </c>
      <c r="BJ25">
        <v>2400</v>
      </c>
      <c r="BK25">
        <v>41507</v>
      </c>
    </row>
    <row r="26" spans="3:63" x14ac:dyDescent="0.25">
      <c r="C26">
        <v>2500</v>
      </c>
      <c r="D26">
        <v>720</v>
      </c>
      <c r="O26">
        <v>2500</v>
      </c>
      <c r="P26">
        <v>2349</v>
      </c>
      <c r="AA26">
        <v>2500</v>
      </c>
      <c r="AB26">
        <v>1391</v>
      </c>
      <c r="AL26">
        <v>2500</v>
      </c>
      <c r="AM26">
        <v>1276404</v>
      </c>
      <c r="AX26">
        <v>2500</v>
      </c>
      <c r="AY26">
        <v>3076122</v>
      </c>
      <c r="BJ26">
        <v>2500</v>
      </c>
      <c r="BK26">
        <v>47596</v>
      </c>
    </row>
    <row r="27" spans="3:63" x14ac:dyDescent="0.25">
      <c r="C27">
        <v>2600</v>
      </c>
      <c r="D27">
        <v>735</v>
      </c>
      <c r="O27">
        <v>2600</v>
      </c>
      <c r="P27">
        <v>2512</v>
      </c>
      <c r="AA27">
        <v>2600</v>
      </c>
      <c r="AB27">
        <v>1404</v>
      </c>
      <c r="AL27">
        <v>2600</v>
      </c>
      <c r="AM27">
        <v>1430540</v>
      </c>
      <c r="AX27">
        <v>2600</v>
      </c>
      <c r="AY27">
        <v>4122021</v>
      </c>
      <c r="BJ27">
        <v>2600</v>
      </c>
      <c r="BK27">
        <v>51067</v>
      </c>
    </row>
    <row r="28" spans="3:63" x14ac:dyDescent="0.25">
      <c r="C28">
        <v>2700</v>
      </c>
      <c r="D28">
        <v>794</v>
      </c>
      <c r="O28">
        <v>2700</v>
      </c>
      <c r="P28">
        <v>2425</v>
      </c>
      <c r="AA28">
        <v>2700</v>
      </c>
      <c r="AB28">
        <v>1597</v>
      </c>
      <c r="AL28">
        <v>2700</v>
      </c>
      <c r="AM28">
        <v>1484529</v>
      </c>
      <c r="AX28">
        <v>2700</v>
      </c>
      <c r="AY28">
        <v>4143542</v>
      </c>
      <c r="BJ28">
        <v>2700</v>
      </c>
      <c r="BK28">
        <v>56410</v>
      </c>
    </row>
    <row r="29" spans="3:63" x14ac:dyDescent="0.25">
      <c r="C29">
        <v>2800</v>
      </c>
      <c r="D29">
        <v>1020</v>
      </c>
      <c r="O29">
        <v>2800</v>
      </c>
      <c r="P29">
        <v>2909</v>
      </c>
      <c r="AA29">
        <v>2800</v>
      </c>
      <c r="AB29">
        <v>1545</v>
      </c>
      <c r="AL29">
        <v>2800</v>
      </c>
      <c r="AM29">
        <v>1757161</v>
      </c>
      <c r="AX29">
        <v>2800</v>
      </c>
      <c r="AY29">
        <v>3891513</v>
      </c>
      <c r="BJ29">
        <v>2800</v>
      </c>
      <c r="BK29">
        <v>55248</v>
      </c>
    </row>
    <row r="30" spans="3:63" x14ac:dyDescent="0.25">
      <c r="C30">
        <v>2900</v>
      </c>
      <c r="D30">
        <v>1273</v>
      </c>
      <c r="O30">
        <v>2900</v>
      </c>
      <c r="P30">
        <v>3196</v>
      </c>
      <c r="AA30">
        <v>2900</v>
      </c>
      <c r="AB30">
        <v>1706</v>
      </c>
      <c r="AL30">
        <v>2900</v>
      </c>
      <c r="AM30">
        <v>1910286</v>
      </c>
      <c r="AX30">
        <v>2900</v>
      </c>
      <c r="AY30">
        <v>5255029</v>
      </c>
      <c r="BJ30">
        <v>2900</v>
      </c>
      <c r="BK30">
        <v>65106</v>
      </c>
    </row>
    <row r="31" spans="3:63" x14ac:dyDescent="0.25">
      <c r="C31">
        <v>3000</v>
      </c>
      <c r="D31">
        <v>1335</v>
      </c>
      <c r="O31">
        <v>3000</v>
      </c>
      <c r="P31">
        <v>2944</v>
      </c>
      <c r="AA31">
        <v>3000</v>
      </c>
      <c r="AB31">
        <v>1729</v>
      </c>
      <c r="AL31">
        <v>3000</v>
      </c>
      <c r="AM31">
        <v>2065893</v>
      </c>
      <c r="AX31">
        <v>3000</v>
      </c>
      <c r="AY31">
        <v>5876964</v>
      </c>
      <c r="BJ31">
        <v>3000</v>
      </c>
      <c r="BK31">
        <v>60962</v>
      </c>
    </row>
    <row r="32" spans="3:63" x14ac:dyDescent="0.25">
      <c r="C32">
        <v>3100</v>
      </c>
      <c r="D32">
        <v>1424</v>
      </c>
      <c r="O32">
        <v>3100</v>
      </c>
      <c r="P32">
        <v>2407</v>
      </c>
      <c r="AA32">
        <v>3100</v>
      </c>
      <c r="AB32">
        <v>2067</v>
      </c>
      <c r="AL32">
        <v>3100</v>
      </c>
      <c r="AM32">
        <v>2284601</v>
      </c>
      <c r="AX32">
        <v>3100</v>
      </c>
      <c r="AY32">
        <v>5656461</v>
      </c>
      <c r="BJ32">
        <v>3100</v>
      </c>
      <c r="BK32">
        <v>64676</v>
      </c>
    </row>
    <row r="33" spans="3:63" x14ac:dyDescent="0.25">
      <c r="C33">
        <v>3200</v>
      </c>
      <c r="D33">
        <v>1519</v>
      </c>
      <c r="O33">
        <v>3200</v>
      </c>
      <c r="P33">
        <v>2018</v>
      </c>
      <c r="AA33">
        <v>3200</v>
      </c>
      <c r="AB33">
        <v>2189</v>
      </c>
      <c r="AL33">
        <v>3200</v>
      </c>
      <c r="AM33">
        <v>2641303</v>
      </c>
      <c r="AX33">
        <v>3200</v>
      </c>
      <c r="AY33">
        <v>767871</v>
      </c>
      <c r="BJ33">
        <v>3200</v>
      </c>
      <c r="BK33">
        <v>92197</v>
      </c>
    </row>
    <row r="34" spans="3:63" x14ac:dyDescent="0.25">
      <c r="C34">
        <v>3300</v>
      </c>
      <c r="D34">
        <v>1585</v>
      </c>
      <c r="O34">
        <v>3300</v>
      </c>
      <c r="P34">
        <v>2118</v>
      </c>
      <c r="AA34">
        <v>3300</v>
      </c>
      <c r="AB34">
        <v>2132</v>
      </c>
      <c r="AL34">
        <v>3300</v>
      </c>
      <c r="AM34">
        <v>2951841</v>
      </c>
      <c r="AX34">
        <v>3300</v>
      </c>
      <c r="AY34">
        <v>8546088</v>
      </c>
      <c r="BJ34">
        <v>3300</v>
      </c>
      <c r="BK34">
        <v>89802</v>
      </c>
    </row>
    <row r="35" spans="3:63" x14ac:dyDescent="0.25">
      <c r="C35">
        <v>3400</v>
      </c>
      <c r="D35">
        <v>1586</v>
      </c>
      <c r="O35">
        <v>3400</v>
      </c>
      <c r="P35">
        <v>2223</v>
      </c>
      <c r="AA35">
        <v>3400</v>
      </c>
      <c r="AB35">
        <v>2159</v>
      </c>
      <c r="AL35">
        <v>3400</v>
      </c>
      <c r="AM35">
        <v>3146873</v>
      </c>
      <c r="AX35">
        <v>3400</v>
      </c>
      <c r="AY35">
        <v>7365681</v>
      </c>
      <c r="BJ35">
        <v>3400</v>
      </c>
      <c r="BK35">
        <v>91399</v>
      </c>
    </row>
    <row r="36" spans="3:63" x14ac:dyDescent="0.25">
      <c r="C36">
        <v>3500</v>
      </c>
      <c r="D36">
        <v>1716</v>
      </c>
      <c r="O36">
        <v>3500</v>
      </c>
      <c r="P36">
        <v>2275</v>
      </c>
      <c r="AA36">
        <v>3500</v>
      </c>
      <c r="AB36">
        <v>2288</v>
      </c>
      <c r="AL36">
        <v>3500</v>
      </c>
      <c r="AM36">
        <v>3425960</v>
      </c>
      <c r="AX36">
        <v>3500</v>
      </c>
      <c r="AY36">
        <v>7778482</v>
      </c>
      <c r="BJ36">
        <v>3500</v>
      </c>
      <c r="BK36">
        <v>100622</v>
      </c>
    </row>
    <row r="37" spans="3:63" x14ac:dyDescent="0.25">
      <c r="C37">
        <v>3600</v>
      </c>
      <c r="D37">
        <v>2054</v>
      </c>
      <c r="O37">
        <v>3600</v>
      </c>
      <c r="P37">
        <v>2367</v>
      </c>
      <c r="AA37">
        <v>3600</v>
      </c>
      <c r="AB37">
        <v>2435</v>
      </c>
      <c r="AL37">
        <v>3600</v>
      </c>
      <c r="AM37">
        <v>3882391</v>
      </c>
      <c r="AX37">
        <v>3600</v>
      </c>
      <c r="AY37">
        <v>11154584</v>
      </c>
      <c r="BJ37">
        <v>3600</v>
      </c>
      <c r="BK37">
        <v>129524</v>
      </c>
    </row>
    <row r="38" spans="3:63" x14ac:dyDescent="0.25">
      <c r="C38">
        <v>3700</v>
      </c>
      <c r="D38">
        <v>1891</v>
      </c>
      <c r="O38">
        <v>3700</v>
      </c>
      <c r="P38">
        <v>2438</v>
      </c>
      <c r="AA38">
        <v>3700</v>
      </c>
      <c r="AB38">
        <v>2271</v>
      </c>
      <c r="AL38">
        <v>3700</v>
      </c>
      <c r="AM38">
        <v>4042884</v>
      </c>
      <c r="AX38">
        <v>3700</v>
      </c>
      <c r="AY38">
        <v>10647790</v>
      </c>
      <c r="BJ38">
        <v>3700</v>
      </c>
      <c r="BK38">
        <v>131220</v>
      </c>
    </row>
    <row r="39" spans="3:63" x14ac:dyDescent="0.25">
      <c r="C39">
        <v>3800</v>
      </c>
      <c r="D39">
        <v>1564</v>
      </c>
      <c r="O39">
        <v>3800</v>
      </c>
      <c r="P39">
        <v>2485</v>
      </c>
      <c r="AA39">
        <v>3800</v>
      </c>
      <c r="AB39">
        <v>2408</v>
      </c>
      <c r="AL39">
        <v>3800</v>
      </c>
      <c r="AM39">
        <v>4440367</v>
      </c>
      <c r="AX39">
        <v>3800</v>
      </c>
      <c r="AY39">
        <v>10230708</v>
      </c>
      <c r="BJ39">
        <v>3800</v>
      </c>
      <c r="BK39">
        <v>127268</v>
      </c>
    </row>
    <row r="40" spans="3:63" x14ac:dyDescent="0.25">
      <c r="C40">
        <v>3900</v>
      </c>
      <c r="D40">
        <v>1552</v>
      </c>
      <c r="O40">
        <v>3900</v>
      </c>
      <c r="P40">
        <v>2848</v>
      </c>
      <c r="AA40">
        <v>3900</v>
      </c>
      <c r="AB40">
        <v>2455</v>
      </c>
      <c r="AL40">
        <v>3900</v>
      </c>
      <c r="AM40">
        <v>4839594</v>
      </c>
      <c r="AX40">
        <v>3900</v>
      </c>
      <c r="AY40">
        <v>10556731</v>
      </c>
      <c r="BJ40">
        <v>3900</v>
      </c>
      <c r="BK40">
        <v>155724</v>
      </c>
    </row>
    <row r="41" spans="3:63" x14ac:dyDescent="0.25">
      <c r="C41">
        <v>4000</v>
      </c>
      <c r="D41">
        <v>2106</v>
      </c>
      <c r="O41">
        <v>4000</v>
      </c>
      <c r="P41">
        <v>3024</v>
      </c>
      <c r="AA41">
        <v>4000</v>
      </c>
      <c r="AB41">
        <v>3589</v>
      </c>
      <c r="AL41">
        <v>4000</v>
      </c>
      <c r="AM41">
        <v>5065497</v>
      </c>
      <c r="AX41">
        <v>4000</v>
      </c>
      <c r="AY41">
        <v>11671113</v>
      </c>
      <c r="BJ41">
        <v>4000</v>
      </c>
      <c r="BK41">
        <v>148337</v>
      </c>
    </row>
    <row r="42" spans="3:63" x14ac:dyDescent="0.25">
      <c r="C42">
        <v>4100</v>
      </c>
      <c r="D42">
        <v>2154</v>
      </c>
      <c r="O42">
        <v>4100</v>
      </c>
      <c r="P42">
        <v>2828</v>
      </c>
      <c r="AA42">
        <v>4100</v>
      </c>
      <c r="AB42">
        <v>4910</v>
      </c>
      <c r="AL42">
        <v>4100</v>
      </c>
      <c r="AM42">
        <v>5632457</v>
      </c>
      <c r="AX42">
        <v>4100</v>
      </c>
      <c r="AY42">
        <v>14967098</v>
      </c>
      <c r="BJ42">
        <v>4100</v>
      </c>
      <c r="BK42">
        <v>167545</v>
      </c>
    </row>
    <row r="43" spans="3:63" x14ac:dyDescent="0.25">
      <c r="C43">
        <v>4200</v>
      </c>
      <c r="D43">
        <v>2173</v>
      </c>
      <c r="O43">
        <v>4200</v>
      </c>
      <c r="P43">
        <v>3267</v>
      </c>
      <c r="AA43">
        <v>4200</v>
      </c>
      <c r="AB43">
        <v>4738</v>
      </c>
      <c r="AL43">
        <v>4200</v>
      </c>
      <c r="AM43">
        <v>5979112</v>
      </c>
      <c r="AX43">
        <v>4200</v>
      </c>
      <c r="AY43">
        <v>14606379</v>
      </c>
      <c r="BJ43">
        <v>4200</v>
      </c>
      <c r="BK43">
        <v>184282</v>
      </c>
    </row>
    <row r="44" spans="3:63" x14ac:dyDescent="0.25">
      <c r="C44">
        <v>4300</v>
      </c>
      <c r="D44">
        <v>2218</v>
      </c>
      <c r="O44">
        <v>4300</v>
      </c>
      <c r="P44">
        <v>2866</v>
      </c>
      <c r="AA44">
        <v>4300</v>
      </c>
      <c r="AB44">
        <v>2514</v>
      </c>
      <c r="AL44">
        <v>4300</v>
      </c>
      <c r="AM44">
        <v>6423929</v>
      </c>
      <c r="AX44">
        <v>4300</v>
      </c>
      <c r="AY44">
        <v>17082825</v>
      </c>
      <c r="BJ44">
        <v>4300</v>
      </c>
      <c r="BK44">
        <v>199697</v>
      </c>
    </row>
    <row r="45" spans="3:63" x14ac:dyDescent="0.25">
      <c r="C45">
        <v>4400</v>
      </c>
      <c r="D45">
        <v>2384</v>
      </c>
      <c r="O45">
        <v>4400</v>
      </c>
      <c r="P45">
        <v>2555</v>
      </c>
      <c r="AA45">
        <v>4400</v>
      </c>
      <c r="AB45">
        <v>2658</v>
      </c>
      <c r="AL45">
        <v>4400</v>
      </c>
      <c r="AM45">
        <v>7048165</v>
      </c>
      <c r="AX45">
        <v>4400</v>
      </c>
      <c r="AY45">
        <v>19392914</v>
      </c>
      <c r="BJ45">
        <v>4400</v>
      </c>
      <c r="BK45">
        <v>235453</v>
      </c>
    </row>
    <row r="46" spans="3:63" x14ac:dyDescent="0.25">
      <c r="C46">
        <v>4500</v>
      </c>
      <c r="D46">
        <v>2539</v>
      </c>
      <c r="O46">
        <v>4500</v>
      </c>
      <c r="P46">
        <v>2442</v>
      </c>
      <c r="AA46">
        <v>4500</v>
      </c>
      <c r="AB46">
        <v>2243</v>
      </c>
      <c r="AL46">
        <v>4500</v>
      </c>
      <c r="AM46">
        <v>7608058</v>
      </c>
      <c r="AX46">
        <v>4500</v>
      </c>
      <c r="AY46">
        <v>18603412</v>
      </c>
      <c r="BJ46">
        <v>4500</v>
      </c>
      <c r="BK46">
        <v>213066</v>
      </c>
    </row>
    <row r="47" spans="3:63" x14ac:dyDescent="0.25">
      <c r="C47">
        <v>4600</v>
      </c>
      <c r="D47">
        <v>1996</v>
      </c>
      <c r="O47">
        <v>4600</v>
      </c>
      <c r="P47">
        <v>4537</v>
      </c>
      <c r="AA47">
        <v>4600</v>
      </c>
      <c r="AB47">
        <v>2518</v>
      </c>
      <c r="AL47">
        <v>4600</v>
      </c>
      <c r="AM47">
        <v>7767085</v>
      </c>
      <c r="AX47">
        <v>4600</v>
      </c>
      <c r="AY47">
        <v>20406933</v>
      </c>
      <c r="BJ47">
        <v>4600</v>
      </c>
      <c r="BK47">
        <v>243176</v>
      </c>
    </row>
    <row r="48" spans="3:63" x14ac:dyDescent="0.25">
      <c r="C48">
        <v>4700</v>
      </c>
      <c r="D48">
        <v>1984</v>
      </c>
      <c r="O48">
        <v>4700</v>
      </c>
      <c r="P48">
        <v>4753</v>
      </c>
      <c r="AA48">
        <v>4700</v>
      </c>
      <c r="AB48">
        <v>2579</v>
      </c>
      <c r="AL48">
        <v>4700</v>
      </c>
      <c r="AM48">
        <v>8297496</v>
      </c>
      <c r="AX48">
        <v>4700</v>
      </c>
      <c r="AY48">
        <v>22916562</v>
      </c>
      <c r="BJ48">
        <v>4700</v>
      </c>
      <c r="BK48">
        <v>236691</v>
      </c>
    </row>
    <row r="49" spans="3:63" x14ac:dyDescent="0.25">
      <c r="C49">
        <v>4800</v>
      </c>
      <c r="D49">
        <v>2078</v>
      </c>
      <c r="O49">
        <v>4800</v>
      </c>
      <c r="P49">
        <v>4518</v>
      </c>
      <c r="AA49">
        <v>4800</v>
      </c>
      <c r="AB49">
        <v>2624</v>
      </c>
      <c r="AL49">
        <v>4800</v>
      </c>
      <c r="AM49">
        <v>8929622</v>
      </c>
      <c r="AX49">
        <v>4800</v>
      </c>
      <c r="AY49">
        <v>21468834</v>
      </c>
      <c r="BJ49">
        <v>4800</v>
      </c>
      <c r="BK49">
        <v>275804</v>
      </c>
    </row>
    <row r="50" spans="3:63" x14ac:dyDescent="0.25">
      <c r="C50">
        <v>4900</v>
      </c>
      <c r="D50">
        <v>2141</v>
      </c>
      <c r="O50">
        <v>4900</v>
      </c>
      <c r="P50">
        <v>4812</v>
      </c>
      <c r="AA50">
        <v>4900</v>
      </c>
      <c r="AB50">
        <v>2762</v>
      </c>
      <c r="AL50">
        <v>4900</v>
      </c>
      <c r="AM50">
        <v>9722842</v>
      </c>
      <c r="AX50">
        <v>4900</v>
      </c>
      <c r="AY50">
        <v>26695205</v>
      </c>
      <c r="BJ50">
        <v>4900</v>
      </c>
      <c r="BK50">
        <v>287011</v>
      </c>
    </row>
    <row r="51" spans="3:63" x14ac:dyDescent="0.25">
      <c r="C51">
        <v>5000</v>
      </c>
      <c r="D51">
        <v>2055</v>
      </c>
      <c r="O51">
        <v>5000</v>
      </c>
      <c r="P51">
        <v>5239</v>
      </c>
      <c r="AA51">
        <v>5000</v>
      </c>
      <c r="AB51">
        <v>2852</v>
      </c>
      <c r="AL51">
        <v>5000</v>
      </c>
      <c r="AM51">
        <v>10091693</v>
      </c>
      <c r="AX51">
        <v>5000</v>
      </c>
      <c r="AY51">
        <v>21058303</v>
      </c>
      <c r="BJ51">
        <v>5000</v>
      </c>
      <c r="BK51">
        <v>311751</v>
      </c>
    </row>
    <row r="52" spans="3:63" x14ac:dyDescent="0.25">
      <c r="C52">
        <v>5100</v>
      </c>
      <c r="D52">
        <v>1990</v>
      </c>
      <c r="O52">
        <v>5100</v>
      </c>
      <c r="P52">
        <v>5094</v>
      </c>
      <c r="AA52">
        <v>5100</v>
      </c>
      <c r="AB52">
        <v>2894</v>
      </c>
      <c r="AL52">
        <v>5100</v>
      </c>
      <c r="AM52">
        <v>10836900</v>
      </c>
      <c r="AX52">
        <v>5100</v>
      </c>
      <c r="AY52">
        <v>30772205</v>
      </c>
      <c r="BJ52">
        <v>5100</v>
      </c>
      <c r="BK52">
        <v>321276</v>
      </c>
    </row>
    <row r="53" spans="3:63" x14ac:dyDescent="0.25">
      <c r="C53">
        <v>5200</v>
      </c>
      <c r="D53">
        <v>2129</v>
      </c>
      <c r="O53">
        <v>5200</v>
      </c>
      <c r="P53">
        <v>3880</v>
      </c>
      <c r="AA53">
        <v>5200</v>
      </c>
      <c r="AB53">
        <v>3153</v>
      </c>
      <c r="AL53">
        <v>5200</v>
      </c>
      <c r="AM53">
        <v>11242885</v>
      </c>
      <c r="AX53">
        <v>5200</v>
      </c>
      <c r="AY53">
        <v>31775220</v>
      </c>
      <c r="BJ53">
        <v>5200</v>
      </c>
      <c r="BK53">
        <v>330964</v>
      </c>
    </row>
    <row r="54" spans="3:63" x14ac:dyDescent="0.25">
      <c r="C54">
        <v>5300</v>
      </c>
      <c r="D54">
        <v>2600</v>
      </c>
      <c r="O54">
        <v>5300</v>
      </c>
      <c r="P54">
        <v>4163</v>
      </c>
      <c r="AA54">
        <v>5300</v>
      </c>
      <c r="AB54">
        <v>3662</v>
      </c>
      <c r="AL54">
        <v>5300</v>
      </c>
      <c r="AM54">
        <v>12064070</v>
      </c>
      <c r="AX54">
        <v>5300</v>
      </c>
      <c r="AY54">
        <v>26222778</v>
      </c>
      <c r="BJ54">
        <v>5300</v>
      </c>
      <c r="BK54">
        <v>389655</v>
      </c>
    </row>
    <row r="55" spans="3:63" x14ac:dyDescent="0.25">
      <c r="C55">
        <v>5400</v>
      </c>
      <c r="D55">
        <v>2601</v>
      </c>
      <c r="O55">
        <v>5400</v>
      </c>
      <c r="P55">
        <v>4864</v>
      </c>
      <c r="AA55">
        <v>5400</v>
      </c>
      <c r="AB55">
        <v>4202</v>
      </c>
      <c r="AL55">
        <v>5400</v>
      </c>
      <c r="AM55">
        <v>12972339</v>
      </c>
      <c r="AX55">
        <v>5400</v>
      </c>
      <c r="AY55">
        <v>29042511</v>
      </c>
      <c r="BJ55">
        <v>5400</v>
      </c>
      <c r="BK55">
        <v>397147</v>
      </c>
    </row>
    <row r="56" spans="3:63" x14ac:dyDescent="0.25">
      <c r="C56">
        <v>5500</v>
      </c>
      <c r="D56">
        <v>2742</v>
      </c>
      <c r="O56">
        <v>5500</v>
      </c>
      <c r="P56">
        <v>4289</v>
      </c>
      <c r="AA56">
        <v>5500</v>
      </c>
      <c r="AB56">
        <v>4244</v>
      </c>
      <c r="AL56">
        <v>5500</v>
      </c>
      <c r="AM56">
        <v>13548281</v>
      </c>
      <c r="AX56">
        <v>5500</v>
      </c>
      <c r="AY56">
        <v>35050254</v>
      </c>
      <c r="BJ56">
        <v>5500</v>
      </c>
      <c r="BK56">
        <v>404325</v>
      </c>
    </row>
    <row r="57" spans="3:63" x14ac:dyDescent="0.25">
      <c r="C57">
        <v>5600</v>
      </c>
      <c r="D57">
        <v>3232</v>
      </c>
      <c r="O57">
        <v>5600</v>
      </c>
      <c r="P57">
        <v>5009</v>
      </c>
      <c r="AA57">
        <v>5600</v>
      </c>
      <c r="AB57">
        <v>4176</v>
      </c>
      <c r="AL57">
        <v>5600</v>
      </c>
      <c r="AM57">
        <v>14174141</v>
      </c>
      <c r="AX57">
        <v>5600</v>
      </c>
      <c r="AY57">
        <v>26758811</v>
      </c>
      <c r="BJ57">
        <v>5600</v>
      </c>
      <c r="BK57">
        <v>416019</v>
      </c>
    </row>
    <row r="58" spans="3:63" x14ac:dyDescent="0.25">
      <c r="C58">
        <v>5700</v>
      </c>
      <c r="D58">
        <v>3219</v>
      </c>
      <c r="O58">
        <v>5700</v>
      </c>
      <c r="P58">
        <v>4901</v>
      </c>
      <c r="AA58">
        <v>5700</v>
      </c>
      <c r="AB58">
        <v>4503</v>
      </c>
      <c r="AL58">
        <v>5700</v>
      </c>
      <c r="AM58">
        <v>14885483</v>
      </c>
      <c r="AX58">
        <v>5700</v>
      </c>
      <c r="AY58">
        <v>41450908</v>
      </c>
      <c r="BJ58">
        <v>5700</v>
      </c>
      <c r="BK58">
        <v>461970</v>
      </c>
    </row>
    <row r="59" spans="3:63" x14ac:dyDescent="0.25">
      <c r="C59">
        <v>5800</v>
      </c>
      <c r="D59">
        <v>3235</v>
      </c>
      <c r="O59">
        <v>5800</v>
      </c>
      <c r="P59">
        <v>5430</v>
      </c>
      <c r="AA59">
        <v>5800</v>
      </c>
      <c r="AB59">
        <v>4659</v>
      </c>
      <c r="AL59">
        <v>5800</v>
      </c>
      <c r="AM59">
        <v>15841944</v>
      </c>
      <c r="AX59">
        <v>5800</v>
      </c>
      <c r="AY59">
        <v>44971121</v>
      </c>
      <c r="BJ59">
        <v>5800</v>
      </c>
      <c r="BK59">
        <v>481562</v>
      </c>
    </row>
    <row r="60" spans="3:63" x14ac:dyDescent="0.25">
      <c r="C60">
        <v>5900</v>
      </c>
      <c r="D60">
        <v>3318</v>
      </c>
      <c r="O60">
        <v>5900</v>
      </c>
      <c r="P60">
        <v>5102</v>
      </c>
      <c r="AA60">
        <v>5900</v>
      </c>
      <c r="AB60">
        <v>4109</v>
      </c>
      <c r="AL60">
        <v>5900</v>
      </c>
      <c r="AM60">
        <v>16710596</v>
      </c>
      <c r="AX60">
        <v>5900</v>
      </c>
      <c r="AY60">
        <v>37497290</v>
      </c>
      <c r="BJ60">
        <v>5900</v>
      </c>
      <c r="BK60">
        <v>529999</v>
      </c>
    </row>
    <row r="61" spans="3:63" x14ac:dyDescent="0.25">
      <c r="C61">
        <v>6000</v>
      </c>
      <c r="D61">
        <v>3570</v>
      </c>
      <c r="O61">
        <v>6000</v>
      </c>
      <c r="P61">
        <v>5038</v>
      </c>
      <c r="AA61">
        <v>6000</v>
      </c>
      <c r="AB61">
        <v>4247</v>
      </c>
      <c r="AL61">
        <v>6000</v>
      </c>
      <c r="AM61">
        <v>17302119</v>
      </c>
      <c r="AX61">
        <v>6000</v>
      </c>
      <c r="AY61">
        <v>48882608</v>
      </c>
      <c r="BJ61">
        <v>6000</v>
      </c>
      <c r="BK61">
        <v>547254</v>
      </c>
    </row>
    <row r="62" spans="3:63" x14ac:dyDescent="0.25">
      <c r="O62">
        <v>6100</v>
      </c>
      <c r="P62">
        <v>5348</v>
      </c>
      <c r="AA62">
        <v>6100</v>
      </c>
      <c r="AB62">
        <v>4544</v>
      </c>
      <c r="AL62">
        <v>6100</v>
      </c>
      <c r="AM62">
        <v>18336149</v>
      </c>
      <c r="AX62">
        <v>6100</v>
      </c>
      <c r="AY62">
        <v>48008762</v>
      </c>
      <c r="BJ62">
        <v>6100</v>
      </c>
      <c r="BK62">
        <v>521936</v>
      </c>
    </row>
    <row r="63" spans="3:63" x14ac:dyDescent="0.25">
      <c r="O63">
        <v>6200</v>
      </c>
      <c r="P63">
        <v>5485</v>
      </c>
      <c r="AA63">
        <v>6200</v>
      </c>
      <c r="AB63">
        <v>4839</v>
      </c>
      <c r="AL63">
        <v>6200</v>
      </c>
      <c r="AM63">
        <v>18868695</v>
      </c>
      <c r="AX63">
        <v>6200</v>
      </c>
      <c r="AY63">
        <v>52060382</v>
      </c>
      <c r="BJ63">
        <v>6200</v>
      </c>
      <c r="BK63">
        <v>511275</v>
      </c>
    </row>
    <row r="64" spans="3:63" x14ac:dyDescent="0.25">
      <c r="O64">
        <v>6300</v>
      </c>
      <c r="P64">
        <v>4885</v>
      </c>
      <c r="AA64">
        <v>6300</v>
      </c>
      <c r="AB64">
        <v>4594</v>
      </c>
      <c r="AL64">
        <v>6300</v>
      </c>
      <c r="AM64">
        <v>20394448</v>
      </c>
      <c r="AX64">
        <v>6300</v>
      </c>
      <c r="AY64">
        <v>55933334</v>
      </c>
      <c r="BJ64">
        <v>6300</v>
      </c>
      <c r="BK64">
        <v>598179</v>
      </c>
    </row>
    <row r="65" spans="15:63" x14ac:dyDescent="0.25">
      <c r="O65">
        <v>6400</v>
      </c>
      <c r="P65">
        <v>5511</v>
      </c>
      <c r="AA65">
        <v>6400</v>
      </c>
      <c r="AB65">
        <v>5277</v>
      </c>
      <c r="AL65">
        <v>6400</v>
      </c>
      <c r="AM65">
        <v>20944747</v>
      </c>
      <c r="AX65">
        <v>6400</v>
      </c>
      <c r="AY65">
        <v>48588417</v>
      </c>
      <c r="BJ65">
        <v>6400</v>
      </c>
      <c r="BK65">
        <v>563602</v>
      </c>
    </row>
    <row r="66" spans="15:63" x14ac:dyDescent="0.25">
      <c r="O66">
        <v>6500</v>
      </c>
      <c r="P66">
        <v>4849</v>
      </c>
      <c r="AA66">
        <v>6500</v>
      </c>
      <c r="AB66">
        <v>5344</v>
      </c>
      <c r="AL66">
        <v>6500</v>
      </c>
      <c r="AM66">
        <v>22215530</v>
      </c>
      <c r="AX66">
        <v>6500</v>
      </c>
      <c r="AY66">
        <v>56513003</v>
      </c>
      <c r="BJ66">
        <v>6500</v>
      </c>
      <c r="BK66">
        <v>625873</v>
      </c>
    </row>
  </sheetData>
  <sortState xmlns:xlrd2="http://schemas.microsoft.com/office/spreadsheetml/2017/richdata2" ref="AL2:AM66">
    <sortCondition ref="AL2:AL6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4"/>
  <sheetViews>
    <sheetView topLeftCell="A78" zoomScaleNormal="100" workbookViewId="0">
      <selection activeCell="V23" sqref="V23"/>
    </sheetView>
  </sheetViews>
  <sheetFormatPr defaultColWidth="9.140625" defaultRowHeight="15" outlineLevelRow="1" outlineLevelCol="1" x14ac:dyDescent="0.25"/>
  <cols>
    <col min="3" max="5" width="9.28515625" bestFit="1" customWidth="1"/>
    <col min="6" max="7" width="9.140625" customWidth="1" outlineLevel="1"/>
    <col min="8" max="8" width="9.28515625" customWidth="1" outlineLevel="1"/>
    <col min="9" max="9" width="0.140625" customWidth="1"/>
    <col min="10" max="16" width="9.28515625" customWidth="1" outlineLevel="1"/>
    <col min="17" max="18" width="9.42578125" customWidth="1" outlineLevel="1"/>
    <col min="19" max="19" width="9.140625" bestFit="1" customWidth="1"/>
  </cols>
  <sheetData>
    <row r="1" spans="1:25" x14ac:dyDescent="0.25">
      <c r="A1" t="s">
        <v>76</v>
      </c>
      <c r="B1" t="s">
        <v>88</v>
      </c>
      <c r="J1" s="101" t="s">
        <v>133</v>
      </c>
      <c r="K1" s="210"/>
      <c r="L1" s="210"/>
      <c r="M1" s="203" t="s">
        <v>134</v>
      </c>
      <c r="N1" s="204"/>
      <c r="O1" s="205"/>
      <c r="P1" s="206" t="s">
        <v>135</v>
      </c>
      <c r="Q1" s="207"/>
      <c r="R1" s="209"/>
      <c r="S1" s="206" t="s">
        <v>136</v>
      </c>
      <c r="T1" s="207"/>
      <c r="U1" s="208"/>
      <c r="V1" s="20"/>
    </row>
    <row r="2" spans="1:25" x14ac:dyDescent="0.25">
      <c r="A2" s="1" t="s">
        <v>12</v>
      </c>
      <c r="B2" s="33" t="s">
        <v>13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21</v>
      </c>
      <c r="H2" s="6" t="s">
        <v>20</v>
      </c>
      <c r="I2" s="6"/>
      <c r="J2" s="6" t="s">
        <v>137</v>
      </c>
      <c r="K2" s="6" t="s">
        <v>138</v>
      </c>
      <c r="L2" s="6" t="s">
        <v>139</v>
      </c>
      <c r="M2" s="10" t="s">
        <v>140</v>
      </c>
      <c r="N2" s="10" t="s">
        <v>138</v>
      </c>
      <c r="O2" s="10" t="s">
        <v>141</v>
      </c>
      <c r="P2" s="2" t="s">
        <v>142</v>
      </c>
      <c r="Q2" s="14" t="s">
        <v>138</v>
      </c>
      <c r="R2" s="8" t="s">
        <v>141</v>
      </c>
      <c r="S2" s="2" t="s">
        <v>142</v>
      </c>
      <c r="T2" s="14" t="s">
        <v>143</v>
      </c>
      <c r="U2" s="17" t="s">
        <v>141</v>
      </c>
      <c r="V2" s="1" t="s">
        <v>144</v>
      </c>
      <c r="X2" t="s">
        <v>145</v>
      </c>
      <c r="Y2" t="s">
        <v>146</v>
      </c>
    </row>
    <row r="3" spans="1:25" outlineLevel="1" x14ac:dyDescent="0.25">
      <c r="A3" s="5">
        <v>0</v>
      </c>
      <c r="B3" s="1">
        <v>48</v>
      </c>
      <c r="C3" s="15">
        <v>49</v>
      </c>
      <c r="D3" s="7">
        <v>50</v>
      </c>
      <c r="E3" s="7">
        <v>49</v>
      </c>
      <c r="F3" s="7">
        <v>48</v>
      </c>
      <c r="G3" s="7">
        <v>49</v>
      </c>
      <c r="H3" s="7">
        <v>49</v>
      </c>
      <c r="I3" s="7"/>
      <c r="J3" s="7">
        <v>49</v>
      </c>
      <c r="K3" s="7">
        <v>49</v>
      </c>
      <c r="L3" s="7">
        <v>49</v>
      </c>
      <c r="M3" s="7">
        <v>49</v>
      </c>
      <c r="N3" s="7">
        <v>49</v>
      </c>
      <c r="O3" s="7">
        <v>49</v>
      </c>
      <c r="P3" s="7">
        <v>49</v>
      </c>
      <c r="Q3" s="7">
        <v>49</v>
      </c>
      <c r="R3" s="2">
        <v>52</v>
      </c>
      <c r="S3" s="7"/>
      <c r="T3" s="7">
        <v>49</v>
      </c>
      <c r="U3" s="6"/>
      <c r="V3" s="1">
        <f>MIN(F3,C3)</f>
        <v>48</v>
      </c>
      <c r="W3" t="s">
        <v>15</v>
      </c>
      <c r="X3">
        <v>1.6368902577753506E-2</v>
      </c>
      <c r="Y3">
        <v>22</v>
      </c>
    </row>
    <row r="4" spans="1:25" outlineLevel="1" x14ac:dyDescent="0.25">
      <c r="A4" s="5">
        <v>1</v>
      </c>
      <c r="B4" s="1">
        <v>49</v>
      </c>
      <c r="C4" s="15">
        <v>49</v>
      </c>
      <c r="D4" s="7">
        <v>49</v>
      </c>
      <c r="E4" s="7">
        <v>49</v>
      </c>
      <c r="F4" s="7">
        <v>50</v>
      </c>
      <c r="G4" s="7">
        <v>49</v>
      </c>
      <c r="H4" s="7">
        <v>49</v>
      </c>
      <c r="I4" s="7"/>
      <c r="J4" s="7">
        <v>49</v>
      </c>
      <c r="K4" s="7">
        <v>50</v>
      </c>
      <c r="L4" s="7">
        <v>49</v>
      </c>
      <c r="M4" s="7">
        <v>49</v>
      </c>
      <c r="N4" s="7">
        <v>50</v>
      </c>
      <c r="O4" s="7">
        <v>49</v>
      </c>
      <c r="P4" s="7">
        <v>49</v>
      </c>
      <c r="Q4" s="7">
        <v>49</v>
      </c>
      <c r="R4" s="3">
        <v>52</v>
      </c>
      <c r="S4" s="7"/>
      <c r="T4" s="7">
        <v>49</v>
      </c>
      <c r="U4" s="7"/>
      <c r="V4" s="1">
        <f t="shared" ref="V4:V22" si="0">MIN(F4,C4)</f>
        <v>49</v>
      </c>
      <c r="W4" t="s">
        <v>16</v>
      </c>
      <c r="X4">
        <v>2.0472644074352148E-2</v>
      </c>
      <c r="Y4">
        <v>22</v>
      </c>
    </row>
    <row r="5" spans="1:25" outlineLevel="1" x14ac:dyDescent="0.25">
      <c r="A5" s="5">
        <v>2</v>
      </c>
      <c r="B5" s="1">
        <v>46</v>
      </c>
      <c r="C5" s="15">
        <v>47</v>
      </c>
      <c r="D5" s="7">
        <v>47</v>
      </c>
      <c r="E5" s="7">
        <v>47</v>
      </c>
      <c r="F5" s="7">
        <v>47</v>
      </c>
      <c r="G5" s="7">
        <v>46</v>
      </c>
      <c r="H5" s="7">
        <v>47</v>
      </c>
      <c r="I5" s="7"/>
      <c r="J5" s="7">
        <v>47</v>
      </c>
      <c r="K5" s="7">
        <v>47</v>
      </c>
      <c r="L5" s="7">
        <v>47</v>
      </c>
      <c r="M5" s="7">
        <v>47</v>
      </c>
      <c r="N5" s="7">
        <v>47</v>
      </c>
      <c r="O5" s="7">
        <v>47</v>
      </c>
      <c r="P5" s="7">
        <v>47</v>
      </c>
      <c r="Q5" s="7">
        <v>47</v>
      </c>
      <c r="R5" s="3">
        <v>51</v>
      </c>
      <c r="S5" s="7"/>
      <c r="T5" s="7">
        <v>47</v>
      </c>
      <c r="U5" s="7"/>
      <c r="V5" s="1">
        <f t="shared" si="0"/>
        <v>47</v>
      </c>
      <c r="W5" t="s">
        <v>17</v>
      </c>
      <c r="X5">
        <v>1.2425417491411279E-2</v>
      </c>
      <c r="Y5">
        <v>21</v>
      </c>
    </row>
    <row r="6" spans="1:25" outlineLevel="1" x14ac:dyDescent="0.25">
      <c r="A6" s="5">
        <v>3</v>
      </c>
      <c r="B6" s="1">
        <v>49</v>
      </c>
      <c r="C6" s="15">
        <v>50</v>
      </c>
      <c r="D6" s="7">
        <v>51</v>
      </c>
      <c r="E6" s="7">
        <v>50</v>
      </c>
      <c r="F6" s="7">
        <v>50</v>
      </c>
      <c r="G6" s="7">
        <v>50</v>
      </c>
      <c r="H6" s="7">
        <v>50</v>
      </c>
      <c r="I6" s="7"/>
      <c r="J6" s="7">
        <v>50</v>
      </c>
      <c r="K6" s="7">
        <v>51</v>
      </c>
      <c r="L6" s="7">
        <v>50</v>
      </c>
      <c r="M6" s="7">
        <v>50</v>
      </c>
      <c r="N6" s="7">
        <v>51</v>
      </c>
      <c r="O6" s="7">
        <v>50</v>
      </c>
      <c r="P6" s="7">
        <v>50</v>
      </c>
      <c r="Q6" s="7">
        <v>50</v>
      </c>
      <c r="R6" s="3">
        <v>52</v>
      </c>
      <c r="S6" s="7"/>
      <c r="T6" s="7">
        <v>50</v>
      </c>
      <c r="U6" s="7"/>
      <c r="V6" s="1">
        <f t="shared" si="0"/>
        <v>50</v>
      </c>
      <c r="W6" t="s">
        <v>18</v>
      </c>
      <c r="X6">
        <v>1.0280009328145974E-2</v>
      </c>
      <c r="Y6">
        <v>171</v>
      </c>
    </row>
    <row r="7" spans="1:25" outlineLevel="1" x14ac:dyDescent="0.25">
      <c r="A7" s="5">
        <v>4</v>
      </c>
      <c r="B7" s="1">
        <v>50</v>
      </c>
      <c r="C7" s="15">
        <v>50</v>
      </c>
      <c r="D7" s="7">
        <v>51</v>
      </c>
      <c r="E7" s="7">
        <v>50</v>
      </c>
      <c r="F7" s="7">
        <v>51</v>
      </c>
      <c r="G7" s="7">
        <v>50</v>
      </c>
      <c r="H7" s="7">
        <v>50</v>
      </c>
      <c r="I7" s="7"/>
      <c r="J7" s="7">
        <v>50</v>
      </c>
      <c r="K7" s="7">
        <v>51</v>
      </c>
      <c r="L7" s="7">
        <v>50</v>
      </c>
      <c r="M7" s="7">
        <v>50</v>
      </c>
      <c r="N7" s="7">
        <v>51</v>
      </c>
      <c r="O7" s="7">
        <v>50</v>
      </c>
      <c r="P7" s="7">
        <v>50</v>
      </c>
      <c r="Q7" s="7">
        <v>50</v>
      </c>
      <c r="R7" s="3">
        <v>51</v>
      </c>
      <c r="S7" s="7"/>
      <c r="T7" s="7">
        <v>50</v>
      </c>
      <c r="U7" s="7"/>
      <c r="V7" s="1">
        <f t="shared" si="0"/>
        <v>50</v>
      </c>
      <c r="W7" t="s">
        <v>21</v>
      </c>
      <c r="X7">
        <v>1.0296794303005483E-2</v>
      </c>
      <c r="Y7">
        <v>28</v>
      </c>
    </row>
    <row r="8" spans="1:25" outlineLevel="1" x14ac:dyDescent="0.25">
      <c r="A8" s="5">
        <v>5</v>
      </c>
      <c r="B8" s="1">
        <v>48</v>
      </c>
      <c r="C8" s="15">
        <v>49</v>
      </c>
      <c r="D8" s="7">
        <v>50</v>
      </c>
      <c r="E8" s="7">
        <v>49</v>
      </c>
      <c r="F8" s="7">
        <v>48</v>
      </c>
      <c r="G8" s="7">
        <v>48</v>
      </c>
      <c r="H8" s="7">
        <v>49</v>
      </c>
      <c r="I8" s="7"/>
      <c r="J8" s="7">
        <v>49</v>
      </c>
      <c r="K8" s="7">
        <v>49</v>
      </c>
      <c r="L8" s="7">
        <v>49</v>
      </c>
      <c r="M8" s="7">
        <v>49</v>
      </c>
      <c r="N8" s="7">
        <v>49</v>
      </c>
      <c r="O8" s="7">
        <v>49</v>
      </c>
      <c r="P8" s="7">
        <v>49</v>
      </c>
      <c r="Q8" s="7">
        <v>49</v>
      </c>
      <c r="R8" s="3">
        <v>52</v>
      </c>
      <c r="S8" s="7"/>
      <c r="T8" s="7">
        <v>49</v>
      </c>
      <c r="U8" s="7"/>
      <c r="V8" s="1">
        <f t="shared" si="0"/>
        <v>48</v>
      </c>
      <c r="W8" t="s">
        <v>20</v>
      </c>
      <c r="X8">
        <v>1.3432245808022205E-2</v>
      </c>
      <c r="Y8">
        <v>121</v>
      </c>
    </row>
    <row r="9" spans="1:25" outlineLevel="1" x14ac:dyDescent="0.25">
      <c r="A9" s="5">
        <v>6</v>
      </c>
      <c r="B9" s="1">
        <v>48</v>
      </c>
      <c r="C9" s="15">
        <v>49</v>
      </c>
      <c r="D9" s="7">
        <v>49</v>
      </c>
      <c r="E9" s="7">
        <v>49</v>
      </c>
      <c r="F9" s="7">
        <v>48</v>
      </c>
      <c r="G9" s="7">
        <v>49</v>
      </c>
      <c r="H9" s="7">
        <v>49</v>
      </c>
      <c r="I9" s="7"/>
      <c r="J9" s="7">
        <v>49</v>
      </c>
      <c r="K9" s="7">
        <v>49</v>
      </c>
      <c r="L9" s="7">
        <v>49</v>
      </c>
      <c r="M9" s="7">
        <v>49</v>
      </c>
      <c r="N9" s="7">
        <v>49</v>
      </c>
      <c r="O9" s="7">
        <v>49</v>
      </c>
      <c r="P9" s="7">
        <v>49</v>
      </c>
      <c r="Q9" s="7">
        <v>49</v>
      </c>
      <c r="R9" s="3">
        <v>52</v>
      </c>
      <c r="S9" s="7"/>
      <c r="T9" s="7">
        <v>49</v>
      </c>
      <c r="U9" s="7"/>
      <c r="V9" s="1">
        <f t="shared" si="0"/>
        <v>48</v>
      </c>
      <c r="W9" t="s">
        <v>147</v>
      </c>
      <c r="X9">
        <v>1.2425417491411279E-2</v>
      </c>
      <c r="Y9">
        <v>28</v>
      </c>
    </row>
    <row r="10" spans="1:25" outlineLevel="1" x14ac:dyDescent="0.25">
      <c r="A10" s="5">
        <v>7</v>
      </c>
      <c r="B10" s="1">
        <v>49</v>
      </c>
      <c r="C10" s="15">
        <v>50</v>
      </c>
      <c r="D10" s="7">
        <v>50</v>
      </c>
      <c r="E10" s="7">
        <v>50</v>
      </c>
      <c r="F10" s="7">
        <v>50</v>
      </c>
      <c r="G10" s="7">
        <v>50</v>
      </c>
      <c r="H10" s="7">
        <v>50</v>
      </c>
      <c r="I10" s="7"/>
      <c r="J10" s="7">
        <v>50</v>
      </c>
      <c r="K10" s="7">
        <v>50</v>
      </c>
      <c r="L10" s="7">
        <v>50</v>
      </c>
      <c r="M10" s="7">
        <v>50</v>
      </c>
      <c r="N10" s="7">
        <v>50</v>
      </c>
      <c r="O10" s="7">
        <v>50</v>
      </c>
      <c r="P10" s="7">
        <v>50</v>
      </c>
      <c r="Q10" s="7">
        <v>50</v>
      </c>
      <c r="R10" s="3">
        <v>53</v>
      </c>
      <c r="S10" s="7"/>
      <c r="T10" s="7">
        <v>50</v>
      </c>
      <c r="U10" s="7"/>
      <c r="V10" s="1">
        <f t="shared" si="0"/>
        <v>50</v>
      </c>
      <c r="W10" t="s">
        <v>147</v>
      </c>
      <c r="X10">
        <v>1.5466233817941891E-2</v>
      </c>
      <c r="Y10">
        <v>28</v>
      </c>
    </row>
    <row r="11" spans="1:25" outlineLevel="1" x14ac:dyDescent="0.25">
      <c r="A11" s="5">
        <v>8</v>
      </c>
      <c r="B11" s="1">
        <v>51</v>
      </c>
      <c r="C11" s="15">
        <v>51</v>
      </c>
      <c r="D11" s="7">
        <v>51</v>
      </c>
      <c r="E11" s="7">
        <v>51</v>
      </c>
      <c r="F11" s="7">
        <v>51</v>
      </c>
      <c r="G11" s="7">
        <v>51</v>
      </c>
      <c r="H11" s="7">
        <v>51</v>
      </c>
      <c r="I11" s="7"/>
      <c r="J11" s="7">
        <v>51</v>
      </c>
      <c r="K11" s="7">
        <v>51</v>
      </c>
      <c r="L11" s="7">
        <v>51</v>
      </c>
      <c r="M11" s="7">
        <v>51</v>
      </c>
      <c r="N11" s="7">
        <v>51</v>
      </c>
      <c r="O11" s="7">
        <v>51</v>
      </c>
      <c r="P11" s="7">
        <v>51</v>
      </c>
      <c r="Q11" s="7">
        <v>51</v>
      </c>
      <c r="R11" s="3">
        <v>52</v>
      </c>
      <c r="S11" s="7"/>
      <c r="T11" s="7">
        <v>51</v>
      </c>
      <c r="U11" s="7"/>
      <c r="V11" s="1">
        <f t="shared" si="0"/>
        <v>51</v>
      </c>
      <c r="W11" t="s">
        <v>147</v>
      </c>
      <c r="X11">
        <v>1.2425417491411279E-2</v>
      </c>
      <c r="Y11">
        <v>28</v>
      </c>
    </row>
    <row r="12" spans="1:25" outlineLevel="1" x14ac:dyDescent="0.25">
      <c r="A12" s="5">
        <v>9</v>
      </c>
      <c r="B12" s="1">
        <v>46</v>
      </c>
      <c r="C12" s="15">
        <v>47</v>
      </c>
      <c r="D12" s="7">
        <v>47</v>
      </c>
      <c r="E12" s="7">
        <v>47</v>
      </c>
      <c r="F12" s="7">
        <v>47</v>
      </c>
      <c r="G12" s="7">
        <v>47</v>
      </c>
      <c r="H12" s="7">
        <v>48</v>
      </c>
      <c r="I12" s="7"/>
      <c r="J12" s="7">
        <v>47</v>
      </c>
      <c r="K12" s="7">
        <v>47</v>
      </c>
      <c r="L12" s="7">
        <v>47</v>
      </c>
      <c r="M12" s="7">
        <v>47</v>
      </c>
      <c r="N12" s="7">
        <v>47</v>
      </c>
      <c r="O12" s="7">
        <v>47</v>
      </c>
      <c r="P12" s="7">
        <v>47</v>
      </c>
      <c r="Q12" s="7">
        <v>47</v>
      </c>
      <c r="R12" s="3">
        <v>51</v>
      </c>
      <c r="S12" s="7"/>
      <c r="T12" s="7">
        <v>47</v>
      </c>
      <c r="U12" s="7"/>
      <c r="V12" s="1">
        <f t="shared" si="0"/>
        <v>47</v>
      </c>
      <c r="W12" t="s">
        <v>25</v>
      </c>
      <c r="X12">
        <v>1.2425417491411279E-2</v>
      </c>
      <c r="Y12">
        <v>28</v>
      </c>
    </row>
    <row r="13" spans="1:25" outlineLevel="1" x14ac:dyDescent="0.25">
      <c r="A13" s="5">
        <v>10</v>
      </c>
      <c r="B13" s="1">
        <v>52</v>
      </c>
      <c r="C13" s="15">
        <v>53</v>
      </c>
      <c r="D13" s="7">
        <v>53</v>
      </c>
      <c r="E13" s="7">
        <v>52</v>
      </c>
      <c r="F13" s="7">
        <v>52</v>
      </c>
      <c r="G13" s="7">
        <v>52</v>
      </c>
      <c r="H13" s="7">
        <v>53</v>
      </c>
      <c r="I13" s="7"/>
      <c r="J13" s="7">
        <v>52</v>
      </c>
      <c r="K13" s="7">
        <v>52</v>
      </c>
      <c r="L13" s="7">
        <v>52</v>
      </c>
      <c r="M13" s="7">
        <v>52</v>
      </c>
      <c r="N13" s="7">
        <v>52</v>
      </c>
      <c r="O13" s="7">
        <v>52</v>
      </c>
      <c r="P13" s="7">
        <v>52</v>
      </c>
      <c r="Q13" s="7">
        <v>53</v>
      </c>
      <c r="R13" s="3">
        <v>53</v>
      </c>
      <c r="S13" s="7"/>
      <c r="T13" s="7">
        <v>53</v>
      </c>
      <c r="U13" s="7"/>
      <c r="V13" s="1">
        <f t="shared" si="0"/>
        <v>52</v>
      </c>
      <c r="W13" t="s">
        <v>25</v>
      </c>
      <c r="X13">
        <v>1.5466233817941891E-2</v>
      </c>
      <c r="Y13">
        <v>28</v>
      </c>
    </row>
    <row r="14" spans="1:25" outlineLevel="1" x14ac:dyDescent="0.25">
      <c r="A14" s="5">
        <v>11</v>
      </c>
      <c r="B14" s="1">
        <v>49</v>
      </c>
      <c r="C14" s="15">
        <v>51</v>
      </c>
      <c r="D14" s="7">
        <v>51</v>
      </c>
      <c r="E14" s="7">
        <v>50</v>
      </c>
      <c r="F14" s="7">
        <v>49</v>
      </c>
      <c r="G14" s="7">
        <v>50</v>
      </c>
      <c r="H14" s="7">
        <v>50</v>
      </c>
      <c r="I14" s="7"/>
      <c r="J14" s="7">
        <v>50</v>
      </c>
      <c r="K14" s="7">
        <v>50</v>
      </c>
      <c r="L14" s="7">
        <v>50</v>
      </c>
      <c r="M14" s="7">
        <v>50</v>
      </c>
      <c r="N14" s="7">
        <v>50</v>
      </c>
      <c r="O14" s="7">
        <v>50</v>
      </c>
      <c r="P14" s="7">
        <v>50</v>
      </c>
      <c r="Q14" s="7">
        <v>50</v>
      </c>
      <c r="R14" s="3">
        <v>52</v>
      </c>
      <c r="S14" s="7"/>
      <c r="T14" s="7">
        <v>50</v>
      </c>
      <c r="U14" s="7"/>
      <c r="V14" s="1">
        <f t="shared" si="0"/>
        <v>49</v>
      </c>
      <c r="W14" t="s">
        <v>25</v>
      </c>
      <c r="X14">
        <v>1.2425417491411279E-2</v>
      </c>
      <c r="Y14">
        <v>28</v>
      </c>
    </row>
    <row r="15" spans="1:25" outlineLevel="1" x14ac:dyDescent="0.25">
      <c r="A15" s="5">
        <v>12</v>
      </c>
      <c r="B15" s="1">
        <v>48</v>
      </c>
      <c r="C15" s="15">
        <v>49</v>
      </c>
      <c r="D15" s="7">
        <v>49</v>
      </c>
      <c r="E15" s="7">
        <v>49</v>
      </c>
      <c r="F15" s="7">
        <v>49</v>
      </c>
      <c r="G15" s="7">
        <v>49</v>
      </c>
      <c r="H15" s="7">
        <v>49</v>
      </c>
      <c r="I15" s="7"/>
      <c r="J15" s="7">
        <v>49</v>
      </c>
      <c r="K15" s="7">
        <v>49</v>
      </c>
      <c r="L15" s="7">
        <v>49</v>
      </c>
      <c r="M15" s="7">
        <v>49</v>
      </c>
      <c r="N15" s="7">
        <v>49</v>
      </c>
      <c r="O15" s="7">
        <v>49</v>
      </c>
      <c r="P15" s="7">
        <v>49</v>
      </c>
      <c r="Q15" s="7">
        <v>49</v>
      </c>
      <c r="R15" s="3">
        <v>52</v>
      </c>
      <c r="S15" s="7"/>
      <c r="T15" s="7">
        <v>49</v>
      </c>
      <c r="U15" s="7"/>
      <c r="V15" s="1">
        <f t="shared" si="0"/>
        <v>49</v>
      </c>
      <c r="W15" t="s">
        <v>148</v>
      </c>
      <c r="X15">
        <v>1.2425417491411279E-2</v>
      </c>
      <c r="Y15">
        <v>28</v>
      </c>
    </row>
    <row r="16" spans="1:25" outlineLevel="1" x14ac:dyDescent="0.25">
      <c r="A16" s="5">
        <v>13</v>
      </c>
      <c r="B16" s="1">
        <v>49</v>
      </c>
      <c r="C16" s="15">
        <v>49</v>
      </c>
      <c r="D16" s="7">
        <v>49</v>
      </c>
      <c r="E16" s="7">
        <v>49</v>
      </c>
      <c r="F16" s="7">
        <v>49</v>
      </c>
      <c r="G16" s="7">
        <v>49</v>
      </c>
      <c r="H16" s="7">
        <v>49</v>
      </c>
      <c r="I16" s="7"/>
      <c r="J16" s="7">
        <v>49</v>
      </c>
      <c r="K16" s="7">
        <v>49</v>
      </c>
      <c r="L16" s="7">
        <v>49</v>
      </c>
      <c r="M16" s="7">
        <v>49</v>
      </c>
      <c r="N16" s="7">
        <v>49</v>
      </c>
      <c r="O16" s="7">
        <v>49</v>
      </c>
      <c r="P16" s="7">
        <v>49</v>
      </c>
      <c r="Q16" s="7">
        <v>49</v>
      </c>
      <c r="R16" s="3">
        <v>52</v>
      </c>
      <c r="S16" s="7"/>
      <c r="T16" s="7">
        <v>49</v>
      </c>
      <c r="U16" s="7"/>
      <c r="V16" s="1">
        <f t="shared" si="0"/>
        <v>49</v>
      </c>
    </row>
    <row r="17" spans="1:22" outlineLevel="1" x14ac:dyDescent="0.25">
      <c r="A17" s="5">
        <v>14</v>
      </c>
      <c r="B17" s="1">
        <v>50</v>
      </c>
      <c r="C17" s="15">
        <v>51</v>
      </c>
      <c r="D17" s="7">
        <v>51</v>
      </c>
      <c r="E17" s="7">
        <v>50</v>
      </c>
      <c r="F17" s="7">
        <v>50</v>
      </c>
      <c r="G17" s="7">
        <v>50</v>
      </c>
      <c r="H17" s="7">
        <v>50</v>
      </c>
      <c r="I17" s="7"/>
      <c r="J17" s="7">
        <v>50</v>
      </c>
      <c r="K17" s="7">
        <v>50</v>
      </c>
      <c r="L17" s="7">
        <v>50</v>
      </c>
      <c r="M17" s="7">
        <v>50</v>
      </c>
      <c r="N17" s="7">
        <v>50</v>
      </c>
      <c r="O17" s="7">
        <v>50</v>
      </c>
      <c r="P17" s="3">
        <v>50</v>
      </c>
      <c r="Q17" s="15">
        <v>51</v>
      </c>
      <c r="R17" s="3">
        <v>52</v>
      </c>
      <c r="S17" s="3"/>
      <c r="T17" s="15">
        <v>50</v>
      </c>
      <c r="U17" s="7"/>
      <c r="V17" s="1">
        <f t="shared" si="0"/>
        <v>50</v>
      </c>
    </row>
    <row r="18" spans="1:22" outlineLevel="1" x14ac:dyDescent="0.25">
      <c r="A18" s="5">
        <v>15</v>
      </c>
      <c r="B18" s="1">
        <v>48</v>
      </c>
      <c r="C18" s="15">
        <v>49</v>
      </c>
      <c r="D18" s="7">
        <v>49</v>
      </c>
      <c r="E18" s="7">
        <v>49</v>
      </c>
      <c r="F18" s="7">
        <v>49</v>
      </c>
      <c r="G18" s="7">
        <v>49</v>
      </c>
      <c r="H18" s="7">
        <v>48</v>
      </c>
      <c r="I18" s="7"/>
      <c r="J18" s="7">
        <v>49</v>
      </c>
      <c r="K18" s="7">
        <v>49</v>
      </c>
      <c r="L18" s="7">
        <v>49</v>
      </c>
      <c r="M18" s="7">
        <v>49</v>
      </c>
      <c r="N18" s="7">
        <v>49</v>
      </c>
      <c r="O18" s="7">
        <v>49</v>
      </c>
      <c r="P18" s="3">
        <v>49</v>
      </c>
      <c r="Q18" s="15">
        <v>49</v>
      </c>
      <c r="R18" s="3">
        <v>51</v>
      </c>
      <c r="S18" s="3"/>
      <c r="T18" s="15">
        <v>49</v>
      </c>
      <c r="U18" s="7"/>
      <c r="V18" s="1">
        <f t="shared" si="0"/>
        <v>49</v>
      </c>
    </row>
    <row r="19" spans="1:22" outlineLevel="1" x14ac:dyDescent="0.25">
      <c r="A19" s="5">
        <v>16</v>
      </c>
      <c r="B19" s="1">
        <v>52</v>
      </c>
      <c r="C19" s="15">
        <v>53</v>
      </c>
      <c r="D19" s="7">
        <v>53</v>
      </c>
      <c r="E19" s="7">
        <v>52</v>
      </c>
      <c r="F19" s="7">
        <v>53</v>
      </c>
      <c r="G19" s="7">
        <v>52</v>
      </c>
      <c r="H19" s="7">
        <v>52</v>
      </c>
      <c r="I19" s="7"/>
      <c r="J19" s="7">
        <v>52</v>
      </c>
      <c r="K19" s="7">
        <v>52</v>
      </c>
      <c r="L19" s="7">
        <v>52</v>
      </c>
      <c r="M19" s="7">
        <v>52</v>
      </c>
      <c r="N19" s="7">
        <v>52</v>
      </c>
      <c r="O19" s="7">
        <v>52</v>
      </c>
      <c r="P19" s="3">
        <v>52</v>
      </c>
      <c r="Q19" s="15">
        <v>53</v>
      </c>
      <c r="R19" s="3">
        <v>53</v>
      </c>
      <c r="S19" s="3"/>
      <c r="T19" s="15">
        <v>52</v>
      </c>
      <c r="U19" s="7"/>
      <c r="V19" s="1">
        <f t="shared" si="0"/>
        <v>53</v>
      </c>
    </row>
    <row r="20" spans="1:22" outlineLevel="1" x14ac:dyDescent="0.25">
      <c r="A20" s="5">
        <v>17</v>
      </c>
      <c r="B20" s="1">
        <v>52</v>
      </c>
      <c r="C20" s="15">
        <v>53</v>
      </c>
      <c r="D20" s="7">
        <v>53</v>
      </c>
      <c r="E20" s="7">
        <v>53</v>
      </c>
      <c r="F20" s="7">
        <v>52</v>
      </c>
      <c r="G20" s="7">
        <v>53</v>
      </c>
      <c r="H20" s="7">
        <v>53</v>
      </c>
      <c r="I20" s="7"/>
      <c r="J20" s="7">
        <v>53</v>
      </c>
      <c r="K20" s="7">
        <v>53</v>
      </c>
      <c r="L20" s="7">
        <v>53</v>
      </c>
      <c r="M20" s="7">
        <v>53</v>
      </c>
      <c r="N20" s="7">
        <v>53</v>
      </c>
      <c r="O20" s="7">
        <v>53</v>
      </c>
      <c r="P20" s="3">
        <v>53</v>
      </c>
      <c r="Q20" s="15">
        <v>53</v>
      </c>
      <c r="R20" s="3">
        <v>53</v>
      </c>
      <c r="S20" s="3"/>
      <c r="T20" s="15">
        <v>53</v>
      </c>
      <c r="U20" s="7"/>
      <c r="V20" s="1">
        <f t="shared" si="0"/>
        <v>52</v>
      </c>
    </row>
    <row r="21" spans="1:22" outlineLevel="1" x14ac:dyDescent="0.25">
      <c r="A21" s="5">
        <v>18</v>
      </c>
      <c r="B21" s="1">
        <v>49</v>
      </c>
      <c r="C21" s="15">
        <v>50</v>
      </c>
      <c r="D21" s="7">
        <v>50</v>
      </c>
      <c r="E21" s="7">
        <v>50</v>
      </c>
      <c r="F21" s="7">
        <v>49</v>
      </c>
      <c r="G21" s="7">
        <v>50</v>
      </c>
      <c r="H21" s="7">
        <v>50</v>
      </c>
      <c r="I21" s="7"/>
      <c r="J21" s="7">
        <v>50</v>
      </c>
      <c r="K21" s="7">
        <v>50</v>
      </c>
      <c r="L21" s="7">
        <v>50</v>
      </c>
      <c r="M21" s="7">
        <v>50</v>
      </c>
      <c r="N21" s="7">
        <v>50</v>
      </c>
      <c r="O21" s="7">
        <v>50</v>
      </c>
      <c r="P21" s="3">
        <v>50</v>
      </c>
      <c r="Q21" s="15">
        <v>50</v>
      </c>
      <c r="R21" s="3">
        <v>52</v>
      </c>
      <c r="S21" s="3"/>
      <c r="T21" s="15">
        <v>50</v>
      </c>
      <c r="U21" s="7"/>
      <c r="V21" s="1">
        <f t="shared" si="0"/>
        <v>49</v>
      </c>
    </row>
    <row r="22" spans="1:22" outlineLevel="1" x14ac:dyDescent="0.25">
      <c r="A22" s="33">
        <v>19</v>
      </c>
      <c r="B22" s="20">
        <v>50</v>
      </c>
      <c r="C22" s="19">
        <v>50</v>
      </c>
      <c r="D22" s="9">
        <v>50</v>
      </c>
      <c r="E22" s="9">
        <v>50</v>
      </c>
      <c r="F22" s="9">
        <v>51</v>
      </c>
      <c r="G22" s="9">
        <v>50</v>
      </c>
      <c r="H22" s="9">
        <v>50</v>
      </c>
      <c r="I22" s="9"/>
      <c r="J22" s="9">
        <v>50</v>
      </c>
      <c r="K22" s="9">
        <v>50</v>
      </c>
      <c r="L22" s="9">
        <v>50</v>
      </c>
      <c r="M22" s="9">
        <v>50</v>
      </c>
      <c r="N22" s="9">
        <v>50</v>
      </c>
      <c r="O22" s="9">
        <v>50</v>
      </c>
      <c r="P22" s="4">
        <v>50</v>
      </c>
      <c r="Q22" s="16">
        <v>50</v>
      </c>
      <c r="R22" s="13">
        <v>52</v>
      </c>
      <c r="S22" s="4"/>
      <c r="T22" s="16">
        <v>51</v>
      </c>
      <c r="U22" s="9"/>
      <c r="V22" s="1">
        <f t="shared" si="0"/>
        <v>50</v>
      </c>
    </row>
    <row r="23" spans="1:22" x14ac:dyDescent="0.25">
      <c r="A23" s="5" t="s">
        <v>43</v>
      </c>
      <c r="B23" s="32"/>
      <c r="C23" s="26" cm="1">
        <f t="array" ref="C23">(SUM((C3:C22-$B$3:$B$22)/($B$3:$B$22)))/20</f>
        <v>1.6368902577753506E-2</v>
      </c>
      <c r="D23" s="27" cm="1">
        <f t="array" ref="D23">(SUM((D3:D22-$B$3:$B$22)/($B$3:$B$22)))/20</f>
        <v>2.0472644074352148E-2</v>
      </c>
      <c r="E23" s="27" cm="1">
        <f t="array" ref="E23">(SUM((E3:E22-$B$3:$B$22)/($B$3:$B$22)))/20</f>
        <v>1.2425417491411279E-2</v>
      </c>
      <c r="F23" s="27" cm="1">
        <f t="array" ref="F23">(SUM((F3:F22-$B$3:$B$22)/($B$3:$B$22)))/20</f>
        <v>1.0280009328145974E-2</v>
      </c>
      <c r="G23" s="27" cm="1">
        <f t="array" ref="G23">(SUM((G3:G22-$B$3:$B$22)/($B$3:$B$22)))/20</f>
        <v>1.0296794303005483E-2</v>
      </c>
      <c r="H23" s="27" cm="1">
        <f t="array" ref="H23">(SUM((H3:H22-$B$3:$B$22)/($B$3:$B$22)))/20</f>
        <v>1.3432245808022205E-2</v>
      </c>
      <c r="I23" s="27"/>
      <c r="J23" s="27" cm="1">
        <f t="array" ref="J23">(SUM((J3:J22-$B$3:$B$22)/($B$3:$B$22)))/20</f>
        <v>1.2425417491411279E-2</v>
      </c>
      <c r="K23" s="27" cm="1">
        <f t="array" ref="K23">(SUM((K3:K22-$B$3:$B$22)/($B$3:$B$22)))/20</f>
        <v>1.5466233817941891E-2</v>
      </c>
      <c r="L23" s="27" cm="1">
        <f t="array" ref="L23">(SUM((L3:L22-$B$3:$B$22)/($B$3:$B$22)))/20</f>
        <v>1.2425417491411279E-2</v>
      </c>
      <c r="M23" s="27" cm="1">
        <f t="array" ref="M23">(SUM((M3:M22-$B$3:$B$22)/($B$3:$B$22)))/20</f>
        <v>1.2425417491411279E-2</v>
      </c>
      <c r="N23" s="27" cm="1">
        <f t="array" ref="N23">(SUM((N3:N22-$B$3:$B$22)/($B$3:$B$22)))/20</f>
        <v>1.5466233817941891E-2</v>
      </c>
      <c r="O23" s="27" cm="1">
        <f t="array" ref="O23">(SUM((O3:O22-$B$3:$B$22)/($B$3:$B$22)))/20</f>
        <v>1.2425417491411279E-2</v>
      </c>
      <c r="P23" s="27" cm="1">
        <f t="array" ref="P23">(SUM((P3:P22-$B$3:$B$22)/($B$3:$B$22)))/20</f>
        <v>1.2425417491411279E-2</v>
      </c>
      <c r="Q23" s="27" cm="1">
        <f t="array" ref="Q23">(SUM((Q3:Q22-$B$3:$B$22)/($B$3:$B$22)))/20</f>
        <v>1.5348494414488201E-2</v>
      </c>
      <c r="R23" s="27" cm="1">
        <f t="array" ref="R23">(SUM((R3:R22-$B$3:$B$22)/($B$3:$B$22)))/20</f>
        <v>5.8913994527576917E-2</v>
      </c>
      <c r="S23" s="27" cm="1">
        <f t="array" ref="S23">(SUM((S3:S22-$B$3:$B$22)/($B$3:$B$22)))/20</f>
        <v>-1</v>
      </c>
      <c r="T23" s="27" cm="1">
        <f t="array" ref="T23">(SUM((T3:T22-$B$3:$B$22)/($B$3:$B$22)))/20</f>
        <v>1.4386955952949743E-2</v>
      </c>
      <c r="U23" s="27" cm="1">
        <f t="array" ref="U23">(SUM((U3:U22-$B$3:$B$22)/($B$3:$B$22)))/20</f>
        <v>-1</v>
      </c>
      <c r="V23" s="27" cm="1">
        <f t="array" ref="V23">(SUM((V3:V22-$B$3:$B$22)/($B$3:$B$22)))/20</f>
        <v>7.2596011648806665E-3</v>
      </c>
    </row>
    <row r="24" spans="1:22" x14ac:dyDescent="0.25">
      <c r="A24" s="5" t="s">
        <v>64</v>
      </c>
      <c r="B24" s="32"/>
      <c r="C24" s="18">
        <v>22</v>
      </c>
      <c r="D24" s="12">
        <v>22</v>
      </c>
      <c r="E24" s="12">
        <v>21</v>
      </c>
      <c r="F24" s="12">
        <v>171</v>
      </c>
      <c r="G24" s="12">
        <v>28</v>
      </c>
      <c r="H24" s="12">
        <v>56</v>
      </c>
      <c r="I24" s="12"/>
      <c r="J24" s="12">
        <v>28</v>
      </c>
      <c r="K24" s="18">
        <v>28</v>
      </c>
      <c r="L24" s="24">
        <v>28</v>
      </c>
      <c r="M24" s="12">
        <v>28</v>
      </c>
      <c r="N24" s="12"/>
      <c r="O24" s="12">
        <v>28</v>
      </c>
      <c r="P24" s="12"/>
      <c r="Q24" s="12"/>
      <c r="R24" s="11"/>
      <c r="S24" s="12"/>
      <c r="T24" s="12"/>
      <c r="U24" s="12"/>
      <c r="V24" s="1">
        <v>193</v>
      </c>
    </row>
    <row r="25" spans="1:22" x14ac:dyDescent="0.25">
      <c r="A25" s="122"/>
      <c r="B25" s="122"/>
      <c r="C25" s="126"/>
    </row>
    <row r="26" spans="1:22" x14ac:dyDescent="0.25">
      <c r="A26" t="s">
        <v>149</v>
      </c>
      <c r="B26" t="s">
        <v>150</v>
      </c>
      <c r="J26" s="101" t="s">
        <v>133</v>
      </c>
      <c r="K26" s="210"/>
      <c r="L26" s="210"/>
      <c r="M26" s="203" t="s">
        <v>134</v>
      </c>
      <c r="N26" s="204"/>
      <c r="O26" s="205"/>
      <c r="P26" s="206" t="s">
        <v>135</v>
      </c>
      <c r="Q26" s="207"/>
      <c r="R26" s="209"/>
      <c r="S26" s="206" t="s">
        <v>136</v>
      </c>
      <c r="T26" s="207"/>
      <c r="U26" s="209"/>
    </row>
    <row r="27" spans="1:22" ht="15.75" thickBot="1" x14ac:dyDescent="0.3">
      <c r="A27" s="1" t="s">
        <v>12</v>
      </c>
      <c r="B27" s="5" t="s">
        <v>13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21</v>
      </c>
      <c r="H27" s="6" t="s">
        <v>20</v>
      </c>
      <c r="I27" s="6"/>
      <c r="J27" s="6" t="s">
        <v>140</v>
      </c>
      <c r="K27" s="6" t="s">
        <v>138</v>
      </c>
      <c r="L27" s="6" t="s">
        <v>141</v>
      </c>
      <c r="M27" s="10" t="s">
        <v>140</v>
      </c>
      <c r="N27" s="10" t="s">
        <v>138</v>
      </c>
      <c r="O27" s="10" t="s">
        <v>141</v>
      </c>
      <c r="P27" s="2" t="s">
        <v>140</v>
      </c>
      <c r="Q27" s="14" t="s">
        <v>138</v>
      </c>
      <c r="R27" s="8" t="s">
        <v>141</v>
      </c>
      <c r="S27" s="2" t="s">
        <v>140</v>
      </c>
      <c r="T27" s="14" t="s">
        <v>151</v>
      </c>
      <c r="V27" s="8"/>
    </row>
    <row r="28" spans="1:22" outlineLevel="1" x14ac:dyDescent="0.25">
      <c r="A28" s="1">
        <v>0</v>
      </c>
      <c r="B28" s="5">
        <v>99</v>
      </c>
      <c r="C28" s="7">
        <v>100</v>
      </c>
      <c r="D28" s="7">
        <v>101</v>
      </c>
      <c r="E28" s="7">
        <v>100</v>
      </c>
      <c r="F28" s="7">
        <v>101</v>
      </c>
      <c r="G28" s="7">
        <v>100</v>
      </c>
      <c r="H28" s="7">
        <v>100</v>
      </c>
      <c r="I28" s="7"/>
      <c r="J28" s="7">
        <v>100</v>
      </c>
      <c r="K28" s="7">
        <v>100</v>
      </c>
      <c r="L28" s="7">
        <v>100</v>
      </c>
      <c r="M28" s="7">
        <v>100</v>
      </c>
      <c r="N28" s="7">
        <v>100</v>
      </c>
      <c r="O28" s="7">
        <v>100</v>
      </c>
      <c r="P28" s="7"/>
      <c r="Q28" s="7"/>
      <c r="R28" s="2"/>
      <c r="S28" s="7"/>
      <c r="T28" s="7">
        <v>100</v>
      </c>
      <c r="U28" s="2"/>
    </row>
    <row r="29" spans="1:22" outlineLevel="1" x14ac:dyDescent="0.25">
      <c r="A29" s="1">
        <v>1</v>
      </c>
      <c r="B29" s="5">
        <v>100</v>
      </c>
      <c r="C29" s="7">
        <v>101</v>
      </c>
      <c r="D29" s="7">
        <v>102</v>
      </c>
      <c r="E29" s="7">
        <v>101</v>
      </c>
      <c r="F29" s="7">
        <v>100</v>
      </c>
      <c r="G29" s="7">
        <v>101</v>
      </c>
      <c r="H29" s="7">
        <v>100</v>
      </c>
      <c r="I29" s="7"/>
      <c r="J29" s="7">
        <v>101</v>
      </c>
      <c r="K29" s="7">
        <v>101</v>
      </c>
      <c r="L29" s="7">
        <v>101</v>
      </c>
      <c r="M29" s="7">
        <v>101</v>
      </c>
      <c r="N29" s="7">
        <v>101</v>
      </c>
      <c r="O29" s="7">
        <v>101</v>
      </c>
      <c r="P29" s="7"/>
      <c r="Q29" s="7"/>
      <c r="R29" s="3"/>
      <c r="S29" s="7"/>
      <c r="T29" s="7">
        <v>101</v>
      </c>
      <c r="U29" s="3"/>
    </row>
    <row r="30" spans="1:22" outlineLevel="1" x14ac:dyDescent="0.25">
      <c r="A30" s="1">
        <v>2</v>
      </c>
      <c r="B30" s="5">
        <v>102</v>
      </c>
      <c r="C30" s="7">
        <v>104</v>
      </c>
      <c r="D30" s="7">
        <v>104</v>
      </c>
      <c r="E30" s="7">
        <v>104</v>
      </c>
      <c r="F30" s="7">
        <v>103</v>
      </c>
      <c r="G30" s="7">
        <v>103</v>
      </c>
      <c r="H30" s="7">
        <v>104</v>
      </c>
      <c r="I30" s="7"/>
      <c r="J30" s="7">
        <v>104</v>
      </c>
      <c r="K30" s="7">
        <v>104</v>
      </c>
      <c r="L30" s="7">
        <v>104</v>
      </c>
      <c r="M30" s="7">
        <v>104</v>
      </c>
      <c r="N30" s="7">
        <v>104</v>
      </c>
      <c r="O30" s="7">
        <v>104</v>
      </c>
      <c r="P30" s="7"/>
      <c r="Q30" s="7"/>
      <c r="R30" s="3"/>
      <c r="S30" s="7"/>
      <c r="T30" s="7">
        <v>103</v>
      </c>
      <c r="U30" s="3"/>
    </row>
    <row r="31" spans="1:22" outlineLevel="1" x14ac:dyDescent="0.25">
      <c r="A31" s="1">
        <v>3</v>
      </c>
      <c r="B31" s="5">
        <v>100</v>
      </c>
      <c r="C31" s="7">
        <v>101</v>
      </c>
      <c r="D31" s="7">
        <v>101</v>
      </c>
      <c r="E31" s="7">
        <v>101</v>
      </c>
      <c r="F31" s="7">
        <v>101</v>
      </c>
      <c r="G31" s="7">
        <v>101</v>
      </c>
      <c r="H31" s="7">
        <v>102</v>
      </c>
      <c r="I31" s="7"/>
      <c r="J31" s="7">
        <v>101</v>
      </c>
      <c r="K31" s="7">
        <v>101</v>
      </c>
      <c r="L31" s="7">
        <v>101</v>
      </c>
      <c r="M31" s="7">
        <v>101</v>
      </c>
      <c r="N31" s="7">
        <v>101</v>
      </c>
      <c r="O31" s="7">
        <v>101</v>
      </c>
      <c r="P31" s="7"/>
      <c r="Q31" s="7"/>
      <c r="R31" s="3"/>
      <c r="S31" s="7"/>
      <c r="T31" s="7">
        <v>101</v>
      </c>
      <c r="U31" s="3"/>
    </row>
    <row r="32" spans="1:22" outlineLevel="1" x14ac:dyDescent="0.25">
      <c r="A32" s="1">
        <v>4</v>
      </c>
      <c r="B32" s="5">
        <v>101</v>
      </c>
      <c r="C32" s="7">
        <v>102</v>
      </c>
      <c r="D32" s="7">
        <v>102</v>
      </c>
      <c r="E32" s="7">
        <v>102</v>
      </c>
      <c r="F32" s="7">
        <v>102</v>
      </c>
      <c r="G32" s="7">
        <v>102</v>
      </c>
      <c r="H32" s="7">
        <v>101</v>
      </c>
      <c r="I32" s="7"/>
      <c r="J32" s="7">
        <v>102</v>
      </c>
      <c r="K32" s="7">
        <v>102</v>
      </c>
      <c r="L32" s="7">
        <v>102</v>
      </c>
      <c r="M32" s="7">
        <v>102</v>
      </c>
      <c r="N32" s="7">
        <v>102</v>
      </c>
      <c r="O32" s="7">
        <v>102</v>
      </c>
      <c r="P32" s="7"/>
      <c r="Q32" s="7"/>
      <c r="R32" s="3"/>
      <c r="S32" s="7"/>
      <c r="T32" s="7">
        <v>102</v>
      </c>
      <c r="U32" s="3"/>
    </row>
    <row r="33" spans="1:21" outlineLevel="1" x14ac:dyDescent="0.25">
      <c r="A33" s="1">
        <v>5</v>
      </c>
      <c r="B33" s="5">
        <v>101</v>
      </c>
      <c r="C33" s="7">
        <v>104</v>
      </c>
      <c r="D33" s="7">
        <v>104</v>
      </c>
      <c r="E33" s="7">
        <v>104</v>
      </c>
      <c r="F33" s="7">
        <v>102</v>
      </c>
      <c r="G33" s="7">
        <v>104</v>
      </c>
      <c r="H33" s="7">
        <v>103</v>
      </c>
      <c r="I33" s="7"/>
      <c r="J33" s="7">
        <v>104</v>
      </c>
      <c r="K33" s="7">
        <v>104</v>
      </c>
      <c r="L33" s="7">
        <v>104</v>
      </c>
      <c r="M33" s="7">
        <v>104</v>
      </c>
      <c r="N33" s="7">
        <v>104</v>
      </c>
      <c r="O33" s="7">
        <v>104</v>
      </c>
      <c r="P33" s="7"/>
      <c r="Q33" s="7"/>
      <c r="R33" s="3"/>
      <c r="S33" s="7"/>
      <c r="T33" s="7">
        <v>103</v>
      </c>
      <c r="U33" s="3"/>
    </row>
    <row r="34" spans="1:21" outlineLevel="1" x14ac:dyDescent="0.25">
      <c r="A34" s="1">
        <v>6</v>
      </c>
      <c r="B34" s="5">
        <v>102</v>
      </c>
      <c r="C34" s="7">
        <v>103</v>
      </c>
      <c r="D34" s="7">
        <v>103</v>
      </c>
      <c r="E34" s="7">
        <v>103</v>
      </c>
      <c r="F34" s="7">
        <v>103</v>
      </c>
      <c r="G34" s="7">
        <v>103</v>
      </c>
      <c r="H34" s="7">
        <v>102</v>
      </c>
      <c r="I34" s="7"/>
      <c r="J34" s="7">
        <v>103</v>
      </c>
      <c r="K34" s="7">
        <v>103</v>
      </c>
      <c r="L34" s="7">
        <v>103</v>
      </c>
      <c r="M34" s="7">
        <v>103</v>
      </c>
      <c r="N34" s="7">
        <v>103</v>
      </c>
      <c r="O34" s="7">
        <v>103</v>
      </c>
      <c r="P34" s="7"/>
      <c r="Q34" s="7"/>
      <c r="R34" s="3"/>
      <c r="S34" s="7"/>
      <c r="T34" s="7">
        <v>102</v>
      </c>
      <c r="U34" s="3"/>
    </row>
    <row r="35" spans="1:21" outlineLevel="1" x14ac:dyDescent="0.25">
      <c r="A35" s="1">
        <v>7</v>
      </c>
      <c r="B35" s="5">
        <v>104</v>
      </c>
      <c r="C35" s="7">
        <v>105</v>
      </c>
      <c r="D35" s="7">
        <v>105</v>
      </c>
      <c r="E35" s="7">
        <v>105</v>
      </c>
      <c r="F35" s="7">
        <v>105</v>
      </c>
      <c r="G35" s="7">
        <v>105</v>
      </c>
      <c r="H35" s="7">
        <v>104</v>
      </c>
      <c r="I35" s="7"/>
      <c r="J35" s="7">
        <v>105</v>
      </c>
      <c r="K35" s="7">
        <v>105</v>
      </c>
      <c r="L35" s="7">
        <v>105</v>
      </c>
      <c r="M35" s="7">
        <v>105</v>
      </c>
      <c r="N35" s="7">
        <v>105</v>
      </c>
      <c r="O35" s="7">
        <v>105</v>
      </c>
      <c r="P35" s="7"/>
      <c r="Q35" s="7"/>
      <c r="R35" s="3"/>
      <c r="S35" s="7"/>
      <c r="T35" s="7">
        <v>105</v>
      </c>
      <c r="U35" s="3"/>
    </row>
    <row r="36" spans="1:21" outlineLevel="1" x14ac:dyDescent="0.25">
      <c r="A36" s="1">
        <v>8</v>
      </c>
      <c r="B36" s="5">
        <v>105</v>
      </c>
      <c r="C36" s="7">
        <v>107</v>
      </c>
      <c r="D36" s="7">
        <v>107</v>
      </c>
      <c r="E36" s="7">
        <v>107</v>
      </c>
      <c r="F36" s="7">
        <v>107</v>
      </c>
      <c r="G36" s="7">
        <v>107</v>
      </c>
      <c r="H36" s="7">
        <v>106</v>
      </c>
      <c r="I36" s="7"/>
      <c r="J36" s="7">
        <v>107</v>
      </c>
      <c r="K36" s="7">
        <v>107</v>
      </c>
      <c r="L36" s="7">
        <v>107</v>
      </c>
      <c r="M36" s="7">
        <v>107</v>
      </c>
      <c r="N36" s="7">
        <v>107</v>
      </c>
      <c r="O36" s="7">
        <v>107</v>
      </c>
      <c r="P36" s="7"/>
      <c r="Q36" s="7"/>
      <c r="R36" s="3"/>
      <c r="S36" s="7"/>
      <c r="T36" s="7">
        <v>107</v>
      </c>
      <c r="U36" s="3"/>
    </row>
    <row r="37" spans="1:21" outlineLevel="1" x14ac:dyDescent="0.25">
      <c r="A37" s="1">
        <v>9</v>
      </c>
      <c r="B37" s="5">
        <v>101</v>
      </c>
      <c r="C37" s="7">
        <v>102</v>
      </c>
      <c r="D37" s="7">
        <v>103</v>
      </c>
      <c r="E37" s="7">
        <v>102</v>
      </c>
      <c r="F37" s="7">
        <v>102</v>
      </c>
      <c r="G37" s="7">
        <v>102</v>
      </c>
      <c r="H37" s="7">
        <v>102</v>
      </c>
      <c r="I37" s="7"/>
      <c r="J37" s="7">
        <v>102</v>
      </c>
      <c r="K37" s="7">
        <v>103</v>
      </c>
      <c r="L37" s="7">
        <v>102</v>
      </c>
      <c r="M37" s="7">
        <v>102</v>
      </c>
      <c r="N37" s="7">
        <v>103</v>
      </c>
      <c r="O37" s="7">
        <v>102</v>
      </c>
      <c r="P37" s="7"/>
      <c r="Q37" s="7"/>
      <c r="R37" s="3"/>
      <c r="S37" s="7"/>
      <c r="T37" s="7">
        <v>103</v>
      </c>
      <c r="U37" s="3"/>
    </row>
    <row r="38" spans="1:21" outlineLevel="1" x14ac:dyDescent="0.25">
      <c r="A38" s="1">
        <v>10</v>
      </c>
      <c r="B38" s="5">
        <v>105</v>
      </c>
      <c r="C38" s="7">
        <v>106</v>
      </c>
      <c r="D38" s="7">
        <v>106</v>
      </c>
      <c r="E38" s="7">
        <v>106</v>
      </c>
      <c r="F38" s="7">
        <v>106</v>
      </c>
      <c r="G38" s="7">
        <v>106</v>
      </c>
      <c r="H38" s="7">
        <v>107</v>
      </c>
      <c r="I38" s="7"/>
      <c r="J38" s="7">
        <v>106</v>
      </c>
      <c r="K38" s="7">
        <v>106</v>
      </c>
      <c r="L38" s="7">
        <v>106</v>
      </c>
      <c r="M38" s="7">
        <v>106</v>
      </c>
      <c r="N38" s="7">
        <v>106</v>
      </c>
      <c r="O38" s="7">
        <v>106</v>
      </c>
      <c r="P38" s="7"/>
      <c r="Q38" s="7"/>
      <c r="R38" s="3"/>
      <c r="S38" s="7"/>
      <c r="T38" s="7">
        <v>106</v>
      </c>
      <c r="U38" s="3"/>
    </row>
    <row r="39" spans="1:21" outlineLevel="1" x14ac:dyDescent="0.25">
      <c r="A39" s="1">
        <v>11</v>
      </c>
      <c r="B39" s="5">
        <v>101</v>
      </c>
      <c r="C39" s="7">
        <v>103</v>
      </c>
      <c r="D39" s="7">
        <v>103</v>
      </c>
      <c r="E39" s="7">
        <v>103</v>
      </c>
      <c r="F39" s="7">
        <v>102</v>
      </c>
      <c r="G39" s="7">
        <v>102</v>
      </c>
      <c r="H39" s="7">
        <v>102</v>
      </c>
      <c r="I39" s="7"/>
      <c r="J39" s="7">
        <v>103</v>
      </c>
      <c r="K39" s="7">
        <v>103</v>
      </c>
      <c r="L39" s="7">
        <v>103</v>
      </c>
      <c r="M39" s="7">
        <v>103</v>
      </c>
      <c r="N39" s="7">
        <v>103</v>
      </c>
      <c r="O39" s="7">
        <v>103</v>
      </c>
      <c r="P39" s="7"/>
      <c r="Q39" s="7"/>
      <c r="R39" s="3"/>
      <c r="S39" s="7"/>
      <c r="T39" s="7">
        <v>103</v>
      </c>
      <c r="U39" s="3"/>
    </row>
    <row r="40" spans="1:21" outlineLevel="1" x14ac:dyDescent="0.25">
      <c r="A40" s="1">
        <v>12</v>
      </c>
      <c r="B40" s="5">
        <v>106</v>
      </c>
      <c r="C40" s="7">
        <v>107</v>
      </c>
      <c r="D40" s="7">
        <v>107</v>
      </c>
      <c r="E40" s="7">
        <v>107</v>
      </c>
      <c r="F40" s="7">
        <v>108</v>
      </c>
      <c r="G40" s="7">
        <v>107</v>
      </c>
      <c r="H40" s="7">
        <v>106</v>
      </c>
      <c r="I40" s="7"/>
      <c r="J40" s="7">
        <v>107</v>
      </c>
      <c r="K40" s="7">
        <v>107</v>
      </c>
      <c r="L40" s="7">
        <v>107</v>
      </c>
      <c r="M40" s="7">
        <v>107</v>
      </c>
      <c r="N40" s="7">
        <v>107</v>
      </c>
      <c r="O40" s="7">
        <v>107</v>
      </c>
      <c r="P40" s="7"/>
      <c r="Q40" s="7"/>
      <c r="R40" s="3"/>
      <c r="S40" s="7"/>
      <c r="T40" s="7">
        <v>107</v>
      </c>
      <c r="U40" s="3"/>
    </row>
    <row r="41" spans="1:21" outlineLevel="1" x14ac:dyDescent="0.25">
      <c r="A41" s="1">
        <v>13</v>
      </c>
      <c r="B41" s="5">
        <v>103</v>
      </c>
      <c r="C41" s="7">
        <v>104</v>
      </c>
      <c r="D41" s="7">
        <v>104</v>
      </c>
      <c r="E41" s="7">
        <v>104</v>
      </c>
      <c r="F41" s="7">
        <v>104</v>
      </c>
      <c r="G41" s="7">
        <v>104</v>
      </c>
      <c r="H41" s="7">
        <v>104</v>
      </c>
      <c r="I41" s="7"/>
      <c r="J41" s="7">
        <v>104</v>
      </c>
      <c r="K41" s="7">
        <v>104</v>
      </c>
      <c r="L41" s="7">
        <v>104</v>
      </c>
      <c r="M41" s="7">
        <v>104</v>
      </c>
      <c r="N41" s="7">
        <v>104</v>
      </c>
      <c r="O41" s="7">
        <v>104</v>
      </c>
      <c r="P41" s="7"/>
      <c r="Q41" s="7"/>
      <c r="R41" s="3"/>
      <c r="S41" s="7"/>
      <c r="T41" s="7">
        <v>104</v>
      </c>
      <c r="U41" s="3"/>
    </row>
    <row r="42" spans="1:21" outlineLevel="1" x14ac:dyDescent="0.25">
      <c r="A42" s="1">
        <v>14</v>
      </c>
      <c r="B42" s="5">
        <v>100</v>
      </c>
      <c r="C42" s="7">
        <v>101</v>
      </c>
      <c r="D42" s="7">
        <v>102</v>
      </c>
      <c r="E42" s="7">
        <v>101</v>
      </c>
      <c r="F42" s="7">
        <v>101</v>
      </c>
      <c r="G42" s="7">
        <v>101</v>
      </c>
      <c r="H42" s="7">
        <v>101</v>
      </c>
      <c r="I42" s="7"/>
      <c r="J42" s="7">
        <v>101</v>
      </c>
      <c r="K42" s="7">
        <v>102</v>
      </c>
      <c r="L42" s="7">
        <v>101</v>
      </c>
      <c r="M42" s="7">
        <v>101</v>
      </c>
      <c r="N42" s="7">
        <v>102</v>
      </c>
      <c r="O42" s="7">
        <v>101</v>
      </c>
      <c r="P42" s="3"/>
      <c r="Q42" s="15"/>
      <c r="R42" s="3"/>
      <c r="S42" s="3"/>
      <c r="T42" s="15">
        <v>101</v>
      </c>
      <c r="U42" s="3"/>
    </row>
    <row r="43" spans="1:21" outlineLevel="1" x14ac:dyDescent="0.25">
      <c r="A43" s="1">
        <v>15</v>
      </c>
      <c r="B43" s="5">
        <v>105</v>
      </c>
      <c r="C43" s="7">
        <v>107</v>
      </c>
      <c r="D43" s="7">
        <v>108</v>
      </c>
      <c r="E43" s="7">
        <v>107</v>
      </c>
      <c r="F43" s="7">
        <v>107</v>
      </c>
      <c r="G43" s="7">
        <v>106</v>
      </c>
      <c r="H43" s="7">
        <v>107</v>
      </c>
      <c r="I43" s="7"/>
      <c r="J43" s="7">
        <v>107</v>
      </c>
      <c r="K43" s="7">
        <v>108</v>
      </c>
      <c r="L43" s="7">
        <v>107</v>
      </c>
      <c r="M43" s="7">
        <v>107</v>
      </c>
      <c r="N43" s="7">
        <v>108</v>
      </c>
      <c r="O43" s="7">
        <v>107</v>
      </c>
      <c r="P43" s="3"/>
      <c r="Q43" s="15"/>
      <c r="R43" s="3"/>
      <c r="S43" s="3"/>
      <c r="T43" s="15">
        <v>107</v>
      </c>
      <c r="U43" s="3"/>
    </row>
    <row r="44" spans="1:21" outlineLevel="1" x14ac:dyDescent="0.25">
      <c r="A44" s="1">
        <v>16</v>
      </c>
      <c r="B44" s="5">
        <v>97</v>
      </c>
      <c r="C44" s="7">
        <v>99</v>
      </c>
      <c r="D44" s="7">
        <v>100</v>
      </c>
      <c r="E44" s="7">
        <v>99</v>
      </c>
      <c r="F44" s="7">
        <v>99</v>
      </c>
      <c r="G44" s="7">
        <v>98</v>
      </c>
      <c r="H44" s="7">
        <v>99</v>
      </c>
      <c r="I44" s="7"/>
      <c r="J44" s="7">
        <v>99</v>
      </c>
      <c r="K44" s="7">
        <v>99</v>
      </c>
      <c r="L44" s="7">
        <v>99</v>
      </c>
      <c r="M44" s="7">
        <v>99</v>
      </c>
      <c r="N44" s="7">
        <v>99</v>
      </c>
      <c r="O44" s="7">
        <v>99</v>
      </c>
      <c r="P44" s="3"/>
      <c r="Q44" s="15"/>
      <c r="R44" s="3"/>
      <c r="S44" s="3"/>
      <c r="T44" s="15">
        <v>99</v>
      </c>
      <c r="U44" s="3"/>
    </row>
    <row r="45" spans="1:21" outlineLevel="1" x14ac:dyDescent="0.25">
      <c r="A45" s="1">
        <v>17</v>
      </c>
      <c r="B45" s="5">
        <v>100</v>
      </c>
      <c r="C45" s="7">
        <v>101</v>
      </c>
      <c r="D45" s="7">
        <v>101</v>
      </c>
      <c r="E45" s="7">
        <v>101</v>
      </c>
      <c r="F45" s="7">
        <v>102</v>
      </c>
      <c r="G45" s="7">
        <v>101</v>
      </c>
      <c r="H45" s="7">
        <v>102</v>
      </c>
      <c r="I45" s="7"/>
      <c r="J45" s="7">
        <v>101</v>
      </c>
      <c r="K45" s="7">
        <v>101</v>
      </c>
      <c r="L45" s="7">
        <v>101</v>
      </c>
      <c r="M45" s="7">
        <v>101</v>
      </c>
      <c r="N45" s="7">
        <v>101</v>
      </c>
      <c r="O45" s="7">
        <v>101</v>
      </c>
      <c r="P45" s="3"/>
      <c r="Q45" s="15"/>
      <c r="R45" s="3"/>
      <c r="S45" s="3"/>
      <c r="T45" s="15">
        <v>101</v>
      </c>
      <c r="U45" s="3"/>
    </row>
    <row r="46" spans="1:21" outlineLevel="1" x14ac:dyDescent="0.25">
      <c r="A46" s="1">
        <v>18</v>
      </c>
      <c r="B46" s="5">
        <v>100</v>
      </c>
      <c r="C46" s="7">
        <v>102</v>
      </c>
      <c r="D46" s="7">
        <v>102</v>
      </c>
      <c r="E46" s="7">
        <v>102</v>
      </c>
      <c r="F46" s="7">
        <v>102</v>
      </c>
      <c r="G46" s="7">
        <v>102</v>
      </c>
      <c r="H46" s="7">
        <v>101</v>
      </c>
      <c r="I46" s="7"/>
      <c r="J46" s="7">
        <v>102</v>
      </c>
      <c r="K46" s="7">
        <v>102</v>
      </c>
      <c r="L46" s="7">
        <v>102</v>
      </c>
      <c r="M46" s="7">
        <v>102</v>
      </c>
      <c r="N46" s="7">
        <v>102</v>
      </c>
      <c r="O46" s="7">
        <v>102</v>
      </c>
      <c r="P46" s="3"/>
      <c r="Q46" s="15"/>
      <c r="R46" s="3"/>
      <c r="S46" s="3"/>
      <c r="T46" s="15">
        <v>102</v>
      </c>
      <c r="U46" s="3"/>
    </row>
    <row r="47" spans="1:21" ht="15.75" outlineLevel="1" thickBot="1" x14ac:dyDescent="0.3">
      <c r="A47" s="1">
        <v>19</v>
      </c>
      <c r="B47" s="5">
        <v>102</v>
      </c>
      <c r="C47" s="9">
        <v>103</v>
      </c>
      <c r="D47" s="9">
        <v>103</v>
      </c>
      <c r="E47" s="9">
        <v>103</v>
      </c>
      <c r="F47" s="9">
        <v>103</v>
      </c>
      <c r="G47" s="9">
        <v>103</v>
      </c>
      <c r="H47" s="9">
        <v>102</v>
      </c>
      <c r="I47" s="9"/>
      <c r="J47" s="9">
        <v>103</v>
      </c>
      <c r="K47" s="9">
        <v>103</v>
      </c>
      <c r="L47" s="9">
        <v>103</v>
      </c>
      <c r="M47" s="9">
        <v>103</v>
      </c>
      <c r="N47" s="9">
        <v>103</v>
      </c>
      <c r="O47" s="9">
        <v>103</v>
      </c>
      <c r="P47" s="4"/>
      <c r="Q47" s="16"/>
      <c r="R47" s="13"/>
      <c r="S47" s="4"/>
      <c r="T47" s="16">
        <v>103</v>
      </c>
      <c r="U47" s="13"/>
    </row>
    <row r="48" spans="1:21" ht="15.75" thickBot="1" x14ac:dyDescent="0.3">
      <c r="A48" s="150" t="s">
        <v>43</v>
      </c>
      <c r="B48" s="125"/>
      <c r="C48" s="17" cm="1">
        <f t="array" ref="C48">(SUM((C28:C47-$B$28:$B$47)/($B$28:$B$47)))/20</f>
        <v>1.3780965806614051E-2</v>
      </c>
      <c r="D48" s="17" cm="1">
        <f t="array" ref="D48">(SUM((D28:D47-$B$28:$B$47)/($B$28:$B$47)))/20</f>
        <v>1.6772720210331299E-2</v>
      </c>
      <c r="E48" s="27" cm="1">
        <f t="array" ref="E48">(SUM((E28:E47-$B$28:$B$47)/($B$28:$B$47)))/20</f>
        <v>1.3780965806614051E-2</v>
      </c>
      <c r="F48" s="17" cm="1">
        <f t="array" ref="F48">(SUM((F28:F47-$B$28:$B$47)/($B$28:$B$47)))/20</f>
        <v>1.2782369831589244E-2</v>
      </c>
      <c r="G48" s="17" cm="1">
        <f t="array" ref="G48">(SUM((G28:G47-$B$28:$B$47)/($B$28:$B$47)))/20</f>
        <v>1.1804065829515931E-2</v>
      </c>
      <c r="H48" s="17" cm="1">
        <f t="array" ref="H48">(SUM((H28:H47-$B$28:$B$47)/($B$28:$B$47)))/20</f>
        <v>1.0362957790923041E-2</v>
      </c>
      <c r="I48" s="17"/>
      <c r="J48" s="17" cm="1">
        <f t="array" ref="J48">(SUM((J28:J47-$B$28:$B$47)/($B$28:$B$47)))/20</f>
        <v>1.3780965806614051E-2</v>
      </c>
      <c r="K48" s="17" cm="1">
        <f t="array" ref="K48">(SUM((K28:K47-$B$28:$B$47)/($B$28:$B$47)))/20</f>
        <v>1.5252205787755022E-2</v>
      </c>
      <c r="L48" s="17" cm="1">
        <f t="array" ref="L48">(SUM((L28:L47-$B$28:$B$47)/($B$28:$B$47)))/20</f>
        <v>1.3780965806614051E-2</v>
      </c>
      <c r="M48" s="17" cm="1">
        <f t="array" ref="M48">(SUM((M28:M47-$B$28:$B$47)/($B$28:$B$47)))/20</f>
        <v>1.3780965806614051E-2</v>
      </c>
      <c r="N48" s="17" cm="1">
        <f t="array" ref="N48">(SUM((N28:N47-$B$28:$B$47)/($B$28:$B$47)))/20</f>
        <v>1.5252205787755022E-2</v>
      </c>
      <c r="O48" s="17" cm="1">
        <f t="array" ref="O48">(SUM((O28:O47-$B$28:$B$47)/($B$28:$B$47)))/20</f>
        <v>1.3780965806614051E-2</v>
      </c>
      <c r="P48" s="17" cm="1">
        <f t="array" ref="P48">(SUM((P28:P47-$B$28:$B$47)/($B$28:$B$47)))/20</f>
        <v>-1</v>
      </c>
      <c r="Q48" s="17" cm="1">
        <f t="array" ref="Q48">(SUM((Q28:Q47-$B$28:$B$47)/($B$28:$B$47)))/20</f>
        <v>-1</v>
      </c>
      <c r="R48" s="17" cm="1">
        <f t="array" ref="R48">(SUM((R28:R47-$B$28:$B$47)/($B$28:$B$47)))/20</f>
        <v>-1</v>
      </c>
      <c r="S48" s="17" cm="1">
        <f t="array" ref="S48">(SUM((S28:S47-$B$28:$B$47)/($B$28:$B$47)))/20</f>
        <v>-1</v>
      </c>
      <c r="T48" s="17" cm="1">
        <f t="array" ref="T48">(SUM((T28:T47-$B$28:$B$47)/($B$28:$B$47)))/20</f>
        <v>1.2800573649751307E-2</v>
      </c>
      <c r="U48" s="17" cm="1">
        <f t="array" ref="U48">(SUM((U28:U47-$B$28:$B$47)/($B$28:$B$47)))/20</f>
        <v>-1</v>
      </c>
    </row>
    <row r="49" spans="1:21" ht="15.75" thickBot="1" x14ac:dyDescent="0.3">
      <c r="A49" s="123" t="s">
        <v>64</v>
      </c>
      <c r="B49" s="151"/>
      <c r="C49" s="18">
        <v>27</v>
      </c>
      <c r="D49" s="12">
        <v>27</v>
      </c>
      <c r="E49" s="12">
        <v>28</v>
      </c>
      <c r="F49" s="12">
        <v>1969</v>
      </c>
      <c r="G49" s="12">
        <v>38</v>
      </c>
      <c r="H49" s="12">
        <v>250</v>
      </c>
      <c r="I49" s="12"/>
      <c r="J49" s="198" t="s">
        <v>152</v>
      </c>
      <c r="K49" s="199"/>
      <c r="L49" s="200"/>
      <c r="M49" s="12">
        <v>37</v>
      </c>
      <c r="N49" s="12">
        <v>37</v>
      </c>
      <c r="O49" s="12">
        <v>34</v>
      </c>
      <c r="P49" s="12"/>
      <c r="Q49" s="12"/>
      <c r="R49" s="11"/>
      <c r="S49" s="12"/>
      <c r="T49" s="12">
        <v>40</v>
      </c>
      <c r="U49" s="11"/>
    </row>
    <row r="51" spans="1:21" x14ac:dyDescent="0.25">
      <c r="A51" t="s">
        <v>153</v>
      </c>
      <c r="B51" t="s">
        <v>154</v>
      </c>
      <c r="J51" s="101" t="s">
        <v>133</v>
      </c>
      <c r="K51" s="210"/>
      <c r="L51" s="210"/>
      <c r="M51" s="203" t="s">
        <v>134</v>
      </c>
      <c r="N51" s="204"/>
      <c r="O51" s="205"/>
      <c r="P51" s="206" t="s">
        <v>135</v>
      </c>
      <c r="Q51" s="207"/>
      <c r="R51" s="209"/>
      <c r="S51" s="206" t="s">
        <v>136</v>
      </c>
      <c r="T51" s="207"/>
      <c r="U51" s="209"/>
    </row>
    <row r="52" spans="1:21" x14ac:dyDescent="0.25">
      <c r="A52" s="1" t="s">
        <v>12</v>
      </c>
      <c r="B52" s="5" t="s">
        <v>13</v>
      </c>
      <c r="C52" s="6" t="s">
        <v>15</v>
      </c>
      <c r="D52" s="6" t="s">
        <v>16</v>
      </c>
      <c r="E52" s="6" t="s">
        <v>17</v>
      </c>
      <c r="F52" s="6" t="s">
        <v>18</v>
      </c>
      <c r="G52" s="6" t="s">
        <v>21</v>
      </c>
      <c r="H52" s="6" t="s">
        <v>20</v>
      </c>
      <c r="I52" s="6"/>
      <c r="J52" s="6" t="s">
        <v>140</v>
      </c>
      <c r="K52" s="6" t="s">
        <v>138</v>
      </c>
      <c r="L52" s="6" t="s">
        <v>141</v>
      </c>
      <c r="M52" s="10" t="s">
        <v>155</v>
      </c>
      <c r="N52" s="10" t="s">
        <v>138</v>
      </c>
      <c r="O52" s="10" t="s">
        <v>141</v>
      </c>
      <c r="P52" s="2" t="s">
        <v>140</v>
      </c>
      <c r="Q52" s="14" t="s">
        <v>138</v>
      </c>
      <c r="R52" s="8" t="s">
        <v>141</v>
      </c>
      <c r="S52" s="2" t="s">
        <v>155</v>
      </c>
      <c r="T52" s="14" t="s">
        <v>143</v>
      </c>
      <c r="U52" s="8" t="s">
        <v>141</v>
      </c>
    </row>
    <row r="53" spans="1:21" outlineLevel="1" x14ac:dyDescent="0.25">
      <c r="A53" s="1">
        <v>0</v>
      </c>
      <c r="B53" s="5">
        <v>198</v>
      </c>
      <c r="C53" s="7">
        <v>201</v>
      </c>
      <c r="D53" s="7">
        <v>201</v>
      </c>
      <c r="E53" s="7">
        <v>201</v>
      </c>
      <c r="F53" s="7">
        <v>200</v>
      </c>
      <c r="G53" s="7">
        <v>201</v>
      </c>
      <c r="H53" s="7">
        <v>200</v>
      </c>
      <c r="I53" s="7"/>
      <c r="J53" s="7">
        <v>201</v>
      </c>
      <c r="K53" s="7">
        <v>201</v>
      </c>
      <c r="L53" s="7">
        <v>201</v>
      </c>
      <c r="M53" s="7">
        <v>201</v>
      </c>
      <c r="N53" s="7"/>
      <c r="O53" s="7">
        <v>201</v>
      </c>
      <c r="P53" s="7"/>
      <c r="Q53" s="7"/>
      <c r="R53" s="2"/>
      <c r="S53" s="7">
        <v>201</v>
      </c>
      <c r="T53" s="7">
        <v>200</v>
      </c>
      <c r="U53" s="2"/>
    </row>
    <row r="54" spans="1:21" outlineLevel="1" x14ac:dyDescent="0.25">
      <c r="A54" s="1">
        <v>1</v>
      </c>
      <c r="B54" s="5">
        <v>201</v>
      </c>
      <c r="C54" s="7">
        <v>204</v>
      </c>
      <c r="D54" s="7">
        <v>204</v>
      </c>
      <c r="E54" s="7">
        <v>204</v>
      </c>
      <c r="F54" s="7">
        <v>203</v>
      </c>
      <c r="G54" s="7">
        <v>204</v>
      </c>
      <c r="H54" s="7">
        <v>203</v>
      </c>
      <c r="I54" s="7"/>
      <c r="J54" s="7">
        <v>204</v>
      </c>
      <c r="K54" s="7">
        <v>204</v>
      </c>
      <c r="L54" s="7">
        <v>204</v>
      </c>
      <c r="M54" s="7">
        <v>204</v>
      </c>
      <c r="N54" s="7"/>
      <c r="O54" s="7">
        <v>204</v>
      </c>
      <c r="P54" s="7"/>
      <c r="Q54" s="7"/>
      <c r="R54" s="3"/>
      <c r="S54" s="7">
        <v>204</v>
      </c>
      <c r="T54" s="7">
        <v>202</v>
      </c>
      <c r="U54" s="3"/>
    </row>
    <row r="55" spans="1:21" outlineLevel="1" x14ac:dyDescent="0.25">
      <c r="A55" s="1">
        <v>2</v>
      </c>
      <c r="B55" s="5">
        <v>202</v>
      </c>
      <c r="C55" s="7">
        <v>205</v>
      </c>
      <c r="D55" s="7">
        <v>205</v>
      </c>
      <c r="E55" s="7">
        <v>205</v>
      </c>
      <c r="F55" s="7">
        <v>206</v>
      </c>
      <c r="G55" s="7">
        <v>205</v>
      </c>
      <c r="H55" s="7">
        <v>204</v>
      </c>
      <c r="I55" s="7"/>
      <c r="J55" s="7">
        <v>205</v>
      </c>
      <c r="K55" s="7">
        <v>205</v>
      </c>
      <c r="L55" s="7">
        <v>205</v>
      </c>
      <c r="M55" s="7">
        <v>205</v>
      </c>
      <c r="N55" s="7"/>
      <c r="O55" s="7">
        <v>205</v>
      </c>
      <c r="P55" s="7"/>
      <c r="Q55" s="7"/>
      <c r="R55" s="3"/>
      <c r="S55" s="7">
        <v>205</v>
      </c>
      <c r="T55" s="7">
        <v>204</v>
      </c>
      <c r="U55" s="3"/>
    </row>
    <row r="56" spans="1:21" outlineLevel="1" x14ac:dyDescent="0.25">
      <c r="A56" s="1">
        <v>3</v>
      </c>
      <c r="B56" s="5">
        <v>204</v>
      </c>
      <c r="C56" s="7">
        <v>207</v>
      </c>
      <c r="D56" s="7">
        <v>207</v>
      </c>
      <c r="E56" s="7">
        <v>207</v>
      </c>
      <c r="F56" s="7">
        <v>207</v>
      </c>
      <c r="G56" s="7">
        <v>206</v>
      </c>
      <c r="H56" s="7">
        <v>206</v>
      </c>
      <c r="I56" s="7"/>
      <c r="J56" s="7">
        <v>207</v>
      </c>
      <c r="K56" s="7">
        <v>207</v>
      </c>
      <c r="L56" s="7">
        <v>207</v>
      </c>
      <c r="M56" s="7">
        <v>207</v>
      </c>
      <c r="N56" s="7"/>
      <c r="O56" s="7">
        <v>207</v>
      </c>
      <c r="P56" s="7"/>
      <c r="Q56" s="7"/>
      <c r="R56" s="3"/>
      <c r="S56" s="7">
        <v>207</v>
      </c>
      <c r="T56" s="7">
        <v>206</v>
      </c>
      <c r="U56" s="3"/>
    </row>
    <row r="57" spans="1:21" outlineLevel="1" x14ac:dyDescent="0.25">
      <c r="A57" s="1">
        <v>4</v>
      </c>
      <c r="B57" s="5">
        <v>206</v>
      </c>
      <c r="C57" s="7">
        <v>209</v>
      </c>
      <c r="D57" s="7">
        <v>209</v>
      </c>
      <c r="E57" s="7">
        <v>209</v>
      </c>
      <c r="F57" s="7">
        <v>208</v>
      </c>
      <c r="G57" s="7">
        <v>208</v>
      </c>
      <c r="H57" s="7">
        <v>207</v>
      </c>
      <c r="I57" s="7"/>
      <c r="J57" s="7">
        <v>209</v>
      </c>
      <c r="K57" s="7">
        <v>209</v>
      </c>
      <c r="L57" s="7">
        <v>209</v>
      </c>
      <c r="M57" s="7">
        <v>209</v>
      </c>
      <c r="N57" s="7"/>
      <c r="O57" s="7">
        <v>209</v>
      </c>
      <c r="P57" s="7"/>
      <c r="Q57" s="7"/>
      <c r="R57" s="3"/>
      <c r="S57" s="7">
        <v>209</v>
      </c>
      <c r="T57" s="7">
        <v>208</v>
      </c>
      <c r="U57" s="3"/>
    </row>
    <row r="58" spans="1:21" outlineLevel="1" x14ac:dyDescent="0.25">
      <c r="A58" s="1">
        <v>5</v>
      </c>
      <c r="B58" s="5">
        <v>206</v>
      </c>
      <c r="C58" s="7">
        <v>207</v>
      </c>
      <c r="D58" s="7">
        <v>209</v>
      </c>
      <c r="E58" s="7">
        <v>207</v>
      </c>
      <c r="F58" s="7">
        <v>207</v>
      </c>
      <c r="G58" s="7">
        <v>208</v>
      </c>
      <c r="H58" s="7">
        <v>208</v>
      </c>
      <c r="I58" s="7"/>
      <c r="J58" s="7">
        <v>207</v>
      </c>
      <c r="K58" s="7">
        <v>208</v>
      </c>
      <c r="L58" s="7">
        <v>207</v>
      </c>
      <c r="M58" s="7">
        <v>207</v>
      </c>
      <c r="N58" s="7"/>
      <c r="O58" s="7">
        <v>207</v>
      </c>
      <c r="P58" s="7"/>
      <c r="Q58" s="7"/>
      <c r="R58" s="3"/>
      <c r="S58" s="7">
        <v>207</v>
      </c>
      <c r="T58" s="7">
        <v>207</v>
      </c>
      <c r="U58" s="3"/>
    </row>
    <row r="59" spans="1:21" outlineLevel="1" x14ac:dyDescent="0.25">
      <c r="A59" s="1">
        <v>6</v>
      </c>
      <c r="B59" s="5">
        <v>207</v>
      </c>
      <c r="C59" s="7">
        <v>210</v>
      </c>
      <c r="D59" s="7">
        <v>210</v>
      </c>
      <c r="E59" s="7">
        <v>210</v>
      </c>
      <c r="F59" s="7">
        <v>209</v>
      </c>
      <c r="G59" s="7">
        <v>209</v>
      </c>
      <c r="H59" s="7">
        <v>209</v>
      </c>
      <c r="I59" s="7"/>
      <c r="J59" s="7">
        <v>210</v>
      </c>
      <c r="K59" s="7">
        <v>210</v>
      </c>
      <c r="L59" s="7">
        <v>210</v>
      </c>
      <c r="M59" s="7">
        <v>210</v>
      </c>
      <c r="N59" s="7"/>
      <c r="O59" s="7">
        <v>210</v>
      </c>
      <c r="P59" s="7"/>
      <c r="Q59" s="7"/>
      <c r="R59" s="3"/>
      <c r="S59" s="7">
        <v>210</v>
      </c>
      <c r="T59" s="7">
        <v>209</v>
      </c>
      <c r="U59" s="3"/>
    </row>
    <row r="60" spans="1:21" outlineLevel="1" x14ac:dyDescent="0.25">
      <c r="A60" s="1">
        <v>7</v>
      </c>
      <c r="B60" s="5">
        <v>204</v>
      </c>
      <c r="C60" s="7">
        <v>207</v>
      </c>
      <c r="D60" s="7">
        <v>209</v>
      </c>
      <c r="E60" s="7">
        <v>207</v>
      </c>
      <c r="F60" s="7">
        <v>206</v>
      </c>
      <c r="G60" s="7">
        <v>207</v>
      </c>
      <c r="H60" s="7">
        <v>207</v>
      </c>
      <c r="I60" s="7"/>
      <c r="J60" s="7">
        <v>207</v>
      </c>
      <c r="K60" s="7">
        <v>208</v>
      </c>
      <c r="L60" s="7">
        <v>207</v>
      </c>
      <c r="M60" s="7">
        <v>207</v>
      </c>
      <c r="N60" s="7"/>
      <c r="O60" s="7">
        <v>207</v>
      </c>
      <c r="P60" s="7"/>
      <c r="Q60" s="7"/>
      <c r="R60" s="3"/>
      <c r="S60" s="7">
        <v>207</v>
      </c>
      <c r="T60" s="7">
        <v>206</v>
      </c>
      <c r="U60" s="3"/>
    </row>
    <row r="61" spans="1:21" outlineLevel="1" x14ac:dyDescent="0.25">
      <c r="A61" s="1">
        <v>8</v>
      </c>
      <c r="B61" s="5">
        <v>196</v>
      </c>
      <c r="C61" s="7">
        <v>199</v>
      </c>
      <c r="D61" s="7">
        <v>199</v>
      </c>
      <c r="E61" s="7">
        <v>199</v>
      </c>
      <c r="F61" s="7">
        <v>198</v>
      </c>
      <c r="G61" s="7">
        <v>198</v>
      </c>
      <c r="H61" s="7">
        <v>199</v>
      </c>
      <c r="I61" s="7"/>
      <c r="J61" s="7">
        <v>199</v>
      </c>
      <c r="K61" s="7">
        <v>199</v>
      </c>
      <c r="L61" s="7">
        <v>199</v>
      </c>
      <c r="M61" s="7">
        <v>199</v>
      </c>
      <c r="N61" s="7"/>
      <c r="O61" s="7">
        <v>199</v>
      </c>
      <c r="P61" s="7"/>
      <c r="Q61" s="7"/>
      <c r="R61" s="3"/>
      <c r="S61" s="7">
        <v>199</v>
      </c>
      <c r="T61" s="7">
        <v>198</v>
      </c>
      <c r="U61" s="3"/>
    </row>
    <row r="62" spans="1:21" outlineLevel="1" x14ac:dyDescent="0.25">
      <c r="A62" s="1">
        <v>9</v>
      </c>
      <c r="B62" s="5">
        <v>202</v>
      </c>
      <c r="C62" s="7">
        <v>204</v>
      </c>
      <c r="D62" s="7">
        <v>204</v>
      </c>
      <c r="E62" s="7">
        <v>204</v>
      </c>
      <c r="F62" s="7">
        <v>205</v>
      </c>
      <c r="G62" s="7">
        <v>204</v>
      </c>
      <c r="H62" s="7">
        <v>204</v>
      </c>
      <c r="I62" s="7"/>
      <c r="J62" s="7">
        <v>204</v>
      </c>
      <c r="K62" s="7">
        <v>204</v>
      </c>
      <c r="L62" s="7">
        <v>204</v>
      </c>
      <c r="M62" s="7">
        <v>204</v>
      </c>
      <c r="N62" s="7"/>
      <c r="O62" s="7">
        <v>204</v>
      </c>
      <c r="P62" s="7"/>
      <c r="Q62" s="7"/>
      <c r="R62" s="3"/>
      <c r="S62" s="7">
        <v>204</v>
      </c>
      <c r="T62" s="7">
        <v>204</v>
      </c>
      <c r="U62" s="3"/>
    </row>
    <row r="63" spans="1:21" outlineLevel="1" x14ac:dyDescent="0.25">
      <c r="A63" s="1">
        <v>10</v>
      </c>
      <c r="B63" s="5">
        <v>200</v>
      </c>
      <c r="C63" s="7">
        <v>202</v>
      </c>
      <c r="D63" s="7">
        <v>203</v>
      </c>
      <c r="E63" s="7">
        <v>202</v>
      </c>
      <c r="F63" s="7">
        <v>201</v>
      </c>
      <c r="G63" s="7">
        <v>202</v>
      </c>
      <c r="H63" s="7">
        <v>201</v>
      </c>
      <c r="I63" s="7"/>
      <c r="J63" s="7">
        <v>202</v>
      </c>
      <c r="K63" s="7">
        <v>202</v>
      </c>
      <c r="L63" s="7">
        <v>202</v>
      </c>
      <c r="M63" s="7">
        <v>202</v>
      </c>
      <c r="N63" s="7"/>
      <c r="O63" s="7">
        <v>202</v>
      </c>
      <c r="P63" s="7"/>
      <c r="Q63" s="7"/>
      <c r="R63" s="3"/>
      <c r="S63" s="7">
        <v>202</v>
      </c>
      <c r="T63" s="7">
        <v>201</v>
      </c>
      <c r="U63" s="3"/>
    </row>
    <row r="64" spans="1:21" outlineLevel="1" x14ac:dyDescent="0.25">
      <c r="A64" s="1">
        <v>11</v>
      </c>
      <c r="B64" s="5">
        <v>200</v>
      </c>
      <c r="C64" s="7">
        <v>203</v>
      </c>
      <c r="D64" s="7">
        <v>203</v>
      </c>
      <c r="E64" s="7">
        <v>203</v>
      </c>
      <c r="F64" s="7">
        <v>202</v>
      </c>
      <c r="G64" s="7">
        <v>202</v>
      </c>
      <c r="H64" s="7">
        <v>201</v>
      </c>
      <c r="I64" s="7"/>
      <c r="J64" s="7">
        <v>203</v>
      </c>
      <c r="K64" s="7">
        <v>203</v>
      </c>
      <c r="L64" s="7">
        <v>203</v>
      </c>
      <c r="M64" s="7">
        <v>203</v>
      </c>
      <c r="N64" s="7"/>
      <c r="O64" s="7">
        <v>203</v>
      </c>
      <c r="P64" s="7"/>
      <c r="Q64" s="7"/>
      <c r="R64" s="3"/>
      <c r="S64" s="7">
        <v>203</v>
      </c>
      <c r="T64" s="7">
        <v>203</v>
      </c>
      <c r="U64" s="3"/>
    </row>
    <row r="65" spans="1:47" outlineLevel="1" x14ac:dyDescent="0.25">
      <c r="A65" s="1">
        <v>12</v>
      </c>
      <c r="B65" s="5">
        <v>199</v>
      </c>
      <c r="C65" s="7">
        <v>202</v>
      </c>
      <c r="D65" s="7">
        <v>202</v>
      </c>
      <c r="E65" s="7">
        <v>202</v>
      </c>
      <c r="F65" s="7">
        <v>202</v>
      </c>
      <c r="G65" s="7">
        <v>201</v>
      </c>
      <c r="H65" s="7">
        <v>201</v>
      </c>
      <c r="I65" s="7"/>
      <c r="J65" s="7">
        <v>202</v>
      </c>
      <c r="K65" s="7">
        <v>202</v>
      </c>
      <c r="L65" s="7">
        <v>202</v>
      </c>
      <c r="M65" s="7">
        <v>202</v>
      </c>
      <c r="N65" s="7"/>
      <c r="O65" s="7">
        <v>202</v>
      </c>
      <c r="P65" s="7"/>
      <c r="Q65" s="7"/>
      <c r="R65" s="3"/>
      <c r="S65" s="7">
        <v>202</v>
      </c>
      <c r="T65" s="7">
        <v>202</v>
      </c>
      <c r="U65" s="3"/>
    </row>
    <row r="66" spans="1:47" outlineLevel="1" x14ac:dyDescent="0.25">
      <c r="A66" s="1">
        <v>13</v>
      </c>
      <c r="B66" s="5">
        <v>196</v>
      </c>
      <c r="C66" s="7">
        <v>198</v>
      </c>
      <c r="D66" s="7">
        <v>198</v>
      </c>
      <c r="E66" s="7">
        <v>198</v>
      </c>
      <c r="F66" s="7">
        <v>199</v>
      </c>
      <c r="G66" s="7">
        <v>198</v>
      </c>
      <c r="H66" s="7">
        <v>200</v>
      </c>
      <c r="I66" s="7"/>
      <c r="J66" s="7">
        <v>198</v>
      </c>
      <c r="K66" s="7">
        <v>198</v>
      </c>
      <c r="L66" s="7">
        <v>198</v>
      </c>
      <c r="M66" s="7">
        <v>198</v>
      </c>
      <c r="N66" s="7"/>
      <c r="O66" s="7">
        <v>198</v>
      </c>
      <c r="P66" s="7"/>
      <c r="Q66" s="7"/>
      <c r="R66" s="3"/>
      <c r="S66" s="7">
        <v>198</v>
      </c>
      <c r="T66" s="7">
        <v>198</v>
      </c>
      <c r="U66" s="3"/>
    </row>
    <row r="67" spans="1:47" outlineLevel="1" x14ac:dyDescent="0.25">
      <c r="A67" s="1">
        <v>14</v>
      </c>
      <c r="B67" s="5">
        <v>204</v>
      </c>
      <c r="C67" s="7">
        <v>206</v>
      </c>
      <c r="D67" s="7">
        <v>206</v>
      </c>
      <c r="E67" s="7">
        <v>206</v>
      </c>
      <c r="F67" s="7">
        <v>205</v>
      </c>
      <c r="G67" s="7">
        <v>206</v>
      </c>
      <c r="H67" s="7">
        <v>205</v>
      </c>
      <c r="I67" s="7"/>
      <c r="J67" s="7">
        <v>206</v>
      </c>
      <c r="K67" s="7">
        <v>206</v>
      </c>
      <c r="L67" s="7">
        <v>206</v>
      </c>
      <c r="M67" s="7">
        <v>206</v>
      </c>
      <c r="N67" s="7"/>
      <c r="O67" s="7">
        <v>206</v>
      </c>
      <c r="P67" s="3"/>
      <c r="Q67" s="15"/>
      <c r="R67" s="3"/>
      <c r="S67" s="3">
        <v>206</v>
      </c>
      <c r="T67" s="15">
        <v>206</v>
      </c>
      <c r="U67" s="3"/>
    </row>
    <row r="68" spans="1:47" outlineLevel="1" x14ac:dyDescent="0.25">
      <c r="A68" s="1">
        <v>15</v>
      </c>
      <c r="B68" s="5">
        <v>201</v>
      </c>
      <c r="C68" s="7">
        <v>204</v>
      </c>
      <c r="D68" s="7">
        <v>204</v>
      </c>
      <c r="E68" s="7">
        <v>204</v>
      </c>
      <c r="F68" s="7">
        <v>202</v>
      </c>
      <c r="G68" s="7">
        <v>204</v>
      </c>
      <c r="H68" s="7">
        <v>203</v>
      </c>
      <c r="I68" s="7"/>
      <c r="J68" s="7">
        <v>204</v>
      </c>
      <c r="K68" s="7">
        <v>204</v>
      </c>
      <c r="L68" s="7">
        <v>204</v>
      </c>
      <c r="M68" s="7">
        <v>204</v>
      </c>
      <c r="N68" s="7"/>
      <c r="O68" s="7">
        <v>204</v>
      </c>
      <c r="P68" s="3"/>
      <c r="Q68" s="15"/>
      <c r="R68" s="3"/>
      <c r="S68" s="3">
        <v>204</v>
      </c>
      <c r="T68" s="15">
        <v>204</v>
      </c>
      <c r="U68" s="3"/>
    </row>
    <row r="69" spans="1:47" outlineLevel="1" x14ac:dyDescent="0.25">
      <c r="A69" s="1">
        <v>16</v>
      </c>
      <c r="B69" s="5">
        <v>202</v>
      </c>
      <c r="C69" s="7">
        <v>205</v>
      </c>
      <c r="D69" s="7">
        <v>205</v>
      </c>
      <c r="E69" s="7">
        <v>205</v>
      </c>
      <c r="F69" s="7">
        <v>204</v>
      </c>
      <c r="G69" s="7">
        <v>204</v>
      </c>
      <c r="H69" s="7">
        <v>203</v>
      </c>
      <c r="I69" s="7"/>
      <c r="J69" s="7">
        <v>205</v>
      </c>
      <c r="K69" s="7">
        <v>205</v>
      </c>
      <c r="L69" s="7">
        <v>205</v>
      </c>
      <c r="M69" s="7">
        <v>205</v>
      </c>
      <c r="N69" s="7"/>
      <c r="O69" s="7">
        <v>205</v>
      </c>
      <c r="P69" s="3"/>
      <c r="Q69" s="15"/>
      <c r="R69" s="3"/>
      <c r="S69" s="3">
        <v>205</v>
      </c>
      <c r="T69" s="15">
        <v>203</v>
      </c>
      <c r="U69" s="3"/>
    </row>
    <row r="70" spans="1:47" outlineLevel="1" x14ac:dyDescent="0.25">
      <c r="A70" s="1">
        <v>17</v>
      </c>
      <c r="B70" s="5">
        <v>198</v>
      </c>
      <c r="C70" s="7">
        <v>201</v>
      </c>
      <c r="D70" s="7">
        <v>201</v>
      </c>
      <c r="E70" s="7">
        <v>201</v>
      </c>
      <c r="F70" s="7">
        <v>200</v>
      </c>
      <c r="G70" s="7">
        <v>200</v>
      </c>
      <c r="H70" s="7">
        <v>198</v>
      </c>
      <c r="I70" s="7"/>
      <c r="J70" s="7">
        <v>201</v>
      </c>
      <c r="K70" s="7">
        <v>201</v>
      </c>
      <c r="L70" s="7">
        <v>201</v>
      </c>
      <c r="M70" s="7">
        <v>201</v>
      </c>
      <c r="N70" s="7"/>
      <c r="O70" s="7">
        <v>201</v>
      </c>
      <c r="P70" s="3"/>
      <c r="Q70" s="15"/>
      <c r="R70" s="3"/>
      <c r="S70" s="3">
        <v>201</v>
      </c>
      <c r="T70" s="15">
        <v>200</v>
      </c>
      <c r="U70" s="3"/>
    </row>
    <row r="71" spans="1:47" outlineLevel="1" x14ac:dyDescent="0.25">
      <c r="A71" s="1">
        <v>18</v>
      </c>
      <c r="B71" s="5">
        <v>202</v>
      </c>
      <c r="C71" s="7">
        <v>205</v>
      </c>
      <c r="D71" s="7">
        <v>206</v>
      </c>
      <c r="E71" s="7">
        <v>205</v>
      </c>
      <c r="F71" s="7">
        <v>203</v>
      </c>
      <c r="G71" s="7">
        <v>204</v>
      </c>
      <c r="H71" s="7">
        <v>206</v>
      </c>
      <c r="I71" s="7"/>
      <c r="J71" s="7">
        <v>205</v>
      </c>
      <c r="K71" s="7">
        <v>205</v>
      </c>
      <c r="L71" s="7">
        <v>205</v>
      </c>
      <c r="M71" s="7">
        <v>205</v>
      </c>
      <c r="N71" s="7"/>
      <c r="O71" s="7">
        <v>205</v>
      </c>
      <c r="P71" s="3"/>
      <c r="Q71" s="15"/>
      <c r="R71" s="3"/>
      <c r="S71" s="3">
        <v>205</v>
      </c>
      <c r="T71" s="15">
        <v>204</v>
      </c>
      <c r="U71" s="3"/>
    </row>
    <row r="72" spans="1:47" outlineLevel="1" x14ac:dyDescent="0.25">
      <c r="A72" s="1">
        <v>19</v>
      </c>
      <c r="B72" s="5">
        <v>196</v>
      </c>
      <c r="C72" s="9">
        <v>199</v>
      </c>
      <c r="D72" s="9">
        <v>200</v>
      </c>
      <c r="E72" s="9">
        <v>199</v>
      </c>
      <c r="F72" s="9">
        <v>198</v>
      </c>
      <c r="G72" s="9">
        <v>198</v>
      </c>
      <c r="H72" s="9">
        <v>198</v>
      </c>
      <c r="I72" s="9"/>
      <c r="J72" s="9">
        <v>199</v>
      </c>
      <c r="K72" s="9">
        <v>200</v>
      </c>
      <c r="L72" s="9">
        <v>199</v>
      </c>
      <c r="M72" s="9">
        <v>199</v>
      </c>
      <c r="N72" s="9"/>
      <c r="O72" s="9">
        <v>199</v>
      </c>
      <c r="P72" s="4"/>
      <c r="Q72" s="16"/>
      <c r="R72" s="13"/>
      <c r="S72" s="4">
        <v>199</v>
      </c>
      <c r="T72" s="16">
        <v>200</v>
      </c>
      <c r="U72" s="13"/>
    </row>
    <row r="73" spans="1:47" x14ac:dyDescent="0.25">
      <c r="A73" s="150" t="s">
        <v>43</v>
      </c>
      <c r="B73" s="125"/>
      <c r="C73" s="27" cm="1">
        <f t="array" ref="C73">(SUM((C53:C72-$B$53:$B$72)/($B$53:$B$72)))/20</f>
        <v>1.3431342057856472E-2</v>
      </c>
      <c r="D73" s="27" cm="1">
        <f t="array" ref="D73">(SUM((D53:D72-$B$53:$B$72)/($B$53:$B$72)))/20</f>
        <v>1.51596018227833E-2</v>
      </c>
      <c r="E73" s="27" cm="1">
        <f t="array" ref="E73">(SUM((E53:E72-$B$53:$B$72)/($B$53:$B$72)))/20</f>
        <v>1.3431342057856472E-2</v>
      </c>
      <c r="F73" s="27" cm="1">
        <f t="array" ref="F73">(SUM((F53:F72-$B$53:$B$72)/($B$53:$B$72)))/20</f>
        <v>1.0202935684044854E-2</v>
      </c>
      <c r="G73" s="27" cm="1">
        <f t="array" ref="G73">(SUM((G53:G72-$B$53:$B$72)/($B$53:$B$72)))/20</f>
        <v>1.118566300440554E-2</v>
      </c>
      <c r="H73" s="27" cm="1">
        <f t="array" ref="H73">(SUM((H53:H72-$B$53:$B$72)/($B$53:$B$72)))/20</f>
        <v>9.708064445650191E-3</v>
      </c>
      <c r="I73" s="27"/>
      <c r="J73" s="27" cm="1">
        <f t="array" ref="J73">(SUM((J53:J72-$B$53:$B$72)/($B$53:$B$72)))/20</f>
        <v>1.3431342057856472E-2</v>
      </c>
      <c r="K73" s="27" cm="1">
        <f t="array" ref="K73">(SUM((K53:K72-$B$53:$B$72)/($B$53:$B$72)))/20</f>
        <v>1.4174260584490426E-2</v>
      </c>
      <c r="L73" s="27" cm="1">
        <f t="array" ref="L73">(SUM((L53:L72-$B$53:$B$72)/($B$53:$B$72)))/20</f>
        <v>1.3431342057856472E-2</v>
      </c>
      <c r="M73" s="27" cm="1">
        <f t="array" ref="M73">(SUM((M53:M72-$B$53:$B$72)/($B$53:$B$72)))/20</f>
        <v>1.3431342057856472E-2</v>
      </c>
      <c r="N73" s="17" cm="1">
        <f t="array" ref="N73">(SUM((N53:N72-$B$53:$B$72)/($B$53:$B$72)))/20</f>
        <v>-1</v>
      </c>
      <c r="O73" s="17" cm="1">
        <f t="array" ref="O73">(SUM((O53:O72-$B$53:$B$72)/($B$53:$B$72)))/20</f>
        <v>1.3431342057856472E-2</v>
      </c>
      <c r="P73" s="17" cm="1">
        <f t="array" ref="P73">(SUM((P53:P72-$B$53:$B$72)/($B$53:$B$72)))/20</f>
        <v>-1</v>
      </c>
      <c r="Q73" s="17" cm="1">
        <f t="array" ref="Q73">(SUM((Q53:Q72-$B$53:$B$72)/($B$53:$B$72)))/20</f>
        <v>-1</v>
      </c>
      <c r="R73" s="17" cm="1">
        <f t="array" ref="R73">(SUM((R53:R72-$B$53:$B$72)/($B$53:$B$72)))/20</f>
        <v>-1</v>
      </c>
      <c r="S73" s="17" cm="1">
        <f t="array" ref="S73">(SUM((S53:S72-$B$53:$B$72)/($B$53:$B$72)))/20</f>
        <v>1.3431342057856472E-2</v>
      </c>
      <c r="T73" s="17" cm="1">
        <f t="array" ref="T73">(SUM((T53:T72-$B$53:$B$72)/($B$53:$B$72)))/20</f>
        <v>1.0214219686340908E-2</v>
      </c>
      <c r="U73" s="17" cm="1">
        <f t="array" ref="U73">(SUM((U53:U72-$B$53:$B$72)/($B$53:$B$72)))/20</f>
        <v>-1</v>
      </c>
    </row>
    <row r="74" spans="1:47" x14ac:dyDescent="0.25">
      <c r="A74" s="123" t="s">
        <v>64</v>
      </c>
      <c r="B74" s="151"/>
      <c r="C74" s="18">
        <v>35</v>
      </c>
      <c r="D74" s="12">
        <v>34</v>
      </c>
      <c r="E74" s="12">
        <v>34</v>
      </c>
      <c r="F74" s="12">
        <v>24979</v>
      </c>
      <c r="G74" s="12">
        <v>65</v>
      </c>
      <c r="H74" s="12">
        <v>1641</v>
      </c>
      <c r="I74" s="12"/>
      <c r="J74" s="198"/>
      <c r="K74" s="199"/>
      <c r="L74" s="200"/>
      <c r="M74" s="12">
        <v>51</v>
      </c>
      <c r="N74" s="12"/>
      <c r="O74" s="12">
        <v>47</v>
      </c>
      <c r="P74" s="12"/>
      <c r="Q74" s="12"/>
      <c r="R74" s="11"/>
      <c r="S74" s="12"/>
      <c r="T74" s="12">
        <v>50</v>
      </c>
      <c r="U74" s="11"/>
    </row>
    <row r="76" spans="1:47" ht="15.75" customHeight="1" thickBot="1" x14ac:dyDescent="0.3">
      <c r="A76" t="s">
        <v>82</v>
      </c>
      <c r="B76" t="s">
        <v>83</v>
      </c>
      <c r="J76" s="198" t="s">
        <v>133</v>
      </c>
      <c r="K76" s="199"/>
      <c r="L76" s="200"/>
      <c r="M76" s="198" t="s">
        <v>134</v>
      </c>
      <c r="N76" s="199"/>
      <c r="O76" s="200"/>
      <c r="P76" s="198" t="s">
        <v>135</v>
      </c>
      <c r="Q76" s="199"/>
      <c r="R76" s="200"/>
      <c r="S76" s="198" t="s">
        <v>156</v>
      </c>
      <c r="T76" s="199"/>
      <c r="U76" s="200"/>
      <c r="V76" s="198" t="s">
        <v>136</v>
      </c>
      <c r="W76" s="199"/>
      <c r="X76" s="200"/>
      <c r="Y76" s="198" t="s">
        <v>136</v>
      </c>
      <c r="Z76" s="199"/>
      <c r="AA76" s="200"/>
      <c r="AB76" s="198" t="s">
        <v>157</v>
      </c>
      <c r="AC76" s="199"/>
      <c r="AD76" s="200"/>
      <c r="AS76" t="s">
        <v>158</v>
      </c>
      <c r="AT76" t="s">
        <v>159</v>
      </c>
    </row>
    <row r="77" spans="1:47" ht="15.75" thickBot="1" x14ac:dyDescent="0.3">
      <c r="A77" s="1" t="s">
        <v>12</v>
      </c>
      <c r="B77" s="5" t="s">
        <v>13</v>
      </c>
      <c r="C77" s="6" t="s">
        <v>15</v>
      </c>
      <c r="D77" s="6" t="s">
        <v>16</v>
      </c>
      <c r="E77" s="6" t="s">
        <v>17</v>
      </c>
      <c r="F77" s="6" t="s">
        <v>18</v>
      </c>
      <c r="G77" s="6" t="s">
        <v>21</v>
      </c>
      <c r="H77" s="6" t="s">
        <v>20</v>
      </c>
      <c r="I77" s="6"/>
      <c r="J77" s="6" t="s">
        <v>137</v>
      </c>
      <c r="K77" s="36" t="s">
        <v>160</v>
      </c>
      <c r="L77" s="6" t="s">
        <v>161</v>
      </c>
      <c r="M77" s="10" t="s">
        <v>137</v>
      </c>
      <c r="N77" s="36" t="s">
        <v>160</v>
      </c>
      <c r="O77" s="10" t="s">
        <v>162</v>
      </c>
      <c r="P77" s="2" t="s">
        <v>163</v>
      </c>
      <c r="Q77" s="14" t="s">
        <v>138</v>
      </c>
      <c r="R77" s="8" t="s">
        <v>164</v>
      </c>
      <c r="S77" s="2" t="s">
        <v>165</v>
      </c>
      <c r="T77" s="14" t="s">
        <v>166</v>
      </c>
      <c r="U77" s="8" t="s">
        <v>167</v>
      </c>
      <c r="V77" s="2" t="s">
        <v>165</v>
      </c>
      <c r="W77" s="29" t="s">
        <v>168</v>
      </c>
      <c r="X77" s="8" t="s">
        <v>169</v>
      </c>
      <c r="Y77" s="30" t="s">
        <v>170</v>
      </c>
      <c r="Z77" s="31" t="s">
        <v>143</v>
      </c>
      <c r="AA77" s="8" t="s">
        <v>171</v>
      </c>
      <c r="AB77" s="2" t="s">
        <v>172</v>
      </c>
      <c r="AC77" s="14" t="s">
        <v>173</v>
      </c>
      <c r="AD77" s="8" t="s">
        <v>174</v>
      </c>
      <c r="AE77" s="6" t="s">
        <v>175</v>
      </c>
      <c r="AM77" s="37"/>
      <c r="AS77" s="37">
        <v>1.223841121487057E-2</v>
      </c>
      <c r="AT77">
        <v>15</v>
      </c>
    </row>
    <row r="78" spans="1:47" outlineLevel="1" x14ac:dyDescent="0.25">
      <c r="A78" s="1">
        <v>0</v>
      </c>
      <c r="B78" s="5">
        <v>399</v>
      </c>
      <c r="C78" s="7">
        <v>403</v>
      </c>
      <c r="D78" s="7">
        <v>403</v>
      </c>
      <c r="E78" s="7">
        <v>403</v>
      </c>
      <c r="F78" s="7">
        <v>402</v>
      </c>
      <c r="G78" s="7">
        <v>403</v>
      </c>
      <c r="H78" s="7">
        <v>401</v>
      </c>
      <c r="I78" s="7"/>
      <c r="J78" s="7">
        <v>403</v>
      </c>
      <c r="K78" s="7">
        <v>401</v>
      </c>
      <c r="L78" s="7">
        <v>403</v>
      </c>
      <c r="M78" s="7">
        <v>403</v>
      </c>
      <c r="N78" s="35">
        <v>401</v>
      </c>
      <c r="O78" s="7">
        <v>403</v>
      </c>
      <c r="P78" s="7">
        <v>403</v>
      </c>
      <c r="Q78" s="7"/>
      <c r="R78" s="2">
        <v>403</v>
      </c>
      <c r="S78" s="7">
        <v>403</v>
      </c>
      <c r="T78" s="7">
        <v>403</v>
      </c>
      <c r="U78" s="2">
        <v>403</v>
      </c>
      <c r="V78" s="7">
        <v>403</v>
      </c>
      <c r="W78" s="7">
        <v>403</v>
      </c>
      <c r="X78" s="2">
        <v>403</v>
      </c>
      <c r="Y78" s="7">
        <v>401</v>
      </c>
      <c r="Z78" s="7">
        <v>400</v>
      </c>
      <c r="AA78" s="2">
        <v>402</v>
      </c>
      <c r="AB78" s="7"/>
      <c r="AC78" s="7">
        <v>401</v>
      </c>
      <c r="AD78" s="2">
        <v>401</v>
      </c>
      <c r="AE78" s="7">
        <v>459</v>
      </c>
      <c r="AM78" s="37"/>
      <c r="AR78" t="s">
        <v>16</v>
      </c>
      <c r="AS78" s="37">
        <v>1.3981387175124867E-2</v>
      </c>
      <c r="AT78">
        <v>16</v>
      </c>
    </row>
    <row r="79" spans="1:47" outlineLevel="1" x14ac:dyDescent="0.25">
      <c r="A79" s="1">
        <v>1</v>
      </c>
      <c r="B79" s="5">
        <v>406</v>
      </c>
      <c r="C79" s="7">
        <v>411</v>
      </c>
      <c r="D79" s="7">
        <v>411</v>
      </c>
      <c r="E79" s="7">
        <v>411</v>
      </c>
      <c r="F79" s="7">
        <v>409</v>
      </c>
      <c r="G79" s="7">
        <v>411</v>
      </c>
      <c r="H79" s="7">
        <v>409</v>
      </c>
      <c r="I79" s="7"/>
      <c r="J79" s="7">
        <v>411</v>
      </c>
      <c r="K79" s="7">
        <v>410</v>
      </c>
      <c r="L79" s="7">
        <v>411</v>
      </c>
      <c r="M79" s="7">
        <v>411</v>
      </c>
      <c r="N79" s="7">
        <v>410</v>
      </c>
      <c r="O79" s="7">
        <v>411</v>
      </c>
      <c r="P79" s="7">
        <v>411</v>
      </c>
      <c r="Q79" s="7"/>
      <c r="R79" s="3">
        <v>411</v>
      </c>
      <c r="S79" s="7">
        <v>411</v>
      </c>
      <c r="T79" s="7">
        <v>411</v>
      </c>
      <c r="U79" s="3">
        <v>411</v>
      </c>
      <c r="V79" s="7">
        <v>411</v>
      </c>
      <c r="W79" s="7">
        <v>411</v>
      </c>
      <c r="X79" s="3">
        <v>411</v>
      </c>
      <c r="Y79" s="7">
        <v>409</v>
      </c>
      <c r="Z79" s="7">
        <v>409</v>
      </c>
      <c r="AA79" s="3">
        <v>409</v>
      </c>
      <c r="AB79" s="7"/>
      <c r="AC79" s="7">
        <v>409</v>
      </c>
      <c r="AD79" s="3">
        <v>410</v>
      </c>
      <c r="AE79" s="7">
        <v>468</v>
      </c>
      <c r="AM79" s="37"/>
      <c r="AR79" t="s">
        <v>17</v>
      </c>
      <c r="AS79" s="37">
        <v>1.2114648838632947E-2</v>
      </c>
      <c r="AT79">
        <v>18</v>
      </c>
      <c r="AU79" t="s">
        <v>176</v>
      </c>
    </row>
    <row r="80" spans="1:47" outlineLevel="1" x14ac:dyDescent="0.25">
      <c r="A80" s="1">
        <v>2</v>
      </c>
      <c r="B80" s="5">
        <v>411</v>
      </c>
      <c r="C80" s="7">
        <v>416</v>
      </c>
      <c r="D80" s="7">
        <v>416</v>
      </c>
      <c r="E80" s="7">
        <v>416</v>
      </c>
      <c r="F80" s="7">
        <v>413</v>
      </c>
      <c r="G80" s="7">
        <v>415</v>
      </c>
      <c r="H80" s="7">
        <v>414</v>
      </c>
      <c r="I80" s="7"/>
      <c r="J80" s="7">
        <v>416</v>
      </c>
      <c r="K80" s="7">
        <v>413</v>
      </c>
      <c r="L80" s="7">
        <v>416</v>
      </c>
      <c r="M80" s="7">
        <v>416</v>
      </c>
      <c r="N80" s="7">
        <v>413</v>
      </c>
      <c r="O80" s="7">
        <v>416</v>
      </c>
      <c r="P80" s="7">
        <v>416</v>
      </c>
      <c r="Q80" s="7"/>
      <c r="R80" s="3">
        <v>416</v>
      </c>
      <c r="S80" s="7">
        <v>416</v>
      </c>
      <c r="T80" s="7">
        <v>416</v>
      </c>
      <c r="U80" s="3">
        <v>416</v>
      </c>
      <c r="V80" s="7">
        <v>416</v>
      </c>
      <c r="W80" s="7">
        <v>415</v>
      </c>
      <c r="X80" s="3">
        <v>416</v>
      </c>
      <c r="Y80" s="7">
        <v>413</v>
      </c>
      <c r="Z80" s="7">
        <v>414</v>
      </c>
      <c r="AA80" s="3">
        <v>414</v>
      </c>
      <c r="AB80" s="7"/>
      <c r="AC80" s="7">
        <v>414</v>
      </c>
      <c r="AD80" s="3">
        <v>414</v>
      </c>
      <c r="AE80" s="7">
        <v>473</v>
      </c>
      <c r="AM80" s="37"/>
      <c r="AR80" t="s">
        <v>18</v>
      </c>
      <c r="AS80" s="37">
        <v>4.8999999999999998E-3</v>
      </c>
      <c r="AT80">
        <v>1518</v>
      </c>
    </row>
    <row r="81" spans="1:47" outlineLevel="1" x14ac:dyDescent="0.25">
      <c r="A81" s="1">
        <v>3</v>
      </c>
      <c r="B81" s="5">
        <v>411</v>
      </c>
      <c r="C81" s="7">
        <v>416</v>
      </c>
      <c r="D81" s="7">
        <v>417</v>
      </c>
      <c r="E81" s="7">
        <v>416</v>
      </c>
      <c r="F81" s="7">
        <v>414</v>
      </c>
      <c r="G81" s="7">
        <v>415</v>
      </c>
      <c r="H81" s="7">
        <v>415</v>
      </c>
      <c r="I81" s="7"/>
      <c r="J81" s="7">
        <v>416</v>
      </c>
      <c r="K81" s="7">
        <v>415</v>
      </c>
      <c r="L81" s="7">
        <v>416</v>
      </c>
      <c r="M81" s="7">
        <v>416</v>
      </c>
      <c r="N81" s="7">
        <v>415</v>
      </c>
      <c r="O81" s="7">
        <v>416</v>
      </c>
      <c r="P81" s="7">
        <v>416</v>
      </c>
      <c r="Q81" s="7"/>
      <c r="R81" s="3">
        <v>416</v>
      </c>
      <c r="S81" s="7">
        <v>416</v>
      </c>
      <c r="T81" s="7">
        <v>416</v>
      </c>
      <c r="U81" s="3">
        <v>416</v>
      </c>
      <c r="V81" s="7">
        <v>416</v>
      </c>
      <c r="W81" s="7">
        <v>416</v>
      </c>
      <c r="X81" s="3">
        <v>416</v>
      </c>
      <c r="Y81" s="7">
        <v>414</v>
      </c>
      <c r="Z81" s="7">
        <v>414</v>
      </c>
      <c r="AA81" s="3">
        <v>414</v>
      </c>
      <c r="AB81" s="7"/>
      <c r="AC81" s="7">
        <v>414</v>
      </c>
      <c r="AD81" s="3">
        <v>415</v>
      </c>
      <c r="AE81" s="7">
        <v>471</v>
      </c>
      <c r="AM81" s="37"/>
      <c r="AR81" t="s">
        <v>177</v>
      </c>
      <c r="AS81" s="37">
        <v>7.8804963368889983E-3</v>
      </c>
      <c r="AT81">
        <v>46</v>
      </c>
    </row>
    <row r="82" spans="1:47" outlineLevel="1" x14ac:dyDescent="0.25">
      <c r="A82" s="1">
        <v>4</v>
      </c>
      <c r="B82" s="5">
        <v>397</v>
      </c>
      <c r="C82" s="7">
        <v>402</v>
      </c>
      <c r="D82" s="7">
        <v>402</v>
      </c>
      <c r="E82" s="7">
        <v>402</v>
      </c>
      <c r="F82" s="7">
        <v>399</v>
      </c>
      <c r="G82" s="7">
        <v>401</v>
      </c>
      <c r="H82" s="7">
        <v>399</v>
      </c>
      <c r="I82" s="7"/>
      <c r="J82" s="7">
        <v>402</v>
      </c>
      <c r="K82" s="7">
        <v>400</v>
      </c>
      <c r="L82" s="7">
        <v>402</v>
      </c>
      <c r="M82" s="7">
        <v>402</v>
      </c>
      <c r="N82" s="7">
        <v>400</v>
      </c>
      <c r="O82" s="7">
        <v>402</v>
      </c>
      <c r="P82" s="7">
        <v>402</v>
      </c>
      <c r="Q82" s="7"/>
      <c r="R82" s="3">
        <v>402</v>
      </c>
      <c r="S82" s="7">
        <v>402</v>
      </c>
      <c r="T82" s="7">
        <v>402</v>
      </c>
      <c r="U82" s="3">
        <v>402</v>
      </c>
      <c r="V82" s="7">
        <v>402</v>
      </c>
      <c r="W82" s="7">
        <v>400</v>
      </c>
      <c r="X82" s="3">
        <v>402</v>
      </c>
      <c r="Y82" s="7">
        <v>401</v>
      </c>
      <c r="Z82" s="7">
        <v>401</v>
      </c>
      <c r="AA82" s="3">
        <v>401</v>
      </c>
      <c r="AB82" s="7"/>
      <c r="AC82" s="7">
        <v>401</v>
      </c>
      <c r="AD82" s="3">
        <v>400</v>
      </c>
      <c r="AE82" s="7">
        <v>459</v>
      </c>
      <c r="AM82" s="37"/>
      <c r="AR82" t="s">
        <v>178</v>
      </c>
      <c r="AS82" s="37">
        <v>7.8683963451801776E-3</v>
      </c>
      <c r="AT82">
        <v>44</v>
      </c>
    </row>
    <row r="83" spans="1:47" outlineLevel="1" x14ac:dyDescent="0.25">
      <c r="A83" s="1">
        <v>5</v>
      </c>
      <c r="B83" s="5">
        <v>399</v>
      </c>
      <c r="C83" s="7">
        <v>404</v>
      </c>
      <c r="D83" s="7">
        <v>404</v>
      </c>
      <c r="E83" s="7">
        <v>404</v>
      </c>
      <c r="F83" s="7">
        <v>400</v>
      </c>
      <c r="G83" s="7">
        <v>403</v>
      </c>
      <c r="H83" s="7">
        <v>400</v>
      </c>
      <c r="I83" s="7"/>
      <c r="J83" s="7">
        <v>404</v>
      </c>
      <c r="K83" s="7">
        <v>402</v>
      </c>
      <c r="L83" s="7">
        <v>404</v>
      </c>
      <c r="M83" s="7">
        <v>404</v>
      </c>
      <c r="N83" s="7">
        <v>402</v>
      </c>
      <c r="O83" s="7">
        <v>404</v>
      </c>
      <c r="P83" s="7">
        <v>404</v>
      </c>
      <c r="Q83" s="7"/>
      <c r="R83" s="3">
        <v>404</v>
      </c>
      <c r="S83" s="7">
        <v>404</v>
      </c>
      <c r="T83" s="7">
        <v>404</v>
      </c>
      <c r="U83" s="3">
        <v>404</v>
      </c>
      <c r="V83" s="7">
        <v>404</v>
      </c>
      <c r="W83" s="7">
        <v>403</v>
      </c>
      <c r="X83" s="3">
        <v>404</v>
      </c>
      <c r="Y83" s="7">
        <v>402</v>
      </c>
      <c r="Z83" s="7">
        <v>402</v>
      </c>
      <c r="AA83" s="3">
        <v>402</v>
      </c>
      <c r="AB83" s="7"/>
      <c r="AC83" s="7">
        <v>402</v>
      </c>
      <c r="AD83" s="3">
        <v>402</v>
      </c>
      <c r="AE83" s="7">
        <v>461</v>
      </c>
      <c r="AM83" s="37"/>
      <c r="AR83" t="s">
        <v>179</v>
      </c>
      <c r="AS83" s="37">
        <v>7.3714449122310776E-3</v>
      </c>
      <c r="AT83">
        <v>49</v>
      </c>
      <c r="AU83" t="s">
        <v>180</v>
      </c>
    </row>
    <row r="84" spans="1:47" outlineLevel="1" x14ac:dyDescent="0.25">
      <c r="A84" s="1">
        <v>6</v>
      </c>
      <c r="B84" s="5">
        <v>395</v>
      </c>
      <c r="C84" s="7">
        <v>399</v>
      </c>
      <c r="D84" s="7">
        <v>399</v>
      </c>
      <c r="E84" s="7">
        <v>399</v>
      </c>
      <c r="F84" s="7">
        <v>396</v>
      </c>
      <c r="G84" s="7">
        <v>399</v>
      </c>
      <c r="H84" s="7">
        <v>405</v>
      </c>
      <c r="I84" s="7"/>
      <c r="J84" s="7">
        <v>399</v>
      </c>
      <c r="K84" s="7">
        <v>398</v>
      </c>
      <c r="L84" s="7">
        <v>399</v>
      </c>
      <c r="M84" s="7">
        <v>399</v>
      </c>
      <c r="N84" s="7">
        <v>398</v>
      </c>
      <c r="O84" s="7">
        <v>399</v>
      </c>
      <c r="P84" s="7">
        <v>399</v>
      </c>
      <c r="Q84" s="7"/>
      <c r="R84" s="3">
        <v>399</v>
      </c>
      <c r="S84" s="7">
        <v>399</v>
      </c>
      <c r="T84" s="7">
        <v>399</v>
      </c>
      <c r="U84" s="3">
        <v>399</v>
      </c>
      <c r="V84" s="7">
        <v>399</v>
      </c>
      <c r="W84" s="7">
        <v>397</v>
      </c>
      <c r="X84" s="3">
        <v>399</v>
      </c>
      <c r="Y84" s="7">
        <v>399</v>
      </c>
      <c r="Z84" s="7">
        <v>399</v>
      </c>
      <c r="AA84" s="3">
        <v>398</v>
      </c>
      <c r="AB84" s="7"/>
      <c r="AC84" s="7">
        <v>399</v>
      </c>
      <c r="AD84" s="3">
        <v>398</v>
      </c>
      <c r="AE84" s="7">
        <v>453</v>
      </c>
      <c r="AM84" s="37"/>
      <c r="AS84" s="37"/>
    </row>
    <row r="85" spans="1:47" outlineLevel="1" x14ac:dyDescent="0.25">
      <c r="A85" s="1">
        <v>7</v>
      </c>
      <c r="B85" s="5">
        <v>404</v>
      </c>
      <c r="C85" s="7">
        <v>408</v>
      </c>
      <c r="D85" s="7">
        <v>409</v>
      </c>
      <c r="E85" s="7">
        <v>408</v>
      </c>
      <c r="F85" s="7">
        <v>407</v>
      </c>
      <c r="G85" s="7">
        <v>408</v>
      </c>
      <c r="H85" s="7">
        <v>405</v>
      </c>
      <c r="I85" s="7"/>
      <c r="J85" s="7">
        <v>408</v>
      </c>
      <c r="K85" s="7">
        <v>407</v>
      </c>
      <c r="L85" s="7">
        <v>408</v>
      </c>
      <c r="M85" s="7">
        <v>408</v>
      </c>
      <c r="N85" s="7">
        <v>407</v>
      </c>
      <c r="O85" s="7">
        <v>408</v>
      </c>
      <c r="P85" s="7">
        <v>408</v>
      </c>
      <c r="Q85" s="7"/>
      <c r="R85" s="3">
        <v>408</v>
      </c>
      <c r="S85" s="7">
        <v>408</v>
      </c>
      <c r="T85" s="7">
        <v>408</v>
      </c>
      <c r="U85" s="3">
        <v>408</v>
      </c>
      <c r="V85" s="7">
        <v>408</v>
      </c>
      <c r="W85" s="7">
        <v>408</v>
      </c>
      <c r="X85" s="3">
        <v>408</v>
      </c>
      <c r="Y85" s="7">
        <v>407</v>
      </c>
      <c r="Z85" s="7">
        <v>406</v>
      </c>
      <c r="AA85" s="3">
        <v>406</v>
      </c>
      <c r="AB85" s="7"/>
      <c r="AC85" s="7">
        <v>406</v>
      </c>
      <c r="AD85" s="3">
        <v>407</v>
      </c>
      <c r="AE85" s="7">
        <v>466</v>
      </c>
      <c r="AM85" s="37"/>
      <c r="AR85" t="s">
        <v>18</v>
      </c>
      <c r="AS85" s="37">
        <v>7.8703970903888278E-3</v>
      </c>
      <c r="AT85">
        <v>306597</v>
      </c>
    </row>
    <row r="86" spans="1:47" outlineLevel="1" x14ac:dyDescent="0.25">
      <c r="A86" s="1">
        <v>8</v>
      </c>
      <c r="B86" s="5">
        <v>399</v>
      </c>
      <c r="C86" s="7">
        <v>404</v>
      </c>
      <c r="D86" s="7">
        <v>404</v>
      </c>
      <c r="E86" s="7">
        <v>404</v>
      </c>
      <c r="F86" s="7">
        <v>400</v>
      </c>
      <c r="G86" s="7">
        <v>403</v>
      </c>
      <c r="H86" s="7">
        <v>401</v>
      </c>
      <c r="I86" s="7"/>
      <c r="J86" s="7">
        <v>404</v>
      </c>
      <c r="K86" s="7">
        <v>403</v>
      </c>
      <c r="L86" s="7">
        <v>404</v>
      </c>
      <c r="M86" s="7">
        <v>404</v>
      </c>
      <c r="N86" s="7">
        <v>403</v>
      </c>
      <c r="O86" s="7">
        <v>404</v>
      </c>
      <c r="P86" s="7">
        <v>404</v>
      </c>
      <c r="Q86" s="7"/>
      <c r="R86" s="3">
        <v>404</v>
      </c>
      <c r="S86" s="7">
        <v>404</v>
      </c>
      <c r="T86" s="7">
        <v>404</v>
      </c>
      <c r="U86" s="3">
        <v>404</v>
      </c>
      <c r="V86" s="7">
        <v>404</v>
      </c>
      <c r="W86" s="7">
        <v>403</v>
      </c>
      <c r="X86" s="3">
        <v>404</v>
      </c>
      <c r="Y86" s="7">
        <v>402</v>
      </c>
      <c r="Z86" s="7">
        <v>402</v>
      </c>
      <c r="AA86" s="3">
        <v>402</v>
      </c>
      <c r="AB86" s="7"/>
      <c r="AC86" s="7">
        <v>402</v>
      </c>
      <c r="AD86" s="3">
        <v>402</v>
      </c>
      <c r="AE86" s="7">
        <v>454</v>
      </c>
      <c r="AM86" s="37"/>
      <c r="AR86" t="s">
        <v>20</v>
      </c>
      <c r="AS86" s="37">
        <v>8.5013711799850917E-3</v>
      </c>
      <c r="AT86">
        <v>6221</v>
      </c>
    </row>
    <row r="87" spans="1:47" outlineLevel="1" x14ac:dyDescent="0.25">
      <c r="A87" s="1">
        <v>9</v>
      </c>
      <c r="B87" s="5">
        <v>397</v>
      </c>
      <c r="C87" s="7">
        <v>404</v>
      </c>
      <c r="D87" s="7">
        <v>406</v>
      </c>
      <c r="E87" s="7">
        <v>404</v>
      </c>
      <c r="F87" s="7">
        <v>399</v>
      </c>
      <c r="G87" s="7">
        <v>401</v>
      </c>
      <c r="H87" s="7">
        <v>403</v>
      </c>
      <c r="I87" s="7"/>
      <c r="J87" s="7">
        <v>404</v>
      </c>
      <c r="K87" s="7">
        <v>400</v>
      </c>
      <c r="L87" s="7">
        <v>404</v>
      </c>
      <c r="M87" s="7">
        <v>404</v>
      </c>
      <c r="N87" s="7">
        <v>400</v>
      </c>
      <c r="O87" s="7">
        <v>404</v>
      </c>
      <c r="P87" s="7">
        <v>404</v>
      </c>
      <c r="Q87" s="7"/>
      <c r="R87" s="3">
        <v>404</v>
      </c>
      <c r="S87" s="7">
        <v>404</v>
      </c>
      <c r="T87" s="7">
        <v>404</v>
      </c>
      <c r="U87" s="3">
        <v>404</v>
      </c>
      <c r="V87" s="7">
        <v>404</v>
      </c>
      <c r="W87" s="7">
        <v>403</v>
      </c>
      <c r="X87" s="3">
        <v>404</v>
      </c>
      <c r="Y87" s="7">
        <v>402</v>
      </c>
      <c r="Z87" s="7">
        <v>402</v>
      </c>
      <c r="AA87" s="3">
        <v>403</v>
      </c>
      <c r="AB87" s="7"/>
      <c r="AC87" s="7">
        <v>402</v>
      </c>
      <c r="AD87" s="3">
        <v>401</v>
      </c>
      <c r="AE87" s="7">
        <v>456</v>
      </c>
    </row>
    <row r="88" spans="1:47" outlineLevel="1" x14ac:dyDescent="0.25">
      <c r="A88" s="1">
        <v>10</v>
      </c>
      <c r="B88" s="5">
        <v>400</v>
      </c>
      <c r="C88" s="7">
        <v>404</v>
      </c>
      <c r="D88" s="7">
        <v>405</v>
      </c>
      <c r="E88" s="7">
        <v>404</v>
      </c>
      <c r="F88" s="7">
        <v>401</v>
      </c>
      <c r="G88" s="7">
        <v>404</v>
      </c>
      <c r="H88" s="7">
        <v>402</v>
      </c>
      <c r="I88" s="7"/>
      <c r="J88" s="7">
        <v>404</v>
      </c>
      <c r="K88" s="7">
        <v>402</v>
      </c>
      <c r="L88" s="7">
        <v>404</v>
      </c>
      <c r="M88" s="7">
        <v>404</v>
      </c>
      <c r="N88" s="7">
        <v>402</v>
      </c>
      <c r="O88" s="7">
        <v>404</v>
      </c>
      <c r="P88" s="7">
        <v>404</v>
      </c>
      <c r="Q88" s="7"/>
      <c r="R88" s="3">
        <v>404</v>
      </c>
      <c r="S88" s="7">
        <v>405</v>
      </c>
      <c r="T88" s="7">
        <v>404</v>
      </c>
      <c r="U88" s="3">
        <v>404</v>
      </c>
      <c r="V88" s="7">
        <v>404</v>
      </c>
      <c r="W88" s="7">
        <v>404</v>
      </c>
      <c r="X88" s="3">
        <v>404</v>
      </c>
      <c r="Y88" s="7">
        <v>402</v>
      </c>
      <c r="Z88" s="7">
        <v>402</v>
      </c>
      <c r="AA88" s="3">
        <v>402</v>
      </c>
      <c r="AB88" s="7"/>
      <c r="AC88" s="7">
        <v>402</v>
      </c>
      <c r="AD88" s="3">
        <v>402</v>
      </c>
      <c r="AE88" s="7">
        <v>458</v>
      </c>
    </row>
    <row r="89" spans="1:47" outlineLevel="1" x14ac:dyDescent="0.25">
      <c r="A89" s="1">
        <v>11</v>
      </c>
      <c r="B89" s="5">
        <v>401</v>
      </c>
      <c r="C89" s="7">
        <v>405</v>
      </c>
      <c r="D89" s="7">
        <v>405</v>
      </c>
      <c r="E89" s="7">
        <v>405</v>
      </c>
      <c r="F89" s="7">
        <v>403</v>
      </c>
      <c r="G89" s="7">
        <v>405</v>
      </c>
      <c r="H89" s="7">
        <v>402</v>
      </c>
      <c r="I89" s="7"/>
      <c r="J89" s="7">
        <v>405</v>
      </c>
      <c r="K89" s="7">
        <v>403</v>
      </c>
      <c r="L89" s="7">
        <v>405</v>
      </c>
      <c r="M89" s="7">
        <v>405</v>
      </c>
      <c r="N89" s="7">
        <v>403</v>
      </c>
      <c r="O89" s="7">
        <v>405</v>
      </c>
      <c r="P89" s="7">
        <v>405</v>
      </c>
      <c r="Q89" s="7"/>
      <c r="R89" s="3">
        <v>405</v>
      </c>
      <c r="S89" s="7">
        <v>405</v>
      </c>
      <c r="T89" s="7">
        <v>405</v>
      </c>
      <c r="U89" s="3">
        <v>405</v>
      </c>
      <c r="V89" s="7">
        <v>405</v>
      </c>
      <c r="W89" s="7">
        <v>403</v>
      </c>
      <c r="X89" s="3">
        <v>405</v>
      </c>
      <c r="Y89" s="7">
        <v>404</v>
      </c>
      <c r="Z89" s="7">
        <v>404</v>
      </c>
      <c r="AA89" s="3">
        <v>403</v>
      </c>
      <c r="AB89" s="7"/>
      <c r="AC89" s="7">
        <v>403</v>
      </c>
      <c r="AD89" s="3">
        <v>403</v>
      </c>
      <c r="AE89" s="7">
        <v>463</v>
      </c>
    </row>
    <row r="90" spans="1:47" outlineLevel="1" x14ac:dyDescent="0.25">
      <c r="A90" s="1">
        <v>12</v>
      </c>
      <c r="B90" s="5">
        <v>393</v>
      </c>
      <c r="C90" s="7">
        <v>398</v>
      </c>
      <c r="D90" s="7">
        <v>398</v>
      </c>
      <c r="E90" s="7">
        <v>398</v>
      </c>
      <c r="F90" s="7">
        <v>394</v>
      </c>
      <c r="G90" s="7">
        <v>398</v>
      </c>
      <c r="H90" s="7">
        <v>394</v>
      </c>
      <c r="I90" s="7"/>
      <c r="J90" s="7">
        <v>398</v>
      </c>
      <c r="K90" s="7">
        <v>396</v>
      </c>
      <c r="L90" s="7">
        <v>398</v>
      </c>
      <c r="M90" s="7">
        <v>398</v>
      </c>
      <c r="N90" s="7">
        <v>396</v>
      </c>
      <c r="O90" s="7">
        <v>398</v>
      </c>
      <c r="P90" s="7">
        <v>398</v>
      </c>
      <c r="Q90" s="7"/>
      <c r="R90" s="3">
        <v>398</v>
      </c>
      <c r="S90" s="7">
        <v>398</v>
      </c>
      <c r="T90" s="7">
        <v>398</v>
      </c>
      <c r="U90" s="3">
        <v>398</v>
      </c>
      <c r="V90" s="7">
        <v>398</v>
      </c>
      <c r="W90" s="7">
        <v>397</v>
      </c>
      <c r="X90" s="3">
        <v>398</v>
      </c>
      <c r="Y90" s="7">
        <v>395</v>
      </c>
      <c r="Z90" s="7">
        <v>395</v>
      </c>
      <c r="AA90" s="3">
        <v>395</v>
      </c>
      <c r="AB90" s="7"/>
      <c r="AC90" s="7">
        <v>395</v>
      </c>
      <c r="AD90" s="3">
        <v>396</v>
      </c>
      <c r="AE90" s="7">
        <v>451</v>
      </c>
    </row>
    <row r="91" spans="1:47" outlineLevel="1" x14ac:dyDescent="0.25">
      <c r="A91" s="1">
        <v>13</v>
      </c>
      <c r="B91" s="5">
        <v>396</v>
      </c>
      <c r="C91" s="7">
        <v>401</v>
      </c>
      <c r="D91" s="7">
        <v>401</v>
      </c>
      <c r="E91" s="7">
        <v>401</v>
      </c>
      <c r="F91" s="7">
        <v>398</v>
      </c>
      <c r="G91" s="7">
        <v>401</v>
      </c>
      <c r="H91" s="7">
        <v>398</v>
      </c>
      <c r="I91" s="7"/>
      <c r="J91" s="7">
        <v>401</v>
      </c>
      <c r="K91" s="7">
        <v>400</v>
      </c>
      <c r="L91" s="7">
        <v>401</v>
      </c>
      <c r="M91" s="7">
        <v>401</v>
      </c>
      <c r="N91" s="7">
        <v>400</v>
      </c>
      <c r="O91" s="7">
        <v>401</v>
      </c>
      <c r="P91" s="7">
        <v>401</v>
      </c>
      <c r="Q91" s="7"/>
      <c r="R91" s="3">
        <v>401</v>
      </c>
      <c r="S91" s="7">
        <v>401</v>
      </c>
      <c r="T91" s="7">
        <v>401</v>
      </c>
      <c r="U91" s="3">
        <v>401</v>
      </c>
      <c r="V91" s="7">
        <v>401</v>
      </c>
      <c r="W91" s="7">
        <v>400</v>
      </c>
      <c r="X91" s="3">
        <v>401</v>
      </c>
      <c r="Y91" s="7">
        <v>398</v>
      </c>
      <c r="Z91" s="7">
        <v>398</v>
      </c>
      <c r="AA91" s="3">
        <v>398</v>
      </c>
      <c r="AB91" s="7"/>
      <c r="AC91" s="7">
        <v>399</v>
      </c>
      <c r="AD91" s="3">
        <v>400</v>
      </c>
      <c r="AE91" s="7">
        <v>455</v>
      </c>
    </row>
    <row r="92" spans="1:47" outlineLevel="1" x14ac:dyDescent="0.25">
      <c r="A92" s="1">
        <v>14</v>
      </c>
      <c r="B92" s="5">
        <v>394</v>
      </c>
      <c r="C92" s="7">
        <v>400</v>
      </c>
      <c r="D92" s="7">
        <v>400</v>
      </c>
      <c r="E92" s="7">
        <v>400</v>
      </c>
      <c r="F92" s="7">
        <v>397</v>
      </c>
      <c r="G92" s="7">
        <v>399</v>
      </c>
      <c r="H92" s="7">
        <v>401</v>
      </c>
      <c r="I92" s="7"/>
      <c r="J92" s="7">
        <v>400</v>
      </c>
      <c r="K92" s="7">
        <v>399</v>
      </c>
      <c r="L92" s="7">
        <v>400</v>
      </c>
      <c r="M92" s="7">
        <v>400</v>
      </c>
      <c r="N92" s="7">
        <v>399</v>
      </c>
      <c r="O92" s="7">
        <v>400</v>
      </c>
      <c r="P92" s="3">
        <v>400</v>
      </c>
      <c r="Q92" s="15"/>
      <c r="R92" s="3">
        <v>400</v>
      </c>
      <c r="S92" s="3">
        <v>400</v>
      </c>
      <c r="T92" s="15">
        <v>400</v>
      </c>
      <c r="U92" s="3">
        <v>400</v>
      </c>
      <c r="V92" s="3">
        <v>400</v>
      </c>
      <c r="W92" s="15">
        <v>399</v>
      </c>
      <c r="X92" s="3">
        <v>400</v>
      </c>
      <c r="Y92" s="3">
        <v>399</v>
      </c>
      <c r="Z92" s="15">
        <v>399</v>
      </c>
      <c r="AA92" s="3">
        <v>399</v>
      </c>
      <c r="AB92" s="3"/>
      <c r="AC92" s="15">
        <v>399</v>
      </c>
      <c r="AD92" s="3">
        <v>398</v>
      </c>
      <c r="AE92" s="7">
        <v>451</v>
      </c>
    </row>
    <row r="93" spans="1:47" outlineLevel="1" x14ac:dyDescent="0.25">
      <c r="A93" s="1">
        <v>15</v>
      </c>
      <c r="B93" s="5">
        <v>402</v>
      </c>
      <c r="C93" s="7">
        <v>408</v>
      </c>
      <c r="D93" s="7">
        <v>410</v>
      </c>
      <c r="E93" s="7">
        <v>408</v>
      </c>
      <c r="F93" s="7">
        <v>403</v>
      </c>
      <c r="G93" s="7">
        <v>406</v>
      </c>
      <c r="H93" s="7">
        <v>408</v>
      </c>
      <c r="I93" s="7"/>
      <c r="J93" s="7">
        <v>408</v>
      </c>
      <c r="K93" s="7">
        <v>406</v>
      </c>
      <c r="L93" s="7">
        <v>408</v>
      </c>
      <c r="M93" s="7">
        <v>408</v>
      </c>
      <c r="N93" s="7">
        <v>406</v>
      </c>
      <c r="O93" s="7">
        <v>408</v>
      </c>
      <c r="P93" s="3">
        <v>408</v>
      </c>
      <c r="Q93" s="15"/>
      <c r="R93" s="3">
        <v>408</v>
      </c>
      <c r="S93" s="3">
        <v>409</v>
      </c>
      <c r="T93" s="15">
        <v>408</v>
      </c>
      <c r="U93" s="3">
        <v>408</v>
      </c>
      <c r="V93" s="3">
        <v>408</v>
      </c>
      <c r="W93" s="15">
        <v>407</v>
      </c>
      <c r="X93" s="3">
        <v>408</v>
      </c>
      <c r="Y93" s="3">
        <v>406</v>
      </c>
      <c r="Z93" s="15">
        <v>406</v>
      </c>
      <c r="AA93" s="3">
        <v>406</v>
      </c>
      <c r="AB93" s="3"/>
      <c r="AC93" s="15">
        <v>406</v>
      </c>
      <c r="AD93" s="3">
        <v>406</v>
      </c>
      <c r="AE93" s="7">
        <v>462</v>
      </c>
    </row>
    <row r="94" spans="1:47" outlineLevel="1" x14ac:dyDescent="0.25">
      <c r="A94" s="1">
        <v>16</v>
      </c>
      <c r="B94" s="5">
        <v>404</v>
      </c>
      <c r="C94" s="7">
        <v>408</v>
      </c>
      <c r="D94" s="7">
        <v>410</v>
      </c>
      <c r="E94" s="7">
        <v>407</v>
      </c>
      <c r="F94" s="7">
        <v>406</v>
      </c>
      <c r="G94" s="7">
        <v>407</v>
      </c>
      <c r="H94" s="7">
        <v>408</v>
      </c>
      <c r="I94" s="7"/>
      <c r="J94" s="7">
        <v>407</v>
      </c>
      <c r="K94" s="7">
        <v>407</v>
      </c>
      <c r="L94" s="7">
        <v>407</v>
      </c>
      <c r="M94" s="7">
        <v>407</v>
      </c>
      <c r="N94" s="7">
        <v>407</v>
      </c>
      <c r="O94" s="7">
        <v>407</v>
      </c>
      <c r="P94" s="3">
        <v>407</v>
      </c>
      <c r="Q94" s="15"/>
      <c r="R94" s="3">
        <v>407</v>
      </c>
      <c r="S94" s="3">
        <v>408</v>
      </c>
      <c r="T94" s="15">
        <v>407</v>
      </c>
      <c r="U94" s="3">
        <v>407</v>
      </c>
      <c r="V94" s="3">
        <v>407</v>
      </c>
      <c r="W94" s="15">
        <v>407</v>
      </c>
      <c r="X94" s="3">
        <v>407</v>
      </c>
      <c r="Y94" s="3">
        <v>406</v>
      </c>
      <c r="Z94" s="15">
        <v>406</v>
      </c>
      <c r="AA94" s="3">
        <v>406</v>
      </c>
      <c r="AB94" s="3"/>
      <c r="AC94" s="15">
        <v>406</v>
      </c>
      <c r="AD94" s="3">
        <v>406</v>
      </c>
      <c r="AE94" s="7">
        <v>466</v>
      </c>
    </row>
    <row r="95" spans="1:47" outlineLevel="1" x14ac:dyDescent="0.25">
      <c r="A95" s="1">
        <v>17</v>
      </c>
      <c r="B95" s="5">
        <v>404</v>
      </c>
      <c r="C95" s="7">
        <v>409</v>
      </c>
      <c r="D95" s="7">
        <v>410</v>
      </c>
      <c r="E95" s="7">
        <v>409</v>
      </c>
      <c r="F95" s="7">
        <v>405</v>
      </c>
      <c r="G95" s="7">
        <v>408</v>
      </c>
      <c r="H95" s="7">
        <v>407</v>
      </c>
      <c r="I95" s="7"/>
      <c r="J95" s="7">
        <v>409</v>
      </c>
      <c r="K95" s="7">
        <v>407</v>
      </c>
      <c r="L95" s="7">
        <v>409</v>
      </c>
      <c r="M95" s="7">
        <v>409</v>
      </c>
      <c r="N95" s="7">
        <v>407</v>
      </c>
      <c r="O95" s="7">
        <v>409</v>
      </c>
      <c r="P95" s="3">
        <v>409</v>
      </c>
      <c r="Q95" s="15"/>
      <c r="R95" s="3">
        <v>409</v>
      </c>
      <c r="S95" s="3">
        <v>410</v>
      </c>
      <c r="T95" s="15">
        <v>409</v>
      </c>
      <c r="U95" s="3">
        <v>409</v>
      </c>
      <c r="V95" s="3">
        <v>409</v>
      </c>
      <c r="W95" s="15">
        <v>408</v>
      </c>
      <c r="X95" s="3">
        <v>409</v>
      </c>
      <c r="Y95" s="3">
        <v>407</v>
      </c>
      <c r="Z95" s="15">
        <v>407</v>
      </c>
      <c r="AA95" s="3">
        <v>407</v>
      </c>
      <c r="AB95" s="3"/>
      <c r="AC95" s="15">
        <v>407</v>
      </c>
      <c r="AD95" s="3">
        <v>407</v>
      </c>
      <c r="AE95" s="7">
        <v>462</v>
      </c>
    </row>
    <row r="96" spans="1:47" outlineLevel="1" x14ac:dyDescent="0.25">
      <c r="A96" s="1">
        <v>18</v>
      </c>
      <c r="B96" s="5">
        <v>399</v>
      </c>
      <c r="C96" s="7">
        <v>403</v>
      </c>
      <c r="D96" s="7">
        <v>405</v>
      </c>
      <c r="E96" s="7">
        <v>403</v>
      </c>
      <c r="F96" s="7">
        <v>400</v>
      </c>
      <c r="G96" s="7">
        <v>401</v>
      </c>
      <c r="H96" s="7">
        <v>403</v>
      </c>
      <c r="I96" s="7"/>
      <c r="J96" s="7">
        <v>403</v>
      </c>
      <c r="K96" s="7">
        <v>401</v>
      </c>
      <c r="L96" s="7">
        <v>403</v>
      </c>
      <c r="M96" s="7">
        <v>403</v>
      </c>
      <c r="N96" s="7">
        <v>401</v>
      </c>
      <c r="O96" s="7">
        <v>403</v>
      </c>
      <c r="P96" s="3">
        <v>403</v>
      </c>
      <c r="Q96" s="15"/>
      <c r="R96" s="3">
        <v>403</v>
      </c>
      <c r="S96" s="3">
        <v>403</v>
      </c>
      <c r="T96" s="15">
        <v>403</v>
      </c>
      <c r="U96" s="3">
        <v>403</v>
      </c>
      <c r="V96" s="3">
        <v>403</v>
      </c>
      <c r="W96" s="15">
        <v>402</v>
      </c>
      <c r="X96" s="3">
        <v>403</v>
      </c>
      <c r="Y96" s="3">
        <v>401</v>
      </c>
      <c r="Z96" s="15">
        <v>401</v>
      </c>
      <c r="AA96" s="3">
        <v>401</v>
      </c>
      <c r="AB96" s="3"/>
      <c r="AC96" s="15">
        <v>401</v>
      </c>
      <c r="AD96" s="3">
        <v>401</v>
      </c>
      <c r="AE96" s="7">
        <v>462</v>
      </c>
    </row>
    <row r="97" spans="1:31" ht="15.75" outlineLevel="1" thickBot="1" x14ac:dyDescent="0.3">
      <c r="A97" s="1">
        <v>19</v>
      </c>
      <c r="B97" s="5">
        <v>400</v>
      </c>
      <c r="C97" s="9">
        <v>406</v>
      </c>
      <c r="D97" s="9">
        <v>408</v>
      </c>
      <c r="E97" s="9">
        <v>406</v>
      </c>
      <c r="F97" s="9">
        <v>402</v>
      </c>
      <c r="G97" s="9">
        <v>405</v>
      </c>
      <c r="H97" s="9">
        <v>404</v>
      </c>
      <c r="I97" s="9"/>
      <c r="J97" s="9">
        <v>406</v>
      </c>
      <c r="K97" s="9">
        <v>404</v>
      </c>
      <c r="L97" s="9">
        <v>406</v>
      </c>
      <c r="M97" s="9">
        <v>406</v>
      </c>
      <c r="N97" s="9">
        <v>404</v>
      </c>
      <c r="O97" s="9">
        <v>406</v>
      </c>
      <c r="P97" s="4">
        <v>406</v>
      </c>
      <c r="Q97" s="16"/>
      <c r="R97" s="13">
        <v>406</v>
      </c>
      <c r="S97" s="4">
        <v>407</v>
      </c>
      <c r="T97" s="16">
        <v>406</v>
      </c>
      <c r="U97" s="13">
        <v>406</v>
      </c>
      <c r="V97" s="4">
        <v>406</v>
      </c>
      <c r="W97" s="16">
        <v>404</v>
      </c>
      <c r="X97" s="13">
        <v>406</v>
      </c>
      <c r="Y97" s="4">
        <v>404</v>
      </c>
      <c r="Z97" s="16">
        <v>403</v>
      </c>
      <c r="AA97" s="13">
        <v>403</v>
      </c>
      <c r="AB97" s="4"/>
      <c r="AC97" s="16">
        <v>404</v>
      </c>
      <c r="AD97" s="13">
        <v>404</v>
      </c>
      <c r="AE97" s="9">
        <v>459</v>
      </c>
    </row>
    <row r="98" spans="1:31" ht="15.75" thickBot="1" x14ac:dyDescent="0.3">
      <c r="A98" s="150" t="s">
        <v>43</v>
      </c>
      <c r="B98" s="125"/>
      <c r="C98" s="27" cm="1">
        <f t="array" ref="C98">(SUM((C78:C97-$B$78:$B$97)/($B$78:$B$97)))/20</f>
        <v>1.223841121487057E-2</v>
      </c>
      <c r="D98" s="27" cm="1">
        <f t="array" ref="D98">(SUM((D78:D97-$B$78:$B$97)/($B$78:$B$97)))/20</f>
        <v>1.3981387175124867E-2</v>
      </c>
      <c r="E98" s="27" cm="1">
        <f t="array" ref="E98">(SUM((E78:E97-$B$78:$B$97)/($B$78:$B$97)))/20</f>
        <v>1.2114648838632947E-2</v>
      </c>
      <c r="F98" s="27" cm="1">
        <f t="array" ref="F98">(SUM((F78:F97-$B$78:$B$97)/($B$78:$B$97)))/20</f>
        <v>4.6117622504321882E-3</v>
      </c>
      <c r="G98" s="27" cm="1">
        <f t="array" ref="G98">(SUM((G78:G97-$B$78:$B$97)/($B$78:$B$97)))/20</f>
        <v>1.0241886217393706E-2</v>
      </c>
      <c r="H98" s="27" cm="1">
        <f t="array" ref="H98">(SUM((H78:H97-$B$78:$B$97)/($B$78:$B$97)))/20</f>
        <v>8.5013711799850917E-3</v>
      </c>
      <c r="I98" s="27"/>
      <c r="J98" s="27" cm="1">
        <f t="array" ref="J98">(SUM((J78:J97-$B$78:$B$97)/($B$78:$B$97)))/20</f>
        <v>1.2114648838632947E-2</v>
      </c>
      <c r="K98" s="27" cm="1">
        <f t="array" ref="K98">(SUM((K78:K97-$B$78:$B$97)/($B$78:$B$97)))/20</f>
        <v>7.8683963451801776E-3</v>
      </c>
      <c r="L98" s="27" cm="1">
        <f t="array" ref="L98">(SUM((L78:L97-$B$78:$B$97)/($B$78:$B$97)))/20</f>
        <v>1.2114648838632947E-2</v>
      </c>
      <c r="M98" s="27" cm="1">
        <f t="array" ref="M98">(SUM((M78:M97-$B$78:$B$97)/($B$78:$B$97)))/20</f>
        <v>1.2114648838632947E-2</v>
      </c>
      <c r="N98" s="27" cm="1">
        <f t="array" ref="N98">(SUM((N78:N97-$B$78:$B$97)/($B$78:$B$97)))/20</f>
        <v>7.8683963451801776E-3</v>
      </c>
      <c r="O98" s="27" cm="1">
        <f t="array" ref="O98">(SUM((O78:O97-$B$78:$B$97)/($B$78:$B$97)))/20</f>
        <v>1.2114648838632947E-2</v>
      </c>
      <c r="P98" s="27" cm="1">
        <f t="array" ref="P98">(SUM((P78:P97-$B$78:$B$97)/($B$78:$B$97)))/20</f>
        <v>1.2114648838632947E-2</v>
      </c>
      <c r="Q98" s="27" cm="1">
        <f t="array" ref="Q98">(SUM((Q78:Q97-$B$78:$B$97)/($B$78:$B$97)))/20</f>
        <v>-1</v>
      </c>
      <c r="R98" s="17" cm="1">
        <f t="array" ref="R98">(SUM((R78:R97-$B$78:$B$97)/($B$78:$B$97)))/20</f>
        <v>1.2114648838632947E-2</v>
      </c>
      <c r="S98" s="17" cm="1">
        <f t="array" ref="S98">(SUM((S78:S97-$B$78:$B$97)/($B$78:$B$97)))/20</f>
        <v>1.2736551700560933E-2</v>
      </c>
      <c r="T98" s="27" cm="1">
        <f t="array" ref="T98">(SUM((T78:T97-$B$78:$B$97)/($B$78:$B$97)))/20</f>
        <v>1.2114648838632947E-2</v>
      </c>
      <c r="U98" s="17" cm="1">
        <f t="array" ref="U98">(SUM((U78:U97-$B$78:$B$97)/($B$78:$B$97)))/20</f>
        <v>1.2114648838632947E-2</v>
      </c>
      <c r="V98" s="17" cm="1">
        <f t="array" ref="V98">(SUM((V78:V97-$B$78:$B$97)/($B$78:$B$97)))/20</f>
        <v>1.2114648838632947E-2</v>
      </c>
      <c r="W98" s="27" cm="1">
        <f t="array" ref="W98">(SUM((W78:W97-$B$78:$B$97)/($B$78:$B$97)))/20</f>
        <v>9.8581464907214096E-3</v>
      </c>
      <c r="X98" s="27" cm="1">
        <f t="array" ref="X98">(SUM((X78:X97-$B$78:$B$97)/($B$78:$B$97)))/20</f>
        <v>1.2114648838632947E-2</v>
      </c>
      <c r="Y98" s="27" cm="1">
        <f t="array" ref="Y98">(SUM((Y78:Y97-$B$78:$B$97)/($B$78:$B$97)))/20</f>
        <v>7.6238660704601776E-3</v>
      </c>
      <c r="Z98" s="27" cm="1">
        <f t="array" ref="Z98">(SUM((Z78:Z97-$B$78:$B$97)/($B$78:$B$97)))/20</f>
        <v>7.3714449122310776E-3</v>
      </c>
      <c r="AA98" s="17" cm="1">
        <f t="array" ref="AA98">(SUM((AA78:AA97-$B$78:$B$97)/($B$78:$B$97)))/20</f>
        <v>7.496745505247232E-3</v>
      </c>
      <c r="AB98" s="17" cm="1">
        <f t="array" ref="AB98">(SUM((AB78:AB97-$B$78:$B$97)/($B$78:$B$97)))/20</f>
        <v>-1</v>
      </c>
      <c r="AC98" s="27" cm="1">
        <f t="array" ref="AC98">(SUM((AC78:AC97-$B$78:$B$97)/($B$78:$B$97)))/20</f>
        <v>7.6233325423999783E-3</v>
      </c>
      <c r="AD98" s="27" cm="1">
        <f t="array" ref="AD98">(SUM((AD78:AD97-$B$78:$B$97)/($B$78:$B$97)))/20</f>
        <v>7.7400162180344565E-3</v>
      </c>
      <c r="AE98" s="27" cm="1">
        <f t="array" ref="AE98">(SUM((AE78:AE97-$B$78:$B$97)/($B$78:$B$97)))/20</f>
        <v>0.14953881666760188</v>
      </c>
    </row>
    <row r="99" spans="1:31" ht="15.75" customHeight="1" thickBot="1" x14ac:dyDescent="0.3">
      <c r="A99" s="123" t="s">
        <v>64</v>
      </c>
      <c r="B99" s="151"/>
      <c r="C99" s="18">
        <v>15</v>
      </c>
      <c r="D99" s="12"/>
      <c r="E99" s="12">
        <v>18</v>
      </c>
      <c r="F99" s="12">
        <v>1588</v>
      </c>
      <c r="G99" s="12"/>
      <c r="H99" s="12"/>
      <c r="I99" s="12"/>
      <c r="J99" s="12"/>
      <c r="K99" s="11" t="s">
        <v>181</v>
      </c>
      <c r="L99" s="24"/>
      <c r="M99" s="12"/>
      <c r="N99" s="12">
        <v>44</v>
      </c>
      <c r="O99" s="12"/>
      <c r="P99" s="12"/>
      <c r="Q99" s="12"/>
      <c r="R99" s="11"/>
      <c r="S99" s="12"/>
      <c r="T99" s="12"/>
      <c r="U99" s="11"/>
      <c r="V99" s="12"/>
      <c r="W99" s="12"/>
      <c r="X99" s="11"/>
      <c r="Y99" s="12"/>
      <c r="Z99" s="12">
        <v>49</v>
      </c>
      <c r="AA99" s="11"/>
      <c r="AB99" s="12"/>
      <c r="AC99" s="12">
        <v>81</v>
      </c>
      <c r="AD99" s="11"/>
      <c r="AE99" s="12"/>
    </row>
    <row r="100" spans="1:31" ht="15.75" thickBot="1" x14ac:dyDescent="0.3"/>
    <row r="101" spans="1:31" ht="15.75" thickBot="1" x14ac:dyDescent="0.3">
      <c r="A101" t="s">
        <v>98</v>
      </c>
      <c r="B101" t="s">
        <v>99</v>
      </c>
      <c r="J101" s="101" t="s">
        <v>133</v>
      </c>
      <c r="K101" s="210"/>
      <c r="L101" s="210"/>
      <c r="M101" s="203" t="s">
        <v>134</v>
      </c>
      <c r="N101" s="204"/>
      <c r="O101" s="205"/>
      <c r="P101" s="206" t="s">
        <v>135</v>
      </c>
      <c r="Q101" s="207"/>
      <c r="R101" s="209"/>
    </row>
    <row r="102" spans="1:31" ht="15.75" thickBot="1" x14ac:dyDescent="0.3">
      <c r="A102" s="1" t="s">
        <v>12</v>
      </c>
      <c r="B102" s="5" t="s">
        <v>89</v>
      </c>
      <c r="C102" s="6" t="s">
        <v>15</v>
      </c>
      <c r="D102" s="6" t="s">
        <v>16</v>
      </c>
      <c r="E102" s="6" t="s">
        <v>17</v>
      </c>
      <c r="F102" s="6" t="s">
        <v>18</v>
      </c>
      <c r="G102" s="17" t="s">
        <v>21</v>
      </c>
      <c r="H102" s="6" t="s">
        <v>20</v>
      </c>
      <c r="I102" s="6"/>
      <c r="J102" s="6" t="s">
        <v>140</v>
      </c>
      <c r="K102" s="6" t="s">
        <v>138</v>
      </c>
      <c r="L102" s="6" t="s">
        <v>141</v>
      </c>
      <c r="M102" s="10" t="s">
        <v>155</v>
      </c>
      <c r="N102" s="10" t="s">
        <v>138</v>
      </c>
      <c r="O102" s="10" t="s">
        <v>141</v>
      </c>
      <c r="P102" s="2" t="s">
        <v>163</v>
      </c>
      <c r="Q102" s="14" t="s">
        <v>138</v>
      </c>
      <c r="R102" s="8" t="s">
        <v>164</v>
      </c>
    </row>
    <row r="103" spans="1:31" ht="15.75" outlineLevel="1" thickBot="1" x14ac:dyDescent="0.3">
      <c r="A103" s="1" t="s">
        <v>108</v>
      </c>
      <c r="B103" s="5">
        <v>27</v>
      </c>
      <c r="C103" s="7">
        <v>29</v>
      </c>
      <c r="D103" s="7">
        <v>29</v>
      </c>
      <c r="E103" s="7">
        <v>29</v>
      </c>
      <c r="F103" s="7">
        <v>29</v>
      </c>
      <c r="G103" s="20">
        <v>29</v>
      </c>
      <c r="H103" s="15">
        <v>29</v>
      </c>
      <c r="I103" s="15"/>
      <c r="J103" s="7">
        <v>29</v>
      </c>
      <c r="K103" s="7">
        <v>29</v>
      </c>
      <c r="L103" s="7">
        <v>29</v>
      </c>
      <c r="M103" s="7">
        <v>29</v>
      </c>
      <c r="N103" s="7"/>
      <c r="O103" s="7"/>
      <c r="P103" s="7">
        <v>29</v>
      </c>
      <c r="Q103" s="7"/>
      <c r="R103" s="2"/>
    </row>
    <row r="104" spans="1:31" ht="15.75" outlineLevel="1" thickBot="1" x14ac:dyDescent="0.3">
      <c r="A104" s="1" t="s">
        <v>109</v>
      </c>
      <c r="B104" s="5">
        <v>22</v>
      </c>
      <c r="C104" s="7">
        <v>24</v>
      </c>
      <c r="D104" s="7">
        <v>24</v>
      </c>
      <c r="E104" s="7">
        <v>24</v>
      </c>
      <c r="F104" s="7">
        <v>24</v>
      </c>
      <c r="G104" s="1">
        <v>24</v>
      </c>
      <c r="H104" s="15">
        <v>24</v>
      </c>
      <c r="I104" s="15"/>
      <c r="J104" s="7">
        <v>24</v>
      </c>
      <c r="K104" s="7">
        <v>24</v>
      </c>
      <c r="L104" s="7">
        <v>24</v>
      </c>
      <c r="M104" s="7">
        <v>24</v>
      </c>
      <c r="N104" s="7"/>
      <c r="O104" s="7"/>
      <c r="P104" s="7">
        <v>24</v>
      </c>
      <c r="Q104" s="7"/>
      <c r="R104" s="3"/>
    </row>
    <row r="105" spans="1:31" ht="15.75" outlineLevel="1" thickBot="1" x14ac:dyDescent="0.3">
      <c r="A105" s="1" t="s">
        <v>110</v>
      </c>
      <c r="B105" s="5">
        <v>13</v>
      </c>
      <c r="C105" s="7">
        <v>15</v>
      </c>
      <c r="D105" s="7">
        <v>15</v>
      </c>
      <c r="E105" s="7">
        <v>15</v>
      </c>
      <c r="F105" s="7">
        <v>15</v>
      </c>
      <c r="G105" s="21">
        <v>15</v>
      </c>
      <c r="H105" s="15">
        <v>15</v>
      </c>
      <c r="I105" s="15"/>
      <c r="J105" s="7">
        <v>15</v>
      </c>
      <c r="K105" s="7">
        <v>15</v>
      </c>
      <c r="L105" s="7">
        <v>15</v>
      </c>
      <c r="M105" s="7">
        <v>15</v>
      </c>
      <c r="N105" s="7"/>
      <c r="O105" s="7"/>
      <c r="P105" s="7">
        <v>15</v>
      </c>
      <c r="Q105" s="7"/>
      <c r="R105" s="3"/>
    </row>
    <row r="106" spans="1:31" ht="15.75" outlineLevel="1" thickBot="1" x14ac:dyDescent="0.3">
      <c r="A106" s="1" t="s">
        <v>111</v>
      </c>
      <c r="B106" s="5">
        <v>26</v>
      </c>
      <c r="C106" s="7">
        <v>28</v>
      </c>
      <c r="D106" s="7">
        <v>28</v>
      </c>
      <c r="E106" s="7">
        <v>28</v>
      </c>
      <c r="F106" s="7">
        <v>28</v>
      </c>
      <c r="G106" s="20">
        <v>28</v>
      </c>
      <c r="H106" s="15">
        <v>28</v>
      </c>
      <c r="I106" s="15"/>
      <c r="J106" s="7">
        <v>28</v>
      </c>
      <c r="K106" s="7">
        <v>28</v>
      </c>
      <c r="L106" s="7">
        <v>28</v>
      </c>
      <c r="M106" s="7">
        <v>28</v>
      </c>
      <c r="N106" s="7"/>
      <c r="O106" s="7"/>
      <c r="P106" s="7">
        <v>28</v>
      </c>
      <c r="Q106" s="7"/>
      <c r="R106" s="3"/>
    </row>
    <row r="107" spans="1:31" ht="15.75" outlineLevel="1" thickBot="1" x14ac:dyDescent="0.3">
      <c r="A107" s="1" t="s">
        <v>112</v>
      </c>
      <c r="B107" s="5">
        <v>13</v>
      </c>
      <c r="C107" s="7">
        <v>15</v>
      </c>
      <c r="D107" s="7">
        <v>15</v>
      </c>
      <c r="E107" s="7">
        <v>15</v>
      </c>
      <c r="F107" s="7">
        <v>15</v>
      </c>
      <c r="G107" s="1">
        <v>5</v>
      </c>
      <c r="H107" s="15">
        <v>15</v>
      </c>
      <c r="I107" s="15"/>
      <c r="J107" s="7">
        <v>15</v>
      </c>
      <c r="K107" s="7">
        <v>15</v>
      </c>
      <c r="L107" s="7">
        <v>15</v>
      </c>
      <c r="M107" s="7">
        <v>15</v>
      </c>
      <c r="N107" s="7"/>
      <c r="O107" s="7"/>
      <c r="P107" s="7">
        <v>15</v>
      </c>
      <c r="Q107" s="7"/>
      <c r="R107" s="3"/>
    </row>
    <row r="108" spans="1:31" ht="15.75" outlineLevel="1" thickBot="1" x14ac:dyDescent="0.3">
      <c r="A108" s="1" t="s">
        <v>113</v>
      </c>
      <c r="B108" s="5">
        <v>10</v>
      </c>
      <c r="C108" s="7">
        <v>12</v>
      </c>
      <c r="D108" s="7">
        <v>12</v>
      </c>
      <c r="E108" s="7">
        <v>12</v>
      </c>
      <c r="F108" s="7">
        <v>12</v>
      </c>
      <c r="G108" s="21">
        <v>12</v>
      </c>
      <c r="H108" s="15">
        <v>12</v>
      </c>
      <c r="I108" s="15"/>
      <c r="J108" s="7">
        <v>12</v>
      </c>
      <c r="K108" s="7">
        <v>12</v>
      </c>
      <c r="L108" s="7">
        <v>12</v>
      </c>
      <c r="M108" s="7">
        <v>12</v>
      </c>
      <c r="N108" s="7"/>
      <c r="O108" s="7"/>
      <c r="P108" s="7">
        <v>12</v>
      </c>
      <c r="Q108" s="7"/>
      <c r="R108" s="3"/>
    </row>
    <row r="109" spans="1:31" ht="15.75" outlineLevel="1" thickBot="1" x14ac:dyDescent="0.3">
      <c r="A109" s="1" t="s">
        <v>114</v>
      </c>
      <c r="B109" s="5">
        <v>13</v>
      </c>
      <c r="C109" s="7">
        <v>15</v>
      </c>
      <c r="D109" s="7">
        <v>15</v>
      </c>
      <c r="E109" s="7">
        <v>15</v>
      </c>
      <c r="F109" s="7">
        <v>15</v>
      </c>
      <c r="G109" s="1">
        <v>15</v>
      </c>
      <c r="H109" s="15">
        <v>15</v>
      </c>
      <c r="I109" s="15"/>
      <c r="J109" s="7">
        <v>15</v>
      </c>
      <c r="K109" s="7">
        <v>15</v>
      </c>
      <c r="L109" s="7">
        <v>15</v>
      </c>
      <c r="M109" s="7">
        <v>15</v>
      </c>
      <c r="N109" s="7"/>
      <c r="O109" s="7"/>
      <c r="P109" s="7">
        <v>15</v>
      </c>
      <c r="Q109" s="7"/>
      <c r="R109" s="3"/>
    </row>
    <row r="110" spans="1:31" ht="15.75" outlineLevel="1" thickBot="1" x14ac:dyDescent="0.3">
      <c r="A110" s="1" t="s">
        <v>115</v>
      </c>
      <c r="B110" s="5">
        <v>14</v>
      </c>
      <c r="C110" s="7">
        <v>16</v>
      </c>
      <c r="D110" s="7">
        <v>16</v>
      </c>
      <c r="E110" s="7">
        <v>16</v>
      </c>
      <c r="F110" s="7">
        <v>16</v>
      </c>
      <c r="G110" s="22">
        <v>16</v>
      </c>
      <c r="H110" s="15">
        <v>16</v>
      </c>
      <c r="I110" s="15"/>
      <c r="J110" s="7">
        <v>16</v>
      </c>
      <c r="K110" s="7">
        <v>16</v>
      </c>
      <c r="L110" s="7">
        <v>16</v>
      </c>
      <c r="M110" s="7">
        <v>16</v>
      </c>
      <c r="N110" s="7"/>
      <c r="O110" s="7"/>
      <c r="P110" s="7">
        <v>16</v>
      </c>
      <c r="Q110" s="7"/>
      <c r="R110" s="3"/>
    </row>
    <row r="111" spans="1:31" ht="15.75" outlineLevel="1" thickBot="1" x14ac:dyDescent="0.3">
      <c r="A111" s="1" t="s">
        <v>116</v>
      </c>
      <c r="B111" s="5">
        <v>19</v>
      </c>
      <c r="C111" s="7">
        <v>21</v>
      </c>
      <c r="D111" s="7">
        <v>21</v>
      </c>
      <c r="E111" s="7">
        <v>21</v>
      </c>
      <c r="F111" s="7">
        <v>21</v>
      </c>
      <c r="G111" s="22">
        <v>21</v>
      </c>
      <c r="H111" s="15">
        <v>21</v>
      </c>
      <c r="I111" s="15"/>
      <c r="J111" s="7">
        <v>21</v>
      </c>
      <c r="K111" s="7">
        <v>21</v>
      </c>
      <c r="L111" s="7">
        <v>21</v>
      </c>
      <c r="M111" s="7">
        <v>21</v>
      </c>
      <c r="N111" s="7"/>
      <c r="O111" s="7"/>
      <c r="P111" s="7">
        <v>21</v>
      </c>
      <c r="Q111" s="7"/>
      <c r="R111" s="3"/>
    </row>
    <row r="112" spans="1:31" ht="15.75" outlineLevel="1" thickBot="1" x14ac:dyDescent="0.3">
      <c r="A112" s="1" t="s">
        <v>117</v>
      </c>
      <c r="B112" s="5">
        <v>19</v>
      </c>
      <c r="C112" s="7">
        <v>21</v>
      </c>
      <c r="D112" s="7">
        <v>21</v>
      </c>
      <c r="E112" s="7">
        <v>21</v>
      </c>
      <c r="F112" s="7">
        <v>21</v>
      </c>
      <c r="G112" s="22">
        <v>21</v>
      </c>
      <c r="H112" s="15">
        <v>21</v>
      </c>
      <c r="I112" s="15"/>
      <c r="J112" s="7">
        <v>21</v>
      </c>
      <c r="K112" s="7">
        <v>21</v>
      </c>
      <c r="L112" s="7">
        <v>21</v>
      </c>
      <c r="M112" s="7">
        <v>21</v>
      </c>
      <c r="N112" s="7"/>
      <c r="O112" s="7"/>
      <c r="P112" s="7">
        <v>21</v>
      </c>
      <c r="Q112" s="7"/>
      <c r="R112" s="3"/>
    </row>
    <row r="113" spans="1:23" ht="15.75" outlineLevel="1" thickBot="1" x14ac:dyDescent="0.3">
      <c r="A113" s="1" t="s">
        <v>118</v>
      </c>
      <c r="B113" s="5">
        <v>14</v>
      </c>
      <c r="C113" s="7">
        <v>16</v>
      </c>
      <c r="D113" s="7">
        <v>16</v>
      </c>
      <c r="E113" s="7">
        <v>16</v>
      </c>
      <c r="F113" s="7">
        <v>16</v>
      </c>
      <c r="G113" s="22">
        <v>16</v>
      </c>
      <c r="H113" s="15">
        <v>16</v>
      </c>
      <c r="I113" s="15"/>
      <c r="J113" s="7">
        <v>16</v>
      </c>
      <c r="K113" s="7">
        <v>16</v>
      </c>
      <c r="L113" s="7">
        <v>16</v>
      </c>
      <c r="M113" s="7">
        <v>16</v>
      </c>
      <c r="N113" s="7"/>
      <c r="O113" s="7"/>
      <c r="P113" s="7">
        <v>16</v>
      </c>
      <c r="Q113" s="7"/>
      <c r="R113" s="3"/>
    </row>
    <row r="114" spans="1:23" ht="15.75" outlineLevel="1" thickBot="1" x14ac:dyDescent="0.3">
      <c r="A114" s="1" t="s">
        <v>119</v>
      </c>
      <c r="B114" s="5">
        <v>11</v>
      </c>
      <c r="C114" s="7">
        <v>13</v>
      </c>
      <c r="D114" s="7">
        <v>13</v>
      </c>
      <c r="E114" s="7">
        <v>13</v>
      </c>
      <c r="F114" s="7">
        <v>13</v>
      </c>
      <c r="G114" s="22">
        <v>13</v>
      </c>
      <c r="H114" s="15">
        <v>16</v>
      </c>
      <c r="I114" s="15"/>
      <c r="J114" s="7">
        <v>13</v>
      </c>
      <c r="K114" s="7">
        <v>13</v>
      </c>
      <c r="L114" s="7">
        <v>13</v>
      </c>
      <c r="M114" s="7">
        <v>13</v>
      </c>
      <c r="N114" s="7"/>
      <c r="O114" s="7"/>
      <c r="P114" s="7">
        <v>13</v>
      </c>
      <c r="Q114" s="7"/>
      <c r="R114" s="3"/>
    </row>
    <row r="115" spans="1:23" ht="15.75" outlineLevel="1" thickBot="1" x14ac:dyDescent="0.3">
      <c r="A115" s="1" t="s">
        <v>120</v>
      </c>
      <c r="B115" s="5">
        <v>12</v>
      </c>
      <c r="C115" s="7">
        <v>14</v>
      </c>
      <c r="D115" s="7">
        <v>14</v>
      </c>
      <c r="E115" s="7">
        <v>14</v>
      </c>
      <c r="F115" s="7">
        <v>14</v>
      </c>
      <c r="G115" s="21">
        <v>14</v>
      </c>
      <c r="H115" s="15">
        <v>15</v>
      </c>
      <c r="I115" s="15"/>
      <c r="J115" s="7">
        <v>14</v>
      </c>
      <c r="K115" s="7">
        <v>14</v>
      </c>
      <c r="L115" s="7">
        <v>14</v>
      </c>
      <c r="M115" s="7">
        <v>14</v>
      </c>
      <c r="N115" s="7"/>
      <c r="O115" s="7"/>
      <c r="P115" s="7">
        <v>14</v>
      </c>
      <c r="Q115" s="7"/>
      <c r="R115" s="3"/>
    </row>
    <row r="116" spans="1:23" ht="15.75" outlineLevel="1" thickBot="1" x14ac:dyDescent="0.3">
      <c r="A116" s="1" t="s">
        <v>121</v>
      </c>
      <c r="B116" s="5">
        <v>23</v>
      </c>
      <c r="C116" s="7">
        <v>25</v>
      </c>
      <c r="D116" s="7">
        <v>25</v>
      </c>
      <c r="E116" s="7">
        <v>25</v>
      </c>
      <c r="F116" s="7">
        <v>25</v>
      </c>
      <c r="G116" s="1">
        <v>25</v>
      </c>
      <c r="H116" s="15">
        <v>25</v>
      </c>
      <c r="I116" s="15"/>
      <c r="J116" s="7">
        <v>25</v>
      </c>
      <c r="K116" s="7">
        <v>25</v>
      </c>
      <c r="L116" s="7">
        <v>25</v>
      </c>
      <c r="M116" s="7">
        <v>25</v>
      </c>
      <c r="N116" s="7"/>
      <c r="O116" s="7"/>
      <c r="P116" s="7">
        <v>25</v>
      </c>
      <c r="Q116" s="7"/>
      <c r="R116" s="3"/>
    </row>
    <row r="117" spans="1:23" ht="15.75" outlineLevel="1" thickBot="1" x14ac:dyDescent="0.3">
      <c r="A117" s="1" t="s">
        <v>122</v>
      </c>
      <c r="B117" s="5">
        <v>15</v>
      </c>
      <c r="C117" s="7">
        <v>17</v>
      </c>
      <c r="D117" s="7">
        <v>17</v>
      </c>
      <c r="E117" s="7">
        <v>17</v>
      </c>
      <c r="F117" s="7">
        <v>16</v>
      </c>
      <c r="G117" s="22">
        <v>17</v>
      </c>
      <c r="H117" s="15">
        <v>16</v>
      </c>
      <c r="I117" s="15"/>
      <c r="J117" s="7">
        <v>17</v>
      </c>
      <c r="K117" s="7">
        <v>17</v>
      </c>
      <c r="L117" s="7">
        <v>17</v>
      </c>
      <c r="M117" s="7">
        <v>17</v>
      </c>
      <c r="N117" s="7"/>
      <c r="O117" s="7"/>
      <c r="P117" s="3">
        <v>17</v>
      </c>
      <c r="Q117" s="15"/>
      <c r="R117" s="3"/>
    </row>
    <row r="118" spans="1:23" ht="15.75" outlineLevel="1" thickBot="1" x14ac:dyDescent="0.3">
      <c r="A118" s="1" t="s">
        <v>123</v>
      </c>
      <c r="B118" s="5">
        <v>15</v>
      </c>
      <c r="C118" s="7">
        <v>17</v>
      </c>
      <c r="D118" s="7">
        <v>17</v>
      </c>
      <c r="E118" s="7">
        <v>17</v>
      </c>
      <c r="F118" s="7">
        <v>17</v>
      </c>
      <c r="G118" s="22">
        <v>17</v>
      </c>
      <c r="H118" s="15">
        <v>18</v>
      </c>
      <c r="I118" s="15"/>
      <c r="J118" s="7">
        <v>17</v>
      </c>
      <c r="K118" s="7">
        <v>17</v>
      </c>
      <c r="L118" s="7">
        <v>17</v>
      </c>
      <c r="M118" s="7">
        <v>17</v>
      </c>
      <c r="N118" s="7"/>
      <c r="O118" s="7"/>
      <c r="P118" s="3">
        <v>17</v>
      </c>
      <c r="Q118" s="15"/>
      <c r="R118" s="3"/>
    </row>
    <row r="119" spans="1:23" ht="15.75" outlineLevel="1" thickBot="1" x14ac:dyDescent="0.3">
      <c r="A119" s="1" t="s">
        <v>124</v>
      </c>
      <c r="B119" s="5">
        <v>11</v>
      </c>
      <c r="C119" s="7">
        <v>13</v>
      </c>
      <c r="D119" s="7">
        <v>13</v>
      </c>
      <c r="E119" s="7">
        <v>13</v>
      </c>
      <c r="F119" s="7">
        <v>13</v>
      </c>
      <c r="G119" s="22">
        <v>13</v>
      </c>
      <c r="H119" s="15">
        <v>13</v>
      </c>
      <c r="I119" s="15"/>
      <c r="J119" s="7">
        <v>13</v>
      </c>
      <c r="K119" s="7">
        <v>13</v>
      </c>
      <c r="L119" s="7">
        <v>13</v>
      </c>
      <c r="M119" s="7">
        <v>13</v>
      </c>
      <c r="N119" s="7"/>
      <c r="O119" s="7"/>
      <c r="P119" s="3">
        <v>13</v>
      </c>
      <c r="Q119" s="15"/>
      <c r="R119" s="3"/>
    </row>
    <row r="120" spans="1:23" ht="15.75" thickBot="1" x14ac:dyDescent="0.3">
      <c r="A120" s="150" t="s">
        <v>125</v>
      </c>
      <c r="B120" s="125"/>
      <c r="C120" s="17" cm="1">
        <f t="array" ref="C120">(SUM((C103:C119-$B$103:$B$119)/($B$103:$B$119)))/20</f>
        <v>0.11418057618286451</v>
      </c>
      <c r="D120" s="17" cm="1">
        <f t="array" ref="D120">(SUM((D103:D119-$B$103:$B$119)/($B$103:$B$119)))/20</f>
        <v>0.11418057618286451</v>
      </c>
      <c r="E120" s="17" cm="1">
        <f t="array" ref="E120">(SUM((E103:E119-$B$103:$B$119)/($B$103:$B$119)))/20</f>
        <v>0.11418057618286451</v>
      </c>
      <c r="F120" s="17" cm="1">
        <f t="array" ref="F120">(SUM((F103:F119-$B$103:$B$119)/($B$103:$B$119)))/20</f>
        <v>0.11084724284953118</v>
      </c>
      <c r="G120" s="22" cm="1">
        <f t="array" ref="G120">(SUM((G103:G119-$B$103:$B$119)/($B$103:$B$119)))/20</f>
        <v>7.5719037721326057E-2</v>
      </c>
      <c r="H120" s="22" cm="1">
        <f t="array" ref="H120">(SUM((H103:H119-$B$103:$B$119)/($B$103:$B$119)))/20</f>
        <v>0.13198360648589483</v>
      </c>
      <c r="J120" s="17" cm="1">
        <f t="array" ref="J120">(SUM((J103:J119-$B$103:$B$119)/($B$103:$B$119)))/20</f>
        <v>0.11418057618286451</v>
      </c>
      <c r="K120" s="17" cm="1">
        <f t="array" ref="K120">(SUM((K103:K119-$B$103:$B$119)/($B$103:$B$119)))/20</f>
        <v>0.11418057618286451</v>
      </c>
      <c r="L120" s="17" cm="1">
        <f t="array" ref="L120">(SUM((L103:L119-$B$103:$B$119)/($B$103:$B$119)))/20</f>
        <v>0.11418057618286451</v>
      </c>
      <c r="M120" s="17" cm="1">
        <f t="array" ref="M120">(SUM((M103:M119-$B$103:$B$119)/($B$103:$B$119)))/20</f>
        <v>0.11418057618286451</v>
      </c>
      <c r="N120" s="17" cm="1">
        <f t="array" ref="N120">(SUM((N103:N119-$B$103:$B$119)/($B$103:$B$119)))/20</f>
        <v>-0.85</v>
      </c>
      <c r="O120" s="17" cm="1">
        <f t="array" ref="O120">(SUM((O103:O119-$B$103:$B$119)/($B$103:$B$119)))/20</f>
        <v>-0.85</v>
      </c>
      <c r="P120" s="17" cm="1">
        <f t="array" ref="P120">(SUM((P103:P119-$B$103:$B$119)/($B$103:$B$119)))/20</f>
        <v>0.11418057618286451</v>
      </c>
      <c r="Q120" s="17" cm="1">
        <f t="array" ref="Q120">(SUM((Q103:Q119-$B$103:$B$119)/($B$103:$B$119)))/20</f>
        <v>-0.85</v>
      </c>
      <c r="R120" s="17" cm="1">
        <f t="array" ref="R120">(SUM((R103:R119-$B$103:$B$119)/($B$103:$B$119)))/20</f>
        <v>-0.85</v>
      </c>
    </row>
    <row r="121" spans="1:23" ht="15.75" thickBot="1" x14ac:dyDescent="0.3">
      <c r="A121" s="123" t="s">
        <v>64</v>
      </c>
      <c r="B121" s="151"/>
      <c r="C121" s="18">
        <v>55</v>
      </c>
      <c r="D121" s="12">
        <v>49</v>
      </c>
      <c r="E121" s="12">
        <v>45</v>
      </c>
      <c r="F121" s="12">
        <v>100</v>
      </c>
      <c r="G121" s="23">
        <v>50</v>
      </c>
      <c r="H121" s="12">
        <v>92</v>
      </c>
      <c r="I121" s="12"/>
      <c r="J121" s="198">
        <v>76</v>
      </c>
      <c r="K121" s="199"/>
      <c r="L121" s="200"/>
      <c r="M121" s="12">
        <v>52</v>
      </c>
      <c r="N121" s="12">
        <v>70</v>
      </c>
      <c r="O121" s="12">
        <v>67</v>
      </c>
      <c r="P121" s="12">
        <v>65</v>
      </c>
      <c r="Q121" s="12"/>
      <c r="R121" s="11">
        <v>78</v>
      </c>
    </row>
    <row r="122" spans="1:23" ht="15.75" thickBot="1" x14ac:dyDescent="0.3"/>
    <row r="123" spans="1:23" x14ac:dyDescent="0.25">
      <c r="A123" t="s">
        <v>86</v>
      </c>
      <c r="B123" t="s">
        <v>88</v>
      </c>
      <c r="J123" s="101" t="s">
        <v>133</v>
      </c>
      <c r="K123" s="210"/>
      <c r="L123" s="210"/>
      <c r="M123" s="203" t="s">
        <v>134</v>
      </c>
      <c r="N123" s="204"/>
      <c r="O123" s="205"/>
      <c r="P123" s="206" t="s">
        <v>135</v>
      </c>
      <c r="Q123" s="207"/>
      <c r="R123" s="209"/>
      <c r="S123" t="s">
        <v>182</v>
      </c>
    </row>
    <row r="124" spans="1:23" x14ac:dyDescent="0.25">
      <c r="A124" s="1" t="s">
        <v>12</v>
      </c>
      <c r="B124" s="5" t="s">
        <v>89</v>
      </c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21</v>
      </c>
      <c r="H124" s="6" t="s">
        <v>20</v>
      </c>
      <c r="I124" s="6"/>
      <c r="J124" s="6" t="s">
        <v>137</v>
      </c>
      <c r="K124" s="34" t="s">
        <v>183</v>
      </c>
      <c r="L124" s="6" t="s">
        <v>161</v>
      </c>
      <c r="M124" s="10" t="s">
        <v>155</v>
      </c>
      <c r="N124" s="10" t="s">
        <v>138</v>
      </c>
      <c r="O124" s="10" t="s">
        <v>139</v>
      </c>
      <c r="P124" s="2" t="s">
        <v>184</v>
      </c>
      <c r="Q124" s="14" t="s">
        <v>138</v>
      </c>
      <c r="R124" s="8" t="s">
        <v>164</v>
      </c>
      <c r="S124" s="6" t="s">
        <v>185</v>
      </c>
      <c r="T124" s="6" t="s">
        <v>186</v>
      </c>
      <c r="U124" s="6" t="s">
        <v>187</v>
      </c>
      <c r="V124" s="6" t="s">
        <v>23</v>
      </c>
      <c r="W124" s="6" t="s">
        <v>185</v>
      </c>
    </row>
    <row r="125" spans="1:23" outlineLevel="1" x14ac:dyDescent="0.25">
      <c r="A125" s="1">
        <v>0</v>
      </c>
      <c r="B125" s="5">
        <v>40</v>
      </c>
      <c r="C125" s="7">
        <v>45</v>
      </c>
      <c r="D125" s="7">
        <v>45</v>
      </c>
      <c r="E125" s="7">
        <v>45</v>
      </c>
      <c r="F125" s="7">
        <v>42</v>
      </c>
      <c r="G125" s="7">
        <v>45</v>
      </c>
      <c r="H125" s="7">
        <v>41</v>
      </c>
      <c r="I125" s="7"/>
      <c r="J125" s="7">
        <v>45</v>
      </c>
      <c r="K125" s="7">
        <v>41</v>
      </c>
      <c r="L125" s="7">
        <v>45</v>
      </c>
      <c r="M125" s="7">
        <v>45</v>
      </c>
      <c r="N125" s="7">
        <v>46</v>
      </c>
      <c r="O125" s="7">
        <v>45</v>
      </c>
      <c r="P125" s="7">
        <v>46</v>
      </c>
      <c r="Q125" s="7"/>
      <c r="R125" s="2">
        <v>45</v>
      </c>
      <c r="S125" s="7">
        <v>45</v>
      </c>
      <c r="T125" s="7">
        <v>46</v>
      </c>
      <c r="U125" s="7">
        <v>46</v>
      </c>
      <c r="V125" s="7">
        <v>46</v>
      </c>
      <c r="W125" s="53">
        <v>45</v>
      </c>
    </row>
    <row r="126" spans="1:23" ht="15.75" outlineLevel="1" thickBot="1" x14ac:dyDescent="0.3">
      <c r="A126" s="1">
        <v>1</v>
      </c>
      <c r="B126" s="5">
        <v>40</v>
      </c>
      <c r="C126" s="7">
        <v>45</v>
      </c>
      <c r="D126" s="7">
        <v>45</v>
      </c>
      <c r="E126" s="7">
        <v>45</v>
      </c>
      <c r="F126" s="7">
        <v>42</v>
      </c>
      <c r="G126" s="7">
        <v>45</v>
      </c>
      <c r="H126" s="7">
        <v>41</v>
      </c>
      <c r="I126" s="7"/>
      <c r="J126" s="7">
        <v>45</v>
      </c>
      <c r="K126" s="7">
        <v>42</v>
      </c>
      <c r="L126" s="7">
        <v>45</v>
      </c>
      <c r="M126" s="7">
        <v>45</v>
      </c>
      <c r="N126" s="7">
        <v>45</v>
      </c>
      <c r="O126" s="7">
        <v>45</v>
      </c>
      <c r="P126" s="7">
        <v>45</v>
      </c>
      <c r="Q126" s="7"/>
      <c r="R126" s="3">
        <v>45</v>
      </c>
      <c r="S126" s="7">
        <v>43</v>
      </c>
      <c r="T126" s="7">
        <v>46</v>
      </c>
      <c r="U126" s="7">
        <v>46</v>
      </c>
      <c r="V126" s="7">
        <v>46</v>
      </c>
      <c r="W126" s="53">
        <v>43</v>
      </c>
    </row>
    <row r="127" spans="1:23" ht="15.75" outlineLevel="1" thickBot="1" x14ac:dyDescent="0.3">
      <c r="A127" s="1">
        <v>2</v>
      </c>
      <c r="B127" s="5">
        <v>40</v>
      </c>
      <c r="C127" s="7">
        <v>45</v>
      </c>
      <c r="D127" s="7">
        <v>45</v>
      </c>
      <c r="E127" s="7">
        <v>45</v>
      </c>
      <c r="F127" s="7">
        <v>42</v>
      </c>
      <c r="G127" s="7">
        <v>45</v>
      </c>
      <c r="H127" s="7">
        <v>41</v>
      </c>
      <c r="I127" s="7"/>
      <c r="J127" s="7">
        <v>45</v>
      </c>
      <c r="K127" s="7">
        <v>42</v>
      </c>
      <c r="L127" s="7">
        <v>45</v>
      </c>
      <c r="M127" s="7">
        <v>45</v>
      </c>
      <c r="N127" s="7">
        <v>45</v>
      </c>
      <c r="O127" s="7">
        <v>45</v>
      </c>
      <c r="P127" s="7">
        <v>45</v>
      </c>
      <c r="Q127" s="7"/>
      <c r="R127" s="3">
        <v>45</v>
      </c>
      <c r="S127" s="7">
        <v>45</v>
      </c>
      <c r="T127" s="7">
        <v>46</v>
      </c>
      <c r="U127" s="7">
        <v>46</v>
      </c>
      <c r="V127" s="7">
        <v>46</v>
      </c>
      <c r="W127" s="53">
        <v>45</v>
      </c>
    </row>
    <row r="128" spans="1:23" ht="15.75" outlineLevel="1" thickBot="1" x14ac:dyDescent="0.3">
      <c r="A128" s="1">
        <v>3</v>
      </c>
      <c r="B128" s="5">
        <v>40</v>
      </c>
      <c r="C128" s="7">
        <v>46</v>
      </c>
      <c r="D128" s="7">
        <v>46</v>
      </c>
      <c r="E128" s="7">
        <v>46</v>
      </c>
      <c r="F128" s="7">
        <v>42</v>
      </c>
      <c r="G128" s="7">
        <v>46</v>
      </c>
      <c r="H128" s="7">
        <v>41</v>
      </c>
      <c r="I128" s="7"/>
      <c r="J128" s="7">
        <v>46</v>
      </c>
      <c r="K128" s="7">
        <v>43</v>
      </c>
      <c r="L128" s="7">
        <v>46</v>
      </c>
      <c r="M128" s="7">
        <v>46</v>
      </c>
      <c r="N128" s="7">
        <v>46</v>
      </c>
      <c r="O128" s="7">
        <v>46</v>
      </c>
      <c r="P128" s="7">
        <v>46</v>
      </c>
      <c r="Q128" s="7"/>
      <c r="R128" s="3">
        <v>46</v>
      </c>
      <c r="S128" s="7">
        <v>44</v>
      </c>
      <c r="T128" s="7">
        <v>46</v>
      </c>
      <c r="U128" s="7">
        <v>46</v>
      </c>
      <c r="V128" s="7">
        <v>46</v>
      </c>
      <c r="W128" s="53">
        <v>44</v>
      </c>
    </row>
    <row r="129" spans="1:23" ht="15.75" outlineLevel="1" thickBot="1" x14ac:dyDescent="0.3">
      <c r="A129" s="1">
        <v>4</v>
      </c>
      <c r="B129" s="5">
        <v>40</v>
      </c>
      <c r="C129" s="7">
        <v>46</v>
      </c>
      <c r="D129" s="7">
        <v>46</v>
      </c>
      <c r="E129" s="7">
        <v>46</v>
      </c>
      <c r="F129" s="7">
        <v>42</v>
      </c>
      <c r="G129" s="7">
        <v>46</v>
      </c>
      <c r="H129" s="7">
        <v>41</v>
      </c>
      <c r="I129" s="7"/>
      <c r="J129" s="7">
        <v>46</v>
      </c>
      <c r="K129" s="7">
        <v>44</v>
      </c>
      <c r="L129" s="7">
        <v>46</v>
      </c>
      <c r="M129" s="7">
        <v>46</v>
      </c>
      <c r="N129" s="7">
        <v>46</v>
      </c>
      <c r="O129" s="7">
        <v>46</v>
      </c>
      <c r="P129" s="7">
        <v>46</v>
      </c>
      <c r="Q129" s="7"/>
      <c r="R129" s="3">
        <v>46</v>
      </c>
      <c r="S129" s="7">
        <v>46</v>
      </c>
      <c r="T129" s="7">
        <v>46</v>
      </c>
      <c r="U129" s="7">
        <v>46</v>
      </c>
      <c r="V129" s="7">
        <v>46</v>
      </c>
      <c r="W129" s="53">
        <v>46</v>
      </c>
    </row>
    <row r="130" spans="1:23" ht="15.75" outlineLevel="1" thickBot="1" x14ac:dyDescent="0.3">
      <c r="A130" s="1">
        <v>5</v>
      </c>
      <c r="B130" s="5">
        <v>40</v>
      </c>
      <c r="C130" s="7">
        <v>46</v>
      </c>
      <c r="D130" s="7">
        <v>46</v>
      </c>
      <c r="E130" s="7">
        <v>46</v>
      </c>
      <c r="F130" s="7">
        <v>42</v>
      </c>
      <c r="G130" s="7">
        <v>46</v>
      </c>
      <c r="H130" s="7">
        <v>41</v>
      </c>
      <c r="I130" s="7"/>
      <c r="J130" s="7">
        <v>46</v>
      </c>
      <c r="K130" s="7">
        <v>42</v>
      </c>
      <c r="L130" s="7">
        <v>46</v>
      </c>
      <c r="M130" s="7">
        <v>46</v>
      </c>
      <c r="N130" s="7">
        <v>46</v>
      </c>
      <c r="O130" s="7">
        <v>46</v>
      </c>
      <c r="P130" s="7">
        <v>46</v>
      </c>
      <c r="Q130" s="7"/>
      <c r="R130" s="3">
        <v>46</v>
      </c>
      <c r="S130" s="7">
        <v>46</v>
      </c>
      <c r="T130" s="7">
        <v>46</v>
      </c>
      <c r="U130" s="7">
        <v>46</v>
      </c>
      <c r="V130" s="7">
        <v>46</v>
      </c>
      <c r="W130" s="53">
        <v>46</v>
      </c>
    </row>
    <row r="131" spans="1:23" ht="15.75" outlineLevel="1" thickBot="1" x14ac:dyDescent="0.3">
      <c r="A131" s="1">
        <v>6</v>
      </c>
      <c r="B131" s="5">
        <v>40</v>
      </c>
      <c r="C131" s="7">
        <v>45</v>
      </c>
      <c r="D131" s="7">
        <v>45</v>
      </c>
      <c r="E131" s="7">
        <v>45</v>
      </c>
      <c r="F131" s="7">
        <v>41</v>
      </c>
      <c r="G131" s="7">
        <v>45</v>
      </c>
      <c r="H131" s="7">
        <v>41</v>
      </c>
      <c r="I131" s="7"/>
      <c r="J131" s="7">
        <v>45</v>
      </c>
      <c r="K131" s="7">
        <v>42</v>
      </c>
      <c r="L131" s="7">
        <v>45</v>
      </c>
      <c r="M131" s="7">
        <v>45</v>
      </c>
      <c r="N131" s="7">
        <v>46</v>
      </c>
      <c r="O131" s="7">
        <v>45</v>
      </c>
      <c r="P131" s="7">
        <v>46</v>
      </c>
      <c r="Q131" s="7"/>
      <c r="R131" s="3">
        <v>45</v>
      </c>
      <c r="S131" s="7">
        <v>45</v>
      </c>
      <c r="T131" s="7">
        <v>46</v>
      </c>
      <c r="U131" s="7">
        <v>46</v>
      </c>
      <c r="V131" s="7">
        <v>46</v>
      </c>
      <c r="W131" s="53">
        <v>45</v>
      </c>
    </row>
    <row r="132" spans="1:23" ht="15.75" outlineLevel="1" thickBot="1" x14ac:dyDescent="0.3">
      <c r="A132" s="1">
        <v>7</v>
      </c>
      <c r="B132" s="5">
        <v>40</v>
      </c>
      <c r="C132" s="7">
        <v>46</v>
      </c>
      <c r="D132" s="7">
        <v>46</v>
      </c>
      <c r="E132" s="7">
        <v>46</v>
      </c>
      <c r="F132" s="7">
        <v>42</v>
      </c>
      <c r="G132" s="7">
        <v>46</v>
      </c>
      <c r="H132" s="7">
        <v>41</v>
      </c>
      <c r="I132" s="7"/>
      <c r="J132" s="7">
        <v>46</v>
      </c>
      <c r="K132" s="7">
        <v>43</v>
      </c>
      <c r="L132" s="7">
        <v>46</v>
      </c>
      <c r="M132" s="7">
        <v>46</v>
      </c>
      <c r="N132" s="7">
        <v>46</v>
      </c>
      <c r="O132" s="7">
        <v>46</v>
      </c>
      <c r="P132" s="7">
        <v>46</v>
      </c>
      <c r="Q132" s="7"/>
      <c r="R132" s="3">
        <v>46</v>
      </c>
      <c r="S132" s="7">
        <v>45</v>
      </c>
      <c r="T132" s="7">
        <v>46</v>
      </c>
      <c r="U132" s="7">
        <v>46</v>
      </c>
      <c r="V132" s="7">
        <v>46</v>
      </c>
      <c r="W132" s="53">
        <v>45</v>
      </c>
    </row>
    <row r="133" spans="1:23" ht="15.75" outlineLevel="1" thickBot="1" x14ac:dyDescent="0.3">
      <c r="A133" s="1">
        <v>8</v>
      </c>
      <c r="B133" s="5">
        <v>40</v>
      </c>
      <c r="C133" s="7">
        <v>46</v>
      </c>
      <c r="D133" s="7">
        <v>46</v>
      </c>
      <c r="E133" s="7">
        <v>46</v>
      </c>
      <c r="F133" s="7">
        <v>42</v>
      </c>
      <c r="G133" s="7">
        <v>46</v>
      </c>
      <c r="H133" s="7">
        <v>41</v>
      </c>
      <c r="I133" s="7"/>
      <c r="J133" s="7">
        <v>46</v>
      </c>
      <c r="K133" s="7">
        <v>45</v>
      </c>
      <c r="L133" s="7">
        <v>46</v>
      </c>
      <c r="M133" s="7">
        <v>46</v>
      </c>
      <c r="N133" s="7">
        <v>46</v>
      </c>
      <c r="O133" s="7">
        <v>46</v>
      </c>
      <c r="P133" s="7">
        <v>45</v>
      </c>
      <c r="Q133" s="7"/>
      <c r="R133" s="3">
        <v>46</v>
      </c>
      <c r="S133" s="7">
        <v>45</v>
      </c>
      <c r="T133" s="7">
        <v>46</v>
      </c>
      <c r="U133" s="7">
        <v>46</v>
      </c>
      <c r="V133" s="7">
        <v>46</v>
      </c>
      <c r="W133" s="53">
        <v>45</v>
      </c>
    </row>
    <row r="134" spans="1:23" ht="15.75" outlineLevel="1" thickBot="1" x14ac:dyDescent="0.3">
      <c r="A134" s="1">
        <v>9</v>
      </c>
      <c r="B134" s="5">
        <v>40</v>
      </c>
      <c r="C134" s="7">
        <v>45</v>
      </c>
      <c r="D134" s="7">
        <v>45</v>
      </c>
      <c r="E134" s="7">
        <v>45</v>
      </c>
      <c r="F134" s="7">
        <v>42</v>
      </c>
      <c r="G134" s="7">
        <v>45</v>
      </c>
      <c r="H134" s="7">
        <v>41</v>
      </c>
      <c r="I134" s="7"/>
      <c r="J134" s="7">
        <v>45</v>
      </c>
      <c r="K134" s="7">
        <v>43</v>
      </c>
      <c r="L134" s="7">
        <v>45</v>
      </c>
      <c r="M134" s="7">
        <v>45</v>
      </c>
      <c r="N134" s="7">
        <v>45</v>
      </c>
      <c r="O134" s="7">
        <v>45</v>
      </c>
      <c r="P134" s="7">
        <v>46</v>
      </c>
      <c r="Q134" s="7"/>
      <c r="R134" s="3">
        <v>45</v>
      </c>
      <c r="S134" s="7">
        <v>44</v>
      </c>
      <c r="T134" s="7">
        <v>46</v>
      </c>
      <c r="U134" s="7">
        <v>46</v>
      </c>
      <c r="V134" s="7">
        <v>46</v>
      </c>
      <c r="W134" s="53">
        <v>44</v>
      </c>
    </row>
    <row r="135" spans="1:23" ht="15.75" outlineLevel="1" thickBot="1" x14ac:dyDescent="0.3">
      <c r="A135" s="1">
        <v>10</v>
      </c>
      <c r="B135" s="5">
        <v>40</v>
      </c>
      <c r="C135" s="7">
        <v>46</v>
      </c>
      <c r="D135" s="7">
        <v>46</v>
      </c>
      <c r="E135" s="7">
        <v>46</v>
      </c>
      <c r="F135" s="7">
        <v>42</v>
      </c>
      <c r="G135" s="7">
        <v>46</v>
      </c>
      <c r="H135" s="7">
        <v>41</v>
      </c>
      <c r="I135" s="7"/>
      <c r="J135" s="7">
        <v>46</v>
      </c>
      <c r="K135" s="7">
        <v>43</v>
      </c>
      <c r="L135" s="7">
        <v>46</v>
      </c>
      <c r="M135" s="7">
        <v>46</v>
      </c>
      <c r="N135" s="7">
        <v>46</v>
      </c>
      <c r="O135" s="7">
        <v>46</v>
      </c>
      <c r="P135" s="7">
        <v>46</v>
      </c>
      <c r="Q135" s="7"/>
      <c r="R135" s="3">
        <v>46</v>
      </c>
      <c r="S135" s="7">
        <v>44</v>
      </c>
      <c r="T135" s="7">
        <v>46</v>
      </c>
      <c r="U135" s="7">
        <v>46</v>
      </c>
      <c r="V135" s="7">
        <v>46</v>
      </c>
      <c r="W135" s="53">
        <v>44</v>
      </c>
    </row>
    <row r="136" spans="1:23" ht="15.75" outlineLevel="1" thickBot="1" x14ac:dyDescent="0.3">
      <c r="A136" s="1">
        <v>11</v>
      </c>
      <c r="B136" s="5">
        <v>40</v>
      </c>
      <c r="C136" s="7">
        <v>46</v>
      </c>
      <c r="D136" s="7">
        <v>46</v>
      </c>
      <c r="E136" s="7">
        <v>46</v>
      </c>
      <c r="F136" s="7">
        <v>42</v>
      </c>
      <c r="G136" s="7">
        <v>46</v>
      </c>
      <c r="H136" s="7">
        <v>41</v>
      </c>
      <c r="I136" s="7"/>
      <c r="J136" s="7">
        <v>46</v>
      </c>
      <c r="K136" s="7">
        <v>43</v>
      </c>
      <c r="L136" s="7">
        <v>46</v>
      </c>
      <c r="M136" s="7">
        <v>46</v>
      </c>
      <c r="N136" s="7">
        <v>46</v>
      </c>
      <c r="O136" s="7">
        <v>46</v>
      </c>
      <c r="P136" s="7">
        <v>46</v>
      </c>
      <c r="Q136" s="7"/>
      <c r="R136" s="3">
        <v>46</v>
      </c>
      <c r="S136" s="7">
        <v>46</v>
      </c>
      <c r="T136" s="7">
        <v>46</v>
      </c>
      <c r="U136" s="7">
        <v>46</v>
      </c>
      <c r="V136" s="7">
        <v>46</v>
      </c>
      <c r="W136" s="53">
        <v>46</v>
      </c>
    </row>
    <row r="137" spans="1:23" ht="15.75" outlineLevel="1" thickBot="1" x14ac:dyDescent="0.3">
      <c r="A137" s="1">
        <v>12</v>
      </c>
      <c r="B137" s="5">
        <v>40</v>
      </c>
      <c r="C137" s="7">
        <v>46</v>
      </c>
      <c r="D137" s="7">
        <v>46</v>
      </c>
      <c r="E137" s="7">
        <v>46</v>
      </c>
      <c r="F137" s="7">
        <v>42</v>
      </c>
      <c r="G137" s="7">
        <v>46</v>
      </c>
      <c r="H137" s="7">
        <v>41</v>
      </c>
      <c r="I137" s="7"/>
      <c r="J137" s="7">
        <v>46</v>
      </c>
      <c r="K137" s="7">
        <v>42</v>
      </c>
      <c r="L137" s="7">
        <v>46</v>
      </c>
      <c r="M137" s="7">
        <v>46</v>
      </c>
      <c r="N137" s="7">
        <v>46</v>
      </c>
      <c r="O137" s="7">
        <v>46</v>
      </c>
      <c r="P137" s="7">
        <v>46</v>
      </c>
      <c r="Q137" s="7"/>
      <c r="R137" s="3">
        <v>46</v>
      </c>
      <c r="S137" s="7">
        <v>47</v>
      </c>
      <c r="T137" s="7">
        <v>47</v>
      </c>
      <c r="U137" s="7">
        <v>47</v>
      </c>
      <c r="V137" s="7">
        <v>47</v>
      </c>
      <c r="W137" s="53">
        <v>47</v>
      </c>
    </row>
    <row r="138" spans="1:23" ht="15.75" outlineLevel="1" thickBot="1" x14ac:dyDescent="0.3">
      <c r="A138" s="1">
        <v>13</v>
      </c>
      <c r="B138" s="5">
        <v>40</v>
      </c>
      <c r="C138" s="7">
        <v>46</v>
      </c>
      <c r="D138" s="7">
        <v>46</v>
      </c>
      <c r="E138" s="7">
        <v>46</v>
      </c>
      <c r="F138" s="7">
        <v>42</v>
      </c>
      <c r="G138" s="7">
        <v>46</v>
      </c>
      <c r="H138" s="7">
        <v>41</v>
      </c>
      <c r="I138" s="7"/>
      <c r="J138" s="7">
        <v>46</v>
      </c>
      <c r="K138" s="7">
        <v>44</v>
      </c>
      <c r="L138" s="7">
        <v>46</v>
      </c>
      <c r="M138" s="7">
        <v>46</v>
      </c>
      <c r="N138" s="7">
        <v>46</v>
      </c>
      <c r="O138" s="7">
        <v>46</v>
      </c>
      <c r="P138" s="7">
        <v>46</v>
      </c>
      <c r="Q138" s="7"/>
      <c r="R138" s="3">
        <v>46</v>
      </c>
      <c r="S138" s="7">
        <v>45</v>
      </c>
      <c r="T138" s="7">
        <v>46</v>
      </c>
      <c r="U138" s="7">
        <v>46</v>
      </c>
      <c r="V138" s="7">
        <v>46</v>
      </c>
      <c r="W138" s="53">
        <v>45</v>
      </c>
    </row>
    <row r="139" spans="1:23" ht="15.75" outlineLevel="1" thickBot="1" x14ac:dyDescent="0.3">
      <c r="A139" s="1">
        <v>14</v>
      </c>
      <c r="B139" s="5">
        <v>40</v>
      </c>
      <c r="C139" s="7">
        <v>46</v>
      </c>
      <c r="D139" s="7">
        <v>46</v>
      </c>
      <c r="E139" s="7">
        <v>46</v>
      </c>
      <c r="F139" s="7">
        <v>42</v>
      </c>
      <c r="G139" s="7">
        <v>46</v>
      </c>
      <c r="H139" s="7">
        <v>41</v>
      </c>
      <c r="I139" s="7"/>
      <c r="J139" s="7">
        <v>46</v>
      </c>
      <c r="K139" s="7">
        <v>42</v>
      </c>
      <c r="L139" s="7">
        <v>46</v>
      </c>
      <c r="M139" s="7">
        <v>46</v>
      </c>
      <c r="N139" s="7">
        <v>46</v>
      </c>
      <c r="O139" s="7">
        <v>46</v>
      </c>
      <c r="P139" s="3">
        <v>46</v>
      </c>
      <c r="Q139" s="15"/>
      <c r="R139" s="3">
        <v>46</v>
      </c>
      <c r="S139" s="7">
        <v>46</v>
      </c>
      <c r="T139" s="7">
        <v>46</v>
      </c>
      <c r="U139" s="7">
        <v>46</v>
      </c>
      <c r="V139" s="7">
        <v>46</v>
      </c>
      <c r="W139" s="53">
        <v>46</v>
      </c>
    </row>
    <row r="140" spans="1:23" ht="15.75" outlineLevel="1" thickBot="1" x14ac:dyDescent="0.3">
      <c r="A140" s="1">
        <v>15</v>
      </c>
      <c r="B140" s="5">
        <v>40</v>
      </c>
      <c r="C140" s="7">
        <v>46</v>
      </c>
      <c r="D140" s="7">
        <v>46</v>
      </c>
      <c r="E140" s="7">
        <v>46</v>
      </c>
      <c r="F140" s="7">
        <v>42</v>
      </c>
      <c r="G140" s="7">
        <v>46</v>
      </c>
      <c r="H140" s="7">
        <v>41</v>
      </c>
      <c r="I140" s="7"/>
      <c r="J140" s="7">
        <v>46</v>
      </c>
      <c r="K140" s="7">
        <v>44</v>
      </c>
      <c r="L140" s="7">
        <v>46</v>
      </c>
      <c r="M140" s="7">
        <v>46</v>
      </c>
      <c r="N140" s="7">
        <v>46</v>
      </c>
      <c r="O140" s="7">
        <v>46</v>
      </c>
      <c r="P140" s="3">
        <v>46</v>
      </c>
      <c r="Q140" s="15"/>
      <c r="R140" s="3">
        <v>46</v>
      </c>
      <c r="S140" s="7">
        <v>45</v>
      </c>
      <c r="T140" s="7">
        <v>46</v>
      </c>
      <c r="U140" s="7">
        <v>46</v>
      </c>
      <c r="V140" s="7">
        <v>46</v>
      </c>
      <c r="W140" s="53">
        <v>45</v>
      </c>
    </row>
    <row r="141" spans="1:23" ht="15.75" outlineLevel="1" thickBot="1" x14ac:dyDescent="0.3">
      <c r="A141" s="1">
        <v>16</v>
      </c>
      <c r="B141" s="5">
        <v>40</v>
      </c>
      <c r="C141" s="7">
        <v>46</v>
      </c>
      <c r="D141" s="7">
        <v>46</v>
      </c>
      <c r="E141" s="7">
        <v>46</v>
      </c>
      <c r="F141" s="7">
        <v>42</v>
      </c>
      <c r="G141" s="7">
        <v>46</v>
      </c>
      <c r="H141" s="7">
        <v>41</v>
      </c>
      <c r="I141" s="7"/>
      <c r="J141" s="7">
        <v>46</v>
      </c>
      <c r="K141" s="7">
        <v>42</v>
      </c>
      <c r="L141" s="7">
        <v>46</v>
      </c>
      <c r="M141" s="7">
        <v>46</v>
      </c>
      <c r="N141" s="7">
        <v>46</v>
      </c>
      <c r="O141" s="7">
        <v>46</v>
      </c>
      <c r="P141" s="3">
        <v>46</v>
      </c>
      <c r="Q141" s="15"/>
      <c r="R141" s="3">
        <v>46</v>
      </c>
      <c r="S141" s="7">
        <v>46</v>
      </c>
      <c r="T141" s="7">
        <v>46</v>
      </c>
      <c r="U141" s="7">
        <v>46</v>
      </c>
      <c r="V141" s="7">
        <v>46</v>
      </c>
      <c r="W141" s="53">
        <v>46</v>
      </c>
    </row>
    <row r="142" spans="1:23" ht="15.75" outlineLevel="1" thickBot="1" x14ac:dyDescent="0.3">
      <c r="A142" s="1">
        <v>17</v>
      </c>
      <c r="B142" s="5">
        <v>40</v>
      </c>
      <c r="C142" s="7">
        <v>47</v>
      </c>
      <c r="D142" s="7">
        <v>47</v>
      </c>
      <c r="E142" s="7">
        <v>47</v>
      </c>
      <c r="F142" s="7">
        <v>42</v>
      </c>
      <c r="G142" s="7">
        <v>47</v>
      </c>
      <c r="H142" s="7">
        <v>41</v>
      </c>
      <c r="I142" s="7"/>
      <c r="J142" s="7">
        <v>47</v>
      </c>
      <c r="K142" s="7">
        <v>44</v>
      </c>
      <c r="L142" s="7">
        <v>46</v>
      </c>
      <c r="M142" s="7">
        <v>47</v>
      </c>
      <c r="N142" s="7">
        <v>47</v>
      </c>
      <c r="O142" s="7">
        <v>46</v>
      </c>
      <c r="P142" s="3">
        <v>47</v>
      </c>
      <c r="Q142" s="15"/>
      <c r="R142" s="3">
        <v>47</v>
      </c>
      <c r="S142" s="7">
        <v>44</v>
      </c>
      <c r="T142" s="7">
        <v>47</v>
      </c>
      <c r="U142" s="7">
        <v>47</v>
      </c>
      <c r="V142" s="7">
        <v>47</v>
      </c>
      <c r="W142" s="53">
        <v>44</v>
      </c>
    </row>
    <row r="143" spans="1:23" ht="15.75" outlineLevel="1" thickBot="1" x14ac:dyDescent="0.3">
      <c r="A143" s="1">
        <v>18</v>
      </c>
      <c r="B143" s="5">
        <v>40</v>
      </c>
      <c r="C143" s="7">
        <v>46</v>
      </c>
      <c r="D143" s="7">
        <v>46</v>
      </c>
      <c r="E143" s="7">
        <v>46</v>
      </c>
      <c r="F143" s="7">
        <v>42</v>
      </c>
      <c r="G143" s="7">
        <v>46</v>
      </c>
      <c r="H143" s="7">
        <v>41</v>
      </c>
      <c r="I143" s="7"/>
      <c r="J143" s="7">
        <v>46</v>
      </c>
      <c r="K143" s="7">
        <v>42</v>
      </c>
      <c r="L143" s="7">
        <v>47</v>
      </c>
      <c r="M143" s="7">
        <v>46</v>
      </c>
      <c r="N143" s="7">
        <v>46</v>
      </c>
      <c r="O143" s="7">
        <v>47</v>
      </c>
      <c r="P143" s="3">
        <v>46</v>
      </c>
      <c r="Q143" s="15"/>
      <c r="R143" s="3">
        <v>46</v>
      </c>
      <c r="S143" s="7">
        <v>46</v>
      </c>
      <c r="T143" s="7">
        <v>46</v>
      </c>
      <c r="U143" s="7">
        <v>46</v>
      </c>
      <c r="V143" s="7">
        <v>46</v>
      </c>
      <c r="W143" s="53">
        <v>46</v>
      </c>
    </row>
    <row r="144" spans="1:23" outlineLevel="1" x14ac:dyDescent="0.25">
      <c r="A144" s="1">
        <v>19</v>
      </c>
      <c r="B144" s="5">
        <v>40</v>
      </c>
      <c r="C144" s="9">
        <v>46</v>
      </c>
      <c r="D144" s="9">
        <v>46</v>
      </c>
      <c r="E144" s="9">
        <v>46</v>
      </c>
      <c r="F144" s="9">
        <v>42</v>
      </c>
      <c r="G144" s="9">
        <v>46</v>
      </c>
      <c r="H144" s="9">
        <v>41</v>
      </c>
      <c r="I144" s="9"/>
      <c r="J144" s="9">
        <v>46</v>
      </c>
      <c r="K144" s="9">
        <v>43</v>
      </c>
      <c r="L144" s="9">
        <v>46</v>
      </c>
      <c r="M144" s="9">
        <v>46</v>
      </c>
      <c r="N144" s="9">
        <v>46</v>
      </c>
      <c r="O144" s="9">
        <v>46</v>
      </c>
      <c r="P144" s="4">
        <v>46</v>
      </c>
      <c r="Q144" s="16"/>
      <c r="R144" s="13">
        <v>46</v>
      </c>
      <c r="S144" s="9">
        <v>46</v>
      </c>
      <c r="T144" s="9">
        <v>46</v>
      </c>
      <c r="U144" s="9">
        <v>46</v>
      </c>
      <c r="V144" s="9">
        <v>46</v>
      </c>
      <c r="W144" s="53">
        <v>46</v>
      </c>
    </row>
    <row r="145" spans="1:23" x14ac:dyDescent="0.25">
      <c r="A145" s="150" t="s">
        <v>97</v>
      </c>
      <c r="B145" s="125"/>
      <c r="C145" s="27" cm="1">
        <f t="array" ref="C145">(SUM((C125:C144-$B$125:$B$144)/($B$125:$B$144)))/20</f>
        <v>0.14499999999999996</v>
      </c>
      <c r="D145" s="27" cm="1">
        <f t="array" ref="D145">(SUM((D125:D144-$B$125:$B$144)/($B$125:$B$144)))/20</f>
        <v>0.14499999999999996</v>
      </c>
      <c r="E145" s="27" cm="1">
        <f t="array" ref="E145">(SUM((E125:E144-$B$125:$B$144)/($B$125:$B$144)))/20</f>
        <v>0.14499999999999996</v>
      </c>
      <c r="F145" s="27" cm="1">
        <f t="array" ref="F145">(SUM((F125:F144-$B$125:$B$144)/($B$125:$B$144)))/20</f>
        <v>4.8750000000000022E-2</v>
      </c>
      <c r="G145" s="27" cm="1">
        <f t="array" ref="G145">(SUM((G125:G144-$B$125:$B$144)/($B$125:$B$144)))/20</f>
        <v>0.14499999999999996</v>
      </c>
      <c r="H145" s="27" cm="1">
        <f t="array" ref="H145">(SUM((H125:H144-$B$125:$B$144)/($B$125:$B$144)))/20</f>
        <v>2.5000000000000005E-2</v>
      </c>
      <c r="I145" s="27"/>
      <c r="J145" s="27" cm="1">
        <f t="array" ref="J145">(SUM((J125:J144-$B$125:$B$144)/($B$125:$B$144)))/20</f>
        <v>0.14499999999999996</v>
      </c>
      <c r="K145" s="27" cm="1">
        <f t="array" ref="K145">(SUM((K125:K144-$B$125:$B$144)/($B$125:$B$144)))/20</f>
        <v>7.0000000000000007E-2</v>
      </c>
      <c r="L145" s="27" cm="1">
        <f t="array" ref="L145">(SUM((L125:L144-$B$125:$B$144)/($B$125:$B$144)))/20</f>
        <v>0.14499999999999996</v>
      </c>
      <c r="M145" s="27" cm="1">
        <f t="array" ref="M145">(SUM((M125:M144-$B$125:$B$144)/($B$125:$B$144)))/20</f>
        <v>0.14499999999999996</v>
      </c>
      <c r="N145" s="27" cm="1">
        <f t="array" ref="N145">(SUM((N125:N144-$B$125:$B$144)/($B$125:$B$144)))/20</f>
        <v>0.14749999999999994</v>
      </c>
      <c r="O145" s="27" cm="1">
        <f t="array" ref="O145">(SUM((O125:O144-$B$125:$B$144)/($B$125:$B$144)))/20</f>
        <v>0.14499999999999996</v>
      </c>
      <c r="P145" s="27" cm="1">
        <f t="array" ref="P145">(SUM((P125:P144-$B$125:$B$144)/($B$125:$B$144)))/20</f>
        <v>0.14749999999999994</v>
      </c>
      <c r="Q145" s="27" cm="1">
        <f t="array" ref="Q145">(SUM((Q125:Q144-$B$125:$B$144)/($B$125:$B$144)))/20</f>
        <v>-1</v>
      </c>
      <c r="R145" s="27" cm="1">
        <f t="array" ref="R145">(SUM((R125:R144-$B$125:$B$144)/($B$125:$B$144)))/20</f>
        <v>0.14499999999999996</v>
      </c>
      <c r="S145" s="27" cm="1">
        <f t="array" ref="S145">(SUM((S125:S144-$B$125:$B$144)/($B$125:$B$144)))/20</f>
        <v>0.12875</v>
      </c>
      <c r="T145" s="27" cm="1">
        <f t="array" ref="T145">(SUM((T125:T144-$B$125:$B$144)/($B$125:$B$144)))/20</f>
        <v>0.15249999999999994</v>
      </c>
      <c r="U145" s="27" cm="1">
        <f t="array" ref="U145">(SUM((U125:U144-$B$125:$B$144)/($B$125:$B$144)))/20</f>
        <v>0.15249999999999994</v>
      </c>
      <c r="V145" s="27" cm="1">
        <f t="array" ref="V145">(SUM((V125:V144-$B$125:$B$144)/($B$125:$B$144)))/20</f>
        <v>0.15249999999999994</v>
      </c>
      <c r="W145" s="27" cm="1">
        <f t="array" ref="W145">(SUM((W125:W144-$B$125:$B$144)/($B$125:$B$144)))/20</f>
        <v>0.12875</v>
      </c>
    </row>
    <row r="146" spans="1:23" x14ac:dyDescent="0.25">
      <c r="A146" s="123" t="s">
        <v>64</v>
      </c>
      <c r="B146" s="151"/>
      <c r="C146" s="18">
        <v>56</v>
      </c>
      <c r="D146" s="12">
        <v>53</v>
      </c>
      <c r="E146" s="12">
        <v>53</v>
      </c>
      <c r="F146" s="12">
        <v>485244</v>
      </c>
      <c r="G146" s="12">
        <v>86</v>
      </c>
      <c r="H146" s="12">
        <v>87</v>
      </c>
      <c r="I146" s="12"/>
      <c r="J146" s="12">
        <v>60</v>
      </c>
      <c r="K146" s="11">
        <v>59</v>
      </c>
      <c r="L146" s="24">
        <v>61</v>
      </c>
      <c r="M146" s="12">
        <v>61</v>
      </c>
      <c r="N146" s="12">
        <v>58</v>
      </c>
      <c r="O146" s="12">
        <v>61</v>
      </c>
      <c r="P146" s="12">
        <v>60</v>
      </c>
      <c r="Q146" s="12"/>
      <c r="R146" s="11">
        <v>58</v>
      </c>
      <c r="S146" s="12"/>
      <c r="T146" s="12"/>
      <c r="U146" s="12"/>
      <c r="V146" s="12"/>
      <c r="W146" s="12"/>
    </row>
    <row r="148" spans="1:23" ht="15.75" thickBot="1" x14ac:dyDescent="0.3">
      <c r="A148" t="s">
        <v>188</v>
      </c>
      <c r="B148" t="s">
        <v>189</v>
      </c>
      <c r="J148" s="101" t="s">
        <v>133</v>
      </c>
      <c r="K148" s="210"/>
      <c r="L148" s="210"/>
      <c r="M148" s="203" t="s">
        <v>134</v>
      </c>
      <c r="N148" s="204"/>
      <c r="O148" s="205"/>
      <c r="P148" s="206" t="s">
        <v>135</v>
      </c>
      <c r="Q148" s="207"/>
      <c r="R148" s="209"/>
    </row>
    <row r="149" spans="1:23" ht="15.75" thickBot="1" x14ac:dyDescent="0.3">
      <c r="A149" s="1" t="s">
        <v>12</v>
      </c>
      <c r="B149" s="5" t="s">
        <v>89</v>
      </c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21</v>
      </c>
      <c r="H149" s="6" t="s">
        <v>20</v>
      </c>
      <c r="I149" s="6"/>
      <c r="J149" s="6" t="s">
        <v>137</v>
      </c>
      <c r="K149" s="6" t="s">
        <v>190</v>
      </c>
      <c r="L149" s="6" t="s">
        <v>161</v>
      </c>
      <c r="M149" s="10" t="s">
        <v>155</v>
      </c>
      <c r="N149" s="10" t="s">
        <v>138</v>
      </c>
      <c r="O149" s="10" t="s">
        <v>139</v>
      </c>
      <c r="P149" s="2" t="s">
        <v>163</v>
      </c>
      <c r="Q149" s="14" t="s">
        <v>138</v>
      </c>
      <c r="R149" s="8" t="s">
        <v>164</v>
      </c>
    </row>
    <row r="150" spans="1:23" outlineLevel="1" x14ac:dyDescent="0.25">
      <c r="A150" s="1">
        <v>0</v>
      </c>
      <c r="B150" s="5">
        <v>83</v>
      </c>
      <c r="C150" s="7">
        <v>94</v>
      </c>
      <c r="D150" s="7">
        <v>94</v>
      </c>
      <c r="E150" s="7">
        <v>94</v>
      </c>
      <c r="F150" s="7">
        <v>88</v>
      </c>
      <c r="G150" s="7">
        <v>94</v>
      </c>
      <c r="H150" s="7">
        <v>84</v>
      </c>
      <c r="I150" s="7"/>
      <c r="J150" s="7">
        <v>94</v>
      </c>
      <c r="K150" s="7">
        <v>94</v>
      </c>
      <c r="L150" s="7">
        <v>94</v>
      </c>
      <c r="M150" s="7">
        <v>94</v>
      </c>
      <c r="N150" s="7">
        <v>94</v>
      </c>
      <c r="O150" s="7">
        <v>94</v>
      </c>
      <c r="P150" s="7">
        <v>94</v>
      </c>
      <c r="Q150" s="7"/>
      <c r="R150" s="2">
        <v>94</v>
      </c>
    </row>
    <row r="151" spans="1:23" outlineLevel="1" x14ac:dyDescent="0.25">
      <c r="A151" s="1">
        <v>1</v>
      </c>
      <c r="B151" s="5">
        <v>83</v>
      </c>
      <c r="C151" s="7">
        <v>95</v>
      </c>
      <c r="D151" s="7">
        <v>95</v>
      </c>
      <c r="E151" s="7">
        <v>95</v>
      </c>
      <c r="F151" s="7">
        <v>88</v>
      </c>
      <c r="G151" s="7">
        <v>95</v>
      </c>
      <c r="H151" s="7">
        <v>85</v>
      </c>
      <c r="I151" s="7"/>
      <c r="J151" s="7">
        <v>95</v>
      </c>
      <c r="K151" s="7">
        <v>95</v>
      </c>
      <c r="L151" s="7">
        <v>95</v>
      </c>
      <c r="M151" s="7">
        <v>95</v>
      </c>
      <c r="N151" s="7">
        <v>95</v>
      </c>
      <c r="O151" s="7">
        <v>95</v>
      </c>
      <c r="P151" s="7">
        <v>95</v>
      </c>
      <c r="Q151" s="7"/>
      <c r="R151" s="3">
        <v>95</v>
      </c>
    </row>
    <row r="152" spans="1:23" outlineLevel="1" x14ac:dyDescent="0.25">
      <c r="A152" s="1">
        <v>2</v>
      </c>
      <c r="B152" s="5">
        <v>83</v>
      </c>
      <c r="C152" s="7">
        <v>94</v>
      </c>
      <c r="D152" s="7">
        <v>94</v>
      </c>
      <c r="E152" s="7">
        <v>94</v>
      </c>
      <c r="F152" s="7">
        <v>88</v>
      </c>
      <c r="G152" s="7">
        <v>94</v>
      </c>
      <c r="H152" s="7">
        <v>85</v>
      </c>
      <c r="I152" s="7"/>
      <c r="J152" s="7">
        <v>94</v>
      </c>
      <c r="K152" s="7">
        <v>94</v>
      </c>
      <c r="L152" s="7">
        <v>94</v>
      </c>
      <c r="M152" s="7">
        <v>94</v>
      </c>
      <c r="N152" s="7">
        <v>94</v>
      </c>
      <c r="O152" s="7">
        <v>94</v>
      </c>
      <c r="P152" s="7">
        <v>94</v>
      </c>
      <c r="Q152" s="7"/>
      <c r="R152" s="3">
        <v>94</v>
      </c>
    </row>
    <row r="153" spans="1:23" outlineLevel="1" x14ac:dyDescent="0.25">
      <c r="A153" s="1">
        <v>3</v>
      </c>
      <c r="B153" s="5">
        <v>83</v>
      </c>
      <c r="C153" s="7">
        <v>95</v>
      </c>
      <c r="D153" s="7">
        <v>95</v>
      </c>
      <c r="E153" s="7">
        <v>95</v>
      </c>
      <c r="F153" s="7">
        <v>88</v>
      </c>
      <c r="G153" s="7">
        <v>95</v>
      </c>
      <c r="H153" s="7">
        <v>85</v>
      </c>
      <c r="I153" s="7"/>
      <c r="J153" s="7">
        <v>95</v>
      </c>
      <c r="K153" s="7">
        <v>95</v>
      </c>
      <c r="L153" s="7">
        <v>95</v>
      </c>
      <c r="M153" s="7">
        <v>95</v>
      </c>
      <c r="N153" s="7">
        <v>95</v>
      </c>
      <c r="O153" s="7">
        <v>95</v>
      </c>
      <c r="P153" s="7">
        <v>95</v>
      </c>
      <c r="Q153" s="7"/>
      <c r="R153" s="3">
        <v>95</v>
      </c>
    </row>
    <row r="154" spans="1:23" outlineLevel="1" x14ac:dyDescent="0.25">
      <c r="A154" s="1">
        <v>4</v>
      </c>
      <c r="B154" s="5">
        <v>83</v>
      </c>
      <c r="C154" s="7">
        <v>95</v>
      </c>
      <c r="D154" s="7">
        <v>95</v>
      </c>
      <c r="E154" s="7">
        <v>95</v>
      </c>
      <c r="F154" s="7">
        <v>87</v>
      </c>
      <c r="G154" s="7">
        <v>95</v>
      </c>
      <c r="H154" s="7">
        <v>84</v>
      </c>
      <c r="I154" s="7"/>
      <c r="J154" s="7">
        <v>95</v>
      </c>
      <c r="K154" s="7">
        <v>95</v>
      </c>
      <c r="L154" s="7">
        <v>95</v>
      </c>
      <c r="M154" s="7">
        <v>95</v>
      </c>
      <c r="N154" s="7">
        <v>95</v>
      </c>
      <c r="O154" s="7">
        <v>95</v>
      </c>
      <c r="P154" s="7">
        <v>95</v>
      </c>
      <c r="Q154" s="7"/>
      <c r="R154" s="3">
        <v>95</v>
      </c>
    </row>
    <row r="155" spans="1:23" outlineLevel="1" x14ac:dyDescent="0.25">
      <c r="A155" s="1">
        <v>5</v>
      </c>
      <c r="B155" s="5">
        <v>83</v>
      </c>
      <c r="C155" s="7">
        <v>95</v>
      </c>
      <c r="D155" s="7">
        <v>95</v>
      </c>
      <c r="E155" s="7">
        <v>95</v>
      </c>
      <c r="F155" s="7">
        <v>88</v>
      </c>
      <c r="G155" s="7">
        <v>95</v>
      </c>
      <c r="H155" s="7">
        <v>85</v>
      </c>
      <c r="I155" s="7"/>
      <c r="J155" s="7">
        <v>95</v>
      </c>
      <c r="K155" s="7">
        <v>95</v>
      </c>
      <c r="L155" s="7">
        <v>95</v>
      </c>
      <c r="M155" s="7">
        <v>95</v>
      </c>
      <c r="N155" s="7">
        <v>95</v>
      </c>
      <c r="O155" s="7">
        <v>95</v>
      </c>
      <c r="P155" s="7">
        <v>95</v>
      </c>
      <c r="Q155" s="7"/>
      <c r="R155" s="3">
        <v>95</v>
      </c>
    </row>
    <row r="156" spans="1:23" outlineLevel="1" x14ac:dyDescent="0.25">
      <c r="A156" s="1">
        <v>6</v>
      </c>
      <c r="B156" s="5">
        <v>83</v>
      </c>
      <c r="C156" s="7">
        <v>95</v>
      </c>
      <c r="D156" s="7">
        <v>95</v>
      </c>
      <c r="E156" s="7">
        <v>95</v>
      </c>
      <c r="F156" s="7">
        <v>88</v>
      </c>
      <c r="G156" s="7">
        <v>95</v>
      </c>
      <c r="H156" s="7">
        <v>85</v>
      </c>
      <c r="I156" s="7"/>
      <c r="J156" s="7">
        <v>95</v>
      </c>
      <c r="K156" s="7">
        <v>95</v>
      </c>
      <c r="L156" s="7">
        <v>95</v>
      </c>
      <c r="M156" s="7">
        <v>95</v>
      </c>
      <c r="N156" s="7">
        <v>95</v>
      </c>
      <c r="O156" s="7">
        <v>95</v>
      </c>
      <c r="P156" s="7">
        <v>95</v>
      </c>
      <c r="Q156" s="7"/>
      <c r="R156" s="3">
        <v>95</v>
      </c>
    </row>
    <row r="157" spans="1:23" outlineLevel="1" x14ac:dyDescent="0.25">
      <c r="A157" s="1">
        <v>7</v>
      </c>
      <c r="B157" s="5">
        <v>83</v>
      </c>
      <c r="C157" s="7">
        <v>96</v>
      </c>
      <c r="D157" s="7">
        <v>96</v>
      </c>
      <c r="E157" s="7">
        <v>96</v>
      </c>
      <c r="F157" s="7">
        <v>87</v>
      </c>
      <c r="G157" s="7">
        <v>96</v>
      </c>
      <c r="H157" s="7">
        <v>85</v>
      </c>
      <c r="I157" s="7"/>
      <c r="J157" s="7">
        <v>96</v>
      </c>
      <c r="K157" s="7">
        <v>96</v>
      </c>
      <c r="L157" s="7">
        <v>96</v>
      </c>
      <c r="M157" s="7">
        <v>96</v>
      </c>
      <c r="N157" s="7">
        <v>96</v>
      </c>
      <c r="O157" s="7">
        <v>96</v>
      </c>
      <c r="P157" s="7">
        <v>96</v>
      </c>
      <c r="Q157" s="7"/>
      <c r="R157" s="3">
        <v>96</v>
      </c>
    </row>
    <row r="158" spans="1:23" outlineLevel="1" x14ac:dyDescent="0.25">
      <c r="A158" s="1">
        <v>8</v>
      </c>
      <c r="B158" s="5">
        <v>83</v>
      </c>
      <c r="C158" s="7">
        <v>95</v>
      </c>
      <c r="D158" s="7">
        <v>95</v>
      </c>
      <c r="E158" s="7">
        <v>95</v>
      </c>
      <c r="F158" s="7">
        <v>88</v>
      </c>
      <c r="G158" s="7">
        <v>95</v>
      </c>
      <c r="H158" s="7">
        <v>84</v>
      </c>
      <c r="I158" s="7"/>
      <c r="J158" s="7">
        <v>95</v>
      </c>
      <c r="K158" s="7">
        <v>95</v>
      </c>
      <c r="L158" s="7">
        <v>95</v>
      </c>
      <c r="M158" s="7">
        <v>95</v>
      </c>
      <c r="N158" s="7">
        <v>95</v>
      </c>
      <c r="O158" s="7">
        <v>95</v>
      </c>
      <c r="P158" s="7">
        <v>95</v>
      </c>
      <c r="Q158" s="7"/>
      <c r="R158" s="3">
        <v>95</v>
      </c>
    </row>
    <row r="159" spans="1:23" outlineLevel="1" x14ac:dyDescent="0.25">
      <c r="A159" s="1">
        <v>9</v>
      </c>
      <c r="B159" s="5">
        <v>83</v>
      </c>
      <c r="C159" s="7">
        <v>95</v>
      </c>
      <c r="D159" s="7">
        <v>95</v>
      </c>
      <c r="E159" s="7">
        <v>95</v>
      </c>
      <c r="F159" s="7">
        <v>88</v>
      </c>
      <c r="G159" s="7">
        <v>95</v>
      </c>
      <c r="H159" s="7">
        <v>84</v>
      </c>
      <c r="I159" s="7"/>
      <c r="J159" s="7">
        <v>95</v>
      </c>
      <c r="K159" s="7">
        <v>95</v>
      </c>
      <c r="L159" s="7">
        <v>95</v>
      </c>
      <c r="M159" s="7">
        <v>95</v>
      </c>
      <c r="N159" s="7">
        <v>95</v>
      </c>
      <c r="O159" s="7">
        <v>95</v>
      </c>
      <c r="P159" s="7">
        <v>95</v>
      </c>
      <c r="Q159" s="7"/>
      <c r="R159" s="3">
        <v>95</v>
      </c>
    </row>
    <row r="160" spans="1:23" outlineLevel="1" x14ac:dyDescent="0.25">
      <c r="A160" s="1">
        <v>10</v>
      </c>
      <c r="B160" s="5">
        <v>83</v>
      </c>
      <c r="C160" s="7">
        <v>95</v>
      </c>
      <c r="D160" s="7">
        <v>95</v>
      </c>
      <c r="E160" s="7">
        <v>95</v>
      </c>
      <c r="F160" s="7">
        <v>88</v>
      </c>
      <c r="G160" s="7">
        <v>95</v>
      </c>
      <c r="H160" s="7">
        <v>84</v>
      </c>
      <c r="I160" s="7"/>
      <c r="J160" s="7">
        <v>95</v>
      </c>
      <c r="K160" s="7">
        <v>95</v>
      </c>
      <c r="L160" s="7">
        <v>95</v>
      </c>
      <c r="M160" s="7">
        <v>95</v>
      </c>
      <c r="N160" s="7">
        <v>95</v>
      </c>
      <c r="O160" s="7">
        <v>95</v>
      </c>
      <c r="P160" s="7">
        <v>95</v>
      </c>
      <c r="Q160" s="7"/>
      <c r="R160" s="3">
        <v>95</v>
      </c>
    </row>
    <row r="161" spans="1:18" outlineLevel="1" x14ac:dyDescent="0.25">
      <c r="A161" s="1">
        <v>11</v>
      </c>
      <c r="B161" s="5">
        <v>83</v>
      </c>
      <c r="C161" s="7">
        <v>96</v>
      </c>
      <c r="D161" s="7">
        <v>96</v>
      </c>
      <c r="E161" s="7">
        <v>96</v>
      </c>
      <c r="F161" s="7">
        <v>88</v>
      </c>
      <c r="G161" s="7">
        <v>96</v>
      </c>
      <c r="H161" s="7">
        <v>85</v>
      </c>
      <c r="I161" s="7"/>
      <c r="J161" s="7">
        <v>96</v>
      </c>
      <c r="K161" s="7">
        <v>96</v>
      </c>
      <c r="L161" s="7">
        <v>96</v>
      </c>
      <c r="M161" s="7">
        <v>96</v>
      </c>
      <c r="N161" s="7">
        <v>96</v>
      </c>
      <c r="O161" s="7">
        <v>96</v>
      </c>
      <c r="P161" s="7">
        <v>96</v>
      </c>
      <c r="Q161" s="7"/>
      <c r="R161" s="3">
        <v>96</v>
      </c>
    </row>
    <row r="162" spans="1:18" outlineLevel="1" x14ac:dyDescent="0.25">
      <c r="A162" s="1">
        <v>12</v>
      </c>
      <c r="B162" s="5">
        <v>83</v>
      </c>
      <c r="C162" s="7">
        <v>94</v>
      </c>
      <c r="D162" s="7">
        <v>94</v>
      </c>
      <c r="E162" s="7">
        <v>94</v>
      </c>
      <c r="F162" s="7">
        <v>87</v>
      </c>
      <c r="G162" s="7">
        <v>94</v>
      </c>
      <c r="H162" s="7">
        <v>85</v>
      </c>
      <c r="I162" s="7"/>
      <c r="J162" s="7">
        <v>94</v>
      </c>
      <c r="K162" s="7">
        <v>94</v>
      </c>
      <c r="L162" s="7">
        <v>94</v>
      </c>
      <c r="M162" s="7">
        <v>94</v>
      </c>
      <c r="N162" s="7">
        <v>94</v>
      </c>
      <c r="O162" s="7">
        <v>94</v>
      </c>
      <c r="P162" s="7">
        <v>94</v>
      </c>
      <c r="Q162" s="7"/>
      <c r="R162" s="3">
        <v>94</v>
      </c>
    </row>
    <row r="163" spans="1:18" outlineLevel="1" x14ac:dyDescent="0.25">
      <c r="A163" s="1">
        <v>13</v>
      </c>
      <c r="B163" s="5">
        <v>83</v>
      </c>
      <c r="C163" s="7">
        <v>96</v>
      </c>
      <c r="D163" s="7">
        <v>96</v>
      </c>
      <c r="E163" s="7">
        <v>96</v>
      </c>
      <c r="F163" s="7">
        <v>88</v>
      </c>
      <c r="G163" s="7">
        <v>96</v>
      </c>
      <c r="H163" s="7">
        <v>85</v>
      </c>
      <c r="I163" s="7"/>
      <c r="J163" s="7">
        <v>96</v>
      </c>
      <c r="K163" s="7">
        <v>96</v>
      </c>
      <c r="L163" s="7">
        <v>96</v>
      </c>
      <c r="M163" s="7">
        <v>96</v>
      </c>
      <c r="N163" s="7">
        <v>96</v>
      </c>
      <c r="O163" s="7">
        <v>96</v>
      </c>
      <c r="P163" s="7">
        <v>96</v>
      </c>
      <c r="Q163" s="7"/>
      <c r="R163" s="3">
        <v>96</v>
      </c>
    </row>
    <row r="164" spans="1:18" outlineLevel="1" x14ac:dyDescent="0.25">
      <c r="A164" s="1">
        <v>14</v>
      </c>
      <c r="B164" s="5">
        <v>83</v>
      </c>
      <c r="C164" s="7">
        <v>95</v>
      </c>
      <c r="D164" s="7">
        <v>95</v>
      </c>
      <c r="E164" s="7">
        <v>95</v>
      </c>
      <c r="F164" s="7">
        <v>87</v>
      </c>
      <c r="G164" s="7">
        <v>95</v>
      </c>
      <c r="H164" s="7">
        <v>86</v>
      </c>
      <c r="I164" s="7"/>
      <c r="J164" s="7">
        <v>95</v>
      </c>
      <c r="K164" s="7">
        <v>95</v>
      </c>
      <c r="L164" s="7">
        <v>95</v>
      </c>
      <c r="M164" s="7">
        <v>95</v>
      </c>
      <c r="N164" s="7">
        <v>95</v>
      </c>
      <c r="O164" s="7">
        <v>95</v>
      </c>
      <c r="P164" s="3">
        <v>95</v>
      </c>
      <c r="Q164" s="15"/>
      <c r="R164" s="3">
        <v>95</v>
      </c>
    </row>
    <row r="165" spans="1:18" outlineLevel="1" x14ac:dyDescent="0.25">
      <c r="A165" s="1">
        <v>15</v>
      </c>
      <c r="B165" s="5">
        <v>83</v>
      </c>
      <c r="C165" s="7">
        <v>95</v>
      </c>
      <c r="D165" s="7">
        <v>95</v>
      </c>
      <c r="E165" s="7">
        <v>95</v>
      </c>
      <c r="F165" s="7">
        <v>87</v>
      </c>
      <c r="G165" s="7">
        <v>95</v>
      </c>
      <c r="H165" s="7">
        <v>85</v>
      </c>
      <c r="I165" s="7"/>
      <c r="J165" s="7">
        <v>95</v>
      </c>
      <c r="K165" s="7">
        <v>95</v>
      </c>
      <c r="L165" s="7">
        <v>95</v>
      </c>
      <c r="M165" s="7">
        <v>95</v>
      </c>
      <c r="N165" s="7">
        <v>95</v>
      </c>
      <c r="O165" s="7">
        <v>95</v>
      </c>
      <c r="P165" s="3">
        <v>95</v>
      </c>
      <c r="Q165" s="15"/>
      <c r="R165" s="3">
        <v>95</v>
      </c>
    </row>
    <row r="166" spans="1:18" outlineLevel="1" x14ac:dyDescent="0.25">
      <c r="A166" s="1">
        <v>16</v>
      </c>
      <c r="B166" s="5">
        <v>83</v>
      </c>
      <c r="C166" s="7">
        <v>96</v>
      </c>
      <c r="D166" s="7">
        <v>96</v>
      </c>
      <c r="E166" s="7">
        <v>96</v>
      </c>
      <c r="F166" s="7">
        <v>88</v>
      </c>
      <c r="G166" s="7">
        <v>96</v>
      </c>
      <c r="H166" s="7">
        <v>86</v>
      </c>
      <c r="I166" s="7"/>
      <c r="J166" s="7">
        <v>96</v>
      </c>
      <c r="K166" s="7">
        <v>96</v>
      </c>
      <c r="L166" s="7">
        <v>96</v>
      </c>
      <c r="M166" s="7">
        <v>96</v>
      </c>
      <c r="N166" s="7">
        <v>96</v>
      </c>
      <c r="O166" s="7">
        <v>96</v>
      </c>
      <c r="P166" s="3">
        <v>96</v>
      </c>
      <c r="Q166" s="15"/>
      <c r="R166" s="3">
        <v>96</v>
      </c>
    </row>
    <row r="167" spans="1:18" outlineLevel="1" x14ac:dyDescent="0.25">
      <c r="A167" s="1">
        <v>17</v>
      </c>
      <c r="B167" s="5">
        <v>83</v>
      </c>
      <c r="C167" s="7">
        <v>94</v>
      </c>
      <c r="D167" s="7">
        <v>94</v>
      </c>
      <c r="E167" s="7">
        <v>94</v>
      </c>
      <c r="F167" s="7">
        <v>88</v>
      </c>
      <c r="G167" s="7">
        <v>94</v>
      </c>
      <c r="H167" s="7">
        <v>85</v>
      </c>
      <c r="I167" s="7"/>
      <c r="J167" s="7">
        <v>94</v>
      </c>
      <c r="K167" s="7">
        <v>94</v>
      </c>
      <c r="L167" s="7">
        <v>94</v>
      </c>
      <c r="M167" s="7">
        <v>94</v>
      </c>
      <c r="N167" s="7">
        <v>94</v>
      </c>
      <c r="O167" s="7">
        <v>94</v>
      </c>
      <c r="P167" s="3">
        <v>94</v>
      </c>
      <c r="Q167" s="15"/>
      <c r="R167" s="3">
        <v>94</v>
      </c>
    </row>
    <row r="168" spans="1:18" outlineLevel="1" x14ac:dyDescent="0.25">
      <c r="A168" s="1">
        <v>18</v>
      </c>
      <c r="B168" s="5">
        <v>83</v>
      </c>
      <c r="C168" s="7">
        <v>94</v>
      </c>
      <c r="D168" s="7">
        <v>94</v>
      </c>
      <c r="E168" s="7">
        <v>94</v>
      </c>
      <c r="F168" s="7">
        <v>87</v>
      </c>
      <c r="G168" s="7">
        <v>94</v>
      </c>
      <c r="H168" s="7">
        <v>85</v>
      </c>
      <c r="I168" s="7"/>
      <c r="J168" s="7">
        <v>94</v>
      </c>
      <c r="K168" s="7">
        <v>94</v>
      </c>
      <c r="L168" s="7">
        <v>94</v>
      </c>
      <c r="M168" s="7">
        <v>94</v>
      </c>
      <c r="N168" s="7">
        <v>94</v>
      </c>
      <c r="O168" s="7">
        <v>94</v>
      </c>
      <c r="P168" s="3">
        <v>94</v>
      </c>
      <c r="Q168" s="15"/>
      <c r="R168" s="3">
        <v>94</v>
      </c>
    </row>
    <row r="169" spans="1:18" ht="15.75" outlineLevel="1" thickBot="1" x14ac:dyDescent="0.3">
      <c r="A169" s="1">
        <v>19</v>
      </c>
      <c r="B169" s="5">
        <v>83</v>
      </c>
      <c r="C169" s="9">
        <v>96</v>
      </c>
      <c r="D169" s="9">
        <v>96</v>
      </c>
      <c r="E169" s="9">
        <v>96</v>
      </c>
      <c r="F169" s="9">
        <v>87</v>
      </c>
      <c r="G169" s="9">
        <v>96</v>
      </c>
      <c r="H169" s="9">
        <v>84</v>
      </c>
      <c r="I169" s="9"/>
      <c r="J169" s="9">
        <v>96</v>
      </c>
      <c r="K169" s="9">
        <v>96</v>
      </c>
      <c r="L169" s="9">
        <v>96</v>
      </c>
      <c r="M169" s="9">
        <v>96</v>
      </c>
      <c r="N169" s="9">
        <v>96</v>
      </c>
      <c r="O169" s="9">
        <v>96</v>
      </c>
      <c r="P169" s="4">
        <v>96</v>
      </c>
      <c r="Q169" s="16"/>
      <c r="R169" s="13">
        <v>96</v>
      </c>
    </row>
    <row r="170" spans="1:18" ht="15.75" thickBot="1" x14ac:dyDescent="0.3">
      <c r="A170" s="150" t="s">
        <v>97</v>
      </c>
      <c r="B170" s="125"/>
      <c r="C170" s="17" cm="1">
        <f t="array" ref="C170">(SUM((C150:C169-$B$150:$B$169)/($B$150:$B$169)))/20</f>
        <v>0.14457831325301207</v>
      </c>
      <c r="D170" s="17" cm="1">
        <f t="array" ref="D170">(SUM((D150:D169-$B$150:$B$169)/($B$150:$B$169)))/20</f>
        <v>0.14457831325301207</v>
      </c>
      <c r="E170" s="17" cm="1">
        <f t="array" ref="E170">(SUM((E150:E169-$B$150:$B$169)/($B$150:$B$169)))/20</f>
        <v>0.14457831325301207</v>
      </c>
      <c r="F170" s="17" cm="1">
        <f t="array" ref="F170">(SUM((F150:F169-$B$150:$B$169)/($B$150:$B$169)))/20</f>
        <v>5.6024096385542163E-2</v>
      </c>
      <c r="G170" s="17" cm="1">
        <f t="array" ref="G170">(SUM((G150:G169-$B$150:$B$169)/($B$150:$B$169)))/20</f>
        <v>0.14457831325301207</v>
      </c>
      <c r="H170" s="17" cm="1">
        <f t="array" ref="H170">(SUM((H150:H169-$B$150:$B$169)/($B$150:$B$169)))/20</f>
        <v>2.1686746987951814E-2</v>
      </c>
      <c r="I170" s="17"/>
      <c r="J170" s="17" cm="1">
        <f t="array" ref="J170">(SUM((J150:J169-$B$150:$B$169)/($B$150:$B$169)))/20</f>
        <v>0.14457831325301207</v>
      </c>
      <c r="K170" s="17" cm="1">
        <f t="array" ref="K170">(SUM((K150:K169-$B$150:$B$169)/($B$150:$B$169)))/20</f>
        <v>0.14457831325301207</v>
      </c>
      <c r="L170" s="17" cm="1">
        <f t="array" ref="L170">(SUM((L150:L169-$B$150:$B$169)/($B$150:$B$169)))/20</f>
        <v>0.14457831325301207</v>
      </c>
      <c r="M170" s="17" cm="1">
        <f t="array" ref="M170">(SUM((M150:M169-$B$150:$B$169)/($B$150:$B$169)))/20</f>
        <v>0.14457831325301207</v>
      </c>
      <c r="N170" s="17" cm="1">
        <f t="array" ref="N170">(SUM((N150:N169-$B$150:$B$169)/($B$150:$B$169)))/20</f>
        <v>0.14457831325301207</v>
      </c>
      <c r="O170" s="17" cm="1">
        <f t="array" ref="O170">(SUM((O150:O169-$B$150:$B$169)/($B$150:$B$169)))/20</f>
        <v>0.14457831325301207</v>
      </c>
      <c r="P170" s="17" cm="1">
        <f t="array" ref="P170">(SUM((P150:P169-$B$150:$B$169)/($B$150:$B$169)))/20</f>
        <v>0.14457831325301207</v>
      </c>
      <c r="Q170" s="17" cm="1">
        <f t="array" ref="Q170">(SUM((Q150:Q169-$B$150:$B$169)/($B$150:$B$169)))/20</f>
        <v>-1</v>
      </c>
      <c r="R170" s="17" cm="1">
        <f t="array" ref="R170">(SUM((R150:R169-$B$150:$B$169)/($B$150:$B$169)))/20</f>
        <v>0.14457831325301207</v>
      </c>
    </row>
    <row r="171" spans="1:18" ht="15.75" thickBot="1" x14ac:dyDescent="0.3">
      <c r="A171" s="123" t="s">
        <v>64</v>
      </c>
      <c r="B171" s="151"/>
      <c r="C171" s="18">
        <v>69</v>
      </c>
      <c r="D171" s="12">
        <v>61</v>
      </c>
      <c r="E171" s="12">
        <v>60</v>
      </c>
      <c r="F171" s="12">
        <v>184</v>
      </c>
      <c r="G171" s="12">
        <v>60</v>
      </c>
      <c r="H171" s="12">
        <v>243</v>
      </c>
      <c r="I171" s="12"/>
      <c r="J171" s="198">
        <v>72</v>
      </c>
      <c r="K171" s="199"/>
      <c r="L171" s="200"/>
      <c r="M171" s="12">
        <v>69</v>
      </c>
      <c r="N171" s="12">
        <v>67</v>
      </c>
      <c r="O171" s="12">
        <v>63</v>
      </c>
      <c r="P171" s="12">
        <v>66</v>
      </c>
      <c r="Q171" s="12"/>
      <c r="R171" s="11">
        <v>67</v>
      </c>
    </row>
    <row r="172" spans="1:18" ht="15.75" thickBot="1" x14ac:dyDescent="0.3"/>
    <row r="173" spans="1:18" ht="15.75" thickBot="1" x14ac:dyDescent="0.3">
      <c r="A173" t="s">
        <v>191</v>
      </c>
      <c r="B173" t="s">
        <v>189</v>
      </c>
      <c r="J173" s="101" t="s">
        <v>133</v>
      </c>
      <c r="K173" s="210"/>
      <c r="L173" s="210"/>
      <c r="M173" s="203" t="s">
        <v>134</v>
      </c>
      <c r="N173" s="204"/>
      <c r="O173" s="205"/>
      <c r="P173" s="206" t="s">
        <v>135</v>
      </c>
      <c r="Q173" s="207"/>
      <c r="R173" s="209"/>
    </row>
    <row r="174" spans="1:18" ht="15.75" thickBot="1" x14ac:dyDescent="0.3">
      <c r="A174" s="1" t="s">
        <v>12</v>
      </c>
      <c r="B174" s="5" t="s">
        <v>89</v>
      </c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21</v>
      </c>
      <c r="H174" s="6" t="s">
        <v>20</v>
      </c>
      <c r="I174" s="6"/>
      <c r="J174" s="6" t="s">
        <v>137</v>
      </c>
      <c r="K174" s="6" t="s">
        <v>190</v>
      </c>
      <c r="L174" s="6" t="s">
        <v>161</v>
      </c>
      <c r="M174" s="10" t="s">
        <v>155</v>
      </c>
      <c r="N174" s="10" t="s">
        <v>138</v>
      </c>
      <c r="O174" s="10" t="s">
        <v>139</v>
      </c>
      <c r="P174" s="2" t="s">
        <v>163</v>
      </c>
      <c r="Q174" s="14" t="s">
        <v>138</v>
      </c>
      <c r="R174" s="8" t="s">
        <v>164</v>
      </c>
    </row>
    <row r="175" spans="1:18" outlineLevel="1" x14ac:dyDescent="0.25">
      <c r="A175" s="1">
        <v>0</v>
      </c>
      <c r="B175" s="5">
        <v>167</v>
      </c>
      <c r="C175" s="7">
        <v>190</v>
      </c>
      <c r="D175" s="7">
        <v>190</v>
      </c>
      <c r="E175" s="7">
        <v>190</v>
      </c>
      <c r="F175" s="7">
        <v>177</v>
      </c>
      <c r="G175" s="7">
        <v>190</v>
      </c>
      <c r="H175" s="7">
        <v>169</v>
      </c>
      <c r="I175" s="7"/>
      <c r="J175" s="7">
        <v>190</v>
      </c>
      <c r="K175" s="7">
        <v>190</v>
      </c>
      <c r="L175" s="7">
        <v>190</v>
      </c>
      <c r="M175" s="7">
        <v>190</v>
      </c>
      <c r="N175" s="7"/>
      <c r="O175" s="7">
        <v>190</v>
      </c>
      <c r="P175" s="7">
        <v>190</v>
      </c>
      <c r="Q175" s="7"/>
      <c r="R175" s="2">
        <v>190</v>
      </c>
    </row>
    <row r="176" spans="1:18" outlineLevel="1" x14ac:dyDescent="0.25">
      <c r="A176" s="1">
        <v>1</v>
      </c>
      <c r="B176" s="5">
        <v>167</v>
      </c>
      <c r="C176" s="7">
        <v>191</v>
      </c>
      <c r="D176" s="7">
        <v>191</v>
      </c>
      <c r="E176" s="7">
        <v>191</v>
      </c>
      <c r="F176" s="7">
        <v>178</v>
      </c>
      <c r="G176" s="7">
        <v>191</v>
      </c>
      <c r="H176" s="7">
        <v>169</v>
      </c>
      <c r="I176" s="7"/>
      <c r="J176" s="7">
        <v>191</v>
      </c>
      <c r="K176" s="7">
        <v>191</v>
      </c>
      <c r="L176" s="7">
        <v>191</v>
      </c>
      <c r="M176" s="7">
        <v>191</v>
      </c>
      <c r="N176" s="7"/>
      <c r="O176" s="7">
        <v>191</v>
      </c>
      <c r="P176" s="7">
        <v>191</v>
      </c>
      <c r="Q176" s="7"/>
      <c r="R176" s="3">
        <v>191</v>
      </c>
    </row>
    <row r="177" spans="1:18" outlineLevel="1" x14ac:dyDescent="0.25">
      <c r="A177" s="1">
        <v>4</v>
      </c>
      <c r="B177" s="5">
        <v>167</v>
      </c>
      <c r="C177" s="7">
        <v>191</v>
      </c>
      <c r="D177" s="7">
        <v>191</v>
      </c>
      <c r="E177" s="7">
        <v>191</v>
      </c>
      <c r="F177" s="7">
        <v>177</v>
      </c>
      <c r="G177" s="7">
        <v>191</v>
      </c>
      <c r="H177" s="7">
        <v>172</v>
      </c>
      <c r="I177" s="7"/>
      <c r="J177" s="7">
        <v>191</v>
      </c>
      <c r="K177" s="7">
        <v>191</v>
      </c>
      <c r="L177" s="7">
        <v>191</v>
      </c>
      <c r="M177" s="7">
        <v>191</v>
      </c>
      <c r="N177" s="7"/>
      <c r="O177" s="7">
        <v>191</v>
      </c>
      <c r="P177" s="7">
        <v>191</v>
      </c>
      <c r="Q177" s="7"/>
      <c r="R177" s="3">
        <v>191</v>
      </c>
    </row>
    <row r="178" spans="1:18" outlineLevel="1" x14ac:dyDescent="0.25">
      <c r="A178" s="1">
        <v>6</v>
      </c>
      <c r="B178" s="5">
        <v>167</v>
      </c>
      <c r="C178" s="7">
        <v>190</v>
      </c>
      <c r="D178" s="7">
        <v>190</v>
      </c>
      <c r="E178" s="7">
        <v>190</v>
      </c>
      <c r="F178" s="7">
        <v>177</v>
      </c>
      <c r="G178" s="7">
        <v>190</v>
      </c>
      <c r="H178" s="7">
        <v>171</v>
      </c>
      <c r="I178" s="7"/>
      <c r="J178" s="7">
        <v>190</v>
      </c>
      <c r="K178" s="7">
        <v>190</v>
      </c>
      <c r="L178" s="7">
        <v>190</v>
      </c>
      <c r="M178" s="7">
        <v>190</v>
      </c>
      <c r="N178" s="7"/>
      <c r="O178" s="7">
        <v>190</v>
      </c>
      <c r="P178" s="7">
        <v>190</v>
      </c>
      <c r="Q178" s="7"/>
      <c r="R178" s="3">
        <v>190</v>
      </c>
    </row>
    <row r="179" spans="1:18" outlineLevel="1" x14ac:dyDescent="0.25">
      <c r="A179" s="1">
        <v>8</v>
      </c>
      <c r="B179" s="5">
        <v>167</v>
      </c>
      <c r="C179" s="7">
        <v>191</v>
      </c>
      <c r="D179" s="7">
        <v>191</v>
      </c>
      <c r="E179" s="7">
        <v>191</v>
      </c>
      <c r="F179" s="7">
        <v>179</v>
      </c>
      <c r="G179" s="7">
        <v>191</v>
      </c>
      <c r="H179" s="7">
        <v>171</v>
      </c>
      <c r="I179" s="7"/>
      <c r="J179" s="7">
        <v>191</v>
      </c>
      <c r="K179" s="7">
        <v>191</v>
      </c>
      <c r="L179" s="7">
        <v>191</v>
      </c>
      <c r="M179" s="7">
        <v>191</v>
      </c>
      <c r="N179" s="7"/>
      <c r="O179" s="7">
        <v>191</v>
      </c>
      <c r="P179" s="7">
        <v>191</v>
      </c>
      <c r="Q179" s="7"/>
      <c r="R179" s="3">
        <v>191</v>
      </c>
    </row>
    <row r="180" spans="1:18" outlineLevel="1" x14ac:dyDescent="0.25">
      <c r="A180" s="1">
        <v>10</v>
      </c>
      <c r="B180" s="5">
        <v>167</v>
      </c>
      <c r="C180" s="7">
        <v>190</v>
      </c>
      <c r="D180" s="7">
        <v>190</v>
      </c>
      <c r="E180" s="7">
        <v>190</v>
      </c>
      <c r="F180" s="7">
        <v>178</v>
      </c>
      <c r="G180" s="7">
        <v>190</v>
      </c>
      <c r="H180" s="7">
        <v>170</v>
      </c>
      <c r="I180" s="7"/>
      <c r="J180" s="7">
        <v>190</v>
      </c>
      <c r="K180" s="7">
        <v>190</v>
      </c>
      <c r="L180" s="7">
        <v>190</v>
      </c>
      <c r="M180" s="7">
        <v>190</v>
      </c>
      <c r="N180" s="7"/>
      <c r="O180" s="7">
        <v>190</v>
      </c>
      <c r="P180" s="7">
        <v>190</v>
      </c>
      <c r="Q180" s="7"/>
      <c r="R180" s="3">
        <v>190</v>
      </c>
    </row>
    <row r="181" spans="1:18" outlineLevel="1" x14ac:dyDescent="0.25">
      <c r="A181" s="1">
        <v>11</v>
      </c>
      <c r="B181" s="5">
        <v>167</v>
      </c>
      <c r="C181" s="7">
        <v>190</v>
      </c>
      <c r="D181" s="7">
        <v>190</v>
      </c>
      <c r="E181" s="7">
        <v>190</v>
      </c>
      <c r="F181" s="7">
        <v>177</v>
      </c>
      <c r="G181" s="7">
        <v>190</v>
      </c>
      <c r="H181" s="7">
        <v>174</v>
      </c>
      <c r="I181" s="7"/>
      <c r="J181" s="7">
        <v>190</v>
      </c>
      <c r="K181" s="7">
        <v>190</v>
      </c>
      <c r="L181" s="7">
        <v>190</v>
      </c>
      <c r="M181" s="7">
        <v>190</v>
      </c>
      <c r="N181" s="7"/>
      <c r="O181" s="7">
        <v>190</v>
      </c>
      <c r="P181" s="7">
        <v>190</v>
      </c>
      <c r="Q181" s="7"/>
      <c r="R181" s="3">
        <v>190</v>
      </c>
    </row>
    <row r="182" spans="1:18" outlineLevel="1" x14ac:dyDescent="0.25">
      <c r="A182" s="1">
        <v>12</v>
      </c>
      <c r="B182" s="5">
        <v>167</v>
      </c>
      <c r="C182" s="7">
        <v>190</v>
      </c>
      <c r="D182" s="7">
        <v>190</v>
      </c>
      <c r="E182" s="7">
        <v>190</v>
      </c>
      <c r="F182" s="7">
        <v>177</v>
      </c>
      <c r="G182" s="7">
        <v>190</v>
      </c>
      <c r="H182" s="7">
        <v>170</v>
      </c>
      <c r="I182" s="7"/>
      <c r="J182" s="7">
        <v>190</v>
      </c>
      <c r="K182" s="7">
        <v>190</v>
      </c>
      <c r="L182" s="7">
        <v>190</v>
      </c>
      <c r="M182" s="7">
        <v>190</v>
      </c>
      <c r="N182" s="7"/>
      <c r="O182" s="7">
        <v>190</v>
      </c>
      <c r="P182" s="7">
        <v>190</v>
      </c>
      <c r="Q182" s="7"/>
      <c r="R182" s="3">
        <v>190</v>
      </c>
    </row>
    <row r="183" spans="1:18" outlineLevel="1" x14ac:dyDescent="0.25">
      <c r="A183" s="1">
        <v>13</v>
      </c>
      <c r="B183" s="5">
        <v>167</v>
      </c>
      <c r="C183" s="7">
        <v>190</v>
      </c>
      <c r="D183" s="7">
        <v>190</v>
      </c>
      <c r="E183" s="7">
        <v>190</v>
      </c>
      <c r="F183" s="7">
        <v>177</v>
      </c>
      <c r="G183" s="7">
        <v>190</v>
      </c>
      <c r="H183" s="7">
        <v>172</v>
      </c>
      <c r="I183" s="7"/>
      <c r="J183" s="7">
        <v>190</v>
      </c>
      <c r="K183" s="7">
        <v>190</v>
      </c>
      <c r="L183" s="7">
        <v>190</v>
      </c>
      <c r="M183" s="7">
        <v>190</v>
      </c>
      <c r="N183" s="7"/>
      <c r="O183" s="7">
        <v>190</v>
      </c>
      <c r="P183" s="7">
        <v>190</v>
      </c>
      <c r="Q183" s="7"/>
      <c r="R183" s="3">
        <v>190</v>
      </c>
    </row>
    <row r="184" spans="1:18" outlineLevel="1" x14ac:dyDescent="0.25">
      <c r="A184" s="1">
        <v>14</v>
      </c>
      <c r="B184" s="5">
        <v>167</v>
      </c>
      <c r="C184" s="7">
        <v>189</v>
      </c>
      <c r="D184" s="7">
        <v>189</v>
      </c>
      <c r="E184" s="7">
        <v>189</v>
      </c>
      <c r="F184" s="7">
        <v>176</v>
      </c>
      <c r="G184" s="7">
        <v>189</v>
      </c>
      <c r="H184" s="7">
        <v>170</v>
      </c>
      <c r="I184" s="7"/>
      <c r="J184" s="7">
        <v>189</v>
      </c>
      <c r="K184" s="7">
        <v>189</v>
      </c>
      <c r="L184" s="7">
        <v>189</v>
      </c>
      <c r="M184" s="7">
        <v>189</v>
      </c>
      <c r="N184" s="7"/>
      <c r="O184" s="7">
        <v>189</v>
      </c>
      <c r="P184" s="3">
        <v>189</v>
      </c>
      <c r="Q184" s="15"/>
      <c r="R184" s="3">
        <v>189</v>
      </c>
    </row>
    <row r="185" spans="1:18" outlineLevel="1" x14ac:dyDescent="0.25">
      <c r="A185" s="1">
        <v>15</v>
      </c>
      <c r="B185" s="5">
        <v>167</v>
      </c>
      <c r="C185" s="7">
        <v>190</v>
      </c>
      <c r="D185" s="7">
        <v>190</v>
      </c>
      <c r="E185" s="7">
        <v>190</v>
      </c>
      <c r="F185" s="7">
        <v>176</v>
      </c>
      <c r="G185" s="7">
        <v>191</v>
      </c>
      <c r="H185" s="7">
        <v>171</v>
      </c>
      <c r="I185" s="7"/>
      <c r="J185" s="7">
        <v>190</v>
      </c>
      <c r="K185" s="7">
        <v>190</v>
      </c>
      <c r="L185" s="7">
        <v>190</v>
      </c>
      <c r="M185" s="7">
        <v>190</v>
      </c>
      <c r="N185" s="7"/>
      <c r="O185" s="7">
        <v>190</v>
      </c>
      <c r="P185" s="3">
        <v>190</v>
      </c>
      <c r="Q185" s="15"/>
      <c r="R185" s="3">
        <v>190</v>
      </c>
    </row>
    <row r="186" spans="1:18" outlineLevel="1" x14ac:dyDescent="0.25">
      <c r="A186" s="1">
        <v>16</v>
      </c>
      <c r="B186" s="5">
        <v>167</v>
      </c>
      <c r="C186" s="7">
        <v>189</v>
      </c>
      <c r="D186" s="7">
        <v>189</v>
      </c>
      <c r="E186" s="7">
        <v>189</v>
      </c>
      <c r="F186" s="7">
        <v>176</v>
      </c>
      <c r="G186" s="7">
        <v>189</v>
      </c>
      <c r="H186" s="7">
        <v>171</v>
      </c>
      <c r="I186" s="7"/>
      <c r="J186" s="7">
        <v>189</v>
      </c>
      <c r="K186" s="7">
        <v>189</v>
      </c>
      <c r="L186" s="7">
        <v>189</v>
      </c>
      <c r="M186" s="7">
        <v>189</v>
      </c>
      <c r="N186" s="7"/>
      <c r="O186" s="7">
        <v>189</v>
      </c>
      <c r="P186" s="3">
        <v>189</v>
      </c>
      <c r="Q186" s="15"/>
      <c r="R186" s="3">
        <v>189</v>
      </c>
    </row>
    <row r="187" spans="1:18" outlineLevel="1" x14ac:dyDescent="0.25">
      <c r="A187" s="1">
        <v>17</v>
      </c>
      <c r="B187" s="5">
        <v>167</v>
      </c>
      <c r="C187" s="7">
        <v>191</v>
      </c>
      <c r="D187" s="7">
        <v>191</v>
      </c>
      <c r="E187" s="7">
        <v>191</v>
      </c>
      <c r="F187" s="7">
        <v>177</v>
      </c>
      <c r="G187" s="7">
        <v>191</v>
      </c>
      <c r="H187" s="7">
        <v>171</v>
      </c>
      <c r="I187" s="7"/>
      <c r="J187" s="7">
        <v>191</v>
      </c>
      <c r="K187" s="7">
        <v>191</v>
      </c>
      <c r="L187" s="7">
        <v>191</v>
      </c>
      <c r="M187" s="7">
        <v>191</v>
      </c>
      <c r="N187" s="7"/>
      <c r="O187" s="7">
        <v>191</v>
      </c>
      <c r="P187" s="3">
        <v>191</v>
      </c>
      <c r="Q187" s="15"/>
      <c r="R187" s="3">
        <v>191</v>
      </c>
    </row>
    <row r="188" spans="1:18" outlineLevel="1" x14ac:dyDescent="0.25">
      <c r="A188" s="1">
        <v>18</v>
      </c>
      <c r="B188" s="5">
        <v>167</v>
      </c>
      <c r="C188" s="7">
        <v>189</v>
      </c>
      <c r="D188" s="7">
        <v>189</v>
      </c>
      <c r="E188" s="9">
        <v>189</v>
      </c>
      <c r="F188" s="7">
        <v>177</v>
      </c>
      <c r="G188" s="7">
        <v>189</v>
      </c>
      <c r="H188" s="7">
        <v>170</v>
      </c>
      <c r="I188" s="7"/>
      <c r="J188" s="7">
        <v>189</v>
      </c>
      <c r="K188" s="7">
        <v>189</v>
      </c>
      <c r="L188" s="7">
        <v>189</v>
      </c>
      <c r="M188" s="7">
        <v>189</v>
      </c>
      <c r="N188" s="7"/>
      <c r="O188" s="7">
        <v>189</v>
      </c>
      <c r="P188" s="3">
        <v>189</v>
      </c>
      <c r="Q188" s="15"/>
      <c r="R188" s="3">
        <v>189</v>
      </c>
    </row>
    <row r="189" spans="1:18" ht="15.75" outlineLevel="1" thickBot="1" x14ac:dyDescent="0.3">
      <c r="A189" s="1">
        <v>19</v>
      </c>
      <c r="B189" s="5">
        <v>167</v>
      </c>
      <c r="C189" s="9">
        <v>191</v>
      </c>
      <c r="D189" s="9">
        <v>191</v>
      </c>
      <c r="E189" s="1">
        <v>191</v>
      </c>
      <c r="F189" s="19">
        <v>176</v>
      </c>
      <c r="G189" s="9">
        <v>191</v>
      </c>
      <c r="H189" s="9">
        <v>169</v>
      </c>
      <c r="I189" s="9"/>
      <c r="J189" s="9">
        <v>191</v>
      </c>
      <c r="K189" s="9">
        <v>191</v>
      </c>
      <c r="L189" s="9">
        <v>191</v>
      </c>
      <c r="M189" s="9">
        <v>191</v>
      </c>
      <c r="N189" s="9"/>
      <c r="O189" s="9">
        <v>191</v>
      </c>
      <c r="P189" s="4">
        <v>191</v>
      </c>
      <c r="Q189" s="16"/>
      <c r="R189" s="13">
        <v>191</v>
      </c>
    </row>
    <row r="190" spans="1:18" ht="15.75" thickBot="1" x14ac:dyDescent="0.3">
      <c r="A190" s="150" t="s">
        <v>97</v>
      </c>
      <c r="B190" s="125"/>
      <c r="C190" s="17" cm="1">
        <f t="array" ref="C190">(SUM((C175:C189-$B$175:$B$189)/($B$175:$B$189)))/15</f>
        <v>0.13852295409181636</v>
      </c>
      <c r="D190" s="17" cm="1">
        <f t="array" ref="D190">(SUM((D175:D189-$B$175:$B$189)/($B$175:$B$189)))/15</f>
        <v>0.13852295409181636</v>
      </c>
      <c r="E190" s="25" cm="1">
        <f t="array" ref="E190">(SUM((E175:E189-$B$175:$B$189)/($B$175:$B$189)))/15</f>
        <v>0.13852295409181636</v>
      </c>
      <c r="F190" s="17" cm="1">
        <f t="array" ref="F190">(SUM((F175:F189-$B$175:$B$189)/($B$175:$B$189)))/15</f>
        <v>5.9880239520958091E-2</v>
      </c>
      <c r="G190" s="17" cm="1">
        <f t="array" ref="G190">(SUM((G175:G189-$B$175:$B$189)/($B$175:$B$189)))/15</f>
        <v>0.13892215568862276</v>
      </c>
      <c r="H190" s="17" cm="1">
        <f t="array" ref="H190">(SUM((H175:H189-$B$175:$B$189)/($B$175:$B$189)))/15</f>
        <v>2.1956087824351298E-2</v>
      </c>
      <c r="I190" s="17"/>
      <c r="J190" s="17" cm="1">
        <f t="array" ref="J190">(SUM((J175:J189-$B$175:$B$189)/($B$175:$B$189)))/15</f>
        <v>0.13852295409181636</v>
      </c>
      <c r="K190" s="17" cm="1">
        <f t="array" ref="K190">(SUM((K175:K189-$B$175:$B$189)/($B$175:$B$189)))/15</f>
        <v>0.13852295409181636</v>
      </c>
      <c r="L190" s="17" cm="1">
        <f t="array" ref="L190">(SUM((L175:L189-$B$175:$B$189)/($B$175:$B$189)))/15</f>
        <v>0.13852295409181636</v>
      </c>
      <c r="M190" s="17" cm="1">
        <f t="array" ref="M190">(SUM((M175:M189-$B$175:$B$189)/($B$175:$B$189)))/15</f>
        <v>0.13852295409181636</v>
      </c>
      <c r="N190" s="17" cm="1">
        <f t="array" ref="N190">(SUM((N175:N189-$B$175:$B$189)/($B$175:$B$189)))/15</f>
        <v>-1</v>
      </c>
      <c r="O190" s="17" cm="1">
        <f t="array" ref="O190">(SUM((O175:O189-$B$175:$B$189)/($B$175:$B$189)))/15</f>
        <v>0.13852295409181636</v>
      </c>
      <c r="P190" s="17" cm="1">
        <f t="array" ref="P190">(SUM((P175:P189-$B$175:$B$189)/($B$175:$B$189)))/15</f>
        <v>0.13852295409181636</v>
      </c>
      <c r="Q190" s="17" cm="1">
        <f t="array" ref="Q190">(SUM((Q175:Q189-$B$175:$B$189)/($B$175:$B$189)))/15</f>
        <v>-1</v>
      </c>
      <c r="R190" s="17" cm="1">
        <f t="array" ref="R190">(SUM((R175:R189-$B$175:$B$189)/($B$175:$B$189)))/15</f>
        <v>0.13852295409181636</v>
      </c>
    </row>
    <row r="191" spans="1:18" ht="15.75" thickBot="1" x14ac:dyDescent="0.3">
      <c r="A191" s="123" t="s">
        <v>64</v>
      </c>
      <c r="B191" s="151"/>
      <c r="C191" s="18">
        <v>65</v>
      </c>
      <c r="D191" s="12">
        <v>61</v>
      </c>
      <c r="E191" s="12">
        <v>60</v>
      </c>
      <c r="F191" s="12">
        <v>643</v>
      </c>
      <c r="G191" s="12">
        <v>62</v>
      </c>
      <c r="H191" s="12">
        <v>799</v>
      </c>
      <c r="I191" s="12"/>
      <c r="J191" s="198">
        <v>75</v>
      </c>
      <c r="K191" s="199"/>
      <c r="L191" s="200"/>
      <c r="M191" s="12">
        <v>69</v>
      </c>
      <c r="N191" s="12">
        <v>67</v>
      </c>
      <c r="O191" s="12">
        <v>69</v>
      </c>
      <c r="P191" s="12">
        <v>72</v>
      </c>
      <c r="Q191" s="12"/>
      <c r="R191" s="11">
        <v>73</v>
      </c>
    </row>
    <row r="192" spans="1:18" ht="15.75" thickBot="1" x14ac:dyDescent="0.3"/>
    <row r="193" spans="1:18" ht="15.75" thickBot="1" x14ac:dyDescent="0.3">
      <c r="A193" t="s">
        <v>192</v>
      </c>
      <c r="B193" t="s">
        <v>189</v>
      </c>
      <c r="J193" s="101" t="s">
        <v>133</v>
      </c>
      <c r="K193" s="210"/>
      <c r="L193" s="210"/>
      <c r="M193" s="203" t="s">
        <v>134</v>
      </c>
      <c r="N193" s="204"/>
      <c r="O193" s="205"/>
      <c r="P193" s="206" t="s">
        <v>135</v>
      </c>
      <c r="Q193" s="207"/>
      <c r="R193" s="209"/>
    </row>
    <row r="194" spans="1:18" ht="15.75" thickBot="1" x14ac:dyDescent="0.3">
      <c r="A194" s="1" t="s">
        <v>12</v>
      </c>
      <c r="B194" s="5" t="s">
        <v>89</v>
      </c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21</v>
      </c>
      <c r="H194" s="6" t="s">
        <v>20</v>
      </c>
      <c r="I194" s="6"/>
      <c r="J194" s="6" t="s">
        <v>137</v>
      </c>
      <c r="K194" s="6" t="s">
        <v>190</v>
      </c>
      <c r="L194" s="6" t="s">
        <v>161</v>
      </c>
      <c r="M194" s="10" t="s">
        <v>155</v>
      </c>
      <c r="N194" s="10" t="s">
        <v>193</v>
      </c>
      <c r="O194" s="10" t="s">
        <v>139</v>
      </c>
      <c r="P194" s="2" t="s">
        <v>163</v>
      </c>
      <c r="Q194" s="14" t="s">
        <v>138</v>
      </c>
      <c r="R194" s="8" t="s">
        <v>164</v>
      </c>
    </row>
    <row r="195" spans="1:18" ht="15.75" outlineLevel="1" thickBot="1" x14ac:dyDescent="0.3">
      <c r="A195" s="1">
        <v>1</v>
      </c>
      <c r="B195" s="5">
        <v>17</v>
      </c>
      <c r="C195" s="10">
        <v>19</v>
      </c>
      <c r="D195" s="10">
        <v>19</v>
      </c>
      <c r="E195" s="10">
        <v>19</v>
      </c>
      <c r="F195" s="10">
        <v>19</v>
      </c>
      <c r="G195" s="10">
        <v>19</v>
      </c>
      <c r="H195" s="10">
        <v>19</v>
      </c>
      <c r="I195" s="10"/>
      <c r="J195" s="10">
        <v>19</v>
      </c>
      <c r="K195" s="10">
        <v>19</v>
      </c>
      <c r="L195" s="10">
        <v>19</v>
      </c>
      <c r="M195" s="10">
        <v>19</v>
      </c>
      <c r="N195" s="10">
        <v>19</v>
      </c>
      <c r="O195" s="10">
        <v>19</v>
      </c>
      <c r="P195" s="10">
        <v>19</v>
      </c>
      <c r="Q195" s="28"/>
      <c r="R195" s="8"/>
    </row>
    <row r="196" spans="1:18" ht="15.75" outlineLevel="1" thickBot="1" x14ac:dyDescent="0.3">
      <c r="A196" s="1">
        <v>10</v>
      </c>
      <c r="B196" s="5">
        <v>17</v>
      </c>
      <c r="C196" s="10">
        <v>19</v>
      </c>
      <c r="D196" s="10">
        <v>19</v>
      </c>
      <c r="E196" s="10">
        <v>19</v>
      </c>
      <c r="F196" s="10">
        <v>18</v>
      </c>
      <c r="G196" s="10">
        <v>19</v>
      </c>
      <c r="H196" s="10">
        <v>19</v>
      </c>
      <c r="I196" s="10"/>
      <c r="J196" s="10">
        <v>19</v>
      </c>
      <c r="K196" s="10">
        <v>19</v>
      </c>
      <c r="L196" s="10">
        <v>19</v>
      </c>
      <c r="M196" s="10">
        <v>19</v>
      </c>
      <c r="N196" s="10">
        <v>19</v>
      </c>
      <c r="O196" s="10">
        <v>19</v>
      </c>
      <c r="P196" s="10">
        <v>19</v>
      </c>
      <c r="Q196" s="28"/>
      <c r="R196" s="8"/>
    </row>
    <row r="197" spans="1:18" ht="15.75" outlineLevel="1" thickBot="1" x14ac:dyDescent="0.3">
      <c r="A197" s="1">
        <v>100</v>
      </c>
      <c r="B197" s="5">
        <v>17</v>
      </c>
      <c r="C197" s="10">
        <v>19</v>
      </c>
      <c r="D197" s="10">
        <v>19</v>
      </c>
      <c r="E197" s="10">
        <v>19</v>
      </c>
      <c r="F197" s="10">
        <v>19</v>
      </c>
      <c r="G197" s="10">
        <v>19</v>
      </c>
      <c r="H197" s="10">
        <v>19</v>
      </c>
      <c r="I197" s="10"/>
      <c r="J197" s="10">
        <v>19</v>
      </c>
      <c r="K197" s="10">
        <v>19</v>
      </c>
      <c r="L197" s="10">
        <v>19</v>
      </c>
      <c r="M197" s="10">
        <v>19</v>
      </c>
      <c r="N197" s="10">
        <v>19</v>
      </c>
      <c r="O197" s="10">
        <v>19</v>
      </c>
      <c r="P197" s="10">
        <v>19</v>
      </c>
      <c r="Q197" s="28"/>
      <c r="R197" s="8"/>
    </row>
    <row r="198" spans="1:18" ht="15.75" outlineLevel="1" thickBot="1" x14ac:dyDescent="0.3">
      <c r="A198" s="1">
        <v>11</v>
      </c>
      <c r="B198" s="5">
        <v>17</v>
      </c>
      <c r="C198" s="10">
        <v>19</v>
      </c>
      <c r="D198" s="10">
        <v>19</v>
      </c>
      <c r="E198" s="10">
        <v>19</v>
      </c>
      <c r="F198" s="10">
        <v>19</v>
      </c>
      <c r="G198" s="10">
        <v>19</v>
      </c>
      <c r="H198" s="10">
        <v>19</v>
      </c>
      <c r="I198" s="10"/>
      <c r="J198" s="10">
        <v>19</v>
      </c>
      <c r="K198" s="10">
        <v>19</v>
      </c>
      <c r="L198" s="10">
        <v>19</v>
      </c>
      <c r="M198" s="10">
        <v>19</v>
      </c>
      <c r="N198" s="10">
        <v>19</v>
      </c>
      <c r="O198" s="10">
        <v>19</v>
      </c>
      <c r="P198" s="10">
        <v>19</v>
      </c>
      <c r="Q198" s="28"/>
      <c r="R198" s="8"/>
    </row>
    <row r="199" spans="1:18" ht="15.75" outlineLevel="1" thickBot="1" x14ac:dyDescent="0.3">
      <c r="A199" s="1">
        <v>12</v>
      </c>
      <c r="B199" s="5">
        <v>17</v>
      </c>
      <c r="C199" s="10">
        <v>19</v>
      </c>
      <c r="D199" s="10">
        <v>19</v>
      </c>
      <c r="E199" s="10">
        <v>19</v>
      </c>
      <c r="F199" s="10">
        <v>19</v>
      </c>
      <c r="G199" s="10">
        <v>19</v>
      </c>
      <c r="H199" s="10">
        <v>19</v>
      </c>
      <c r="I199" s="10"/>
      <c r="J199" s="10">
        <v>19</v>
      </c>
      <c r="K199" s="10">
        <v>19</v>
      </c>
      <c r="L199" s="10">
        <v>19</v>
      </c>
      <c r="M199" s="10">
        <v>19</v>
      </c>
      <c r="N199" s="10">
        <v>19</v>
      </c>
      <c r="O199" s="10">
        <v>19</v>
      </c>
      <c r="P199" s="10">
        <v>19</v>
      </c>
      <c r="Q199" s="28"/>
      <c r="R199" s="8"/>
    </row>
    <row r="200" spans="1:18" ht="15.75" outlineLevel="1" thickBot="1" x14ac:dyDescent="0.3">
      <c r="A200" s="1">
        <v>13</v>
      </c>
      <c r="B200" s="5">
        <v>17</v>
      </c>
      <c r="C200" s="10">
        <v>19</v>
      </c>
      <c r="D200" s="10">
        <v>19</v>
      </c>
      <c r="E200" s="10">
        <v>19</v>
      </c>
      <c r="F200" s="10">
        <v>19</v>
      </c>
      <c r="G200" s="10">
        <v>19</v>
      </c>
      <c r="H200" s="10">
        <v>19</v>
      </c>
      <c r="I200" s="10"/>
      <c r="J200" s="10">
        <v>19</v>
      </c>
      <c r="K200" s="10">
        <v>19</v>
      </c>
      <c r="L200" s="10">
        <v>19</v>
      </c>
      <c r="M200" s="10">
        <v>19</v>
      </c>
      <c r="N200" s="10">
        <v>19</v>
      </c>
      <c r="O200" s="10">
        <v>19</v>
      </c>
      <c r="P200" s="10">
        <v>19</v>
      </c>
      <c r="Q200" s="28"/>
      <c r="R200" s="8"/>
    </row>
    <row r="201" spans="1:18" ht="15.75" outlineLevel="1" thickBot="1" x14ac:dyDescent="0.3">
      <c r="A201" s="1">
        <v>14</v>
      </c>
      <c r="B201" s="5">
        <v>17</v>
      </c>
      <c r="C201" s="10">
        <v>19</v>
      </c>
      <c r="D201" s="10">
        <v>19</v>
      </c>
      <c r="E201" s="10">
        <v>19</v>
      </c>
      <c r="F201" s="10">
        <v>19</v>
      </c>
      <c r="G201" s="10">
        <v>19</v>
      </c>
      <c r="H201" s="10">
        <v>19</v>
      </c>
      <c r="I201" s="10"/>
      <c r="J201" s="10">
        <v>19</v>
      </c>
      <c r="K201" s="10">
        <v>19</v>
      </c>
      <c r="L201" s="10">
        <v>19</v>
      </c>
      <c r="M201" s="10">
        <v>19</v>
      </c>
      <c r="N201" s="10">
        <v>19</v>
      </c>
      <c r="O201" s="10">
        <v>19</v>
      </c>
      <c r="P201" s="10">
        <v>19</v>
      </c>
      <c r="Q201" s="28"/>
      <c r="R201" s="8"/>
    </row>
    <row r="202" spans="1:18" ht="15.75" outlineLevel="1" thickBot="1" x14ac:dyDescent="0.3">
      <c r="A202" s="1">
        <v>15</v>
      </c>
      <c r="B202" s="5">
        <v>17</v>
      </c>
      <c r="C202" s="10">
        <v>19</v>
      </c>
      <c r="D202" s="10">
        <v>19</v>
      </c>
      <c r="E202" s="10">
        <v>19</v>
      </c>
      <c r="F202" s="10">
        <v>18</v>
      </c>
      <c r="G202" s="10">
        <v>19</v>
      </c>
      <c r="H202" s="10">
        <v>19</v>
      </c>
      <c r="I202" s="10"/>
      <c r="J202" s="10">
        <v>19</v>
      </c>
      <c r="K202" s="10">
        <v>19</v>
      </c>
      <c r="L202" s="10">
        <v>19</v>
      </c>
      <c r="M202" s="10">
        <v>19</v>
      </c>
      <c r="N202" s="10">
        <v>19</v>
      </c>
      <c r="O202" s="10">
        <v>19</v>
      </c>
      <c r="P202" s="10">
        <v>19</v>
      </c>
      <c r="Q202" s="28"/>
      <c r="R202" s="8"/>
    </row>
    <row r="203" spans="1:18" ht="15.75" outlineLevel="1" thickBot="1" x14ac:dyDescent="0.3">
      <c r="A203" s="1">
        <v>16</v>
      </c>
      <c r="B203" s="5">
        <v>17</v>
      </c>
      <c r="C203" s="10">
        <v>19</v>
      </c>
      <c r="D203" s="10">
        <v>19</v>
      </c>
      <c r="E203" s="10">
        <v>19</v>
      </c>
      <c r="F203" s="10">
        <v>19</v>
      </c>
      <c r="G203" s="10">
        <v>19</v>
      </c>
      <c r="H203" s="10">
        <v>19</v>
      </c>
      <c r="I203" s="10"/>
      <c r="J203" s="10">
        <v>19</v>
      </c>
      <c r="K203" s="10">
        <v>19</v>
      </c>
      <c r="L203" s="10">
        <v>19</v>
      </c>
      <c r="M203" s="10">
        <v>19</v>
      </c>
      <c r="N203" s="10">
        <v>19</v>
      </c>
      <c r="O203" s="10">
        <v>19</v>
      </c>
      <c r="P203" s="10">
        <v>19</v>
      </c>
      <c r="Q203" s="28"/>
      <c r="R203" s="8"/>
    </row>
    <row r="204" spans="1:18" ht="15.75" outlineLevel="1" thickBot="1" x14ac:dyDescent="0.3">
      <c r="A204" s="1">
        <v>17</v>
      </c>
      <c r="B204" s="5">
        <v>17</v>
      </c>
      <c r="C204" s="10">
        <v>19</v>
      </c>
      <c r="D204" s="10">
        <v>19</v>
      </c>
      <c r="E204" s="10">
        <v>19</v>
      </c>
      <c r="F204" s="10">
        <v>19</v>
      </c>
      <c r="G204" s="10">
        <v>19</v>
      </c>
      <c r="H204" s="10">
        <v>19</v>
      </c>
      <c r="I204" s="10"/>
      <c r="J204" s="10">
        <v>19</v>
      </c>
      <c r="K204" s="10">
        <v>19</v>
      </c>
      <c r="L204" s="10">
        <v>19</v>
      </c>
      <c r="M204" s="10">
        <v>19</v>
      </c>
      <c r="N204" s="10">
        <v>19</v>
      </c>
      <c r="O204" s="10">
        <v>19</v>
      </c>
      <c r="P204" s="10">
        <v>19</v>
      </c>
      <c r="Q204" s="28"/>
      <c r="R204" s="8"/>
    </row>
    <row r="205" spans="1:18" ht="15.75" outlineLevel="1" thickBot="1" x14ac:dyDescent="0.3">
      <c r="A205" s="1">
        <v>18</v>
      </c>
      <c r="B205" s="5">
        <v>17</v>
      </c>
      <c r="C205" s="10">
        <v>19</v>
      </c>
      <c r="D205" s="10">
        <v>19</v>
      </c>
      <c r="E205" s="10">
        <v>19</v>
      </c>
      <c r="F205" s="10">
        <v>19</v>
      </c>
      <c r="G205" s="10">
        <v>19</v>
      </c>
      <c r="H205" s="10">
        <v>19</v>
      </c>
      <c r="I205" s="10"/>
      <c r="J205" s="10">
        <v>19</v>
      </c>
      <c r="K205" s="10">
        <v>19</v>
      </c>
      <c r="L205" s="10">
        <v>19</v>
      </c>
      <c r="M205" s="10">
        <v>19</v>
      </c>
      <c r="N205" s="10">
        <v>19</v>
      </c>
      <c r="O205" s="10">
        <v>19</v>
      </c>
      <c r="P205" s="10">
        <v>19</v>
      </c>
      <c r="Q205" s="28"/>
      <c r="R205" s="8"/>
    </row>
    <row r="206" spans="1:18" ht="15.75" outlineLevel="1" thickBot="1" x14ac:dyDescent="0.3">
      <c r="A206" s="1">
        <v>19</v>
      </c>
      <c r="B206" s="5">
        <v>17</v>
      </c>
      <c r="C206" s="10">
        <v>19</v>
      </c>
      <c r="D206" s="10">
        <v>19</v>
      </c>
      <c r="E206" s="10">
        <v>19</v>
      </c>
      <c r="F206" s="10">
        <v>19</v>
      </c>
      <c r="G206" s="10">
        <v>19</v>
      </c>
      <c r="H206" s="10">
        <v>19</v>
      </c>
      <c r="I206" s="10"/>
      <c r="J206" s="10">
        <v>19</v>
      </c>
      <c r="K206" s="10">
        <v>19</v>
      </c>
      <c r="L206" s="10">
        <v>19</v>
      </c>
      <c r="M206" s="10">
        <v>19</v>
      </c>
      <c r="N206" s="10">
        <v>19</v>
      </c>
      <c r="O206" s="10">
        <v>19</v>
      </c>
      <c r="P206" s="10">
        <v>19</v>
      </c>
      <c r="Q206" s="28"/>
      <c r="R206" s="8"/>
    </row>
    <row r="207" spans="1:18" ht="15.75" outlineLevel="1" thickBot="1" x14ac:dyDescent="0.3">
      <c r="A207" s="1">
        <v>2</v>
      </c>
      <c r="B207" s="5">
        <v>17</v>
      </c>
      <c r="C207" s="10">
        <v>19</v>
      </c>
      <c r="D207" s="10">
        <v>19</v>
      </c>
      <c r="E207" s="10">
        <v>19</v>
      </c>
      <c r="F207" s="10">
        <v>19</v>
      </c>
      <c r="G207" s="10">
        <v>19</v>
      </c>
      <c r="H207" s="10">
        <v>20</v>
      </c>
      <c r="I207" s="10"/>
      <c r="J207" s="10">
        <v>19</v>
      </c>
      <c r="K207" s="10">
        <v>19</v>
      </c>
      <c r="L207" s="10">
        <v>19</v>
      </c>
      <c r="M207" s="10">
        <v>19</v>
      </c>
      <c r="N207" s="10">
        <v>19</v>
      </c>
      <c r="O207" s="10">
        <v>19</v>
      </c>
      <c r="P207" s="10">
        <v>19</v>
      </c>
      <c r="Q207" s="28"/>
      <c r="R207" s="8"/>
    </row>
    <row r="208" spans="1:18" ht="15.75" outlineLevel="1" thickBot="1" x14ac:dyDescent="0.3">
      <c r="A208" s="1">
        <v>20</v>
      </c>
      <c r="B208" s="5">
        <v>17</v>
      </c>
      <c r="C208" s="10">
        <v>19</v>
      </c>
      <c r="D208" s="10">
        <v>19</v>
      </c>
      <c r="E208" s="10">
        <v>19</v>
      </c>
      <c r="F208" s="10">
        <v>19</v>
      </c>
      <c r="G208" s="10">
        <v>19</v>
      </c>
      <c r="H208" s="10">
        <v>19</v>
      </c>
      <c r="I208" s="10"/>
      <c r="J208" s="10">
        <v>19</v>
      </c>
      <c r="K208" s="10">
        <v>19</v>
      </c>
      <c r="L208" s="10">
        <v>19</v>
      </c>
      <c r="M208" s="10">
        <v>19</v>
      </c>
      <c r="N208" s="10">
        <v>19</v>
      </c>
      <c r="O208" s="10">
        <v>19</v>
      </c>
      <c r="P208" s="10">
        <v>19</v>
      </c>
      <c r="Q208" s="28"/>
      <c r="R208" s="8"/>
    </row>
    <row r="209" spans="1:18" ht="15.75" outlineLevel="1" thickBot="1" x14ac:dyDescent="0.3">
      <c r="A209" s="1">
        <v>21</v>
      </c>
      <c r="B209" s="5">
        <v>17</v>
      </c>
      <c r="C209" s="10">
        <v>19</v>
      </c>
      <c r="D209" s="10">
        <v>19</v>
      </c>
      <c r="E209" s="10">
        <v>19</v>
      </c>
      <c r="F209" s="10">
        <v>19</v>
      </c>
      <c r="G209" s="10">
        <v>19</v>
      </c>
      <c r="H209" s="10">
        <v>19</v>
      </c>
      <c r="I209" s="10"/>
      <c r="J209" s="10">
        <v>19</v>
      </c>
      <c r="K209" s="10">
        <v>19</v>
      </c>
      <c r="L209" s="10">
        <v>19</v>
      </c>
      <c r="M209" s="10">
        <v>19</v>
      </c>
      <c r="N209" s="10">
        <v>19</v>
      </c>
      <c r="O209" s="10">
        <v>19</v>
      </c>
      <c r="P209" s="10">
        <v>19</v>
      </c>
      <c r="Q209" s="28"/>
      <c r="R209" s="8"/>
    </row>
    <row r="210" spans="1:18" ht="15.75" outlineLevel="1" thickBot="1" x14ac:dyDescent="0.3">
      <c r="A210" s="1">
        <v>22</v>
      </c>
      <c r="B210" s="5">
        <v>17</v>
      </c>
      <c r="C210" s="10">
        <v>19</v>
      </c>
      <c r="D210" s="10">
        <v>19</v>
      </c>
      <c r="E210" s="10">
        <v>19</v>
      </c>
      <c r="F210" s="10">
        <v>19</v>
      </c>
      <c r="G210" s="10">
        <v>19</v>
      </c>
      <c r="H210" s="10">
        <v>19</v>
      </c>
      <c r="I210" s="10"/>
      <c r="J210" s="10">
        <v>19</v>
      </c>
      <c r="K210" s="10">
        <v>19</v>
      </c>
      <c r="L210" s="10">
        <v>19</v>
      </c>
      <c r="M210" s="10">
        <v>19</v>
      </c>
      <c r="N210" s="10">
        <v>19</v>
      </c>
      <c r="O210" s="10">
        <v>19</v>
      </c>
      <c r="P210" s="10">
        <v>19</v>
      </c>
      <c r="Q210" s="28"/>
      <c r="R210" s="8"/>
    </row>
    <row r="211" spans="1:18" ht="15.75" outlineLevel="1" thickBot="1" x14ac:dyDescent="0.3">
      <c r="A211" s="1">
        <v>23</v>
      </c>
      <c r="B211" s="5">
        <v>17</v>
      </c>
      <c r="C211" s="10">
        <v>19</v>
      </c>
      <c r="D211" s="10">
        <v>19</v>
      </c>
      <c r="E211" s="10">
        <v>19</v>
      </c>
      <c r="F211" s="10">
        <v>19</v>
      </c>
      <c r="G211" s="10">
        <v>19</v>
      </c>
      <c r="H211" s="10">
        <v>19</v>
      </c>
      <c r="I211" s="10"/>
      <c r="J211" s="10">
        <v>19</v>
      </c>
      <c r="K211" s="10">
        <v>19</v>
      </c>
      <c r="L211" s="10">
        <v>19</v>
      </c>
      <c r="M211" s="10">
        <v>19</v>
      </c>
      <c r="N211" s="10">
        <v>19</v>
      </c>
      <c r="O211" s="10">
        <v>19</v>
      </c>
      <c r="P211" s="10">
        <v>19</v>
      </c>
      <c r="Q211" s="28"/>
      <c r="R211" s="8"/>
    </row>
    <row r="212" spans="1:18" ht="15.75" outlineLevel="1" thickBot="1" x14ac:dyDescent="0.3">
      <c r="A212" s="1">
        <v>24</v>
      </c>
      <c r="B212" s="5">
        <v>17</v>
      </c>
      <c r="C212" s="10">
        <v>19</v>
      </c>
      <c r="D212" s="10">
        <v>19</v>
      </c>
      <c r="E212" s="10">
        <v>19</v>
      </c>
      <c r="F212" s="10">
        <v>19</v>
      </c>
      <c r="G212" s="10">
        <v>19</v>
      </c>
      <c r="H212" s="10">
        <v>19</v>
      </c>
      <c r="I212" s="10"/>
      <c r="J212" s="10">
        <v>19</v>
      </c>
      <c r="K212" s="10">
        <v>19</v>
      </c>
      <c r="L212" s="10">
        <v>19</v>
      </c>
      <c r="M212" s="10">
        <v>19</v>
      </c>
      <c r="N212" s="10">
        <v>19</v>
      </c>
      <c r="O212" s="10">
        <v>19</v>
      </c>
      <c r="P212" s="10">
        <v>19</v>
      </c>
      <c r="Q212" s="28"/>
      <c r="R212" s="8"/>
    </row>
    <row r="213" spans="1:18" ht="15.75" outlineLevel="1" thickBot="1" x14ac:dyDescent="0.3">
      <c r="A213" s="1">
        <v>25</v>
      </c>
      <c r="B213" s="5">
        <v>17</v>
      </c>
      <c r="C213" s="10">
        <v>19</v>
      </c>
      <c r="D213" s="10">
        <v>19</v>
      </c>
      <c r="E213" s="10">
        <v>19</v>
      </c>
      <c r="F213" s="10">
        <v>19</v>
      </c>
      <c r="G213" s="10">
        <v>19</v>
      </c>
      <c r="H213" s="10">
        <v>19</v>
      </c>
      <c r="I213" s="10"/>
      <c r="J213" s="10">
        <v>19</v>
      </c>
      <c r="K213" s="10">
        <v>19</v>
      </c>
      <c r="L213" s="10">
        <v>19</v>
      </c>
      <c r="M213" s="10">
        <v>19</v>
      </c>
      <c r="N213" s="10">
        <v>19</v>
      </c>
      <c r="O213" s="10">
        <v>19</v>
      </c>
      <c r="P213" s="10">
        <v>19</v>
      </c>
      <c r="Q213" s="28"/>
      <c r="R213" s="8"/>
    </row>
    <row r="214" spans="1:18" ht="15.75" outlineLevel="1" thickBot="1" x14ac:dyDescent="0.3">
      <c r="A214" s="1">
        <v>26</v>
      </c>
      <c r="B214" s="5">
        <v>17</v>
      </c>
      <c r="C214" s="10">
        <v>19</v>
      </c>
      <c r="D214" s="10">
        <v>19</v>
      </c>
      <c r="E214" s="10">
        <v>19</v>
      </c>
      <c r="F214" s="10">
        <v>19</v>
      </c>
      <c r="G214" s="10">
        <v>19</v>
      </c>
      <c r="H214" s="10">
        <v>19</v>
      </c>
      <c r="I214" s="10"/>
      <c r="J214" s="10">
        <v>19</v>
      </c>
      <c r="K214" s="10">
        <v>19</v>
      </c>
      <c r="L214" s="10">
        <v>19</v>
      </c>
      <c r="M214" s="10">
        <v>19</v>
      </c>
      <c r="N214" s="10">
        <v>19</v>
      </c>
      <c r="O214" s="10">
        <v>19</v>
      </c>
      <c r="P214" s="10">
        <v>19</v>
      </c>
      <c r="Q214" s="28"/>
      <c r="R214" s="8"/>
    </row>
    <row r="215" spans="1:18" ht="15.75" outlineLevel="1" thickBot="1" x14ac:dyDescent="0.3">
      <c r="A215" s="1">
        <v>27</v>
      </c>
      <c r="B215" s="5">
        <v>17</v>
      </c>
      <c r="C215" s="10">
        <v>19</v>
      </c>
      <c r="D215" s="10">
        <v>19</v>
      </c>
      <c r="E215" s="10">
        <v>19</v>
      </c>
      <c r="F215" s="10">
        <v>19</v>
      </c>
      <c r="G215" s="10">
        <v>19</v>
      </c>
      <c r="H215" s="10">
        <v>19</v>
      </c>
      <c r="I215" s="10"/>
      <c r="J215" s="10">
        <v>19</v>
      </c>
      <c r="K215" s="10">
        <v>19</v>
      </c>
      <c r="L215" s="10">
        <v>19</v>
      </c>
      <c r="M215" s="10">
        <v>19</v>
      </c>
      <c r="N215" s="10">
        <v>19</v>
      </c>
      <c r="O215" s="10">
        <v>19</v>
      </c>
      <c r="P215" s="10">
        <v>19</v>
      </c>
      <c r="Q215" s="28"/>
      <c r="R215" s="8"/>
    </row>
    <row r="216" spans="1:18" ht="15.75" outlineLevel="1" thickBot="1" x14ac:dyDescent="0.3">
      <c r="A216" s="1">
        <v>28</v>
      </c>
      <c r="B216" s="5">
        <v>17</v>
      </c>
      <c r="C216" s="10">
        <v>19</v>
      </c>
      <c r="D216" s="10">
        <v>19</v>
      </c>
      <c r="E216" s="10">
        <v>19</v>
      </c>
      <c r="F216" s="10">
        <v>19</v>
      </c>
      <c r="G216" s="10">
        <v>19</v>
      </c>
      <c r="H216" s="10">
        <v>19</v>
      </c>
      <c r="I216" s="10"/>
      <c r="J216" s="10">
        <v>19</v>
      </c>
      <c r="K216" s="10">
        <v>19</v>
      </c>
      <c r="L216" s="10">
        <v>19</v>
      </c>
      <c r="M216" s="10">
        <v>19</v>
      </c>
      <c r="N216" s="10">
        <v>19</v>
      </c>
      <c r="O216" s="10">
        <v>19</v>
      </c>
      <c r="P216" s="10">
        <v>19</v>
      </c>
      <c r="Q216" s="28"/>
      <c r="R216" s="8"/>
    </row>
    <row r="217" spans="1:18" ht="15.75" outlineLevel="1" thickBot="1" x14ac:dyDescent="0.3">
      <c r="A217" s="1">
        <v>29</v>
      </c>
      <c r="B217" s="5">
        <v>17</v>
      </c>
      <c r="C217" s="10">
        <v>19</v>
      </c>
      <c r="D217" s="10">
        <v>19</v>
      </c>
      <c r="E217" s="10">
        <v>19</v>
      </c>
      <c r="F217" s="10">
        <v>19</v>
      </c>
      <c r="G217" s="10">
        <v>19</v>
      </c>
      <c r="H217" s="10">
        <v>19</v>
      </c>
      <c r="I217" s="10"/>
      <c r="J217" s="10">
        <v>19</v>
      </c>
      <c r="K217" s="10">
        <v>19</v>
      </c>
      <c r="L217" s="10">
        <v>19</v>
      </c>
      <c r="M217" s="10">
        <v>19</v>
      </c>
      <c r="N217" s="10">
        <v>19</v>
      </c>
      <c r="O217" s="10">
        <v>19</v>
      </c>
      <c r="P217" s="10">
        <v>19</v>
      </c>
      <c r="Q217" s="28"/>
      <c r="R217" s="8"/>
    </row>
    <row r="218" spans="1:18" ht="15.75" outlineLevel="1" thickBot="1" x14ac:dyDescent="0.3">
      <c r="A218" s="1">
        <v>3</v>
      </c>
      <c r="B218" s="5">
        <v>17</v>
      </c>
      <c r="C218" s="10">
        <v>19</v>
      </c>
      <c r="D218" s="10">
        <v>19</v>
      </c>
      <c r="E218" s="10">
        <v>19</v>
      </c>
      <c r="F218" s="10">
        <v>19</v>
      </c>
      <c r="G218" s="10">
        <v>19</v>
      </c>
      <c r="H218" s="10">
        <v>19</v>
      </c>
      <c r="I218" s="10"/>
      <c r="J218" s="10">
        <v>19</v>
      </c>
      <c r="K218" s="10">
        <v>19</v>
      </c>
      <c r="L218" s="10">
        <v>19</v>
      </c>
      <c r="M218" s="10">
        <v>19</v>
      </c>
      <c r="N218" s="10">
        <v>19</v>
      </c>
      <c r="O218" s="10">
        <v>19</v>
      </c>
      <c r="P218" s="10">
        <v>19</v>
      </c>
      <c r="Q218" s="28"/>
      <c r="R218" s="8"/>
    </row>
    <row r="219" spans="1:18" ht="15.75" outlineLevel="1" thickBot="1" x14ac:dyDescent="0.3">
      <c r="A219" s="1">
        <v>30</v>
      </c>
      <c r="B219" s="5">
        <v>17</v>
      </c>
      <c r="C219" s="10">
        <v>19</v>
      </c>
      <c r="D219" s="10">
        <v>19</v>
      </c>
      <c r="E219" s="10">
        <v>19</v>
      </c>
      <c r="F219" s="10">
        <v>18</v>
      </c>
      <c r="G219" s="10">
        <v>19</v>
      </c>
      <c r="H219" s="10">
        <v>19</v>
      </c>
      <c r="I219" s="10"/>
      <c r="J219" s="10">
        <v>19</v>
      </c>
      <c r="K219" s="10">
        <v>19</v>
      </c>
      <c r="L219" s="10">
        <v>19</v>
      </c>
      <c r="M219" s="10">
        <v>19</v>
      </c>
      <c r="N219" s="10">
        <v>19</v>
      </c>
      <c r="O219" s="10">
        <v>19</v>
      </c>
      <c r="P219" s="10">
        <v>19</v>
      </c>
      <c r="Q219" s="28"/>
      <c r="R219" s="8"/>
    </row>
    <row r="220" spans="1:18" ht="15.75" outlineLevel="1" thickBot="1" x14ac:dyDescent="0.3">
      <c r="A220" s="1">
        <v>31</v>
      </c>
      <c r="B220" s="5">
        <v>17</v>
      </c>
      <c r="C220" s="10">
        <v>19</v>
      </c>
      <c r="D220" s="10">
        <v>19</v>
      </c>
      <c r="E220" s="10">
        <v>19</v>
      </c>
      <c r="F220" s="10">
        <v>19</v>
      </c>
      <c r="G220" s="10">
        <v>19</v>
      </c>
      <c r="H220" s="10">
        <v>20</v>
      </c>
      <c r="I220" s="10"/>
      <c r="J220" s="10">
        <v>19</v>
      </c>
      <c r="K220" s="10">
        <v>19</v>
      </c>
      <c r="L220" s="10">
        <v>19</v>
      </c>
      <c r="M220" s="10">
        <v>19</v>
      </c>
      <c r="N220" s="10">
        <v>19</v>
      </c>
      <c r="O220" s="10">
        <v>19</v>
      </c>
      <c r="P220" s="10">
        <v>19</v>
      </c>
      <c r="Q220" s="28"/>
      <c r="R220" s="8"/>
    </row>
    <row r="221" spans="1:18" ht="15.75" outlineLevel="1" thickBot="1" x14ac:dyDescent="0.3">
      <c r="A221" s="1">
        <v>32</v>
      </c>
      <c r="B221" s="5">
        <v>17</v>
      </c>
      <c r="C221" s="10">
        <v>19</v>
      </c>
      <c r="D221" s="10">
        <v>19</v>
      </c>
      <c r="E221" s="10">
        <v>19</v>
      </c>
      <c r="F221" s="10">
        <v>19</v>
      </c>
      <c r="G221" s="10">
        <v>19</v>
      </c>
      <c r="H221" s="10">
        <v>19</v>
      </c>
      <c r="I221" s="10"/>
      <c r="J221" s="10">
        <v>19</v>
      </c>
      <c r="K221" s="10">
        <v>19</v>
      </c>
      <c r="L221" s="10">
        <v>19</v>
      </c>
      <c r="M221" s="10">
        <v>19</v>
      </c>
      <c r="N221" s="10">
        <v>19</v>
      </c>
      <c r="O221" s="10">
        <v>19</v>
      </c>
      <c r="P221" s="10">
        <v>19</v>
      </c>
      <c r="Q221" s="28"/>
      <c r="R221" s="8"/>
    </row>
    <row r="222" spans="1:18" ht="15.75" outlineLevel="1" thickBot="1" x14ac:dyDescent="0.3">
      <c r="A222" s="1">
        <v>33</v>
      </c>
      <c r="B222" s="5">
        <v>17</v>
      </c>
      <c r="C222" s="10">
        <v>19</v>
      </c>
      <c r="D222" s="10">
        <v>19</v>
      </c>
      <c r="E222" s="10">
        <v>19</v>
      </c>
      <c r="F222" s="10">
        <v>19</v>
      </c>
      <c r="G222" s="10">
        <v>19</v>
      </c>
      <c r="H222" s="10">
        <v>19</v>
      </c>
      <c r="I222" s="10"/>
      <c r="J222" s="10">
        <v>19</v>
      </c>
      <c r="K222" s="10">
        <v>19</v>
      </c>
      <c r="L222" s="10">
        <v>19</v>
      </c>
      <c r="M222" s="10">
        <v>19</v>
      </c>
      <c r="N222" s="10">
        <v>19</v>
      </c>
      <c r="O222" s="10">
        <v>19</v>
      </c>
      <c r="P222" s="10">
        <v>19</v>
      </c>
      <c r="Q222" s="28"/>
      <c r="R222" s="8"/>
    </row>
    <row r="223" spans="1:18" ht="15.75" outlineLevel="1" thickBot="1" x14ac:dyDescent="0.3">
      <c r="A223" s="1">
        <v>34</v>
      </c>
      <c r="B223" s="5">
        <v>17</v>
      </c>
      <c r="C223" s="10">
        <v>19</v>
      </c>
      <c r="D223" s="10">
        <v>19</v>
      </c>
      <c r="E223" s="10">
        <v>19</v>
      </c>
      <c r="F223" s="10">
        <v>18</v>
      </c>
      <c r="G223" s="10">
        <v>19</v>
      </c>
      <c r="H223" s="10">
        <v>19</v>
      </c>
      <c r="I223" s="10"/>
      <c r="J223" s="10">
        <v>19</v>
      </c>
      <c r="K223" s="10">
        <v>19</v>
      </c>
      <c r="L223" s="10">
        <v>19</v>
      </c>
      <c r="M223" s="10">
        <v>19</v>
      </c>
      <c r="N223" s="10">
        <v>19</v>
      </c>
      <c r="O223" s="10">
        <v>19</v>
      </c>
      <c r="P223" s="10">
        <v>19</v>
      </c>
      <c r="Q223" s="28"/>
      <c r="R223" s="8"/>
    </row>
    <row r="224" spans="1:18" ht="15.75" outlineLevel="1" thickBot="1" x14ac:dyDescent="0.3">
      <c r="A224" s="1">
        <v>35</v>
      </c>
      <c r="B224" s="5">
        <v>17</v>
      </c>
      <c r="C224" s="10">
        <v>19</v>
      </c>
      <c r="D224" s="10">
        <v>19</v>
      </c>
      <c r="E224" s="10">
        <v>19</v>
      </c>
      <c r="F224" s="10">
        <v>19</v>
      </c>
      <c r="G224" s="10">
        <v>19</v>
      </c>
      <c r="H224" s="10">
        <v>19</v>
      </c>
      <c r="I224" s="10"/>
      <c r="J224" s="10">
        <v>19</v>
      </c>
      <c r="K224" s="10">
        <v>19</v>
      </c>
      <c r="L224" s="10">
        <v>19</v>
      </c>
      <c r="M224" s="10">
        <v>19</v>
      </c>
      <c r="N224" s="10">
        <v>19</v>
      </c>
      <c r="O224" s="10">
        <v>19</v>
      </c>
      <c r="P224" s="10">
        <v>19</v>
      </c>
      <c r="Q224" s="28"/>
      <c r="R224" s="8"/>
    </row>
    <row r="225" spans="1:18" ht="15.75" outlineLevel="1" thickBot="1" x14ac:dyDescent="0.3">
      <c r="A225" s="1">
        <v>36</v>
      </c>
      <c r="B225" s="5">
        <v>17</v>
      </c>
      <c r="C225" s="10">
        <v>19</v>
      </c>
      <c r="D225" s="10">
        <v>19</v>
      </c>
      <c r="E225" s="10">
        <v>19</v>
      </c>
      <c r="F225" s="10">
        <v>19</v>
      </c>
      <c r="G225" s="10">
        <v>19</v>
      </c>
      <c r="H225" s="10">
        <v>20</v>
      </c>
      <c r="I225" s="10"/>
      <c r="J225" s="10">
        <v>19</v>
      </c>
      <c r="K225" s="10">
        <v>19</v>
      </c>
      <c r="L225" s="10">
        <v>19</v>
      </c>
      <c r="M225" s="10">
        <v>19</v>
      </c>
      <c r="N225" s="10">
        <v>19</v>
      </c>
      <c r="O225" s="10">
        <v>19</v>
      </c>
      <c r="P225" s="10">
        <v>19</v>
      </c>
      <c r="Q225" s="28"/>
      <c r="R225" s="8"/>
    </row>
    <row r="226" spans="1:18" ht="15.75" outlineLevel="1" thickBot="1" x14ac:dyDescent="0.3">
      <c r="A226" s="1">
        <v>37</v>
      </c>
      <c r="B226" s="5">
        <v>17</v>
      </c>
      <c r="C226" s="10">
        <v>19</v>
      </c>
      <c r="D226" s="10">
        <v>19</v>
      </c>
      <c r="E226" s="10">
        <v>19</v>
      </c>
      <c r="F226" s="10">
        <v>19</v>
      </c>
      <c r="G226" s="10">
        <v>19</v>
      </c>
      <c r="H226" s="10">
        <v>19</v>
      </c>
      <c r="I226" s="10"/>
      <c r="J226" s="10">
        <v>19</v>
      </c>
      <c r="K226" s="10">
        <v>19</v>
      </c>
      <c r="L226" s="10">
        <v>19</v>
      </c>
      <c r="M226" s="10">
        <v>19</v>
      </c>
      <c r="N226" s="10">
        <v>19</v>
      </c>
      <c r="O226" s="10">
        <v>19</v>
      </c>
      <c r="P226" s="10">
        <v>19</v>
      </c>
      <c r="Q226" s="28"/>
      <c r="R226" s="8"/>
    </row>
    <row r="227" spans="1:18" ht="15.75" outlineLevel="1" thickBot="1" x14ac:dyDescent="0.3">
      <c r="A227" s="1">
        <v>38</v>
      </c>
      <c r="B227" s="5">
        <v>17</v>
      </c>
      <c r="C227" s="10">
        <v>19</v>
      </c>
      <c r="D227" s="10">
        <v>19</v>
      </c>
      <c r="E227" s="10">
        <v>19</v>
      </c>
      <c r="F227" s="10">
        <v>19</v>
      </c>
      <c r="G227" s="10">
        <v>19</v>
      </c>
      <c r="H227" s="10">
        <v>19</v>
      </c>
      <c r="I227" s="10"/>
      <c r="J227" s="10">
        <v>19</v>
      </c>
      <c r="K227" s="10">
        <v>19</v>
      </c>
      <c r="L227" s="10">
        <v>19</v>
      </c>
      <c r="M227" s="10">
        <v>19</v>
      </c>
      <c r="N227" s="10">
        <v>19</v>
      </c>
      <c r="O227" s="10">
        <v>19</v>
      </c>
      <c r="P227" s="10">
        <v>19</v>
      </c>
      <c r="Q227" s="28"/>
      <c r="R227" s="8"/>
    </row>
    <row r="228" spans="1:18" ht="15.75" outlineLevel="1" thickBot="1" x14ac:dyDescent="0.3">
      <c r="A228" s="1">
        <v>39</v>
      </c>
      <c r="B228" s="5">
        <v>17</v>
      </c>
      <c r="C228" s="10">
        <v>19</v>
      </c>
      <c r="D228" s="10">
        <v>19</v>
      </c>
      <c r="E228" s="10">
        <v>19</v>
      </c>
      <c r="F228" s="10">
        <v>19</v>
      </c>
      <c r="G228" s="10">
        <v>19</v>
      </c>
      <c r="H228" s="10">
        <v>19</v>
      </c>
      <c r="I228" s="10"/>
      <c r="J228" s="10">
        <v>19</v>
      </c>
      <c r="K228" s="10">
        <v>19</v>
      </c>
      <c r="L228" s="10">
        <v>19</v>
      </c>
      <c r="M228" s="10">
        <v>19</v>
      </c>
      <c r="N228" s="10">
        <v>19</v>
      </c>
      <c r="O228" s="10">
        <v>19</v>
      </c>
      <c r="P228" s="10">
        <v>19</v>
      </c>
      <c r="Q228" s="28"/>
      <c r="R228" s="8"/>
    </row>
    <row r="229" spans="1:18" ht="15.75" outlineLevel="1" thickBot="1" x14ac:dyDescent="0.3">
      <c r="A229" s="1">
        <v>4</v>
      </c>
      <c r="B229" s="5">
        <v>17</v>
      </c>
      <c r="C229" s="10">
        <v>19</v>
      </c>
      <c r="D229" s="10">
        <v>19</v>
      </c>
      <c r="E229" s="10">
        <v>19</v>
      </c>
      <c r="F229" s="10">
        <v>19</v>
      </c>
      <c r="G229" s="10">
        <v>19</v>
      </c>
      <c r="H229" s="10">
        <v>19</v>
      </c>
      <c r="I229" s="10"/>
      <c r="J229" s="10">
        <v>19</v>
      </c>
      <c r="K229" s="10">
        <v>19</v>
      </c>
      <c r="L229" s="10">
        <v>19</v>
      </c>
      <c r="M229" s="10">
        <v>19</v>
      </c>
      <c r="N229" s="10">
        <v>19</v>
      </c>
      <c r="O229" s="10">
        <v>19</v>
      </c>
      <c r="P229" s="10">
        <v>19</v>
      </c>
      <c r="Q229" s="28"/>
      <c r="R229" s="8"/>
    </row>
    <row r="230" spans="1:18" ht="15.75" outlineLevel="1" thickBot="1" x14ac:dyDescent="0.3">
      <c r="A230" s="1">
        <v>40</v>
      </c>
      <c r="B230" s="5">
        <v>17</v>
      </c>
      <c r="C230" s="10">
        <v>19</v>
      </c>
      <c r="D230" s="10">
        <v>19</v>
      </c>
      <c r="E230" s="10">
        <v>19</v>
      </c>
      <c r="F230" s="10">
        <v>19</v>
      </c>
      <c r="G230" s="10">
        <v>19</v>
      </c>
      <c r="H230" s="10">
        <v>20</v>
      </c>
      <c r="I230" s="10"/>
      <c r="J230" s="10">
        <v>19</v>
      </c>
      <c r="K230" s="10">
        <v>19</v>
      </c>
      <c r="L230" s="10">
        <v>19</v>
      </c>
      <c r="M230" s="10">
        <v>19</v>
      </c>
      <c r="N230" s="10">
        <v>19</v>
      </c>
      <c r="O230" s="10">
        <v>19</v>
      </c>
      <c r="P230" s="10">
        <v>19</v>
      </c>
      <c r="Q230" s="28"/>
      <c r="R230" s="8"/>
    </row>
    <row r="231" spans="1:18" ht="15.75" outlineLevel="1" thickBot="1" x14ac:dyDescent="0.3">
      <c r="A231" s="1">
        <v>41</v>
      </c>
      <c r="B231" s="5">
        <v>17</v>
      </c>
      <c r="C231" s="10">
        <v>19</v>
      </c>
      <c r="D231" s="10">
        <v>19</v>
      </c>
      <c r="E231" s="10">
        <v>19</v>
      </c>
      <c r="F231" s="10">
        <v>18</v>
      </c>
      <c r="G231" s="10">
        <v>19</v>
      </c>
      <c r="H231" s="10">
        <v>19</v>
      </c>
      <c r="I231" s="10"/>
      <c r="J231" s="10">
        <v>19</v>
      </c>
      <c r="K231" s="10">
        <v>19</v>
      </c>
      <c r="L231" s="10">
        <v>19</v>
      </c>
      <c r="M231" s="10">
        <v>19</v>
      </c>
      <c r="N231" s="10">
        <v>19</v>
      </c>
      <c r="O231" s="10">
        <v>19</v>
      </c>
      <c r="P231" s="10">
        <v>19</v>
      </c>
      <c r="Q231" s="28"/>
      <c r="R231" s="8"/>
    </row>
    <row r="232" spans="1:18" ht="15.75" outlineLevel="1" thickBot="1" x14ac:dyDescent="0.3">
      <c r="A232" s="1">
        <v>42</v>
      </c>
      <c r="B232" s="5">
        <v>17</v>
      </c>
      <c r="C232" s="10">
        <v>19</v>
      </c>
      <c r="D232" s="10">
        <v>19</v>
      </c>
      <c r="E232" s="10">
        <v>19</v>
      </c>
      <c r="F232" s="10">
        <v>19</v>
      </c>
      <c r="G232" s="10">
        <v>19</v>
      </c>
      <c r="H232" s="10">
        <v>19</v>
      </c>
      <c r="I232" s="10"/>
      <c r="J232" s="10">
        <v>19</v>
      </c>
      <c r="K232" s="10">
        <v>19</v>
      </c>
      <c r="L232" s="10">
        <v>19</v>
      </c>
      <c r="M232" s="10">
        <v>19</v>
      </c>
      <c r="N232" s="10">
        <v>19</v>
      </c>
      <c r="O232" s="10">
        <v>19</v>
      </c>
      <c r="P232" s="10">
        <v>19</v>
      </c>
      <c r="Q232" s="28"/>
      <c r="R232" s="8"/>
    </row>
    <row r="233" spans="1:18" ht="15.75" outlineLevel="1" thickBot="1" x14ac:dyDescent="0.3">
      <c r="A233" s="1">
        <v>43</v>
      </c>
      <c r="B233" s="5">
        <v>17</v>
      </c>
      <c r="C233" s="10">
        <v>19</v>
      </c>
      <c r="D233" s="10">
        <v>19</v>
      </c>
      <c r="E233" s="10">
        <v>19</v>
      </c>
      <c r="F233" s="10">
        <v>19</v>
      </c>
      <c r="G233" s="10">
        <v>19</v>
      </c>
      <c r="H233" s="10">
        <v>19</v>
      </c>
      <c r="I233" s="10"/>
      <c r="J233" s="10">
        <v>19</v>
      </c>
      <c r="K233" s="10">
        <v>19</v>
      </c>
      <c r="L233" s="10">
        <v>19</v>
      </c>
      <c r="M233" s="10">
        <v>19</v>
      </c>
      <c r="N233" s="10">
        <v>19</v>
      </c>
      <c r="O233" s="10">
        <v>19</v>
      </c>
      <c r="P233" s="10">
        <v>19</v>
      </c>
      <c r="Q233" s="28"/>
      <c r="R233" s="8"/>
    </row>
    <row r="234" spans="1:18" ht="15.75" outlineLevel="1" thickBot="1" x14ac:dyDescent="0.3">
      <c r="A234" s="1">
        <v>44</v>
      </c>
      <c r="B234" s="5">
        <v>17</v>
      </c>
      <c r="C234" s="10">
        <v>19</v>
      </c>
      <c r="D234" s="10">
        <v>19</v>
      </c>
      <c r="E234" s="10">
        <v>19</v>
      </c>
      <c r="F234" s="10">
        <v>19</v>
      </c>
      <c r="G234" s="10">
        <v>19</v>
      </c>
      <c r="H234" s="10">
        <v>19</v>
      </c>
      <c r="I234" s="10"/>
      <c r="J234" s="10">
        <v>19</v>
      </c>
      <c r="K234" s="10">
        <v>19</v>
      </c>
      <c r="L234" s="10">
        <v>19</v>
      </c>
      <c r="M234" s="10">
        <v>19</v>
      </c>
      <c r="N234" s="10">
        <v>19</v>
      </c>
      <c r="O234" s="10">
        <v>19</v>
      </c>
      <c r="P234" s="10">
        <v>19</v>
      </c>
      <c r="Q234" s="28"/>
      <c r="R234" s="8"/>
    </row>
    <row r="235" spans="1:18" ht="15.75" outlineLevel="1" thickBot="1" x14ac:dyDescent="0.3">
      <c r="A235" s="1">
        <v>45</v>
      </c>
      <c r="B235" s="5">
        <v>17</v>
      </c>
      <c r="C235" s="10">
        <v>19</v>
      </c>
      <c r="D235" s="10">
        <v>19</v>
      </c>
      <c r="E235" s="10">
        <v>19</v>
      </c>
      <c r="F235" s="10">
        <v>19</v>
      </c>
      <c r="G235" s="10">
        <v>19</v>
      </c>
      <c r="H235" s="10">
        <v>19</v>
      </c>
      <c r="I235" s="10"/>
      <c r="J235" s="10">
        <v>19</v>
      </c>
      <c r="K235" s="10">
        <v>19</v>
      </c>
      <c r="L235" s="10">
        <v>19</v>
      </c>
      <c r="M235" s="10">
        <v>19</v>
      </c>
      <c r="N235" s="10">
        <v>19</v>
      </c>
      <c r="O235" s="10">
        <v>19</v>
      </c>
      <c r="P235" s="10">
        <v>19</v>
      </c>
      <c r="Q235" s="28"/>
      <c r="R235" s="8"/>
    </row>
    <row r="236" spans="1:18" ht="15.75" outlineLevel="1" thickBot="1" x14ac:dyDescent="0.3">
      <c r="A236" s="1">
        <v>46</v>
      </c>
      <c r="B236" s="5">
        <v>17</v>
      </c>
      <c r="C236" s="10">
        <v>19</v>
      </c>
      <c r="D236" s="10">
        <v>19</v>
      </c>
      <c r="E236" s="10">
        <v>19</v>
      </c>
      <c r="F236" s="10">
        <v>19</v>
      </c>
      <c r="G236" s="10">
        <v>19</v>
      </c>
      <c r="H236" s="10">
        <v>20</v>
      </c>
      <c r="I236" s="10"/>
      <c r="J236" s="10">
        <v>19</v>
      </c>
      <c r="K236" s="10">
        <v>19</v>
      </c>
      <c r="L236" s="10">
        <v>19</v>
      </c>
      <c r="M236" s="10">
        <v>19</v>
      </c>
      <c r="N236" s="10">
        <v>19</v>
      </c>
      <c r="O236" s="10">
        <v>19</v>
      </c>
      <c r="P236" s="10">
        <v>19</v>
      </c>
      <c r="Q236" s="28"/>
      <c r="R236" s="8"/>
    </row>
    <row r="237" spans="1:18" ht="15.75" outlineLevel="1" thickBot="1" x14ac:dyDescent="0.3">
      <c r="A237" s="1">
        <v>47</v>
      </c>
      <c r="B237" s="5">
        <v>17</v>
      </c>
      <c r="C237" s="10">
        <v>19</v>
      </c>
      <c r="D237" s="10">
        <v>19</v>
      </c>
      <c r="E237" s="10">
        <v>19</v>
      </c>
      <c r="F237" s="10">
        <v>18</v>
      </c>
      <c r="G237" s="10">
        <v>19</v>
      </c>
      <c r="H237" s="10">
        <v>19</v>
      </c>
      <c r="I237" s="10"/>
      <c r="J237" s="10">
        <v>19</v>
      </c>
      <c r="K237" s="10">
        <v>19</v>
      </c>
      <c r="L237" s="10">
        <v>19</v>
      </c>
      <c r="M237" s="10">
        <v>19</v>
      </c>
      <c r="N237" s="10">
        <v>19</v>
      </c>
      <c r="O237" s="10">
        <v>19</v>
      </c>
      <c r="P237" s="10">
        <v>19</v>
      </c>
      <c r="Q237" s="28"/>
      <c r="R237" s="8"/>
    </row>
    <row r="238" spans="1:18" ht="15.75" outlineLevel="1" thickBot="1" x14ac:dyDescent="0.3">
      <c r="A238" s="1">
        <v>48</v>
      </c>
      <c r="B238" s="5">
        <v>17</v>
      </c>
      <c r="C238" s="10">
        <v>19</v>
      </c>
      <c r="D238" s="10">
        <v>19</v>
      </c>
      <c r="E238" s="10">
        <v>19</v>
      </c>
      <c r="F238" s="10">
        <v>19</v>
      </c>
      <c r="G238" s="10">
        <v>19</v>
      </c>
      <c r="H238" s="10">
        <v>19</v>
      </c>
      <c r="I238" s="10"/>
      <c r="J238" s="10">
        <v>19</v>
      </c>
      <c r="K238" s="10">
        <v>19</v>
      </c>
      <c r="L238" s="10">
        <v>19</v>
      </c>
      <c r="M238" s="10">
        <v>19</v>
      </c>
      <c r="N238" s="10">
        <v>19</v>
      </c>
      <c r="O238" s="10">
        <v>19</v>
      </c>
      <c r="P238" s="10">
        <v>19</v>
      </c>
      <c r="Q238" s="28"/>
      <c r="R238" s="8"/>
    </row>
    <row r="239" spans="1:18" ht="15.75" outlineLevel="1" thickBot="1" x14ac:dyDescent="0.3">
      <c r="A239" s="1">
        <v>49</v>
      </c>
      <c r="B239" s="5">
        <v>17</v>
      </c>
      <c r="C239" s="10">
        <v>19</v>
      </c>
      <c r="D239" s="10">
        <v>19</v>
      </c>
      <c r="E239" s="10">
        <v>19</v>
      </c>
      <c r="F239" s="10">
        <v>19</v>
      </c>
      <c r="G239" s="10">
        <v>19</v>
      </c>
      <c r="H239" s="10">
        <v>19</v>
      </c>
      <c r="I239" s="10"/>
      <c r="J239" s="10">
        <v>19</v>
      </c>
      <c r="K239" s="10">
        <v>19</v>
      </c>
      <c r="L239" s="10">
        <v>19</v>
      </c>
      <c r="M239" s="10">
        <v>19</v>
      </c>
      <c r="N239" s="10">
        <v>19</v>
      </c>
      <c r="O239" s="10">
        <v>19</v>
      </c>
      <c r="P239" s="10">
        <v>19</v>
      </c>
      <c r="Q239" s="28"/>
      <c r="R239" s="8"/>
    </row>
    <row r="240" spans="1:18" ht="15.75" outlineLevel="1" thickBot="1" x14ac:dyDescent="0.3">
      <c r="A240" s="1">
        <v>5</v>
      </c>
      <c r="B240" s="5">
        <v>17</v>
      </c>
      <c r="C240" s="10">
        <v>19</v>
      </c>
      <c r="D240" s="10">
        <v>19</v>
      </c>
      <c r="E240" s="10">
        <v>19</v>
      </c>
      <c r="F240" s="10">
        <v>19</v>
      </c>
      <c r="G240" s="10">
        <v>19</v>
      </c>
      <c r="H240" s="10">
        <v>19</v>
      </c>
      <c r="I240" s="10"/>
      <c r="J240" s="10">
        <v>19</v>
      </c>
      <c r="K240" s="10">
        <v>19</v>
      </c>
      <c r="L240" s="10">
        <v>19</v>
      </c>
      <c r="M240" s="10">
        <v>19</v>
      </c>
      <c r="N240" s="10">
        <v>19</v>
      </c>
      <c r="O240" s="10">
        <v>19</v>
      </c>
      <c r="P240" s="10">
        <v>19</v>
      </c>
      <c r="Q240" s="28"/>
      <c r="R240" s="8"/>
    </row>
    <row r="241" spans="1:18" ht="15.75" outlineLevel="1" thickBot="1" x14ac:dyDescent="0.3">
      <c r="A241" s="1">
        <v>50</v>
      </c>
      <c r="B241" s="5">
        <v>17</v>
      </c>
      <c r="C241" s="10">
        <v>19</v>
      </c>
      <c r="D241" s="10">
        <v>19</v>
      </c>
      <c r="E241" s="10">
        <v>19</v>
      </c>
      <c r="F241" s="10">
        <v>19</v>
      </c>
      <c r="G241" s="10">
        <v>19</v>
      </c>
      <c r="H241" s="10">
        <v>19</v>
      </c>
      <c r="I241" s="10"/>
      <c r="J241" s="10">
        <v>19</v>
      </c>
      <c r="K241" s="10">
        <v>19</v>
      </c>
      <c r="L241" s="10">
        <v>19</v>
      </c>
      <c r="M241" s="10">
        <v>19</v>
      </c>
      <c r="N241" s="10">
        <v>19</v>
      </c>
      <c r="O241" s="10">
        <v>19</v>
      </c>
      <c r="P241" s="10">
        <v>19</v>
      </c>
      <c r="Q241" s="28"/>
      <c r="R241" s="8"/>
    </row>
    <row r="242" spans="1:18" ht="15.75" outlineLevel="1" thickBot="1" x14ac:dyDescent="0.3">
      <c r="A242" s="1">
        <v>51</v>
      </c>
      <c r="B242" s="5">
        <v>17</v>
      </c>
      <c r="C242" s="10">
        <v>19</v>
      </c>
      <c r="D242" s="10">
        <v>19</v>
      </c>
      <c r="E242" s="10">
        <v>19</v>
      </c>
      <c r="F242" s="10">
        <v>19</v>
      </c>
      <c r="G242" s="10">
        <v>19</v>
      </c>
      <c r="H242" s="10">
        <v>19</v>
      </c>
      <c r="I242" s="10"/>
      <c r="J242" s="10">
        <v>19</v>
      </c>
      <c r="K242" s="10">
        <v>19</v>
      </c>
      <c r="L242" s="10">
        <v>19</v>
      </c>
      <c r="M242" s="10">
        <v>19</v>
      </c>
      <c r="N242" s="10">
        <v>19</v>
      </c>
      <c r="O242" s="10">
        <v>19</v>
      </c>
      <c r="P242" s="10">
        <v>19</v>
      </c>
      <c r="Q242" s="28"/>
      <c r="R242" s="8"/>
    </row>
    <row r="243" spans="1:18" ht="15.75" outlineLevel="1" thickBot="1" x14ac:dyDescent="0.3">
      <c r="A243" s="1">
        <v>52</v>
      </c>
      <c r="B243" s="5">
        <v>17</v>
      </c>
      <c r="C243" s="10">
        <v>19</v>
      </c>
      <c r="D243" s="10">
        <v>19</v>
      </c>
      <c r="E243" s="10">
        <v>19</v>
      </c>
      <c r="F243" s="10">
        <v>19</v>
      </c>
      <c r="G243" s="10">
        <v>19</v>
      </c>
      <c r="H243" s="10">
        <v>19</v>
      </c>
      <c r="I243" s="10"/>
      <c r="J243" s="10">
        <v>19</v>
      </c>
      <c r="K243" s="10">
        <v>19</v>
      </c>
      <c r="L243" s="10">
        <v>19</v>
      </c>
      <c r="M243" s="10">
        <v>19</v>
      </c>
      <c r="N243" s="10">
        <v>19</v>
      </c>
      <c r="O243" s="10">
        <v>19</v>
      </c>
      <c r="P243" s="10">
        <v>19</v>
      </c>
      <c r="Q243" s="28"/>
      <c r="R243" s="8"/>
    </row>
    <row r="244" spans="1:18" ht="15.75" outlineLevel="1" thickBot="1" x14ac:dyDescent="0.3">
      <c r="A244" s="1">
        <v>53</v>
      </c>
      <c r="B244" s="5">
        <v>17</v>
      </c>
      <c r="C244" s="10">
        <v>19</v>
      </c>
      <c r="D244" s="10">
        <v>19</v>
      </c>
      <c r="E244" s="10">
        <v>19</v>
      </c>
      <c r="F244" s="10">
        <v>19</v>
      </c>
      <c r="G244" s="10">
        <v>19</v>
      </c>
      <c r="H244" s="10">
        <v>19</v>
      </c>
      <c r="I244" s="10"/>
      <c r="J244" s="10">
        <v>19</v>
      </c>
      <c r="K244" s="10">
        <v>19</v>
      </c>
      <c r="L244" s="10">
        <v>19</v>
      </c>
      <c r="M244" s="10">
        <v>19</v>
      </c>
      <c r="N244" s="10">
        <v>19</v>
      </c>
      <c r="O244" s="10">
        <v>19</v>
      </c>
      <c r="P244" s="10">
        <v>19</v>
      </c>
      <c r="Q244" s="28"/>
      <c r="R244" s="8"/>
    </row>
    <row r="245" spans="1:18" ht="15.75" outlineLevel="1" thickBot="1" x14ac:dyDescent="0.3">
      <c r="A245" s="1">
        <v>54</v>
      </c>
      <c r="B245" s="5">
        <v>17</v>
      </c>
      <c r="C245" s="10">
        <v>19</v>
      </c>
      <c r="D245" s="10">
        <v>19</v>
      </c>
      <c r="E245" s="10">
        <v>19</v>
      </c>
      <c r="F245" s="10">
        <v>19</v>
      </c>
      <c r="G245" s="10">
        <v>19</v>
      </c>
      <c r="H245" s="10">
        <v>19</v>
      </c>
      <c r="I245" s="10"/>
      <c r="J245" s="10">
        <v>19</v>
      </c>
      <c r="K245" s="10">
        <v>19</v>
      </c>
      <c r="L245" s="10">
        <v>19</v>
      </c>
      <c r="M245" s="10">
        <v>19</v>
      </c>
      <c r="N245" s="10">
        <v>19</v>
      </c>
      <c r="O245" s="10">
        <v>19</v>
      </c>
      <c r="P245" s="10">
        <v>19</v>
      </c>
      <c r="Q245" s="28"/>
      <c r="R245" s="8"/>
    </row>
    <row r="246" spans="1:18" ht="15.75" outlineLevel="1" thickBot="1" x14ac:dyDescent="0.3">
      <c r="A246" s="1">
        <v>55</v>
      </c>
      <c r="B246" s="5">
        <v>17</v>
      </c>
      <c r="C246" s="10">
        <v>19</v>
      </c>
      <c r="D246" s="10">
        <v>19</v>
      </c>
      <c r="E246" s="10">
        <v>19</v>
      </c>
      <c r="F246" s="10">
        <v>19</v>
      </c>
      <c r="G246" s="10">
        <v>19</v>
      </c>
      <c r="H246" s="10">
        <v>19</v>
      </c>
      <c r="I246" s="10"/>
      <c r="J246" s="10">
        <v>19</v>
      </c>
      <c r="K246" s="10">
        <v>19</v>
      </c>
      <c r="L246" s="10">
        <v>19</v>
      </c>
      <c r="M246" s="10">
        <v>19</v>
      </c>
      <c r="N246" s="10">
        <v>19</v>
      </c>
      <c r="O246" s="10">
        <v>19</v>
      </c>
      <c r="P246" s="10">
        <v>19</v>
      </c>
      <c r="Q246" s="28"/>
      <c r="R246" s="8"/>
    </row>
    <row r="247" spans="1:18" ht="15.75" outlineLevel="1" thickBot="1" x14ac:dyDescent="0.3">
      <c r="A247" s="1">
        <v>56</v>
      </c>
      <c r="B247" s="5">
        <v>17</v>
      </c>
      <c r="C247" s="10">
        <v>19</v>
      </c>
      <c r="D247" s="10">
        <v>19</v>
      </c>
      <c r="E247" s="10">
        <v>19</v>
      </c>
      <c r="F247" s="10">
        <v>19</v>
      </c>
      <c r="G247" s="10">
        <v>19</v>
      </c>
      <c r="H247" s="10">
        <v>19</v>
      </c>
      <c r="I247" s="10"/>
      <c r="J247" s="10">
        <v>19</v>
      </c>
      <c r="K247" s="10">
        <v>19</v>
      </c>
      <c r="L247" s="10">
        <v>19</v>
      </c>
      <c r="M247" s="10">
        <v>19</v>
      </c>
      <c r="N247" s="10">
        <v>19</v>
      </c>
      <c r="O247" s="10">
        <v>19</v>
      </c>
      <c r="P247" s="10">
        <v>19</v>
      </c>
      <c r="Q247" s="28"/>
      <c r="R247" s="8"/>
    </row>
    <row r="248" spans="1:18" ht="15.75" outlineLevel="1" thickBot="1" x14ac:dyDescent="0.3">
      <c r="A248" s="1">
        <v>57</v>
      </c>
      <c r="B248" s="5">
        <v>17</v>
      </c>
      <c r="C248" s="10">
        <v>19</v>
      </c>
      <c r="D248" s="10">
        <v>19</v>
      </c>
      <c r="E248" s="10">
        <v>19</v>
      </c>
      <c r="F248" s="10">
        <v>19</v>
      </c>
      <c r="G248" s="10">
        <v>19</v>
      </c>
      <c r="H248" s="10">
        <v>19</v>
      </c>
      <c r="I248" s="10"/>
      <c r="J248" s="10">
        <v>19</v>
      </c>
      <c r="K248" s="10">
        <v>19</v>
      </c>
      <c r="L248" s="10">
        <v>19</v>
      </c>
      <c r="M248" s="10">
        <v>19</v>
      </c>
      <c r="N248" s="10">
        <v>19</v>
      </c>
      <c r="O248" s="10">
        <v>19</v>
      </c>
      <c r="P248" s="10">
        <v>19</v>
      </c>
      <c r="Q248" s="28"/>
      <c r="R248" s="8"/>
    </row>
    <row r="249" spans="1:18" ht="15.75" outlineLevel="1" thickBot="1" x14ac:dyDescent="0.3">
      <c r="A249" s="1">
        <v>58</v>
      </c>
      <c r="B249" s="5">
        <v>17</v>
      </c>
      <c r="C249" s="10">
        <v>19</v>
      </c>
      <c r="D249" s="10">
        <v>19</v>
      </c>
      <c r="E249" s="10">
        <v>19</v>
      </c>
      <c r="F249" s="10">
        <v>19</v>
      </c>
      <c r="G249" s="10">
        <v>19</v>
      </c>
      <c r="H249" s="10">
        <v>19</v>
      </c>
      <c r="I249" s="10"/>
      <c r="J249" s="10">
        <v>19</v>
      </c>
      <c r="K249" s="10">
        <v>19</v>
      </c>
      <c r="L249" s="10">
        <v>19</v>
      </c>
      <c r="M249" s="10">
        <v>19</v>
      </c>
      <c r="N249" s="10">
        <v>19</v>
      </c>
      <c r="O249" s="10">
        <v>19</v>
      </c>
      <c r="P249" s="10">
        <v>19</v>
      </c>
      <c r="Q249" s="28"/>
      <c r="R249" s="8"/>
    </row>
    <row r="250" spans="1:18" ht="15.75" outlineLevel="1" thickBot="1" x14ac:dyDescent="0.3">
      <c r="A250" s="1">
        <v>59</v>
      </c>
      <c r="B250" s="5">
        <v>17</v>
      </c>
      <c r="C250" s="10">
        <v>19</v>
      </c>
      <c r="D250" s="10">
        <v>19</v>
      </c>
      <c r="E250" s="10">
        <v>19</v>
      </c>
      <c r="F250" s="10">
        <v>19</v>
      </c>
      <c r="G250" s="10">
        <v>19</v>
      </c>
      <c r="H250" s="10">
        <v>19</v>
      </c>
      <c r="I250" s="10"/>
      <c r="J250" s="10">
        <v>19</v>
      </c>
      <c r="K250" s="10">
        <v>19</v>
      </c>
      <c r="L250" s="10">
        <v>19</v>
      </c>
      <c r="M250" s="10">
        <v>19</v>
      </c>
      <c r="N250" s="10">
        <v>19</v>
      </c>
      <c r="O250" s="10">
        <v>19</v>
      </c>
      <c r="P250" s="10">
        <v>19</v>
      </c>
      <c r="Q250" s="28"/>
      <c r="R250" s="8"/>
    </row>
    <row r="251" spans="1:18" ht="15.75" outlineLevel="1" thickBot="1" x14ac:dyDescent="0.3">
      <c r="A251" s="1">
        <v>6</v>
      </c>
      <c r="B251" s="5">
        <v>17</v>
      </c>
      <c r="C251" s="10">
        <v>19</v>
      </c>
      <c r="D251" s="10">
        <v>19</v>
      </c>
      <c r="E251" s="10">
        <v>19</v>
      </c>
      <c r="F251" s="10">
        <v>19</v>
      </c>
      <c r="G251" s="10">
        <v>19</v>
      </c>
      <c r="H251" s="10">
        <v>19</v>
      </c>
      <c r="I251" s="10"/>
      <c r="J251" s="10">
        <v>19</v>
      </c>
      <c r="K251" s="10">
        <v>19</v>
      </c>
      <c r="L251" s="10">
        <v>19</v>
      </c>
      <c r="M251" s="10">
        <v>19</v>
      </c>
      <c r="N251" s="10">
        <v>19</v>
      </c>
      <c r="O251" s="10">
        <v>19</v>
      </c>
      <c r="P251" s="10">
        <v>19</v>
      </c>
      <c r="Q251" s="28"/>
      <c r="R251" s="8"/>
    </row>
    <row r="252" spans="1:18" ht="15.75" outlineLevel="1" thickBot="1" x14ac:dyDescent="0.3">
      <c r="A252" s="1">
        <v>60</v>
      </c>
      <c r="B252" s="5">
        <v>17</v>
      </c>
      <c r="C252" s="10">
        <v>19</v>
      </c>
      <c r="D252" s="10">
        <v>19</v>
      </c>
      <c r="E252" s="10">
        <v>19</v>
      </c>
      <c r="F252" s="10">
        <v>19</v>
      </c>
      <c r="G252" s="10">
        <v>19</v>
      </c>
      <c r="H252" s="10">
        <v>19</v>
      </c>
      <c r="I252" s="10"/>
      <c r="J252" s="10">
        <v>19</v>
      </c>
      <c r="K252" s="10">
        <v>19</v>
      </c>
      <c r="L252" s="10">
        <v>19</v>
      </c>
      <c r="M252" s="10">
        <v>19</v>
      </c>
      <c r="N252" s="10">
        <v>19</v>
      </c>
      <c r="O252" s="10">
        <v>19</v>
      </c>
      <c r="P252" s="10">
        <v>19</v>
      </c>
      <c r="Q252" s="28"/>
      <c r="R252" s="8"/>
    </row>
    <row r="253" spans="1:18" ht="15.75" outlineLevel="1" thickBot="1" x14ac:dyDescent="0.3">
      <c r="A253" s="1">
        <v>61</v>
      </c>
      <c r="B253" s="5">
        <v>17</v>
      </c>
      <c r="C253" s="10">
        <v>19</v>
      </c>
      <c r="D253" s="10">
        <v>19</v>
      </c>
      <c r="E253" s="10">
        <v>19</v>
      </c>
      <c r="F253" s="10">
        <v>19</v>
      </c>
      <c r="G253" s="10">
        <v>19</v>
      </c>
      <c r="H253" s="10">
        <v>19</v>
      </c>
      <c r="I253" s="10"/>
      <c r="J253" s="10">
        <v>19</v>
      </c>
      <c r="K253" s="10">
        <v>19</v>
      </c>
      <c r="L253" s="10">
        <v>19</v>
      </c>
      <c r="M253" s="10">
        <v>19</v>
      </c>
      <c r="N253" s="10">
        <v>19</v>
      </c>
      <c r="O253" s="10">
        <v>19</v>
      </c>
      <c r="P253" s="10">
        <v>19</v>
      </c>
      <c r="Q253" s="28"/>
      <c r="R253" s="8"/>
    </row>
    <row r="254" spans="1:18" ht="15.75" outlineLevel="1" thickBot="1" x14ac:dyDescent="0.3">
      <c r="A254" s="1">
        <v>62</v>
      </c>
      <c r="B254" s="5">
        <v>17</v>
      </c>
      <c r="C254" s="10">
        <v>19</v>
      </c>
      <c r="D254" s="10">
        <v>19</v>
      </c>
      <c r="E254" s="10">
        <v>19</v>
      </c>
      <c r="F254" s="10">
        <v>19</v>
      </c>
      <c r="G254" s="10">
        <v>19</v>
      </c>
      <c r="H254" s="10">
        <v>19</v>
      </c>
      <c r="I254" s="10"/>
      <c r="J254" s="10">
        <v>19</v>
      </c>
      <c r="K254" s="10">
        <v>19</v>
      </c>
      <c r="L254" s="10">
        <v>19</v>
      </c>
      <c r="M254" s="10">
        <v>19</v>
      </c>
      <c r="N254" s="10">
        <v>19</v>
      </c>
      <c r="O254" s="10">
        <v>19</v>
      </c>
      <c r="P254" s="10">
        <v>19</v>
      </c>
      <c r="Q254" s="28"/>
      <c r="R254" s="8"/>
    </row>
    <row r="255" spans="1:18" ht="15.75" outlineLevel="1" thickBot="1" x14ac:dyDescent="0.3">
      <c r="A255" s="1">
        <v>63</v>
      </c>
      <c r="B255" s="5">
        <v>17</v>
      </c>
      <c r="C255" s="10">
        <v>19</v>
      </c>
      <c r="D255" s="10">
        <v>19</v>
      </c>
      <c r="E255" s="10">
        <v>19</v>
      </c>
      <c r="F255" s="10">
        <v>19</v>
      </c>
      <c r="G255" s="10">
        <v>19</v>
      </c>
      <c r="H255" s="10">
        <v>19</v>
      </c>
      <c r="I255" s="10"/>
      <c r="J255" s="10">
        <v>19</v>
      </c>
      <c r="K255" s="10">
        <v>19</v>
      </c>
      <c r="L255" s="10">
        <v>19</v>
      </c>
      <c r="M255" s="10">
        <v>19</v>
      </c>
      <c r="N255" s="10">
        <v>19</v>
      </c>
      <c r="O255" s="10">
        <v>19</v>
      </c>
      <c r="P255" s="10">
        <v>19</v>
      </c>
      <c r="Q255" s="28"/>
      <c r="R255" s="8"/>
    </row>
    <row r="256" spans="1:18" ht="15.75" outlineLevel="1" thickBot="1" x14ac:dyDescent="0.3">
      <c r="A256" s="1">
        <v>64</v>
      </c>
      <c r="B256" s="5">
        <v>17</v>
      </c>
      <c r="C256" s="10">
        <v>19</v>
      </c>
      <c r="D256" s="10">
        <v>19</v>
      </c>
      <c r="E256" s="10">
        <v>19</v>
      </c>
      <c r="F256" s="10">
        <v>18</v>
      </c>
      <c r="G256" s="10">
        <v>19</v>
      </c>
      <c r="H256" s="10">
        <v>19</v>
      </c>
      <c r="I256" s="10"/>
      <c r="J256" s="10">
        <v>19</v>
      </c>
      <c r="K256" s="10">
        <v>19</v>
      </c>
      <c r="L256" s="10">
        <v>19</v>
      </c>
      <c r="M256" s="10">
        <v>19</v>
      </c>
      <c r="N256" s="10">
        <v>19</v>
      </c>
      <c r="O256" s="10">
        <v>19</v>
      </c>
      <c r="P256" s="10">
        <v>19</v>
      </c>
      <c r="Q256" s="28"/>
      <c r="R256" s="8"/>
    </row>
    <row r="257" spans="1:18" ht="15.75" outlineLevel="1" thickBot="1" x14ac:dyDescent="0.3">
      <c r="A257" s="1">
        <v>65</v>
      </c>
      <c r="B257" s="5">
        <v>17</v>
      </c>
      <c r="C257" s="10">
        <v>19</v>
      </c>
      <c r="D257" s="10">
        <v>19</v>
      </c>
      <c r="E257" s="10">
        <v>19</v>
      </c>
      <c r="F257" s="10">
        <v>19</v>
      </c>
      <c r="G257" s="10">
        <v>19</v>
      </c>
      <c r="H257" s="10">
        <v>19</v>
      </c>
      <c r="I257" s="10"/>
      <c r="J257" s="10">
        <v>19</v>
      </c>
      <c r="K257" s="10">
        <v>19</v>
      </c>
      <c r="L257" s="10">
        <v>19</v>
      </c>
      <c r="M257" s="10">
        <v>19</v>
      </c>
      <c r="N257" s="10">
        <v>19</v>
      </c>
      <c r="O257" s="10">
        <v>19</v>
      </c>
      <c r="P257" s="10">
        <v>19</v>
      </c>
      <c r="Q257" s="28"/>
      <c r="R257" s="8"/>
    </row>
    <row r="258" spans="1:18" outlineLevel="1" x14ac:dyDescent="0.25">
      <c r="A258" s="1">
        <v>66</v>
      </c>
      <c r="B258" s="5">
        <v>17</v>
      </c>
      <c r="C258" s="10">
        <v>19</v>
      </c>
      <c r="D258" s="10">
        <v>19</v>
      </c>
      <c r="E258" s="10">
        <v>19</v>
      </c>
      <c r="F258" s="7">
        <v>19</v>
      </c>
      <c r="G258" s="10">
        <v>19</v>
      </c>
      <c r="H258" s="7">
        <v>19</v>
      </c>
      <c r="I258" s="10"/>
      <c r="J258" s="10">
        <v>19</v>
      </c>
      <c r="K258" s="10">
        <v>19</v>
      </c>
      <c r="L258" s="10">
        <v>19</v>
      </c>
      <c r="M258" s="10">
        <v>19</v>
      </c>
      <c r="N258" s="10">
        <v>19</v>
      </c>
      <c r="O258" s="10">
        <v>19</v>
      </c>
      <c r="P258" s="10">
        <v>19</v>
      </c>
      <c r="Q258" s="7"/>
      <c r="R258" s="2"/>
    </row>
    <row r="259" spans="1:18" outlineLevel="1" x14ac:dyDescent="0.25">
      <c r="A259" s="1">
        <v>67</v>
      </c>
      <c r="B259" s="5">
        <v>17</v>
      </c>
      <c r="C259" s="10">
        <v>19</v>
      </c>
      <c r="D259" s="10">
        <v>19</v>
      </c>
      <c r="E259" s="10">
        <v>19</v>
      </c>
      <c r="F259" s="7">
        <v>19</v>
      </c>
      <c r="G259" s="10">
        <v>19</v>
      </c>
      <c r="H259" s="7">
        <v>19</v>
      </c>
      <c r="I259" s="10"/>
      <c r="J259" s="10">
        <v>19</v>
      </c>
      <c r="K259" s="10">
        <v>19</v>
      </c>
      <c r="L259" s="10">
        <v>19</v>
      </c>
      <c r="M259" s="10">
        <v>19</v>
      </c>
      <c r="N259" s="10">
        <v>19</v>
      </c>
      <c r="O259" s="10">
        <v>19</v>
      </c>
      <c r="P259" s="10">
        <v>19</v>
      </c>
      <c r="Q259" s="7"/>
      <c r="R259" s="3"/>
    </row>
    <row r="260" spans="1:18" outlineLevel="1" x14ac:dyDescent="0.25">
      <c r="A260" s="1">
        <v>68</v>
      </c>
      <c r="B260" s="5">
        <v>17</v>
      </c>
      <c r="C260" s="10">
        <v>19</v>
      </c>
      <c r="D260" s="10">
        <v>19</v>
      </c>
      <c r="E260" s="10">
        <v>19</v>
      </c>
      <c r="F260" s="7">
        <v>19</v>
      </c>
      <c r="G260" s="10">
        <v>19</v>
      </c>
      <c r="H260" s="7">
        <v>19</v>
      </c>
      <c r="I260" s="10"/>
      <c r="J260" s="10">
        <v>19</v>
      </c>
      <c r="K260" s="10">
        <v>19</v>
      </c>
      <c r="L260" s="10">
        <v>19</v>
      </c>
      <c r="M260" s="10">
        <v>19</v>
      </c>
      <c r="N260" s="10">
        <v>19</v>
      </c>
      <c r="O260" s="10">
        <v>19</v>
      </c>
      <c r="P260" s="10">
        <v>19</v>
      </c>
      <c r="Q260" s="7"/>
      <c r="R260" s="3"/>
    </row>
    <row r="261" spans="1:18" outlineLevel="1" x14ac:dyDescent="0.25">
      <c r="A261" s="1">
        <v>69</v>
      </c>
      <c r="B261" s="5">
        <v>17</v>
      </c>
      <c r="C261" s="10">
        <v>19</v>
      </c>
      <c r="D261" s="10">
        <v>19</v>
      </c>
      <c r="E261" s="10">
        <v>19</v>
      </c>
      <c r="F261" s="7">
        <v>19</v>
      </c>
      <c r="G261" s="10">
        <v>19</v>
      </c>
      <c r="H261" s="7">
        <v>19</v>
      </c>
      <c r="I261" s="10"/>
      <c r="J261" s="10">
        <v>19</v>
      </c>
      <c r="K261" s="10">
        <v>19</v>
      </c>
      <c r="L261" s="10">
        <v>19</v>
      </c>
      <c r="M261" s="10">
        <v>19</v>
      </c>
      <c r="N261" s="10">
        <v>19</v>
      </c>
      <c r="O261" s="10">
        <v>19</v>
      </c>
      <c r="P261" s="10">
        <v>19</v>
      </c>
      <c r="Q261" s="7"/>
      <c r="R261" s="3"/>
    </row>
    <row r="262" spans="1:18" outlineLevel="1" x14ac:dyDescent="0.25">
      <c r="A262" s="1">
        <v>7</v>
      </c>
      <c r="B262" s="5">
        <v>17</v>
      </c>
      <c r="C262" s="10">
        <v>19</v>
      </c>
      <c r="D262" s="10">
        <v>19</v>
      </c>
      <c r="E262" s="10">
        <v>19</v>
      </c>
      <c r="F262" s="7">
        <v>19</v>
      </c>
      <c r="G262" s="10">
        <v>19</v>
      </c>
      <c r="H262" s="7">
        <v>19</v>
      </c>
      <c r="I262" s="10"/>
      <c r="J262" s="10">
        <v>19</v>
      </c>
      <c r="K262" s="10">
        <v>19</v>
      </c>
      <c r="L262" s="10">
        <v>19</v>
      </c>
      <c r="M262" s="10">
        <v>19</v>
      </c>
      <c r="N262" s="10">
        <v>19</v>
      </c>
      <c r="O262" s="10">
        <v>19</v>
      </c>
      <c r="P262" s="10">
        <v>19</v>
      </c>
      <c r="Q262" s="7"/>
      <c r="R262" s="3"/>
    </row>
    <row r="263" spans="1:18" outlineLevel="1" x14ac:dyDescent="0.25">
      <c r="A263" s="1">
        <v>70</v>
      </c>
      <c r="B263" s="5">
        <v>17</v>
      </c>
      <c r="C263" s="10">
        <v>19</v>
      </c>
      <c r="D263" s="10">
        <v>19</v>
      </c>
      <c r="E263" s="10">
        <v>19</v>
      </c>
      <c r="F263" s="7">
        <v>19</v>
      </c>
      <c r="G263" s="10">
        <v>19</v>
      </c>
      <c r="H263" s="7">
        <v>19</v>
      </c>
      <c r="I263" s="10"/>
      <c r="J263" s="10">
        <v>19</v>
      </c>
      <c r="K263" s="10">
        <v>19</v>
      </c>
      <c r="L263" s="10">
        <v>19</v>
      </c>
      <c r="M263" s="10">
        <v>19</v>
      </c>
      <c r="N263" s="10">
        <v>19</v>
      </c>
      <c r="O263" s="10">
        <v>19</v>
      </c>
      <c r="P263" s="10">
        <v>19</v>
      </c>
      <c r="Q263" s="7"/>
      <c r="R263" s="3"/>
    </row>
    <row r="264" spans="1:18" outlineLevel="1" x14ac:dyDescent="0.25">
      <c r="A264" s="1">
        <v>71</v>
      </c>
      <c r="B264" s="5">
        <v>17</v>
      </c>
      <c r="C264" s="10">
        <v>19</v>
      </c>
      <c r="D264" s="10">
        <v>19</v>
      </c>
      <c r="E264" s="10">
        <v>19</v>
      </c>
      <c r="F264" s="7">
        <v>19</v>
      </c>
      <c r="G264" s="10">
        <v>19</v>
      </c>
      <c r="H264" s="7">
        <v>19</v>
      </c>
      <c r="I264" s="10"/>
      <c r="J264" s="10">
        <v>19</v>
      </c>
      <c r="K264" s="10">
        <v>19</v>
      </c>
      <c r="L264" s="10">
        <v>19</v>
      </c>
      <c r="M264" s="10">
        <v>19</v>
      </c>
      <c r="N264" s="10">
        <v>19</v>
      </c>
      <c r="O264" s="10">
        <v>19</v>
      </c>
      <c r="P264" s="10">
        <v>19</v>
      </c>
      <c r="Q264" s="7"/>
      <c r="R264" s="3"/>
    </row>
    <row r="265" spans="1:18" outlineLevel="1" x14ac:dyDescent="0.25">
      <c r="A265" s="1">
        <v>72</v>
      </c>
      <c r="B265" s="5">
        <v>17</v>
      </c>
      <c r="C265" s="10">
        <v>19</v>
      </c>
      <c r="D265" s="10">
        <v>19</v>
      </c>
      <c r="E265" s="10">
        <v>19</v>
      </c>
      <c r="F265" s="7">
        <v>19</v>
      </c>
      <c r="G265" s="10">
        <v>19</v>
      </c>
      <c r="H265" s="7">
        <v>19</v>
      </c>
      <c r="I265" s="10"/>
      <c r="J265" s="10">
        <v>19</v>
      </c>
      <c r="K265" s="10">
        <v>19</v>
      </c>
      <c r="L265" s="10">
        <v>19</v>
      </c>
      <c r="M265" s="10">
        <v>19</v>
      </c>
      <c r="N265" s="10">
        <v>19</v>
      </c>
      <c r="O265" s="10">
        <v>19</v>
      </c>
      <c r="P265" s="10">
        <v>19</v>
      </c>
      <c r="Q265" s="7"/>
      <c r="R265" s="3"/>
    </row>
    <row r="266" spans="1:18" outlineLevel="1" x14ac:dyDescent="0.25">
      <c r="A266" s="1">
        <v>73</v>
      </c>
      <c r="B266" s="5">
        <v>17</v>
      </c>
      <c r="C266" s="10">
        <v>19</v>
      </c>
      <c r="D266" s="10">
        <v>19</v>
      </c>
      <c r="E266" s="10">
        <v>19</v>
      </c>
      <c r="F266" s="7">
        <v>19</v>
      </c>
      <c r="G266" s="10">
        <v>19</v>
      </c>
      <c r="H266" s="7">
        <v>19</v>
      </c>
      <c r="I266" s="10"/>
      <c r="J266" s="10">
        <v>19</v>
      </c>
      <c r="K266" s="10">
        <v>19</v>
      </c>
      <c r="L266" s="10">
        <v>19</v>
      </c>
      <c r="M266" s="10">
        <v>19</v>
      </c>
      <c r="N266" s="10">
        <v>19</v>
      </c>
      <c r="O266" s="10">
        <v>19</v>
      </c>
      <c r="P266" s="10">
        <v>19</v>
      </c>
      <c r="Q266" s="7"/>
      <c r="R266" s="3"/>
    </row>
    <row r="267" spans="1:18" outlineLevel="1" x14ac:dyDescent="0.25">
      <c r="A267" s="1">
        <v>74</v>
      </c>
      <c r="B267" s="5">
        <v>17</v>
      </c>
      <c r="C267" s="10">
        <v>19</v>
      </c>
      <c r="D267" s="10">
        <v>19</v>
      </c>
      <c r="E267" s="10">
        <v>19</v>
      </c>
      <c r="F267" s="7">
        <v>19</v>
      </c>
      <c r="G267" s="10">
        <v>19</v>
      </c>
      <c r="H267" s="7">
        <v>19</v>
      </c>
      <c r="I267" s="10"/>
      <c r="J267" s="10">
        <v>19</v>
      </c>
      <c r="K267" s="10">
        <v>19</v>
      </c>
      <c r="L267" s="10">
        <v>19</v>
      </c>
      <c r="M267" s="10">
        <v>19</v>
      </c>
      <c r="N267" s="10">
        <v>19</v>
      </c>
      <c r="O267" s="10">
        <v>19</v>
      </c>
      <c r="P267" s="10">
        <v>19</v>
      </c>
      <c r="Q267" s="7"/>
      <c r="R267" s="3"/>
    </row>
    <row r="268" spans="1:18" outlineLevel="1" x14ac:dyDescent="0.25">
      <c r="A268" s="1">
        <v>75</v>
      </c>
      <c r="B268" s="5">
        <v>17</v>
      </c>
      <c r="C268" s="10">
        <v>19</v>
      </c>
      <c r="D268" s="10">
        <v>19</v>
      </c>
      <c r="E268" s="10">
        <v>19</v>
      </c>
      <c r="F268" s="7">
        <v>19</v>
      </c>
      <c r="G268" s="10">
        <v>19</v>
      </c>
      <c r="H268" s="7">
        <v>19</v>
      </c>
      <c r="I268" s="10"/>
      <c r="J268" s="10">
        <v>19</v>
      </c>
      <c r="K268" s="10">
        <v>19</v>
      </c>
      <c r="L268" s="10">
        <v>19</v>
      </c>
      <c r="M268" s="10">
        <v>19</v>
      </c>
      <c r="N268" s="10">
        <v>19</v>
      </c>
      <c r="O268" s="10">
        <v>19</v>
      </c>
      <c r="P268" s="10">
        <v>19</v>
      </c>
      <c r="Q268" s="7"/>
      <c r="R268" s="3"/>
    </row>
    <row r="269" spans="1:18" outlineLevel="1" x14ac:dyDescent="0.25">
      <c r="A269" s="1">
        <v>76</v>
      </c>
      <c r="B269" s="5">
        <v>17</v>
      </c>
      <c r="C269" s="10">
        <v>19</v>
      </c>
      <c r="D269" s="10">
        <v>19</v>
      </c>
      <c r="E269" s="10">
        <v>19</v>
      </c>
      <c r="F269" s="7">
        <v>19</v>
      </c>
      <c r="G269" s="10">
        <v>19</v>
      </c>
      <c r="H269" s="7">
        <v>19</v>
      </c>
      <c r="I269" s="10"/>
      <c r="J269" s="10">
        <v>19</v>
      </c>
      <c r="K269" s="10">
        <v>19</v>
      </c>
      <c r="L269" s="10">
        <v>19</v>
      </c>
      <c r="M269" s="10">
        <v>19</v>
      </c>
      <c r="N269" s="10">
        <v>19</v>
      </c>
      <c r="O269" s="10">
        <v>19</v>
      </c>
      <c r="P269" s="10">
        <v>19</v>
      </c>
      <c r="Q269" s="7"/>
      <c r="R269" s="3"/>
    </row>
    <row r="270" spans="1:18" outlineLevel="1" x14ac:dyDescent="0.25">
      <c r="A270" s="1">
        <v>77</v>
      </c>
      <c r="B270" s="5">
        <v>17</v>
      </c>
      <c r="C270" s="10">
        <v>19</v>
      </c>
      <c r="D270" s="10">
        <v>19</v>
      </c>
      <c r="E270" s="10">
        <v>19</v>
      </c>
      <c r="F270" s="7">
        <v>19</v>
      </c>
      <c r="G270" s="10">
        <v>19</v>
      </c>
      <c r="H270" s="7">
        <v>19</v>
      </c>
      <c r="I270" s="10"/>
      <c r="J270" s="10">
        <v>19</v>
      </c>
      <c r="K270" s="10">
        <v>19</v>
      </c>
      <c r="L270" s="10">
        <v>19</v>
      </c>
      <c r="M270" s="10">
        <v>19</v>
      </c>
      <c r="N270" s="10">
        <v>19</v>
      </c>
      <c r="O270" s="10">
        <v>19</v>
      </c>
      <c r="P270" s="10">
        <v>19</v>
      </c>
      <c r="Q270" s="7"/>
      <c r="R270" s="3"/>
    </row>
    <row r="271" spans="1:18" outlineLevel="1" x14ac:dyDescent="0.25">
      <c r="A271" s="1">
        <v>78</v>
      </c>
      <c r="B271" s="5">
        <v>17</v>
      </c>
      <c r="C271" s="10">
        <v>19</v>
      </c>
      <c r="D271" s="10">
        <v>19</v>
      </c>
      <c r="E271" s="10">
        <v>19</v>
      </c>
      <c r="F271" s="7">
        <v>19</v>
      </c>
      <c r="G271" s="10">
        <v>19</v>
      </c>
      <c r="H271" s="7">
        <v>19</v>
      </c>
      <c r="I271" s="10"/>
      <c r="J271" s="10">
        <v>19</v>
      </c>
      <c r="K271" s="10">
        <v>19</v>
      </c>
      <c r="L271" s="10">
        <v>19</v>
      </c>
      <c r="M271" s="10">
        <v>19</v>
      </c>
      <c r="N271" s="10">
        <v>19</v>
      </c>
      <c r="O271" s="10">
        <v>19</v>
      </c>
      <c r="P271" s="10">
        <v>19</v>
      </c>
      <c r="Q271" s="7"/>
      <c r="R271" s="3"/>
    </row>
    <row r="272" spans="1:18" outlineLevel="1" x14ac:dyDescent="0.25">
      <c r="A272" s="1">
        <v>79</v>
      </c>
      <c r="B272" s="5">
        <v>17</v>
      </c>
      <c r="C272" s="10">
        <v>19</v>
      </c>
      <c r="D272" s="10">
        <v>19</v>
      </c>
      <c r="E272" s="10">
        <v>19</v>
      </c>
      <c r="F272" s="7">
        <v>19</v>
      </c>
      <c r="G272" s="10">
        <v>19</v>
      </c>
      <c r="H272" s="7">
        <v>19</v>
      </c>
      <c r="I272" s="10"/>
      <c r="J272" s="10">
        <v>19</v>
      </c>
      <c r="K272" s="10">
        <v>19</v>
      </c>
      <c r="L272" s="10">
        <v>19</v>
      </c>
      <c r="M272" s="10">
        <v>19</v>
      </c>
      <c r="N272" s="10">
        <v>19</v>
      </c>
      <c r="O272" s="10">
        <v>19</v>
      </c>
      <c r="P272" s="10">
        <v>19</v>
      </c>
      <c r="Q272" s="7"/>
      <c r="R272" s="3"/>
    </row>
    <row r="273" spans="1:18" outlineLevel="1" x14ac:dyDescent="0.25">
      <c r="A273" s="1">
        <v>8</v>
      </c>
      <c r="B273" s="5">
        <v>17</v>
      </c>
      <c r="C273" s="10">
        <v>19</v>
      </c>
      <c r="D273" s="10">
        <v>19</v>
      </c>
      <c r="E273" s="10">
        <v>19</v>
      </c>
      <c r="F273" s="7">
        <v>19</v>
      </c>
      <c r="G273" s="10">
        <v>19</v>
      </c>
      <c r="H273" s="7">
        <v>20</v>
      </c>
      <c r="I273" s="10"/>
      <c r="J273" s="10">
        <v>19</v>
      </c>
      <c r="K273" s="10">
        <v>19</v>
      </c>
      <c r="L273" s="10">
        <v>19</v>
      </c>
      <c r="M273" s="10">
        <v>19</v>
      </c>
      <c r="N273" s="10">
        <v>19</v>
      </c>
      <c r="O273" s="10">
        <v>19</v>
      </c>
      <c r="P273" s="10">
        <v>19</v>
      </c>
      <c r="Q273" s="7"/>
      <c r="R273" s="3"/>
    </row>
    <row r="274" spans="1:18" outlineLevel="1" x14ac:dyDescent="0.25">
      <c r="A274" s="1">
        <v>80</v>
      </c>
      <c r="B274" s="5">
        <v>17</v>
      </c>
      <c r="C274" s="10">
        <v>19</v>
      </c>
      <c r="D274" s="10">
        <v>19</v>
      </c>
      <c r="E274" s="10">
        <v>19</v>
      </c>
      <c r="F274" s="7">
        <v>19</v>
      </c>
      <c r="G274" s="10">
        <v>19</v>
      </c>
      <c r="H274" s="7">
        <v>19</v>
      </c>
      <c r="I274" s="10"/>
      <c r="J274" s="10">
        <v>19</v>
      </c>
      <c r="K274" s="10">
        <v>19</v>
      </c>
      <c r="L274" s="10">
        <v>19</v>
      </c>
      <c r="M274" s="10">
        <v>19</v>
      </c>
      <c r="N274" s="10">
        <v>19</v>
      </c>
      <c r="O274" s="10">
        <v>19</v>
      </c>
      <c r="P274" s="10">
        <v>19</v>
      </c>
      <c r="Q274" s="7"/>
      <c r="R274" s="3"/>
    </row>
    <row r="275" spans="1:18" outlineLevel="1" x14ac:dyDescent="0.25">
      <c r="A275" s="1">
        <v>81</v>
      </c>
      <c r="B275" s="5">
        <v>17</v>
      </c>
      <c r="C275" s="10">
        <v>19</v>
      </c>
      <c r="D275" s="10">
        <v>19</v>
      </c>
      <c r="E275" s="10">
        <v>19</v>
      </c>
      <c r="F275" s="7">
        <v>18</v>
      </c>
      <c r="G275" s="10">
        <v>19</v>
      </c>
      <c r="H275" s="7">
        <v>20</v>
      </c>
      <c r="I275" s="10"/>
      <c r="J275" s="10">
        <v>19</v>
      </c>
      <c r="K275" s="10">
        <v>19</v>
      </c>
      <c r="L275" s="10">
        <v>19</v>
      </c>
      <c r="M275" s="10">
        <v>19</v>
      </c>
      <c r="N275" s="10">
        <v>19</v>
      </c>
      <c r="O275" s="10">
        <v>19</v>
      </c>
      <c r="P275" s="10">
        <v>19</v>
      </c>
      <c r="Q275" s="7"/>
      <c r="R275" s="3"/>
    </row>
    <row r="276" spans="1:18" outlineLevel="1" x14ac:dyDescent="0.25">
      <c r="A276" s="1">
        <v>82</v>
      </c>
      <c r="B276" s="5">
        <v>17</v>
      </c>
      <c r="C276" s="10">
        <v>19</v>
      </c>
      <c r="D276" s="10">
        <v>19</v>
      </c>
      <c r="E276" s="10">
        <v>19</v>
      </c>
      <c r="F276" s="7">
        <v>19</v>
      </c>
      <c r="G276" s="10">
        <v>19</v>
      </c>
      <c r="H276" s="7">
        <v>19</v>
      </c>
      <c r="I276" s="10"/>
      <c r="J276" s="10">
        <v>19</v>
      </c>
      <c r="K276" s="10">
        <v>19</v>
      </c>
      <c r="L276" s="10">
        <v>19</v>
      </c>
      <c r="M276" s="10">
        <v>19</v>
      </c>
      <c r="N276" s="10">
        <v>19</v>
      </c>
      <c r="O276" s="10">
        <v>19</v>
      </c>
      <c r="P276" s="10">
        <v>19</v>
      </c>
      <c r="Q276" s="7"/>
      <c r="R276" s="3"/>
    </row>
    <row r="277" spans="1:18" outlineLevel="1" x14ac:dyDescent="0.25">
      <c r="A277" s="1">
        <v>83</v>
      </c>
      <c r="B277" s="5">
        <v>17</v>
      </c>
      <c r="C277" s="10">
        <v>19</v>
      </c>
      <c r="D277" s="10">
        <v>19</v>
      </c>
      <c r="E277" s="10">
        <v>19</v>
      </c>
      <c r="F277" s="7">
        <v>19</v>
      </c>
      <c r="G277" s="10">
        <v>19</v>
      </c>
      <c r="H277" s="7">
        <v>19</v>
      </c>
      <c r="I277" s="10"/>
      <c r="J277" s="10">
        <v>19</v>
      </c>
      <c r="K277" s="10">
        <v>19</v>
      </c>
      <c r="L277" s="10">
        <v>19</v>
      </c>
      <c r="M277" s="10">
        <v>19</v>
      </c>
      <c r="N277" s="10">
        <v>19</v>
      </c>
      <c r="O277" s="10">
        <v>19</v>
      </c>
      <c r="P277" s="10">
        <v>19</v>
      </c>
      <c r="Q277" s="7"/>
      <c r="R277" s="3"/>
    </row>
    <row r="278" spans="1:18" outlineLevel="1" x14ac:dyDescent="0.25">
      <c r="A278" s="1">
        <v>84</v>
      </c>
      <c r="B278" s="5">
        <v>17</v>
      </c>
      <c r="C278" s="10">
        <v>19</v>
      </c>
      <c r="D278" s="10">
        <v>19</v>
      </c>
      <c r="E278" s="10">
        <v>19</v>
      </c>
      <c r="F278" s="7">
        <v>19</v>
      </c>
      <c r="G278" s="10">
        <v>19</v>
      </c>
      <c r="H278" s="7">
        <v>19</v>
      </c>
      <c r="I278" s="10"/>
      <c r="J278" s="10">
        <v>19</v>
      </c>
      <c r="K278" s="10">
        <v>19</v>
      </c>
      <c r="L278" s="10">
        <v>19</v>
      </c>
      <c r="M278" s="10">
        <v>19</v>
      </c>
      <c r="N278" s="10">
        <v>19</v>
      </c>
      <c r="O278" s="10">
        <v>19</v>
      </c>
      <c r="P278" s="10">
        <v>19</v>
      </c>
      <c r="Q278" s="7"/>
      <c r="R278" s="3"/>
    </row>
    <row r="279" spans="1:18" outlineLevel="1" x14ac:dyDescent="0.25">
      <c r="A279" s="1">
        <v>85</v>
      </c>
      <c r="B279" s="5">
        <v>17</v>
      </c>
      <c r="C279" s="10">
        <v>19</v>
      </c>
      <c r="D279" s="10">
        <v>19</v>
      </c>
      <c r="E279" s="10">
        <v>19</v>
      </c>
      <c r="F279" s="7">
        <v>19</v>
      </c>
      <c r="G279" s="10">
        <v>19</v>
      </c>
      <c r="H279" s="7">
        <v>19</v>
      </c>
      <c r="I279" s="10"/>
      <c r="J279" s="10">
        <v>19</v>
      </c>
      <c r="K279" s="10">
        <v>19</v>
      </c>
      <c r="L279" s="10">
        <v>19</v>
      </c>
      <c r="M279" s="10">
        <v>19</v>
      </c>
      <c r="N279" s="10">
        <v>19</v>
      </c>
      <c r="O279" s="10">
        <v>19</v>
      </c>
      <c r="P279" s="10">
        <v>19</v>
      </c>
      <c r="Q279" s="7"/>
      <c r="R279" s="3"/>
    </row>
    <row r="280" spans="1:18" outlineLevel="1" x14ac:dyDescent="0.25">
      <c r="A280" s="1">
        <v>86</v>
      </c>
      <c r="B280" s="5">
        <v>17</v>
      </c>
      <c r="C280" s="10">
        <v>19</v>
      </c>
      <c r="D280" s="10">
        <v>19</v>
      </c>
      <c r="E280" s="10">
        <v>19</v>
      </c>
      <c r="F280" s="7">
        <v>19</v>
      </c>
      <c r="G280" s="10">
        <v>19</v>
      </c>
      <c r="H280" s="7">
        <v>19</v>
      </c>
      <c r="I280" s="10"/>
      <c r="J280" s="10">
        <v>19</v>
      </c>
      <c r="K280" s="10">
        <v>19</v>
      </c>
      <c r="L280" s="10">
        <v>19</v>
      </c>
      <c r="M280" s="10">
        <v>19</v>
      </c>
      <c r="N280" s="10">
        <v>19</v>
      </c>
      <c r="O280" s="10">
        <v>19</v>
      </c>
      <c r="P280" s="10">
        <v>19</v>
      </c>
      <c r="Q280" s="7"/>
      <c r="R280" s="3"/>
    </row>
    <row r="281" spans="1:18" outlineLevel="1" x14ac:dyDescent="0.25">
      <c r="A281" s="1">
        <v>87</v>
      </c>
      <c r="B281" s="5">
        <v>17</v>
      </c>
      <c r="C281" s="10">
        <v>19</v>
      </c>
      <c r="D281" s="10">
        <v>19</v>
      </c>
      <c r="E281" s="10">
        <v>19</v>
      </c>
      <c r="F281" s="7">
        <v>19</v>
      </c>
      <c r="G281" s="10">
        <v>19</v>
      </c>
      <c r="H281" s="7">
        <v>19</v>
      </c>
      <c r="I281" s="10"/>
      <c r="J281" s="10">
        <v>19</v>
      </c>
      <c r="K281" s="10">
        <v>19</v>
      </c>
      <c r="L281" s="10">
        <v>19</v>
      </c>
      <c r="M281" s="10">
        <v>19</v>
      </c>
      <c r="N281" s="10">
        <v>19</v>
      </c>
      <c r="O281" s="10">
        <v>19</v>
      </c>
      <c r="P281" s="10">
        <v>19</v>
      </c>
      <c r="Q281" s="7"/>
      <c r="R281" s="3"/>
    </row>
    <row r="282" spans="1:18" outlineLevel="1" x14ac:dyDescent="0.25">
      <c r="A282" s="1">
        <v>88</v>
      </c>
      <c r="B282" s="5">
        <v>17</v>
      </c>
      <c r="C282" s="10">
        <v>19</v>
      </c>
      <c r="D282" s="10">
        <v>19</v>
      </c>
      <c r="E282" s="10">
        <v>19</v>
      </c>
      <c r="F282" s="7">
        <v>19</v>
      </c>
      <c r="G282" s="10">
        <v>19</v>
      </c>
      <c r="H282" s="7">
        <v>19</v>
      </c>
      <c r="I282" s="10"/>
      <c r="J282" s="10">
        <v>19</v>
      </c>
      <c r="K282" s="10">
        <v>19</v>
      </c>
      <c r="L282" s="10">
        <v>19</v>
      </c>
      <c r="M282" s="10">
        <v>19</v>
      </c>
      <c r="N282" s="10">
        <v>19</v>
      </c>
      <c r="O282" s="10">
        <v>19</v>
      </c>
      <c r="P282" s="10">
        <v>19</v>
      </c>
      <c r="Q282" s="7"/>
      <c r="R282" s="3"/>
    </row>
    <row r="283" spans="1:18" outlineLevel="1" x14ac:dyDescent="0.25">
      <c r="A283" s="1">
        <v>89</v>
      </c>
      <c r="B283" s="5">
        <v>17</v>
      </c>
      <c r="C283" s="10">
        <v>19</v>
      </c>
      <c r="D283" s="10">
        <v>19</v>
      </c>
      <c r="E283" s="10">
        <v>19</v>
      </c>
      <c r="F283" s="7">
        <v>19</v>
      </c>
      <c r="G283" s="10">
        <v>19</v>
      </c>
      <c r="H283" s="7">
        <v>19</v>
      </c>
      <c r="I283" s="10"/>
      <c r="J283" s="10">
        <v>19</v>
      </c>
      <c r="K283" s="10">
        <v>19</v>
      </c>
      <c r="L283" s="10">
        <v>19</v>
      </c>
      <c r="M283" s="10">
        <v>19</v>
      </c>
      <c r="N283" s="10">
        <v>19</v>
      </c>
      <c r="O283" s="10">
        <v>19</v>
      </c>
      <c r="P283" s="10">
        <v>19</v>
      </c>
      <c r="Q283" s="7"/>
      <c r="R283" s="3"/>
    </row>
    <row r="284" spans="1:18" outlineLevel="1" x14ac:dyDescent="0.25">
      <c r="A284" s="1">
        <v>9</v>
      </c>
      <c r="B284" s="5">
        <v>17</v>
      </c>
      <c r="C284" s="10">
        <v>19</v>
      </c>
      <c r="D284" s="10">
        <v>19</v>
      </c>
      <c r="E284" s="10">
        <v>19</v>
      </c>
      <c r="F284" s="7">
        <v>19</v>
      </c>
      <c r="G284" s="10">
        <v>19</v>
      </c>
      <c r="H284" s="7">
        <v>19</v>
      </c>
      <c r="I284" s="10"/>
      <c r="J284" s="10">
        <v>19</v>
      </c>
      <c r="K284" s="10">
        <v>19</v>
      </c>
      <c r="L284" s="10">
        <v>19</v>
      </c>
      <c r="M284" s="10">
        <v>19</v>
      </c>
      <c r="N284" s="10">
        <v>19</v>
      </c>
      <c r="O284" s="10">
        <v>19</v>
      </c>
      <c r="P284" s="10">
        <v>19</v>
      </c>
      <c r="Q284" s="7"/>
      <c r="R284" s="3"/>
    </row>
    <row r="285" spans="1:18" outlineLevel="1" x14ac:dyDescent="0.25">
      <c r="A285" s="1">
        <v>90</v>
      </c>
      <c r="B285" s="5">
        <v>17</v>
      </c>
      <c r="C285" s="10">
        <v>19</v>
      </c>
      <c r="D285" s="10">
        <v>19</v>
      </c>
      <c r="E285" s="10">
        <v>19</v>
      </c>
      <c r="F285" s="7">
        <v>19</v>
      </c>
      <c r="G285" s="10">
        <v>19</v>
      </c>
      <c r="H285" s="7">
        <v>19</v>
      </c>
      <c r="I285" s="10"/>
      <c r="J285" s="10">
        <v>19</v>
      </c>
      <c r="K285" s="10">
        <v>19</v>
      </c>
      <c r="L285" s="10">
        <v>19</v>
      </c>
      <c r="M285" s="10">
        <v>19</v>
      </c>
      <c r="N285" s="10">
        <v>19</v>
      </c>
      <c r="O285" s="10">
        <v>19</v>
      </c>
      <c r="P285" s="10">
        <v>19</v>
      </c>
      <c r="Q285" s="7"/>
      <c r="R285" s="3"/>
    </row>
    <row r="286" spans="1:18" outlineLevel="1" x14ac:dyDescent="0.25">
      <c r="A286" s="1">
        <v>91</v>
      </c>
      <c r="B286" s="5">
        <v>17</v>
      </c>
      <c r="C286" s="10">
        <v>19</v>
      </c>
      <c r="D286" s="10">
        <v>19</v>
      </c>
      <c r="E286" s="10">
        <v>19</v>
      </c>
      <c r="F286" s="7">
        <v>19</v>
      </c>
      <c r="G286" s="10">
        <v>19</v>
      </c>
      <c r="H286" s="7">
        <v>19</v>
      </c>
      <c r="I286" s="10"/>
      <c r="J286" s="10">
        <v>19</v>
      </c>
      <c r="K286" s="10">
        <v>19</v>
      </c>
      <c r="L286" s="10">
        <v>19</v>
      </c>
      <c r="M286" s="10">
        <v>19</v>
      </c>
      <c r="N286" s="10">
        <v>19</v>
      </c>
      <c r="O286" s="10">
        <v>19</v>
      </c>
      <c r="P286" s="10">
        <v>19</v>
      </c>
      <c r="Q286" s="7"/>
      <c r="R286" s="3"/>
    </row>
    <row r="287" spans="1:18" outlineLevel="1" x14ac:dyDescent="0.25">
      <c r="A287" s="1">
        <v>92</v>
      </c>
      <c r="B287" s="5">
        <v>17</v>
      </c>
      <c r="C287" s="10">
        <v>19</v>
      </c>
      <c r="D287" s="10">
        <v>19</v>
      </c>
      <c r="E287" s="10">
        <v>19</v>
      </c>
      <c r="F287" s="7">
        <v>19</v>
      </c>
      <c r="G287" s="10">
        <v>19</v>
      </c>
      <c r="H287" s="7">
        <v>19</v>
      </c>
      <c r="I287" s="10"/>
      <c r="J287" s="10">
        <v>19</v>
      </c>
      <c r="K287" s="10">
        <v>19</v>
      </c>
      <c r="L287" s="10">
        <v>19</v>
      </c>
      <c r="M287" s="10">
        <v>19</v>
      </c>
      <c r="N287" s="10">
        <v>19</v>
      </c>
      <c r="O287" s="10">
        <v>19</v>
      </c>
      <c r="P287" s="10">
        <v>19</v>
      </c>
      <c r="Q287" s="7"/>
      <c r="R287" s="3"/>
    </row>
    <row r="288" spans="1:18" outlineLevel="1" x14ac:dyDescent="0.25">
      <c r="A288" s="1">
        <v>93</v>
      </c>
      <c r="B288" s="5">
        <v>17</v>
      </c>
      <c r="C288" s="10">
        <v>19</v>
      </c>
      <c r="D288" s="10">
        <v>19</v>
      </c>
      <c r="E288" s="10">
        <v>19</v>
      </c>
      <c r="F288" s="7">
        <v>19</v>
      </c>
      <c r="G288" s="10">
        <v>19</v>
      </c>
      <c r="H288" s="7">
        <v>19</v>
      </c>
      <c r="I288" s="10"/>
      <c r="J288" s="10">
        <v>19</v>
      </c>
      <c r="K288" s="10">
        <v>19</v>
      </c>
      <c r="L288" s="10">
        <v>19</v>
      </c>
      <c r="M288" s="10">
        <v>19</v>
      </c>
      <c r="N288" s="10">
        <v>19</v>
      </c>
      <c r="O288" s="10">
        <v>19</v>
      </c>
      <c r="P288" s="10">
        <v>19</v>
      </c>
      <c r="Q288" s="7"/>
      <c r="R288" s="3"/>
    </row>
    <row r="289" spans="1:18" outlineLevel="1" x14ac:dyDescent="0.25">
      <c r="A289" s="1">
        <v>94</v>
      </c>
      <c r="B289" s="5">
        <v>17</v>
      </c>
      <c r="C289" s="10">
        <v>19</v>
      </c>
      <c r="D289" s="10">
        <v>19</v>
      </c>
      <c r="E289" s="10">
        <v>19</v>
      </c>
      <c r="F289" s="7">
        <v>19</v>
      </c>
      <c r="G289" s="10">
        <v>19</v>
      </c>
      <c r="H289" s="7">
        <v>19</v>
      </c>
      <c r="I289" s="10"/>
      <c r="J289" s="10">
        <v>19</v>
      </c>
      <c r="K289" s="10">
        <v>19</v>
      </c>
      <c r="L289" s="10">
        <v>19</v>
      </c>
      <c r="M289" s="10">
        <v>19</v>
      </c>
      <c r="N289" s="10">
        <v>19</v>
      </c>
      <c r="O289" s="10">
        <v>19</v>
      </c>
      <c r="P289" s="10">
        <v>19</v>
      </c>
      <c r="Q289" s="7"/>
      <c r="R289" s="3"/>
    </row>
    <row r="290" spans="1:18" outlineLevel="1" x14ac:dyDescent="0.25">
      <c r="A290" s="1">
        <v>95</v>
      </c>
      <c r="B290" s="5">
        <v>17</v>
      </c>
      <c r="C290" s="10">
        <v>19</v>
      </c>
      <c r="D290" s="10">
        <v>19</v>
      </c>
      <c r="E290" s="10">
        <v>19</v>
      </c>
      <c r="F290" s="7">
        <v>19</v>
      </c>
      <c r="G290" s="10">
        <v>19</v>
      </c>
      <c r="H290" s="7">
        <v>19</v>
      </c>
      <c r="I290" s="10"/>
      <c r="J290" s="10">
        <v>19</v>
      </c>
      <c r="K290" s="10">
        <v>19</v>
      </c>
      <c r="L290" s="10">
        <v>19</v>
      </c>
      <c r="M290" s="10">
        <v>19</v>
      </c>
      <c r="N290" s="10">
        <v>19</v>
      </c>
      <c r="O290" s="10">
        <v>19</v>
      </c>
      <c r="P290" s="10">
        <v>19</v>
      </c>
      <c r="Q290" s="15"/>
      <c r="R290" s="3"/>
    </row>
    <row r="291" spans="1:18" outlineLevel="1" x14ac:dyDescent="0.25">
      <c r="A291" s="1">
        <v>96</v>
      </c>
      <c r="B291" s="5">
        <v>17</v>
      </c>
      <c r="C291" s="10">
        <v>19</v>
      </c>
      <c r="D291" s="10">
        <v>19</v>
      </c>
      <c r="E291" s="10">
        <v>19</v>
      </c>
      <c r="F291" s="7">
        <v>19</v>
      </c>
      <c r="G291" s="10">
        <v>19</v>
      </c>
      <c r="H291" s="7">
        <v>19</v>
      </c>
      <c r="I291" s="10"/>
      <c r="J291" s="10">
        <v>19</v>
      </c>
      <c r="K291" s="10">
        <v>19</v>
      </c>
      <c r="L291" s="10">
        <v>19</v>
      </c>
      <c r="M291" s="10">
        <v>19</v>
      </c>
      <c r="N291" s="10">
        <v>19</v>
      </c>
      <c r="O291" s="10">
        <v>19</v>
      </c>
      <c r="P291" s="10">
        <v>19</v>
      </c>
      <c r="Q291" s="15"/>
      <c r="R291" s="3"/>
    </row>
    <row r="292" spans="1:18" outlineLevel="1" x14ac:dyDescent="0.25">
      <c r="A292" s="1">
        <v>97</v>
      </c>
      <c r="B292" s="5">
        <v>17</v>
      </c>
      <c r="C292" s="10">
        <v>19</v>
      </c>
      <c r="D292" s="10">
        <v>19</v>
      </c>
      <c r="E292" s="10">
        <v>19</v>
      </c>
      <c r="F292" s="7">
        <v>19</v>
      </c>
      <c r="G292" s="10">
        <v>19</v>
      </c>
      <c r="H292" s="7">
        <v>19</v>
      </c>
      <c r="I292" s="10"/>
      <c r="J292" s="10">
        <v>19</v>
      </c>
      <c r="K292" s="10">
        <v>19</v>
      </c>
      <c r="L292" s="10">
        <v>19</v>
      </c>
      <c r="M292" s="10">
        <v>19</v>
      </c>
      <c r="N292" s="10">
        <v>19</v>
      </c>
      <c r="O292" s="10">
        <v>19</v>
      </c>
      <c r="P292" s="10">
        <v>19</v>
      </c>
      <c r="Q292" s="15"/>
      <c r="R292" s="3"/>
    </row>
    <row r="293" spans="1:18" outlineLevel="1" x14ac:dyDescent="0.25">
      <c r="A293" s="1">
        <v>98</v>
      </c>
      <c r="B293" s="5">
        <v>17</v>
      </c>
      <c r="C293" s="10">
        <v>19</v>
      </c>
      <c r="D293" s="10">
        <v>19</v>
      </c>
      <c r="E293" s="10">
        <v>19</v>
      </c>
      <c r="F293" s="7">
        <v>19</v>
      </c>
      <c r="G293" s="10">
        <v>19</v>
      </c>
      <c r="H293" s="7">
        <v>19</v>
      </c>
      <c r="I293" s="10"/>
      <c r="J293" s="10">
        <v>19</v>
      </c>
      <c r="K293" s="10">
        <v>19</v>
      </c>
      <c r="L293" s="10">
        <v>19</v>
      </c>
      <c r="M293" s="10">
        <v>19</v>
      </c>
      <c r="N293" s="10">
        <v>19</v>
      </c>
      <c r="O293" s="10">
        <v>19</v>
      </c>
      <c r="P293" s="10">
        <v>19</v>
      </c>
      <c r="Q293" s="15"/>
      <c r="R293" s="3"/>
    </row>
    <row r="294" spans="1:18" ht="15.75" outlineLevel="1" thickBot="1" x14ac:dyDescent="0.3">
      <c r="A294" s="1">
        <v>99</v>
      </c>
      <c r="B294" s="5">
        <v>17</v>
      </c>
      <c r="C294" s="10">
        <v>19</v>
      </c>
      <c r="D294" s="10">
        <v>19</v>
      </c>
      <c r="E294" s="10">
        <v>19</v>
      </c>
      <c r="F294" s="7">
        <v>19</v>
      </c>
      <c r="G294" s="10">
        <v>19</v>
      </c>
      <c r="H294" s="7">
        <v>19</v>
      </c>
      <c r="I294" s="10"/>
      <c r="J294" s="10">
        <v>19</v>
      </c>
      <c r="K294" s="10">
        <v>19</v>
      </c>
      <c r="L294" s="10">
        <v>19</v>
      </c>
      <c r="M294" s="10">
        <v>19</v>
      </c>
      <c r="N294" s="10">
        <v>19</v>
      </c>
      <c r="O294" s="10">
        <v>19</v>
      </c>
      <c r="P294" s="10">
        <v>19</v>
      </c>
      <c r="Q294" s="15"/>
      <c r="R294" s="3"/>
    </row>
    <row r="295" spans="1:18" ht="15.75" thickBot="1" x14ac:dyDescent="0.3">
      <c r="A295" s="150" t="s">
        <v>97</v>
      </c>
      <c r="B295" s="125"/>
      <c r="C295" s="17" cm="1">
        <f t="array" ref="C295">(SUM((C195:C294-$B$195:$B$294)/($B$195:$B$294)))/100</f>
        <v>0.11764705882352913</v>
      </c>
      <c r="D295" s="17" cm="1">
        <f t="array" ref="D295">(SUM((D195:D294-$B$195:$B$294)/($B$195:$B$294)))/100</f>
        <v>0.11764705882352913</v>
      </c>
      <c r="E295" s="17" cm="1">
        <f t="array" ref="E295">(SUM((E195:E294-$B$195:$B$294)/($B$195:$B$294)))/100</f>
        <v>0.11764705882352913</v>
      </c>
      <c r="F295" s="17" cm="1">
        <f t="array" ref="F295">(SUM((F195:F294-$B$195:$B$294)/($B$195:$B$294)))/100</f>
        <v>0.11294117647058798</v>
      </c>
      <c r="G295" s="17" cm="1">
        <f t="array" ref="G295">(SUM((G195:G294-$B$195:$B$294)/($B$195:$B$294)))/100</f>
        <v>0.11764705882352913</v>
      </c>
      <c r="H295" s="17" cm="1">
        <f t="array" ref="H295">(SUM((H195:H294-$B$195:$B$294)/($B$195:$B$294)))/100</f>
        <v>0.12176470588235266</v>
      </c>
      <c r="I295" s="17"/>
      <c r="J295" s="17" cm="1">
        <f t="array" ref="J295">(SUM((J195:J294-$B$195:$B$294)/($B$195:$B$294)))/100</f>
        <v>0.11764705882352913</v>
      </c>
      <c r="K295" s="17" cm="1">
        <f t="array" ref="K295">(SUM((K195:K294-$B$195:$B$294)/($B$195:$B$294)))/100</f>
        <v>0.11764705882352913</v>
      </c>
      <c r="L295" s="17" cm="1">
        <f t="array" ref="L295">(SUM((L195:L294-$B$195:$B$294)/($B$195:$B$294)))/100</f>
        <v>0.11764705882352913</v>
      </c>
      <c r="M295" s="17" cm="1">
        <f t="array" ref="M295">(SUM((M195:M294-$B$195:$B$294)/($B$195:$B$294)))/100</f>
        <v>0.11764705882352913</v>
      </c>
      <c r="N295" s="17" cm="1">
        <f t="array" ref="N295">(SUM((N195:N294-$B$195:$B$294)/($B$195:$B$294)))/100</f>
        <v>0.11764705882352913</v>
      </c>
      <c r="O295" s="17" cm="1">
        <f t="array" ref="O295">(SUM((O195:O294-$B$195:$B$294)/($B$195:$B$294)))/100</f>
        <v>0.11764705882352913</v>
      </c>
      <c r="P295" s="17" cm="1">
        <f t="array" ref="P295">(SUM((P195:P294-$B$195:$B$294)/($B$195:$B$294)))/100</f>
        <v>0.11764705882352913</v>
      </c>
      <c r="Q295" s="17" cm="1">
        <f t="array" ref="Q295">(SUM((Q195:Q294-$B$195:$B$294)/($B$195:$B$294)))/100</f>
        <v>-1</v>
      </c>
      <c r="R295" s="17" cm="1">
        <f t="array" ref="R295">(SUM((R195:R294-$B$195:$B$294)/($B$195:$B$294)))/100</f>
        <v>-1</v>
      </c>
    </row>
    <row r="296" spans="1:18" ht="15.75" thickBot="1" x14ac:dyDescent="0.3">
      <c r="A296" s="123" t="s">
        <v>64</v>
      </c>
      <c r="B296" s="151"/>
      <c r="C296" s="18">
        <v>135</v>
      </c>
      <c r="D296" s="12">
        <v>128</v>
      </c>
      <c r="E296" s="12">
        <v>60</v>
      </c>
      <c r="F296" s="12">
        <v>176</v>
      </c>
      <c r="G296" s="12">
        <v>132</v>
      </c>
      <c r="H296" s="12">
        <v>161</v>
      </c>
      <c r="I296" s="12"/>
      <c r="J296" s="198">
        <v>165</v>
      </c>
      <c r="K296" s="199"/>
      <c r="L296" s="200"/>
      <c r="M296" s="12">
        <v>144</v>
      </c>
      <c r="N296" s="12">
        <v>143</v>
      </c>
      <c r="O296" s="12">
        <v>145</v>
      </c>
      <c r="P296" s="12">
        <v>137</v>
      </c>
      <c r="Q296" s="12"/>
      <c r="R296" s="11">
        <v>67</v>
      </c>
    </row>
    <row r="300" spans="1:18" x14ac:dyDescent="0.25">
      <c r="A300" t="s">
        <v>194</v>
      </c>
      <c r="B300" t="s">
        <v>189</v>
      </c>
    </row>
    <row r="301" spans="1:18" x14ac:dyDescent="0.25">
      <c r="A301" s="1" t="s">
        <v>12</v>
      </c>
      <c r="B301" s="5" t="s">
        <v>89</v>
      </c>
      <c r="C301" s="6" t="s">
        <v>15</v>
      </c>
      <c r="D301" s="6" t="s">
        <v>16</v>
      </c>
      <c r="E301" s="6" t="s">
        <v>17</v>
      </c>
    </row>
    <row r="302" spans="1:18" x14ac:dyDescent="0.25">
      <c r="A302" s="1">
        <v>2000</v>
      </c>
      <c r="B302" s="5">
        <v>1037</v>
      </c>
      <c r="C302" s="7">
        <v>1061</v>
      </c>
      <c r="D302" s="7">
        <v>1061</v>
      </c>
      <c r="E302" s="7">
        <v>1061</v>
      </c>
    </row>
    <row r="303" spans="1:18" x14ac:dyDescent="0.25">
      <c r="A303" s="1">
        <v>2100</v>
      </c>
      <c r="B303" s="5">
        <v>1065</v>
      </c>
      <c r="C303" s="7">
        <v>1091</v>
      </c>
      <c r="D303" s="7">
        <v>1091</v>
      </c>
      <c r="E303" s="7">
        <v>1091</v>
      </c>
    </row>
    <row r="304" spans="1:18" x14ac:dyDescent="0.25">
      <c r="A304" s="1">
        <v>2200</v>
      </c>
      <c r="B304" s="5">
        <v>1109</v>
      </c>
      <c r="C304" s="7">
        <v>1118</v>
      </c>
      <c r="D304" s="7">
        <v>1118</v>
      </c>
      <c r="E304" s="7">
        <v>1118</v>
      </c>
    </row>
    <row r="305" spans="1:20" x14ac:dyDescent="0.25">
      <c r="A305" s="1">
        <v>2300</v>
      </c>
      <c r="B305" s="5">
        <v>1128</v>
      </c>
      <c r="C305" s="7">
        <v>1132</v>
      </c>
      <c r="D305" s="7">
        <v>1148</v>
      </c>
      <c r="E305" s="7">
        <v>1132</v>
      </c>
    </row>
    <row r="306" spans="1:20" x14ac:dyDescent="0.25">
      <c r="A306" s="1">
        <v>2400</v>
      </c>
      <c r="B306" s="5">
        <v>1217</v>
      </c>
      <c r="C306" s="7">
        <v>1231</v>
      </c>
      <c r="D306" s="7">
        <v>1231</v>
      </c>
      <c r="E306" s="7">
        <v>1231</v>
      </c>
    </row>
    <row r="307" spans="1:20" x14ac:dyDescent="0.25">
      <c r="A307" s="1">
        <v>2500</v>
      </c>
      <c r="B307" s="5">
        <v>1264</v>
      </c>
      <c r="C307" s="7">
        <v>1269</v>
      </c>
      <c r="D307" s="7">
        <v>1275</v>
      </c>
      <c r="E307" s="7">
        <v>1268</v>
      </c>
    </row>
    <row r="308" spans="1:20" x14ac:dyDescent="0.25">
      <c r="A308" s="1">
        <v>2600</v>
      </c>
      <c r="B308" s="5">
        <v>1309</v>
      </c>
      <c r="C308" s="7">
        <v>1321</v>
      </c>
      <c r="D308" s="7">
        <v>1324</v>
      </c>
      <c r="E308" s="7">
        <v>1321</v>
      </c>
    </row>
    <row r="309" spans="1:20" x14ac:dyDescent="0.25">
      <c r="A309" s="1">
        <v>2700</v>
      </c>
      <c r="B309" s="5">
        <v>1415</v>
      </c>
      <c r="C309" s="7">
        <v>1444</v>
      </c>
      <c r="D309" s="7">
        <v>1444</v>
      </c>
      <c r="E309" s="7">
        <v>1444</v>
      </c>
      <c r="T309" t="s">
        <v>195</v>
      </c>
    </row>
    <row r="310" spans="1:20" x14ac:dyDescent="0.25">
      <c r="A310" s="1">
        <v>2800</v>
      </c>
      <c r="B310" s="5">
        <v>1405</v>
      </c>
      <c r="C310" s="7">
        <v>1408</v>
      </c>
      <c r="D310" s="7">
        <v>1425</v>
      </c>
      <c r="E310" s="7">
        <v>1408</v>
      </c>
    </row>
    <row r="311" spans="1:20" x14ac:dyDescent="0.25">
      <c r="A311" s="1">
        <v>2900</v>
      </c>
      <c r="B311" s="5">
        <v>1460</v>
      </c>
      <c r="C311" s="7">
        <v>1475</v>
      </c>
      <c r="D311" s="7">
        <v>1475</v>
      </c>
      <c r="E311" s="7">
        <v>1475</v>
      </c>
    </row>
    <row r="312" spans="1:20" x14ac:dyDescent="0.25">
      <c r="A312" s="1">
        <v>3000</v>
      </c>
      <c r="B312" s="5">
        <v>1505</v>
      </c>
      <c r="C312" s="7">
        <v>1511</v>
      </c>
      <c r="D312" s="7">
        <v>1520</v>
      </c>
      <c r="E312" s="7">
        <v>1511</v>
      </c>
    </row>
    <row r="313" spans="1:20" x14ac:dyDescent="0.25">
      <c r="A313" s="1">
        <v>3100</v>
      </c>
      <c r="B313" s="5">
        <v>1526</v>
      </c>
      <c r="C313" s="7">
        <v>1528</v>
      </c>
      <c r="D313" s="7">
        <v>1555</v>
      </c>
      <c r="E313" s="7">
        <v>1527</v>
      </c>
    </row>
    <row r="314" spans="1:20" x14ac:dyDescent="0.25">
      <c r="A314" s="1">
        <v>3200</v>
      </c>
      <c r="B314" s="5">
        <v>1622</v>
      </c>
      <c r="C314" s="7">
        <v>1637</v>
      </c>
      <c r="D314" s="7">
        <v>1637</v>
      </c>
      <c r="E314" s="7">
        <v>1637</v>
      </c>
    </row>
    <row r="315" spans="1:20" x14ac:dyDescent="0.25">
      <c r="A315" s="1">
        <v>3300</v>
      </c>
      <c r="B315" s="5">
        <v>1655</v>
      </c>
      <c r="C315" s="7">
        <v>1664</v>
      </c>
      <c r="D315" s="7">
        <v>1664</v>
      </c>
      <c r="E315" s="7">
        <v>1664</v>
      </c>
    </row>
    <row r="316" spans="1:20" x14ac:dyDescent="0.25">
      <c r="A316" s="1">
        <v>3400</v>
      </c>
      <c r="B316" s="5">
        <v>1713</v>
      </c>
      <c r="C316" s="7">
        <v>1718</v>
      </c>
      <c r="D316" s="7">
        <v>1726</v>
      </c>
      <c r="E316" s="7">
        <v>1718</v>
      </c>
    </row>
    <row r="317" spans="1:20" x14ac:dyDescent="0.25">
      <c r="A317" s="1">
        <v>3500</v>
      </c>
      <c r="B317" s="5">
        <v>1783</v>
      </c>
      <c r="C317" s="7">
        <v>1800</v>
      </c>
      <c r="D317" s="7">
        <v>1801</v>
      </c>
      <c r="E317" s="7">
        <v>1800</v>
      </c>
    </row>
    <row r="318" spans="1:20" x14ac:dyDescent="0.25">
      <c r="A318" s="1">
        <v>3600</v>
      </c>
      <c r="B318" s="5">
        <v>1821</v>
      </c>
      <c r="C318" s="7">
        <v>1858</v>
      </c>
      <c r="D318" s="7">
        <v>1858</v>
      </c>
      <c r="E318" s="7">
        <v>1858</v>
      </c>
    </row>
    <row r="319" spans="1:20" x14ac:dyDescent="0.25">
      <c r="A319" s="1">
        <v>3700</v>
      </c>
      <c r="B319" s="5">
        <v>1873</v>
      </c>
      <c r="C319" s="7">
        <v>1892</v>
      </c>
      <c r="D319" s="7">
        <v>1892</v>
      </c>
      <c r="E319" s="7">
        <v>1892</v>
      </c>
    </row>
    <row r="320" spans="1:20" x14ac:dyDescent="0.25">
      <c r="A320" s="1">
        <v>3800</v>
      </c>
      <c r="B320" s="5">
        <v>1929</v>
      </c>
      <c r="C320" s="7">
        <v>1946</v>
      </c>
      <c r="D320" s="7">
        <v>1947</v>
      </c>
      <c r="E320" s="7">
        <v>1946</v>
      </c>
    </row>
    <row r="321" spans="1:11" x14ac:dyDescent="0.25">
      <c r="A321" s="1">
        <v>3900</v>
      </c>
      <c r="B321" s="5">
        <v>1974</v>
      </c>
      <c r="C321" s="9">
        <v>1986</v>
      </c>
      <c r="D321" s="9">
        <v>1989</v>
      </c>
      <c r="E321" s="9">
        <v>1986</v>
      </c>
    </row>
    <row r="322" spans="1:11" x14ac:dyDescent="0.25">
      <c r="A322" s="150" t="s">
        <v>97</v>
      </c>
      <c r="B322" s="125"/>
      <c r="C322" s="17" cm="1">
        <f t="array" ref="C322">(SUM((C302:C321-$B$302:$B$321)/($B$302:$B$321)))/20</f>
        <v>9.727003808177672E-3</v>
      </c>
      <c r="D322" s="17" cm="1">
        <f t="array" ref="D322">(SUM((D302:D321-$B$302:$B$321)/($B$302:$B$321)))/20</f>
        <v>1.2940267148440857E-2</v>
      </c>
      <c r="E322" s="17" cm="1">
        <f t="array" ref="E322">(SUM((E302:E321-$B$302:$B$321)/($B$302:$B$321)))/20</f>
        <v>9.6546814464144783E-3</v>
      </c>
    </row>
    <row r="323" spans="1:11" x14ac:dyDescent="0.25">
      <c r="A323" s="123" t="s">
        <v>196</v>
      </c>
      <c r="B323" s="151"/>
      <c r="C323" s="18">
        <v>141</v>
      </c>
      <c r="D323" s="12">
        <v>1040</v>
      </c>
      <c r="E323" s="12">
        <v>150</v>
      </c>
    </row>
    <row r="325" spans="1:11" ht="15.75" thickBot="1" x14ac:dyDescent="0.3">
      <c r="A325" t="s">
        <v>197</v>
      </c>
      <c r="C325" t="s">
        <v>198</v>
      </c>
      <c r="J325" t="s">
        <v>63</v>
      </c>
      <c r="K325" t="s">
        <v>68</v>
      </c>
    </row>
    <row r="326" spans="1:11" x14ac:dyDescent="0.25">
      <c r="A326" s="1" t="s">
        <v>12</v>
      </c>
      <c r="B326" s="5" t="s">
        <v>13</v>
      </c>
      <c r="C326" s="6" t="s">
        <v>175</v>
      </c>
      <c r="D326" s="6" t="s">
        <v>15</v>
      </c>
      <c r="E326" s="6" t="s">
        <v>17</v>
      </c>
      <c r="F326" s="6" t="s">
        <v>199</v>
      </c>
      <c r="H326" t="s">
        <v>175</v>
      </c>
      <c r="J326">
        <v>7.7854684614885983E-2</v>
      </c>
      <c r="K326">
        <v>90</v>
      </c>
    </row>
    <row r="327" spans="1:11" x14ac:dyDescent="0.25">
      <c r="A327" s="1">
        <v>119</v>
      </c>
      <c r="B327" s="38">
        <v>77</v>
      </c>
      <c r="C327" s="7">
        <v>85</v>
      </c>
      <c r="D327" s="40">
        <v>77</v>
      </c>
      <c r="E327" s="40">
        <v>77</v>
      </c>
      <c r="F327" s="7">
        <v>77</v>
      </c>
      <c r="H327" t="s">
        <v>15</v>
      </c>
      <c r="J327">
        <v>1.7619239747469928E-2</v>
      </c>
      <c r="K327">
        <v>70</v>
      </c>
    </row>
    <row r="328" spans="1:11" x14ac:dyDescent="0.25">
      <c r="A328" s="1">
        <v>13</v>
      </c>
      <c r="B328" s="38">
        <v>67</v>
      </c>
      <c r="C328" s="7">
        <v>71</v>
      </c>
      <c r="D328" s="7">
        <v>68</v>
      </c>
      <c r="E328" s="7">
        <v>68</v>
      </c>
      <c r="F328" s="7">
        <v>68</v>
      </c>
      <c r="H328" t="s">
        <v>17</v>
      </c>
      <c r="J328">
        <v>1.7619239747469928E-2</v>
      </c>
      <c r="K328">
        <v>78</v>
      </c>
    </row>
    <row r="329" spans="1:11" x14ac:dyDescent="0.25">
      <c r="A329" s="1">
        <v>14</v>
      </c>
      <c r="B329" s="38">
        <v>62</v>
      </c>
      <c r="C329" s="7">
        <v>67</v>
      </c>
      <c r="D329" s="40">
        <v>62</v>
      </c>
      <c r="E329" s="40">
        <v>62</v>
      </c>
      <c r="F329" s="7">
        <v>62</v>
      </c>
    </row>
    <row r="330" spans="1:11" x14ac:dyDescent="0.25">
      <c r="A330" s="1">
        <v>144</v>
      </c>
      <c r="B330" s="38">
        <v>73</v>
      </c>
      <c r="C330" s="7">
        <v>81</v>
      </c>
      <c r="D330" s="7">
        <v>74</v>
      </c>
      <c r="E330" s="7">
        <v>74</v>
      </c>
      <c r="F330" s="7">
        <v>74</v>
      </c>
    </row>
    <row r="331" spans="1:11" x14ac:dyDescent="0.25">
      <c r="A331" s="1">
        <v>175</v>
      </c>
      <c r="B331" s="38">
        <v>84</v>
      </c>
      <c r="C331" s="7">
        <v>89</v>
      </c>
      <c r="D331" s="40">
        <v>84</v>
      </c>
      <c r="E331" s="40">
        <v>84</v>
      </c>
      <c r="F331" s="7">
        <v>84</v>
      </c>
    </row>
    <row r="332" spans="1:11" x14ac:dyDescent="0.25">
      <c r="A332" s="1">
        <v>178</v>
      </c>
      <c r="B332" s="38">
        <v>80</v>
      </c>
      <c r="C332" s="7">
        <v>87</v>
      </c>
      <c r="D332" s="7">
        <v>81</v>
      </c>
      <c r="E332" s="7">
        <v>81</v>
      </c>
      <c r="F332" s="7">
        <v>81</v>
      </c>
      <c r="J332" s="39"/>
      <c r="K332" s="39"/>
    </row>
    <row r="333" spans="1:11" x14ac:dyDescent="0.25">
      <c r="A333" s="1">
        <v>181</v>
      </c>
      <c r="B333" s="38">
        <v>72</v>
      </c>
      <c r="C333" s="7">
        <v>77</v>
      </c>
      <c r="D333" s="7">
        <v>73</v>
      </c>
      <c r="E333" s="7">
        <v>73</v>
      </c>
      <c r="F333" s="7">
        <v>73</v>
      </c>
      <c r="J333" s="39"/>
      <c r="K333" s="39"/>
    </row>
    <row r="334" spans="1:11" x14ac:dyDescent="0.25">
      <c r="A334" s="1">
        <v>195</v>
      </c>
      <c r="B334" s="38">
        <v>64</v>
      </c>
      <c r="C334" s="7">
        <v>70</v>
      </c>
      <c r="D334" s="7">
        <v>65</v>
      </c>
      <c r="E334" s="7">
        <v>65</v>
      </c>
      <c r="F334" s="7">
        <v>65</v>
      </c>
      <c r="J334" s="39"/>
      <c r="K334" s="39"/>
    </row>
    <row r="335" spans="1:11" x14ac:dyDescent="0.25">
      <c r="A335" s="1">
        <v>359</v>
      </c>
      <c r="B335" s="38">
        <v>76</v>
      </c>
      <c r="C335" s="7">
        <v>80</v>
      </c>
      <c r="D335" s="40">
        <v>76</v>
      </c>
      <c r="E335" s="40">
        <v>76</v>
      </c>
      <c r="F335" s="7">
        <v>76</v>
      </c>
      <c r="J335" s="39"/>
      <c r="K335" s="39"/>
    </row>
    <row r="336" spans="1:11" x14ac:dyDescent="0.25">
      <c r="A336" s="1">
        <v>360</v>
      </c>
      <c r="B336" s="38">
        <v>62</v>
      </c>
      <c r="C336" s="7">
        <v>66</v>
      </c>
      <c r="D336" s="7">
        <v>63</v>
      </c>
      <c r="E336" s="7">
        <v>63</v>
      </c>
      <c r="F336" s="7">
        <v>63</v>
      </c>
      <c r="J336" s="39"/>
      <c r="K336" s="39"/>
    </row>
    <row r="337" spans="1:11" x14ac:dyDescent="0.25">
      <c r="A337" s="1">
        <v>40</v>
      </c>
      <c r="B337" s="38">
        <v>59</v>
      </c>
      <c r="C337" s="7">
        <v>63</v>
      </c>
      <c r="D337" s="7">
        <v>60</v>
      </c>
      <c r="E337" s="7">
        <v>60</v>
      </c>
      <c r="F337" s="7">
        <v>60</v>
      </c>
      <c r="J337" s="39"/>
      <c r="K337" s="39"/>
    </row>
    <row r="338" spans="1:11" x14ac:dyDescent="0.25">
      <c r="A338" s="1">
        <v>419</v>
      </c>
      <c r="B338" s="38">
        <v>80</v>
      </c>
      <c r="C338" s="7">
        <v>88</v>
      </c>
      <c r="D338" s="7">
        <v>81</v>
      </c>
      <c r="E338" s="7">
        <v>81</v>
      </c>
      <c r="F338" s="7">
        <v>81</v>
      </c>
      <c r="J338" s="39"/>
      <c r="K338" s="39"/>
    </row>
    <row r="339" spans="1:11" x14ac:dyDescent="0.25">
      <c r="A339" s="1">
        <v>47</v>
      </c>
      <c r="B339" s="38">
        <v>71</v>
      </c>
      <c r="C339" s="7">
        <v>75</v>
      </c>
      <c r="D339" s="7">
        <v>72</v>
      </c>
      <c r="E339" s="7">
        <v>72</v>
      </c>
      <c r="F339" s="7">
        <v>72</v>
      </c>
      <c r="J339" s="39"/>
      <c r="K339" s="39"/>
    </row>
    <row r="340" spans="1:11" x14ac:dyDescent="0.25">
      <c r="A340" s="1">
        <v>485</v>
      </c>
      <c r="B340" s="38">
        <v>71</v>
      </c>
      <c r="C340" s="7">
        <v>75</v>
      </c>
      <c r="D340" s="7">
        <v>72</v>
      </c>
      <c r="E340" s="7">
        <v>72</v>
      </c>
      <c r="F340" s="7">
        <v>72</v>
      </c>
      <c r="J340" s="39"/>
      <c r="K340" s="39"/>
    </row>
    <row r="341" spans="1:11" x14ac:dyDescent="0.25">
      <c r="A341" s="1">
        <v>531</v>
      </c>
      <c r="B341" s="38">
        <v>83</v>
      </c>
      <c r="C341" s="7">
        <v>87</v>
      </c>
      <c r="D341" s="7">
        <v>84</v>
      </c>
      <c r="E341" s="7">
        <v>84</v>
      </c>
      <c r="F341" s="7">
        <v>84</v>
      </c>
      <c r="J341" s="39"/>
      <c r="K341" s="39"/>
    </row>
    <row r="342" spans="1:11" x14ac:dyDescent="0.25">
      <c r="A342" s="1">
        <v>561</v>
      </c>
      <c r="B342" s="38">
        <v>72</v>
      </c>
      <c r="C342" s="7">
        <v>79</v>
      </c>
      <c r="D342" s="7">
        <v>73</v>
      </c>
      <c r="E342" s="7">
        <v>73</v>
      </c>
      <c r="F342" s="7">
        <v>73</v>
      </c>
      <c r="J342" s="39"/>
      <c r="K342" s="39"/>
    </row>
    <row r="343" spans="1:11" x14ac:dyDescent="0.25">
      <c r="A343" s="1">
        <v>60</v>
      </c>
      <c r="B343" s="38">
        <v>63</v>
      </c>
      <c r="C343" s="7">
        <v>67</v>
      </c>
      <c r="D343" s="7">
        <v>64</v>
      </c>
      <c r="E343" s="7">
        <v>64</v>
      </c>
      <c r="F343" s="7">
        <v>64</v>
      </c>
      <c r="J343" s="39"/>
      <c r="K343" s="39"/>
    </row>
    <row r="344" spans="1:11" x14ac:dyDescent="0.25">
      <c r="A344" s="1">
        <v>640</v>
      </c>
      <c r="B344" s="38">
        <v>74</v>
      </c>
      <c r="C344" s="7">
        <v>79</v>
      </c>
      <c r="D344" s="7">
        <v>75</v>
      </c>
      <c r="E344" s="7">
        <v>75</v>
      </c>
      <c r="F344" s="7">
        <v>75</v>
      </c>
      <c r="J344" s="39"/>
      <c r="K344" s="39"/>
    </row>
    <row r="345" spans="1:11" x14ac:dyDescent="0.25">
      <c r="A345" s="1">
        <v>645</v>
      </c>
      <c r="B345" s="38">
        <v>58</v>
      </c>
      <c r="C345" s="7">
        <v>62</v>
      </c>
      <c r="D345" s="7">
        <v>59</v>
      </c>
      <c r="E345" s="7">
        <v>59</v>
      </c>
      <c r="F345" s="7">
        <v>59</v>
      </c>
      <c r="J345" s="39"/>
      <c r="K345" s="39"/>
    </row>
    <row r="346" spans="1:11" x14ac:dyDescent="0.25">
      <c r="A346" s="1">
        <v>709</v>
      </c>
      <c r="B346" s="38">
        <v>67</v>
      </c>
      <c r="C346" s="7">
        <v>74</v>
      </c>
      <c r="D346" s="7">
        <v>68</v>
      </c>
      <c r="E346" s="7">
        <v>68</v>
      </c>
      <c r="F346" s="7">
        <v>68</v>
      </c>
      <c r="J346" s="39"/>
      <c r="K346" s="39"/>
    </row>
    <row r="347" spans="1:11" x14ac:dyDescent="0.25">
      <c r="A347" s="1">
        <v>716</v>
      </c>
      <c r="B347" s="38">
        <v>76</v>
      </c>
      <c r="C347" s="7">
        <v>79</v>
      </c>
      <c r="D347" s="40">
        <v>76</v>
      </c>
      <c r="E347" s="40">
        <v>76</v>
      </c>
      <c r="F347" s="7">
        <v>76</v>
      </c>
      <c r="J347" s="39"/>
      <c r="K347" s="39"/>
    </row>
    <row r="348" spans="1:11" x14ac:dyDescent="0.25">
      <c r="A348" s="1">
        <v>742</v>
      </c>
      <c r="B348" s="38">
        <v>64</v>
      </c>
      <c r="C348" s="7">
        <v>69</v>
      </c>
      <c r="D348" s="7">
        <v>65</v>
      </c>
      <c r="E348" s="7">
        <v>65</v>
      </c>
      <c r="F348" s="7">
        <v>65</v>
      </c>
      <c r="J348" s="39"/>
      <c r="K348" s="39"/>
    </row>
    <row r="349" spans="1:11" x14ac:dyDescent="0.25">
      <c r="A349" s="1">
        <v>766</v>
      </c>
      <c r="B349" s="38">
        <v>62</v>
      </c>
      <c r="C349" s="7">
        <v>66</v>
      </c>
      <c r="D349" s="7">
        <v>63</v>
      </c>
      <c r="E349" s="7">
        <v>63</v>
      </c>
      <c r="F349" s="7">
        <v>63</v>
      </c>
      <c r="J349" s="39"/>
      <c r="K349" s="39"/>
    </row>
    <row r="350" spans="1:11" x14ac:dyDescent="0.25">
      <c r="A350" s="1">
        <v>781</v>
      </c>
      <c r="B350" s="38">
        <v>71</v>
      </c>
      <c r="C350" s="7">
        <v>77</v>
      </c>
      <c r="D350" s="7">
        <v>72</v>
      </c>
      <c r="E350" s="7">
        <v>72</v>
      </c>
      <c r="F350" s="7">
        <v>72</v>
      </c>
      <c r="J350" s="39"/>
      <c r="K350" s="39"/>
    </row>
    <row r="351" spans="1:11" x14ac:dyDescent="0.25">
      <c r="A351" s="1">
        <v>785</v>
      </c>
      <c r="B351" s="38">
        <v>68</v>
      </c>
      <c r="C351" s="7">
        <v>76</v>
      </c>
      <c r="D351" s="7">
        <v>69</v>
      </c>
      <c r="E351" s="7">
        <v>69</v>
      </c>
      <c r="F351" s="7">
        <v>69</v>
      </c>
      <c r="J351" s="39"/>
      <c r="K351" s="39"/>
    </row>
    <row r="352" spans="1:11" x14ac:dyDescent="0.25">
      <c r="A352" s="1">
        <v>814</v>
      </c>
      <c r="B352" s="38">
        <v>81</v>
      </c>
      <c r="C352" s="7">
        <v>87</v>
      </c>
      <c r="D352" s="7">
        <v>82</v>
      </c>
      <c r="E352" s="7">
        <v>82</v>
      </c>
      <c r="F352" s="7">
        <v>82</v>
      </c>
      <c r="J352" s="39"/>
      <c r="K352" s="39"/>
    </row>
    <row r="353" spans="1:11" x14ac:dyDescent="0.25">
      <c r="A353" s="1">
        <v>832</v>
      </c>
      <c r="B353" s="38">
        <v>60</v>
      </c>
      <c r="C353" s="7">
        <v>67</v>
      </c>
      <c r="D353" s="7">
        <v>61</v>
      </c>
      <c r="E353" s="7">
        <v>61</v>
      </c>
      <c r="F353" s="7">
        <v>61</v>
      </c>
      <c r="J353" s="39"/>
      <c r="K353" s="39"/>
    </row>
    <row r="354" spans="1:11" ht="15.75" thickBot="1" x14ac:dyDescent="0.3">
      <c r="A354" s="1">
        <v>900</v>
      </c>
      <c r="B354" s="38">
        <v>75</v>
      </c>
      <c r="C354" s="7">
        <v>82</v>
      </c>
      <c r="D354" s="7">
        <v>76</v>
      </c>
      <c r="E354" s="7">
        <v>76</v>
      </c>
      <c r="F354" s="7">
        <v>76</v>
      </c>
      <c r="J354" s="39"/>
      <c r="K354" s="39"/>
    </row>
    <row r="355" spans="1:11" ht="15.75" thickBot="1" x14ac:dyDescent="0.3">
      <c r="A355" s="150" t="s">
        <v>97</v>
      </c>
      <c r="B355" s="125"/>
      <c r="C355" s="27" cm="1">
        <f t="array" ref="C355">(SUM((C327:C354-$B$327:$B$354)/($B$327:$B$354)))/28</f>
        <v>7.7854684614885983E-2</v>
      </c>
      <c r="D355" s="27" cm="1">
        <f t="array" ref="D355">(SUM((D327:D354-$B$327:$B$354)/($B$327:$B$354)))/19</f>
        <v>1.7619239747469928E-2</v>
      </c>
      <c r="E355" s="27" cm="1">
        <f t="array" ref="E355">(SUM((E327:E354-$B$327:$B$354)/($B$327:$B$354)))/19</f>
        <v>1.7619239747469928E-2</v>
      </c>
      <c r="F355" s="27" cm="1">
        <f t="array" ref="F355">(SUM((F327:F354-$B$327:$B$354)/($B$327:$B$354)))/19</f>
        <v>1.7619239747469928E-2</v>
      </c>
      <c r="J355" s="39"/>
      <c r="K355" s="39"/>
    </row>
    <row r="356" spans="1:11" ht="15.75" thickBot="1" x14ac:dyDescent="0.3">
      <c r="A356" s="123" t="s">
        <v>196</v>
      </c>
      <c r="B356" s="151"/>
      <c r="C356" s="18">
        <v>90</v>
      </c>
      <c r="D356" s="12">
        <v>70</v>
      </c>
      <c r="E356" s="12">
        <v>78</v>
      </c>
      <c r="F356" s="12">
        <v>89</v>
      </c>
      <c r="J356" s="39"/>
      <c r="K356" s="39"/>
    </row>
    <row r="357" spans="1:11" x14ac:dyDescent="0.25">
      <c r="J357" s="39"/>
      <c r="K357" s="39"/>
    </row>
    <row r="358" spans="1:11" x14ac:dyDescent="0.25">
      <c r="J358" s="39"/>
      <c r="K358" s="39"/>
    </row>
    <row r="359" spans="1:11" x14ac:dyDescent="0.25">
      <c r="A359" s="90"/>
      <c r="B359" s="90"/>
      <c r="C359" s="90"/>
      <c r="D359" s="90"/>
      <c r="E359" s="90"/>
      <c r="F359" s="90"/>
      <c r="G359" s="90"/>
      <c r="H359" s="90"/>
      <c r="I359" s="90"/>
      <c r="J359" s="91"/>
      <c r="K359" s="39"/>
    </row>
    <row r="360" spans="1:11" x14ac:dyDescent="0.25">
      <c r="A360" s="90"/>
      <c r="B360" s="90"/>
      <c r="C360" s="90"/>
      <c r="D360" s="90"/>
      <c r="E360" s="90"/>
      <c r="F360" s="90"/>
      <c r="G360" s="90"/>
      <c r="H360" s="90"/>
      <c r="I360" s="90"/>
      <c r="J360" s="90"/>
    </row>
    <row r="361" spans="1:11" x14ac:dyDescent="0.25">
      <c r="A361" s="90"/>
      <c r="B361" s="90"/>
      <c r="C361" s="90"/>
      <c r="D361" s="90"/>
      <c r="E361" s="90"/>
      <c r="F361" s="90"/>
      <c r="G361" s="90"/>
      <c r="H361" s="90"/>
      <c r="I361" s="90"/>
      <c r="J361" s="90"/>
    </row>
    <row r="362" spans="1:11" x14ac:dyDescent="0.25">
      <c r="A362" s="90"/>
      <c r="B362" s="90"/>
      <c r="C362" s="90"/>
      <c r="D362" s="90"/>
      <c r="E362" s="90"/>
      <c r="F362" s="90"/>
      <c r="G362" s="90"/>
      <c r="H362" s="90"/>
      <c r="I362" s="90"/>
      <c r="J362" s="90"/>
    </row>
    <row r="363" spans="1:11" x14ac:dyDescent="0.25">
      <c r="A363" s="90"/>
      <c r="B363" s="90"/>
      <c r="C363" s="90"/>
      <c r="D363" s="90"/>
      <c r="E363" s="90"/>
      <c r="F363" s="90"/>
      <c r="G363" s="90"/>
      <c r="H363" s="90"/>
      <c r="I363" s="90"/>
      <c r="J363" s="90"/>
    </row>
    <row r="364" spans="1:11" x14ac:dyDescent="0.25">
      <c r="A364" s="90"/>
      <c r="B364" s="90"/>
      <c r="C364" s="90"/>
      <c r="D364" s="90"/>
      <c r="E364" s="90"/>
      <c r="F364" s="90"/>
      <c r="G364" s="90"/>
      <c r="H364" s="90"/>
      <c r="I364" s="90"/>
      <c r="J364" s="90"/>
    </row>
    <row r="365" spans="1:11" x14ac:dyDescent="0.25">
      <c r="A365" s="90"/>
      <c r="B365" s="90"/>
      <c r="C365" s="90"/>
      <c r="D365" s="90"/>
      <c r="E365" s="90"/>
      <c r="F365" s="90"/>
      <c r="G365" s="90"/>
      <c r="H365" s="90"/>
      <c r="I365" s="90"/>
      <c r="J365" s="90"/>
    </row>
    <row r="366" spans="1:11" x14ac:dyDescent="0.25">
      <c r="A366" s="90"/>
      <c r="B366" s="90"/>
      <c r="C366" s="90"/>
      <c r="D366" s="90"/>
      <c r="E366" s="90"/>
      <c r="F366" s="90"/>
      <c r="G366" s="90"/>
      <c r="H366" s="90"/>
      <c r="I366" s="90"/>
      <c r="J366" s="90"/>
    </row>
    <row r="367" spans="1:11" x14ac:dyDescent="0.25">
      <c r="A367" s="90"/>
      <c r="B367" s="90"/>
      <c r="C367" s="90"/>
      <c r="D367" s="90"/>
      <c r="E367" s="90"/>
      <c r="F367" s="90"/>
      <c r="G367" s="90"/>
      <c r="H367" s="90"/>
      <c r="I367" s="90"/>
      <c r="J367" s="90"/>
    </row>
    <row r="368" spans="1:11" x14ac:dyDescent="0.25">
      <c r="A368" s="90"/>
      <c r="B368" s="90"/>
      <c r="C368" s="90"/>
      <c r="D368" s="90"/>
      <c r="E368" s="90"/>
      <c r="F368" s="90"/>
      <c r="G368" s="90"/>
      <c r="H368" s="90"/>
      <c r="I368" s="90"/>
      <c r="J368" s="90"/>
    </row>
    <row r="369" spans="1:10" x14ac:dyDescent="0.25">
      <c r="A369" s="90"/>
      <c r="B369" s="90"/>
      <c r="C369" s="90"/>
      <c r="D369" s="90"/>
      <c r="E369" s="90"/>
      <c r="F369" s="90"/>
      <c r="G369" s="90"/>
      <c r="H369" s="90"/>
      <c r="I369" s="90"/>
      <c r="J369" s="90"/>
    </row>
    <row r="370" spans="1:10" x14ac:dyDescent="0.25">
      <c r="A370" s="90"/>
      <c r="B370" s="90"/>
      <c r="C370" s="90"/>
      <c r="D370" s="90"/>
      <c r="E370" s="90"/>
      <c r="F370" s="90"/>
      <c r="G370" s="90"/>
      <c r="H370" s="90"/>
      <c r="I370" s="90"/>
      <c r="J370" s="90"/>
    </row>
    <row r="371" spans="1:10" x14ac:dyDescent="0.25">
      <c r="A371" s="90"/>
      <c r="B371" s="90"/>
      <c r="C371" s="90"/>
      <c r="D371" s="90"/>
      <c r="E371" s="90"/>
      <c r="F371" s="90"/>
      <c r="G371" s="90"/>
      <c r="H371" s="90"/>
      <c r="I371" s="90"/>
      <c r="J371" s="90"/>
    </row>
    <row r="372" spans="1:10" x14ac:dyDescent="0.25">
      <c r="A372" s="90"/>
      <c r="B372" s="90"/>
      <c r="C372" s="90"/>
      <c r="D372" s="90"/>
      <c r="E372" s="90"/>
      <c r="F372" s="90"/>
      <c r="G372" s="90"/>
      <c r="H372" s="90"/>
      <c r="I372" s="90"/>
      <c r="J372" s="90"/>
    </row>
    <row r="373" spans="1:10" x14ac:dyDescent="0.25">
      <c r="A373" s="90"/>
      <c r="B373" s="90"/>
      <c r="C373" s="90"/>
      <c r="D373" s="90"/>
      <c r="E373" s="90"/>
      <c r="F373" s="90"/>
      <c r="G373" s="90"/>
      <c r="H373" s="90"/>
      <c r="I373" s="90"/>
      <c r="J373" s="90"/>
    </row>
    <row r="374" spans="1:10" x14ac:dyDescent="0.25">
      <c r="A374" s="90"/>
      <c r="B374" s="90"/>
      <c r="C374" s="90"/>
      <c r="D374" s="90"/>
      <c r="E374" s="90"/>
      <c r="F374" s="90"/>
      <c r="G374" s="90"/>
      <c r="H374" s="90"/>
      <c r="I374" s="90"/>
      <c r="J374" s="90"/>
    </row>
    <row r="375" spans="1:10" x14ac:dyDescent="0.25">
      <c r="A375" s="90"/>
      <c r="B375" s="90"/>
      <c r="C375" s="90"/>
      <c r="D375" s="90"/>
      <c r="E375" s="90"/>
      <c r="F375" s="90"/>
      <c r="G375" s="90"/>
      <c r="H375" s="90"/>
      <c r="I375" s="90"/>
      <c r="J375" s="90"/>
    </row>
    <row r="376" spans="1:10" x14ac:dyDescent="0.25">
      <c r="A376" s="90"/>
      <c r="B376" s="90"/>
      <c r="C376" s="90"/>
      <c r="D376" s="90"/>
      <c r="E376" s="90"/>
      <c r="F376" s="90"/>
      <c r="G376" s="90"/>
      <c r="H376" s="90"/>
      <c r="I376" s="90"/>
      <c r="J376" s="90"/>
    </row>
    <row r="377" spans="1:10" x14ac:dyDescent="0.25">
      <c r="A377" s="90"/>
      <c r="B377" s="90"/>
      <c r="C377" s="90"/>
      <c r="D377" s="90"/>
      <c r="E377" s="90"/>
      <c r="F377" s="90"/>
      <c r="G377" s="90"/>
      <c r="H377" s="90"/>
      <c r="I377" s="90"/>
      <c r="J377" s="90"/>
    </row>
    <row r="378" spans="1:10" x14ac:dyDescent="0.25">
      <c r="A378" s="90"/>
      <c r="B378" s="90"/>
      <c r="C378" s="90"/>
      <c r="D378" s="90"/>
      <c r="E378" s="90"/>
      <c r="F378" s="90"/>
      <c r="G378" s="90"/>
      <c r="H378" s="90"/>
      <c r="I378" s="90"/>
      <c r="J378" s="90"/>
    </row>
    <row r="379" spans="1:10" x14ac:dyDescent="0.25">
      <c r="A379" s="90"/>
      <c r="B379" s="90"/>
      <c r="C379" s="90"/>
      <c r="D379" s="90"/>
      <c r="E379" s="90"/>
      <c r="F379" s="90"/>
      <c r="G379" s="90"/>
      <c r="H379" s="90"/>
      <c r="I379" s="90"/>
      <c r="J379" s="90"/>
    </row>
    <row r="380" spans="1:10" x14ac:dyDescent="0.25">
      <c r="A380" s="90"/>
      <c r="B380" s="90"/>
      <c r="C380" s="90"/>
      <c r="D380" s="90"/>
      <c r="E380" s="90"/>
      <c r="F380" s="90"/>
      <c r="G380" s="90"/>
      <c r="H380" s="90"/>
      <c r="I380" s="90"/>
      <c r="J380" s="90"/>
    </row>
    <row r="381" spans="1:10" x14ac:dyDescent="0.25">
      <c r="A381" s="211"/>
      <c r="B381" s="211"/>
      <c r="C381" s="93"/>
      <c r="D381" s="93"/>
      <c r="E381" s="93"/>
      <c r="F381" s="93"/>
      <c r="G381" s="93"/>
      <c r="H381" s="93"/>
      <c r="I381" s="90"/>
      <c r="J381" s="90"/>
    </row>
    <row r="382" spans="1:10" x14ac:dyDescent="0.25">
      <c r="A382" s="211"/>
      <c r="B382" s="211"/>
      <c r="C382" s="90"/>
      <c r="D382" s="90"/>
      <c r="E382" s="90"/>
      <c r="F382" s="90"/>
      <c r="G382" s="90"/>
      <c r="H382" s="90"/>
      <c r="I382" s="90"/>
      <c r="J382" s="90"/>
    </row>
    <row r="383" spans="1:10" x14ac:dyDescent="0.25">
      <c r="A383" s="90"/>
      <c r="B383" s="90"/>
      <c r="C383" s="90"/>
      <c r="D383" s="90"/>
      <c r="E383" s="90"/>
      <c r="F383" s="90"/>
      <c r="G383" s="90"/>
      <c r="H383" s="90"/>
      <c r="I383" s="90"/>
      <c r="J383" s="90"/>
    </row>
    <row r="384" spans="1:10" x14ac:dyDescent="0.25">
      <c r="A384" s="90"/>
      <c r="B384" s="90"/>
      <c r="C384" s="90"/>
      <c r="D384" s="90"/>
      <c r="E384" s="90"/>
      <c r="F384" s="90"/>
      <c r="G384" s="90"/>
      <c r="H384" s="90"/>
      <c r="I384" s="90"/>
      <c r="J384" s="90"/>
    </row>
  </sheetData>
  <sortState xmlns:xlrd2="http://schemas.microsoft.com/office/spreadsheetml/2017/richdata2" ref="J332:K359">
    <sortCondition ref="J332:J359"/>
  </sortState>
  <mergeCells count="63">
    <mergeCell ref="A381:B381"/>
    <mergeCell ref="A382:B382"/>
    <mergeCell ref="A323:B323"/>
    <mergeCell ref="V76:X76"/>
    <mergeCell ref="Y76:AA76"/>
    <mergeCell ref="P193:R193"/>
    <mergeCell ref="A295:B295"/>
    <mergeCell ref="A145:B145"/>
    <mergeCell ref="A191:B191"/>
    <mergeCell ref="J193:L193"/>
    <mergeCell ref="M193:O193"/>
    <mergeCell ref="A355:B355"/>
    <mergeCell ref="A356:B356"/>
    <mergeCell ref="J296:L296"/>
    <mergeCell ref="J121:L121"/>
    <mergeCell ref="J123:L123"/>
    <mergeCell ref="P26:R26"/>
    <mergeCell ref="S76:U76"/>
    <mergeCell ref="P51:R51"/>
    <mergeCell ref="P173:R173"/>
    <mergeCell ref="J191:L191"/>
    <mergeCell ref="J101:L101"/>
    <mergeCell ref="M101:O101"/>
    <mergeCell ref="S26:U26"/>
    <mergeCell ref="J74:L74"/>
    <mergeCell ref="S51:U51"/>
    <mergeCell ref="J76:L76"/>
    <mergeCell ref="M76:O76"/>
    <mergeCell ref="J173:L173"/>
    <mergeCell ref="M173:O173"/>
    <mergeCell ref="J51:L51"/>
    <mergeCell ref="M51:O51"/>
    <mergeCell ref="J1:L1"/>
    <mergeCell ref="M1:O1"/>
    <mergeCell ref="A48:B48"/>
    <mergeCell ref="A49:B49"/>
    <mergeCell ref="J49:L49"/>
    <mergeCell ref="J26:L26"/>
    <mergeCell ref="M26:O26"/>
    <mergeCell ref="A25:C25"/>
    <mergeCell ref="A73:B73"/>
    <mergeCell ref="A74:B74"/>
    <mergeCell ref="A120:B120"/>
    <mergeCell ref="A121:B121"/>
    <mergeCell ref="A296:B296"/>
    <mergeCell ref="A99:B99"/>
    <mergeCell ref="A98:B98"/>
    <mergeCell ref="M123:O123"/>
    <mergeCell ref="A322:B322"/>
    <mergeCell ref="AB76:AD76"/>
    <mergeCell ref="S1:U1"/>
    <mergeCell ref="A190:B190"/>
    <mergeCell ref="P76:R76"/>
    <mergeCell ref="P101:R101"/>
    <mergeCell ref="P123:R123"/>
    <mergeCell ref="A146:B146"/>
    <mergeCell ref="J148:L148"/>
    <mergeCell ref="M148:O148"/>
    <mergeCell ref="P148:R148"/>
    <mergeCell ref="A170:B170"/>
    <mergeCell ref="A171:B171"/>
    <mergeCell ref="J171:L171"/>
    <mergeCell ref="P1:R1"/>
  </mergeCells>
  <conditionalFormatting sqref="C302:E302">
    <cfRule type="cellIs" dxfId="211" priority="61" operator="equal">
      <formula>$B$78</formula>
    </cfRule>
  </conditionalFormatting>
  <conditionalFormatting sqref="C303:E303">
    <cfRule type="cellIs" dxfId="210" priority="60" operator="equal">
      <formula>$B$79</formula>
    </cfRule>
  </conditionalFormatting>
  <conditionalFormatting sqref="C304:E304">
    <cfRule type="cellIs" dxfId="209" priority="59" operator="equal">
      <formula>$B$80</formula>
    </cfRule>
  </conditionalFormatting>
  <conditionalFormatting sqref="C305:E305">
    <cfRule type="cellIs" dxfId="208" priority="58" operator="equal">
      <formula>$B$81</formula>
    </cfRule>
  </conditionalFormatting>
  <conditionalFormatting sqref="C306:E306">
    <cfRule type="cellIs" dxfId="207" priority="57" operator="equal">
      <formula>$B$82</formula>
    </cfRule>
  </conditionalFormatting>
  <conditionalFormatting sqref="C307:E307">
    <cfRule type="cellIs" dxfId="206" priority="56" operator="equal">
      <formula>$B$83</formula>
    </cfRule>
  </conditionalFormatting>
  <conditionalFormatting sqref="C308:E308">
    <cfRule type="cellIs" dxfId="205" priority="55" operator="equal">
      <formula>$B$84</formula>
    </cfRule>
  </conditionalFormatting>
  <conditionalFormatting sqref="C309:E309">
    <cfRule type="cellIs" dxfId="204" priority="54" operator="equal">
      <formula>$B$85</formula>
    </cfRule>
  </conditionalFormatting>
  <conditionalFormatting sqref="C310:E310">
    <cfRule type="cellIs" dxfId="203" priority="53" operator="equal">
      <formula>$B$86</formula>
    </cfRule>
  </conditionalFormatting>
  <conditionalFormatting sqref="C311:E311">
    <cfRule type="cellIs" dxfId="202" priority="52" operator="equal">
      <formula>$B$87</formula>
    </cfRule>
  </conditionalFormatting>
  <conditionalFormatting sqref="C312:E312">
    <cfRule type="cellIs" dxfId="201" priority="51" operator="equal">
      <formula>$B$88</formula>
    </cfRule>
  </conditionalFormatting>
  <conditionalFormatting sqref="C313:E313">
    <cfRule type="cellIs" dxfId="200" priority="50" operator="equal">
      <formula>$B$89</formula>
    </cfRule>
  </conditionalFormatting>
  <conditionalFormatting sqref="C314:E314">
    <cfRule type="cellIs" dxfId="199" priority="49" operator="equal">
      <formula>$B$90</formula>
    </cfRule>
  </conditionalFormatting>
  <conditionalFormatting sqref="C315:E315">
    <cfRule type="cellIs" dxfId="198" priority="48" operator="equal">
      <formula>$B$91</formula>
    </cfRule>
  </conditionalFormatting>
  <conditionalFormatting sqref="C316:E316">
    <cfRule type="cellIs" dxfId="197" priority="47" operator="equal">
      <formula>$B$92</formula>
    </cfRule>
  </conditionalFormatting>
  <conditionalFormatting sqref="C317:E317">
    <cfRule type="cellIs" dxfId="196" priority="46" operator="equal">
      <formula>$B$93</formula>
    </cfRule>
  </conditionalFormatting>
  <conditionalFormatting sqref="C318:E318">
    <cfRule type="cellIs" dxfId="195" priority="45" operator="equal">
      <formula>$B$94</formula>
    </cfRule>
  </conditionalFormatting>
  <conditionalFormatting sqref="C319:E319">
    <cfRule type="cellIs" dxfId="194" priority="44" operator="equal">
      <formula>$B$95</formula>
    </cfRule>
  </conditionalFormatting>
  <conditionalFormatting sqref="C320:E320">
    <cfRule type="cellIs" dxfId="193" priority="43" operator="equal">
      <formula>$B$96</formula>
    </cfRule>
  </conditionalFormatting>
  <conditionalFormatting sqref="C321:E321">
    <cfRule type="cellIs" dxfId="192" priority="42" operator="equal">
      <formula>$B$97</formula>
    </cfRule>
  </conditionalFormatting>
  <conditionalFormatting sqref="C327:F327">
    <cfRule type="cellIs" dxfId="191" priority="41" operator="equal">
      <formula>$B$78</formula>
    </cfRule>
  </conditionalFormatting>
  <conditionalFormatting sqref="C328:F328">
    <cfRule type="cellIs" dxfId="190" priority="40" operator="equal">
      <formula>$B$79</formula>
    </cfRule>
  </conditionalFormatting>
  <conditionalFormatting sqref="C329:F329">
    <cfRule type="cellIs" dxfId="189" priority="39" operator="equal">
      <formula>$B$80</formula>
    </cfRule>
  </conditionalFormatting>
  <conditionalFormatting sqref="C330:F330">
    <cfRule type="cellIs" dxfId="188" priority="38" operator="equal">
      <formula>$B$81</formula>
    </cfRule>
  </conditionalFormatting>
  <conditionalFormatting sqref="C331:F331">
    <cfRule type="cellIs" dxfId="187" priority="37" operator="equal">
      <formula>$B$82</formula>
    </cfRule>
  </conditionalFormatting>
  <conditionalFormatting sqref="C332:F332">
    <cfRule type="cellIs" dxfId="186" priority="36" operator="equal">
      <formula>$B$83</formula>
    </cfRule>
  </conditionalFormatting>
  <conditionalFormatting sqref="C333:F333">
    <cfRule type="cellIs" dxfId="185" priority="35" operator="equal">
      <formula>$B$84</formula>
    </cfRule>
  </conditionalFormatting>
  <conditionalFormatting sqref="C334:F334">
    <cfRule type="cellIs" dxfId="184" priority="34" operator="equal">
      <formula>$B$85</formula>
    </cfRule>
  </conditionalFormatting>
  <conditionalFormatting sqref="C335:F335">
    <cfRule type="cellIs" dxfId="183" priority="33" operator="equal">
      <formula>$B$86</formula>
    </cfRule>
  </conditionalFormatting>
  <conditionalFormatting sqref="C336:F345">
    <cfRule type="cellIs" dxfId="182" priority="21" operator="equal">
      <formula>$B$87</formula>
    </cfRule>
  </conditionalFormatting>
  <conditionalFormatting sqref="C346:F346">
    <cfRule type="cellIs" dxfId="181" priority="31" operator="equal">
      <formula>$B$88</formula>
    </cfRule>
  </conditionalFormatting>
  <conditionalFormatting sqref="C347:F347">
    <cfRule type="cellIs" dxfId="180" priority="30" operator="equal">
      <formula>$B$89</formula>
    </cfRule>
  </conditionalFormatting>
  <conditionalFormatting sqref="C348:F348">
    <cfRule type="cellIs" dxfId="179" priority="29" operator="equal">
      <formula>$B$90</formula>
    </cfRule>
  </conditionalFormatting>
  <conditionalFormatting sqref="C349:F349">
    <cfRule type="cellIs" dxfId="178" priority="28" operator="equal">
      <formula>$B$91</formula>
    </cfRule>
  </conditionalFormatting>
  <conditionalFormatting sqref="C350:F350">
    <cfRule type="cellIs" dxfId="177" priority="27" operator="equal">
      <formula>$B$92</formula>
    </cfRule>
  </conditionalFormatting>
  <conditionalFormatting sqref="C351:F351">
    <cfRule type="cellIs" dxfId="176" priority="26" operator="equal">
      <formula>$B$93</formula>
    </cfRule>
  </conditionalFormatting>
  <conditionalFormatting sqref="C352:F352">
    <cfRule type="cellIs" dxfId="175" priority="25" operator="equal">
      <formula>$B$94</formula>
    </cfRule>
  </conditionalFormatting>
  <conditionalFormatting sqref="C353:F353">
    <cfRule type="cellIs" dxfId="174" priority="24" operator="equal">
      <formula>$B$95</formula>
    </cfRule>
  </conditionalFormatting>
  <conditionalFormatting sqref="C354:F354">
    <cfRule type="cellIs" dxfId="173" priority="23" operator="equal">
      <formula>$B$96</formula>
    </cfRule>
  </conditionalFormatting>
  <conditionalFormatting sqref="C150:R150">
    <cfRule type="cellIs" dxfId="172" priority="136" operator="equal">
      <formula>$B$78</formula>
    </cfRule>
  </conditionalFormatting>
  <conditionalFormatting sqref="C151:R151">
    <cfRule type="cellIs" dxfId="171" priority="135" operator="equal">
      <formula>$B$79</formula>
    </cfRule>
  </conditionalFormatting>
  <conditionalFormatting sqref="C152:R152">
    <cfRule type="cellIs" dxfId="170" priority="134" operator="equal">
      <formula>$B$80</formula>
    </cfRule>
  </conditionalFormatting>
  <conditionalFormatting sqref="C153:R153">
    <cfRule type="cellIs" dxfId="169" priority="133" operator="equal">
      <formula>$B$81</formula>
    </cfRule>
  </conditionalFormatting>
  <conditionalFormatting sqref="C154:R154">
    <cfRule type="cellIs" dxfId="168" priority="132" operator="equal">
      <formula>$B$82</formula>
    </cfRule>
  </conditionalFormatting>
  <conditionalFormatting sqref="C155:R155">
    <cfRule type="cellIs" dxfId="167" priority="131" operator="equal">
      <formula>$B$83</formula>
    </cfRule>
  </conditionalFormatting>
  <conditionalFormatting sqref="C156:R156">
    <cfRule type="cellIs" dxfId="166" priority="130" operator="equal">
      <formula>$B$84</formula>
    </cfRule>
  </conditionalFormatting>
  <conditionalFormatting sqref="C157:R157">
    <cfRule type="cellIs" dxfId="165" priority="129" operator="equal">
      <formula>$B$85</formula>
    </cfRule>
  </conditionalFormatting>
  <conditionalFormatting sqref="C158:R158">
    <cfRule type="cellIs" dxfId="164" priority="128" operator="equal">
      <formula>$B$86</formula>
    </cfRule>
  </conditionalFormatting>
  <conditionalFormatting sqref="C159:R159">
    <cfRule type="cellIs" dxfId="163" priority="127" operator="equal">
      <formula>$B$87</formula>
    </cfRule>
  </conditionalFormatting>
  <conditionalFormatting sqref="C160:R160">
    <cfRule type="cellIs" dxfId="162" priority="126" operator="equal">
      <formula>$B$88</formula>
    </cfRule>
  </conditionalFormatting>
  <conditionalFormatting sqref="C161:R161">
    <cfRule type="cellIs" dxfId="161" priority="125" operator="equal">
      <formula>$B$89</formula>
    </cfRule>
  </conditionalFormatting>
  <conditionalFormatting sqref="C162:R162">
    <cfRule type="cellIs" dxfId="160" priority="124" operator="equal">
      <formula>$B$90</formula>
    </cfRule>
  </conditionalFormatting>
  <conditionalFormatting sqref="C163:R163">
    <cfRule type="cellIs" dxfId="159" priority="123" operator="equal">
      <formula>$B$91</formula>
    </cfRule>
  </conditionalFormatting>
  <conditionalFormatting sqref="C164:R164">
    <cfRule type="cellIs" dxfId="158" priority="122" operator="equal">
      <formula>$B$92</formula>
    </cfRule>
  </conditionalFormatting>
  <conditionalFormatting sqref="C165:R165">
    <cfRule type="cellIs" dxfId="157" priority="121" operator="equal">
      <formula>$B$93</formula>
    </cfRule>
  </conditionalFormatting>
  <conditionalFormatting sqref="C166:R166">
    <cfRule type="cellIs" dxfId="156" priority="120" operator="equal">
      <formula>$B$94</formula>
    </cfRule>
  </conditionalFormatting>
  <conditionalFormatting sqref="C167:R167">
    <cfRule type="cellIs" dxfId="155" priority="119" operator="equal">
      <formula>$B$95</formula>
    </cfRule>
  </conditionalFormatting>
  <conditionalFormatting sqref="C168:R168">
    <cfRule type="cellIs" dxfId="154" priority="118" operator="equal">
      <formula>$B$96</formula>
    </cfRule>
  </conditionalFormatting>
  <conditionalFormatting sqref="C169:R169">
    <cfRule type="cellIs" dxfId="153" priority="117" operator="equal">
      <formula>$B$97</formula>
    </cfRule>
  </conditionalFormatting>
  <conditionalFormatting sqref="C175:R175">
    <cfRule type="cellIs" dxfId="152" priority="116" operator="equal">
      <formula>$B$78</formula>
    </cfRule>
  </conditionalFormatting>
  <conditionalFormatting sqref="C176:R176">
    <cfRule type="cellIs" dxfId="151" priority="115" operator="equal">
      <formula>$B$79</formula>
    </cfRule>
  </conditionalFormatting>
  <conditionalFormatting sqref="C177:R177">
    <cfRule type="cellIs" dxfId="150" priority="112" operator="equal">
      <formula>$B$82</formula>
    </cfRule>
  </conditionalFormatting>
  <conditionalFormatting sqref="C178:R178">
    <cfRule type="cellIs" dxfId="149" priority="110" operator="equal">
      <formula>$B$84</formula>
    </cfRule>
  </conditionalFormatting>
  <conditionalFormatting sqref="C179:R179">
    <cfRule type="cellIs" dxfId="148" priority="108" operator="equal">
      <formula>$B$86</formula>
    </cfRule>
  </conditionalFormatting>
  <conditionalFormatting sqref="C180:R180">
    <cfRule type="cellIs" dxfId="147" priority="106" operator="equal">
      <formula>$B$88</formula>
    </cfRule>
  </conditionalFormatting>
  <conditionalFormatting sqref="C181:R181">
    <cfRule type="cellIs" dxfId="146" priority="105" operator="equal">
      <formula>$B$89</formula>
    </cfRule>
  </conditionalFormatting>
  <conditionalFormatting sqref="C182:R182">
    <cfRule type="cellIs" dxfId="145" priority="104" operator="equal">
      <formula>$B$90</formula>
    </cfRule>
  </conditionalFormatting>
  <conditionalFormatting sqref="C183:R183">
    <cfRule type="cellIs" dxfId="144" priority="103" operator="equal">
      <formula>$B$91</formula>
    </cfRule>
  </conditionalFormatting>
  <conditionalFormatting sqref="C184:R184">
    <cfRule type="cellIs" dxfId="143" priority="102" operator="equal">
      <formula>$B$92</formula>
    </cfRule>
  </conditionalFormatting>
  <conditionalFormatting sqref="C185:R185">
    <cfRule type="cellIs" dxfId="142" priority="101" operator="equal">
      <formula>$B$93</formula>
    </cfRule>
  </conditionalFormatting>
  <conditionalFormatting sqref="C186:R186">
    <cfRule type="cellIs" dxfId="141" priority="100" operator="equal">
      <formula>$B$94</formula>
    </cfRule>
  </conditionalFormatting>
  <conditionalFormatting sqref="C187:R187">
    <cfRule type="cellIs" dxfId="140" priority="99" operator="equal">
      <formula>$B$95</formula>
    </cfRule>
  </conditionalFormatting>
  <conditionalFormatting sqref="C188:R188">
    <cfRule type="cellIs" dxfId="139" priority="98" operator="equal">
      <formula>$B$96</formula>
    </cfRule>
  </conditionalFormatting>
  <conditionalFormatting sqref="C3:U3">
    <cfRule type="cellIs" dxfId="138" priority="261" operator="equal">
      <formula>$B$3</formula>
    </cfRule>
  </conditionalFormatting>
  <conditionalFormatting sqref="C4:U4">
    <cfRule type="cellIs" dxfId="137" priority="259" operator="equal">
      <formula>$B$4</formula>
    </cfRule>
  </conditionalFormatting>
  <conditionalFormatting sqref="C5:U5">
    <cfRule type="cellIs" dxfId="136" priority="258" operator="equal">
      <formula>$B$5</formula>
    </cfRule>
  </conditionalFormatting>
  <conditionalFormatting sqref="C6:U6">
    <cfRule type="cellIs" dxfId="135" priority="257" operator="equal">
      <formula>$B$6</formula>
    </cfRule>
  </conditionalFormatting>
  <conditionalFormatting sqref="C7:U7">
    <cfRule type="cellIs" dxfId="134" priority="256" operator="equal">
      <formula>$B$7</formula>
    </cfRule>
  </conditionalFormatting>
  <conditionalFormatting sqref="C8:U8">
    <cfRule type="cellIs" dxfId="133" priority="255" operator="equal">
      <formula>$B$8</formula>
    </cfRule>
  </conditionalFormatting>
  <conditionalFormatting sqref="C9:U9">
    <cfRule type="cellIs" dxfId="132" priority="254" operator="equal">
      <formula>$B$9</formula>
    </cfRule>
  </conditionalFormatting>
  <conditionalFormatting sqref="C10:U10">
    <cfRule type="cellIs" dxfId="131" priority="253" operator="equal">
      <formula>$B$10</formula>
    </cfRule>
  </conditionalFormatting>
  <conditionalFormatting sqref="C11:U11">
    <cfRule type="cellIs" dxfId="130" priority="251" operator="equal">
      <formula>$B$11</formula>
    </cfRule>
  </conditionalFormatting>
  <conditionalFormatting sqref="C12:U12">
    <cfRule type="cellIs" dxfId="129" priority="249" operator="equal">
      <formula>$B$12</formula>
    </cfRule>
  </conditionalFormatting>
  <conditionalFormatting sqref="C13:U13">
    <cfRule type="cellIs" dxfId="128" priority="246" operator="equal">
      <formula>$B$13</formula>
    </cfRule>
  </conditionalFormatting>
  <conditionalFormatting sqref="C14:U14">
    <cfRule type="cellIs" dxfId="127" priority="245" operator="equal">
      <formula>$B$14</formula>
    </cfRule>
  </conditionalFormatting>
  <conditionalFormatting sqref="C15:U15">
    <cfRule type="cellIs" dxfId="126" priority="244" operator="equal">
      <formula>$B$15</formula>
    </cfRule>
  </conditionalFormatting>
  <conditionalFormatting sqref="C16:U16">
    <cfRule type="cellIs" dxfId="125" priority="243" operator="equal">
      <formula>$B$16</formula>
    </cfRule>
  </conditionalFormatting>
  <conditionalFormatting sqref="C17:U17">
    <cfRule type="cellIs" dxfId="124" priority="242" operator="equal">
      <formula>$B$17</formula>
    </cfRule>
  </conditionalFormatting>
  <conditionalFormatting sqref="C18:U18">
    <cfRule type="cellIs" dxfId="123" priority="241" operator="equal">
      <formula>$B$18</formula>
    </cfRule>
  </conditionalFormatting>
  <conditionalFormatting sqref="C19:U19">
    <cfRule type="cellIs" dxfId="122" priority="240" operator="equal">
      <formula>$B$19</formula>
    </cfRule>
  </conditionalFormatting>
  <conditionalFormatting sqref="C20:U20">
    <cfRule type="cellIs" dxfId="121" priority="239" operator="equal">
      <formula>$B$20</formula>
    </cfRule>
  </conditionalFormatting>
  <conditionalFormatting sqref="C21:U21">
    <cfRule type="cellIs" dxfId="120" priority="238" operator="equal">
      <formula>$B$21</formula>
    </cfRule>
  </conditionalFormatting>
  <conditionalFormatting sqref="C22:U22">
    <cfRule type="cellIs" dxfId="119" priority="237" operator="equal">
      <formula>$B$22</formula>
    </cfRule>
  </conditionalFormatting>
  <conditionalFormatting sqref="C28:U28">
    <cfRule type="cellIs" dxfId="118" priority="236" operator="equal">
      <formula>$B$28</formula>
    </cfRule>
  </conditionalFormatting>
  <conditionalFormatting sqref="C29:U29">
    <cfRule type="cellIs" dxfId="117" priority="235" operator="equal">
      <formula>$B$29</formula>
    </cfRule>
  </conditionalFormatting>
  <conditionalFormatting sqref="C30:U30">
    <cfRule type="cellIs" dxfId="116" priority="234" operator="equal">
      <formula>$B$30</formula>
    </cfRule>
  </conditionalFormatting>
  <conditionalFormatting sqref="C31:U31">
    <cfRule type="cellIs" dxfId="115" priority="233" operator="equal">
      <formula>$B$31</formula>
    </cfRule>
  </conditionalFormatting>
  <conditionalFormatting sqref="C32:U32">
    <cfRule type="cellIs" dxfId="114" priority="232" operator="equal">
      <formula>$B$32</formula>
    </cfRule>
  </conditionalFormatting>
  <conditionalFormatting sqref="C33:U33">
    <cfRule type="cellIs" dxfId="113" priority="231" operator="equal">
      <formula>$B$33</formula>
    </cfRule>
  </conditionalFormatting>
  <conditionalFormatting sqref="C34:U34">
    <cfRule type="cellIs" dxfId="112" priority="230" operator="equal">
      <formula>$B$34</formula>
    </cfRule>
  </conditionalFormatting>
  <conditionalFormatting sqref="C35:U35">
    <cfRule type="cellIs" dxfId="111" priority="229" operator="equal">
      <formula>$B$35</formula>
    </cfRule>
  </conditionalFormatting>
  <conditionalFormatting sqref="C36:U36">
    <cfRule type="cellIs" dxfId="110" priority="228" operator="equal">
      <formula>$B$36</formula>
    </cfRule>
  </conditionalFormatting>
  <conditionalFormatting sqref="C37:U37">
    <cfRule type="cellIs" dxfId="109" priority="227" operator="equal">
      <formula>$B$37</formula>
    </cfRule>
  </conditionalFormatting>
  <conditionalFormatting sqref="C38:U38">
    <cfRule type="cellIs" dxfId="108" priority="226" operator="equal">
      <formula>$B$38</formula>
    </cfRule>
  </conditionalFormatting>
  <conditionalFormatting sqref="C39:U39">
    <cfRule type="cellIs" dxfId="107" priority="225" operator="equal">
      <formula>$B$39</formula>
    </cfRule>
  </conditionalFormatting>
  <conditionalFormatting sqref="C40:U40">
    <cfRule type="cellIs" dxfId="106" priority="224" operator="equal">
      <formula>$B$40</formula>
    </cfRule>
  </conditionalFormatting>
  <conditionalFormatting sqref="C41:U41">
    <cfRule type="cellIs" dxfId="105" priority="223" operator="equal">
      <formula>$B$41</formula>
    </cfRule>
  </conditionalFormatting>
  <conditionalFormatting sqref="C42:U42">
    <cfRule type="cellIs" dxfId="104" priority="222" operator="equal">
      <formula>$B$42</formula>
    </cfRule>
  </conditionalFormatting>
  <conditionalFormatting sqref="C43:U43">
    <cfRule type="cellIs" dxfId="103" priority="221" operator="equal">
      <formula>$B$43</formula>
    </cfRule>
  </conditionalFormatting>
  <conditionalFormatting sqref="C44:U44">
    <cfRule type="cellIs" dxfId="102" priority="220" operator="equal">
      <formula>$B$44</formula>
    </cfRule>
  </conditionalFormatting>
  <conditionalFormatting sqref="C45:U45">
    <cfRule type="cellIs" dxfId="101" priority="219" operator="equal">
      <formula>$B$45</formula>
    </cfRule>
  </conditionalFormatting>
  <conditionalFormatting sqref="C46:U46">
    <cfRule type="cellIs" dxfId="100" priority="218" operator="equal">
      <formula>$B$46</formula>
    </cfRule>
  </conditionalFormatting>
  <conditionalFormatting sqref="C47:U47">
    <cfRule type="cellIs" dxfId="99" priority="217" operator="equal">
      <formula>$B$47</formula>
    </cfRule>
  </conditionalFormatting>
  <conditionalFormatting sqref="C53:U53">
    <cfRule type="cellIs" dxfId="98" priority="216" operator="equal">
      <formula>$B$3</formula>
    </cfRule>
  </conditionalFormatting>
  <conditionalFormatting sqref="C54:U54">
    <cfRule type="cellIs" dxfId="97" priority="215" operator="equal">
      <formula>$B$4</formula>
    </cfRule>
  </conditionalFormatting>
  <conditionalFormatting sqref="C55:U55">
    <cfRule type="cellIs" dxfId="96" priority="214" operator="equal">
      <formula>$B$5</formula>
    </cfRule>
  </conditionalFormatting>
  <conditionalFormatting sqref="C56:U56">
    <cfRule type="cellIs" dxfId="95" priority="213" operator="equal">
      <formula>$B$6</formula>
    </cfRule>
  </conditionalFormatting>
  <conditionalFormatting sqref="C57:U57">
    <cfRule type="cellIs" dxfId="94" priority="212" operator="equal">
      <formula>$B$7</formula>
    </cfRule>
  </conditionalFormatting>
  <conditionalFormatting sqref="C58:U58">
    <cfRule type="cellIs" dxfId="93" priority="211" operator="equal">
      <formula>$B$8</formula>
    </cfRule>
  </conditionalFormatting>
  <conditionalFormatting sqref="C59:U59">
    <cfRule type="cellIs" dxfId="92" priority="210" operator="equal">
      <formula>$B$9</formula>
    </cfRule>
  </conditionalFormatting>
  <conditionalFormatting sqref="C60:U60">
    <cfRule type="cellIs" dxfId="91" priority="209" operator="equal">
      <formula>$B$10</formula>
    </cfRule>
  </conditionalFormatting>
  <conditionalFormatting sqref="C61:U61">
    <cfRule type="cellIs" dxfId="90" priority="208" operator="equal">
      <formula>$B$11</formula>
    </cfRule>
  </conditionalFormatting>
  <conditionalFormatting sqref="C62:U62">
    <cfRule type="cellIs" dxfId="89" priority="207" operator="equal">
      <formula>$B$12</formula>
    </cfRule>
  </conditionalFormatting>
  <conditionalFormatting sqref="C63:U63">
    <cfRule type="cellIs" dxfId="88" priority="206" operator="equal">
      <formula>$B$13</formula>
    </cfRule>
  </conditionalFormatting>
  <conditionalFormatting sqref="C64:U64">
    <cfRule type="cellIs" dxfId="87" priority="205" operator="equal">
      <formula>$B$14</formula>
    </cfRule>
  </conditionalFormatting>
  <conditionalFormatting sqref="C65:U65">
    <cfRule type="cellIs" dxfId="86" priority="204" operator="equal">
      <formula>$B$15</formula>
    </cfRule>
  </conditionalFormatting>
  <conditionalFormatting sqref="C66:U66">
    <cfRule type="cellIs" dxfId="85" priority="203" operator="equal">
      <formula>$B$16</formula>
    </cfRule>
  </conditionalFormatting>
  <conditionalFormatting sqref="C67:U67">
    <cfRule type="cellIs" dxfId="84" priority="202" operator="equal">
      <formula>$B$17</formula>
    </cfRule>
  </conditionalFormatting>
  <conditionalFormatting sqref="C68:U68">
    <cfRule type="cellIs" dxfId="83" priority="201" operator="equal">
      <formula>$B$18</formula>
    </cfRule>
  </conditionalFormatting>
  <conditionalFormatting sqref="C69:U69">
    <cfRule type="cellIs" dxfId="82" priority="200" operator="equal">
      <formula>$B$19</formula>
    </cfRule>
  </conditionalFormatting>
  <conditionalFormatting sqref="C70:U70">
    <cfRule type="cellIs" dxfId="81" priority="199" operator="equal">
      <formula>$B$20</formula>
    </cfRule>
  </conditionalFormatting>
  <conditionalFormatting sqref="C71:U71">
    <cfRule type="cellIs" dxfId="80" priority="198" operator="equal">
      <formula>$B$21</formula>
    </cfRule>
  </conditionalFormatting>
  <conditionalFormatting sqref="C72:U72">
    <cfRule type="cellIs" dxfId="79" priority="197" operator="equal">
      <formula>$B$22</formula>
    </cfRule>
  </conditionalFormatting>
  <conditionalFormatting sqref="C125:W125">
    <cfRule type="cellIs" dxfId="78" priority="156" operator="equal">
      <formula>$B$78</formula>
    </cfRule>
  </conditionalFormatting>
  <conditionalFormatting sqref="C126:W126">
    <cfRule type="cellIs" dxfId="77" priority="155" operator="equal">
      <formula>$B$79</formula>
    </cfRule>
  </conditionalFormatting>
  <conditionalFormatting sqref="C127:W127">
    <cfRule type="cellIs" dxfId="76" priority="154" operator="equal">
      <formula>$B$80</formula>
    </cfRule>
  </conditionalFormatting>
  <conditionalFormatting sqref="C128:W128">
    <cfRule type="cellIs" dxfId="75" priority="153" operator="equal">
      <formula>$B$81</formula>
    </cfRule>
  </conditionalFormatting>
  <conditionalFormatting sqref="C129:W129">
    <cfRule type="cellIs" dxfId="74" priority="152" operator="equal">
      <formula>$B$82</formula>
    </cfRule>
  </conditionalFormatting>
  <conditionalFormatting sqref="C130:W130">
    <cfRule type="cellIs" dxfId="73" priority="151" operator="equal">
      <formula>$B$83</formula>
    </cfRule>
  </conditionalFormatting>
  <conditionalFormatting sqref="C131:W131">
    <cfRule type="cellIs" dxfId="72" priority="150" operator="equal">
      <formula>$B$84</formula>
    </cfRule>
  </conditionalFormatting>
  <conditionalFormatting sqref="C132:W132">
    <cfRule type="cellIs" dxfId="71" priority="149" operator="equal">
      <formula>$B$85</formula>
    </cfRule>
  </conditionalFormatting>
  <conditionalFormatting sqref="C133:W133">
    <cfRule type="cellIs" dxfId="70" priority="148" operator="equal">
      <formula>$B$86</formula>
    </cfRule>
  </conditionalFormatting>
  <conditionalFormatting sqref="C134:W134">
    <cfRule type="cellIs" dxfId="69" priority="147" operator="equal">
      <formula>$B$87</formula>
    </cfRule>
  </conditionalFormatting>
  <conditionalFormatting sqref="C135:W135">
    <cfRule type="cellIs" dxfId="68" priority="146" operator="equal">
      <formula>$B$88</formula>
    </cfRule>
  </conditionalFormatting>
  <conditionalFormatting sqref="C136:W136">
    <cfRule type="cellIs" dxfId="67" priority="145" operator="equal">
      <formula>$B$89</formula>
    </cfRule>
  </conditionalFormatting>
  <conditionalFormatting sqref="C137:W137">
    <cfRule type="cellIs" dxfId="66" priority="144" operator="equal">
      <formula>$B$90</formula>
    </cfRule>
  </conditionalFormatting>
  <conditionalFormatting sqref="C138:W138">
    <cfRule type="cellIs" dxfId="65" priority="143" operator="equal">
      <formula>$B$91</formula>
    </cfRule>
  </conditionalFormatting>
  <conditionalFormatting sqref="C139:W139">
    <cfRule type="cellIs" dxfId="64" priority="142" operator="equal">
      <formula>$B$92</formula>
    </cfRule>
  </conditionalFormatting>
  <conditionalFormatting sqref="C140:W140">
    <cfRule type="cellIs" dxfId="63" priority="141" operator="equal">
      <formula>$B$93</formula>
    </cfRule>
  </conditionalFormatting>
  <conditionalFormatting sqref="C141:W141">
    <cfRule type="cellIs" dxfId="62" priority="140" operator="equal">
      <formula>$B$94</formula>
    </cfRule>
  </conditionalFormatting>
  <conditionalFormatting sqref="C142:W142">
    <cfRule type="cellIs" dxfId="61" priority="139" operator="equal">
      <formula>$B$95</formula>
    </cfRule>
  </conditionalFormatting>
  <conditionalFormatting sqref="C143:W143">
    <cfRule type="cellIs" dxfId="60" priority="138" operator="equal">
      <formula>$B$96</formula>
    </cfRule>
  </conditionalFormatting>
  <conditionalFormatting sqref="C144:W144">
    <cfRule type="cellIs" dxfId="59" priority="137" operator="equal">
      <formula>$B$97</formula>
    </cfRule>
  </conditionalFormatting>
  <conditionalFormatting sqref="C103:F103 H103:R103 C78:AE78">
    <cfRule type="cellIs" dxfId="58" priority="196" operator="equal">
      <formula>$B$78</formula>
    </cfRule>
  </conditionalFormatting>
  <conditionalFormatting sqref="C104:F104 H104:R104 C79:AE79">
    <cfRule type="cellIs" dxfId="57" priority="195" operator="equal">
      <formula>$B$79</formula>
    </cfRule>
  </conditionalFormatting>
  <conditionalFormatting sqref="C105:F105 H105:R105 C80:AE80">
    <cfRule type="cellIs" dxfId="56" priority="194" operator="equal">
      <formula>$B$80</formula>
    </cfRule>
  </conditionalFormatting>
  <conditionalFormatting sqref="C106:F106 H106:R106 C81:AE81">
    <cfRule type="cellIs" dxfId="55" priority="193" operator="equal">
      <formula>$B$81</formula>
    </cfRule>
  </conditionalFormatting>
  <conditionalFormatting sqref="C107:F107 H107:R107 C82:AE82">
    <cfRule type="cellIs" dxfId="54" priority="192" operator="equal">
      <formula>$B$82</formula>
    </cfRule>
  </conditionalFormatting>
  <conditionalFormatting sqref="C108:F108 H108:R108 C83:AE83">
    <cfRule type="cellIs" dxfId="53" priority="191" operator="equal">
      <formula>$B$83</formula>
    </cfRule>
  </conditionalFormatting>
  <conditionalFormatting sqref="C109:F109 H109:R109 C84:AE84">
    <cfRule type="cellIs" dxfId="52" priority="190" operator="equal">
      <formula>$B$84</formula>
    </cfRule>
  </conditionalFormatting>
  <conditionalFormatting sqref="C110:F110 H110:R110 C85:AE85">
    <cfRule type="cellIs" dxfId="51" priority="189" operator="equal">
      <formula>$B$85</formula>
    </cfRule>
  </conditionalFormatting>
  <conditionalFormatting sqref="C111:F111 H111:R111 C86:AE86">
    <cfRule type="cellIs" dxfId="50" priority="188" operator="equal">
      <formula>$B$86</formula>
    </cfRule>
  </conditionalFormatting>
  <conditionalFormatting sqref="C112:F112 H112:R112 C87:AE87">
    <cfRule type="cellIs" dxfId="49" priority="187" operator="equal">
      <formula>$B$87</formula>
    </cfRule>
  </conditionalFormatting>
  <conditionalFormatting sqref="C113:F113 H113:R113 C88:AE88">
    <cfRule type="cellIs" dxfId="48" priority="186" operator="equal">
      <formula>$B$88</formula>
    </cfRule>
  </conditionalFormatting>
  <conditionalFormatting sqref="C114:F114 H114:R114 C89:AE89">
    <cfRule type="cellIs" dxfId="47" priority="185" operator="equal">
      <formula>$B$89</formula>
    </cfRule>
  </conditionalFormatting>
  <conditionalFormatting sqref="C115:F115 H115:R115 C90:AE90">
    <cfRule type="cellIs" dxfId="46" priority="184" operator="equal">
      <formula>$B$90</formula>
    </cfRule>
  </conditionalFormatting>
  <conditionalFormatting sqref="C116:F116 H116:R116 C91:AE91">
    <cfRule type="cellIs" dxfId="45" priority="183" operator="equal">
      <formula>$B$91</formula>
    </cfRule>
  </conditionalFormatting>
  <conditionalFormatting sqref="C117:F117 H117:R117 C92:AE92">
    <cfRule type="cellIs" dxfId="44" priority="182" operator="equal">
      <formula>$B$92</formula>
    </cfRule>
  </conditionalFormatting>
  <conditionalFormatting sqref="C118:F118 H118:R118 C93:AE93">
    <cfRule type="cellIs" dxfId="43" priority="181" operator="equal">
      <formula>$B$93</formula>
    </cfRule>
  </conditionalFormatting>
  <conditionalFormatting sqref="C119:F119 H119:R119 C94:AE94">
    <cfRule type="cellIs" dxfId="42" priority="180" operator="equal">
      <formula>$B$94</formula>
    </cfRule>
  </conditionalFormatting>
  <conditionalFormatting sqref="C95:AE95">
    <cfRule type="cellIs" dxfId="41" priority="179" operator="equal">
      <formula>$B$95</formula>
    </cfRule>
  </conditionalFormatting>
  <conditionalFormatting sqref="C96:AE96">
    <cfRule type="cellIs" dxfId="40" priority="178" operator="equal">
      <formula>$B$96</formula>
    </cfRule>
  </conditionalFormatting>
  <conditionalFormatting sqref="C189:D189 F189:R189 C97:AE97">
    <cfRule type="cellIs" dxfId="39" priority="177" operator="equal">
      <formula>$B$97</formula>
    </cfRule>
  </conditionalFormatting>
  <conditionalFormatting sqref="F258 H258:I258 Q258:R258">
    <cfRule type="cellIs" dxfId="38" priority="96" operator="equal">
      <formula>$B$78</formula>
    </cfRule>
  </conditionalFormatting>
  <conditionalFormatting sqref="F259 H259:I259 Q259:R259">
    <cfRule type="cellIs" dxfId="37" priority="95" operator="equal">
      <formula>$B$79</formula>
    </cfRule>
  </conditionalFormatting>
  <conditionalFormatting sqref="F260:F278 H260:I278 Q260:R278">
    <cfRule type="cellIs" dxfId="36" priority="94" operator="equal">
      <formula>$B$80</formula>
    </cfRule>
  </conditionalFormatting>
  <conditionalFormatting sqref="F279 H279:I279 Q279:R279">
    <cfRule type="cellIs" dxfId="35" priority="93" operator="equal">
      <formula>$B$81</formula>
    </cfRule>
  </conditionalFormatting>
  <conditionalFormatting sqref="F280 H280:I280 Q280:R280">
    <cfRule type="cellIs" dxfId="34" priority="92" operator="equal">
      <formula>$B$82</formula>
    </cfRule>
  </conditionalFormatting>
  <conditionalFormatting sqref="F281 H281:I281 Q281:R281">
    <cfRule type="cellIs" dxfId="33" priority="91" operator="equal">
      <formula>$B$83</formula>
    </cfRule>
  </conditionalFormatting>
  <conditionalFormatting sqref="F282 H282:I282 Q282:R282">
    <cfRule type="cellIs" dxfId="32" priority="90" operator="equal">
      <formula>$B$84</formula>
    </cfRule>
  </conditionalFormatting>
  <conditionalFormatting sqref="F283 H283:I283 Q283:R283">
    <cfRule type="cellIs" dxfId="31" priority="89" operator="equal">
      <formula>$B$85</formula>
    </cfRule>
  </conditionalFormatting>
  <conditionalFormatting sqref="F284 H284:I284 Q284:R284">
    <cfRule type="cellIs" dxfId="30" priority="88" operator="equal">
      <formula>$B$86</formula>
    </cfRule>
  </conditionalFormatting>
  <conditionalFormatting sqref="F285 H285:I285 Q285:R285">
    <cfRule type="cellIs" dxfId="29" priority="87" operator="equal">
      <formula>$B$87</formula>
    </cfRule>
  </conditionalFormatting>
  <conditionalFormatting sqref="F286 H286:I286 Q286:R286">
    <cfRule type="cellIs" dxfId="28" priority="86" operator="equal">
      <formula>$B$88</formula>
    </cfRule>
  </conditionalFormatting>
  <conditionalFormatting sqref="F287 H287:I287 Q287:R287">
    <cfRule type="cellIs" dxfId="27" priority="85" operator="equal">
      <formula>$B$89</formula>
    </cfRule>
  </conditionalFormatting>
  <conditionalFormatting sqref="F288 H288:I288 Q288:R288">
    <cfRule type="cellIs" dxfId="26" priority="84" operator="equal">
      <formula>$B$90</formula>
    </cfRule>
  </conditionalFormatting>
  <conditionalFormatting sqref="F289 H289:I289 Q289:R289">
    <cfRule type="cellIs" dxfId="25" priority="83" operator="equal">
      <formula>$B$91</formula>
    </cfRule>
  </conditionalFormatting>
  <conditionalFormatting sqref="F290 H290:I290 Q290:R290">
    <cfRule type="cellIs" dxfId="24" priority="82" operator="equal">
      <formula>$B$92</formula>
    </cfRule>
  </conditionalFormatting>
  <conditionalFormatting sqref="F291 H291:I291 Q291:R291">
    <cfRule type="cellIs" dxfId="23" priority="81" operator="equal">
      <formula>$B$93</formula>
    </cfRule>
  </conditionalFormatting>
  <conditionalFormatting sqref="F292 H292:I292 Q292:R292">
    <cfRule type="cellIs" dxfId="22" priority="80" operator="equal">
      <formula>$B$94</formula>
    </cfRule>
  </conditionalFormatting>
  <conditionalFormatting sqref="F293 H293:I293 Q293:R293">
    <cfRule type="cellIs" dxfId="21" priority="79" operator="equal">
      <formula>$B$95</formula>
    </cfRule>
  </conditionalFormatting>
  <conditionalFormatting sqref="F294 H294:I294 Q294:R294">
    <cfRule type="cellIs" dxfId="20" priority="78" operator="equal">
      <formula>$B$96</formula>
    </cfRule>
  </conditionalFormatting>
  <conditionalFormatting sqref="C361:H361">
    <cfRule type="cellIs" dxfId="19" priority="20" operator="equal">
      <formula>$B$78</formula>
    </cfRule>
  </conditionalFormatting>
  <conditionalFormatting sqref="C362:H362">
    <cfRule type="cellIs" dxfId="18" priority="19" operator="equal">
      <formula>$B$79</formula>
    </cfRule>
  </conditionalFormatting>
  <conditionalFormatting sqref="C363:H363">
    <cfRule type="cellIs" dxfId="17" priority="18" operator="equal">
      <formula>$B$80</formula>
    </cfRule>
  </conditionalFormatting>
  <conditionalFormatting sqref="C364:H364">
    <cfRule type="cellIs" dxfId="16" priority="17" operator="equal">
      <formula>$B$81</formula>
    </cfRule>
  </conditionalFormatting>
  <conditionalFormatting sqref="C365:H365">
    <cfRule type="cellIs" dxfId="15" priority="16" operator="equal">
      <formula>$B$82</formula>
    </cfRule>
  </conditionalFormatting>
  <conditionalFormatting sqref="C366:H366">
    <cfRule type="cellIs" dxfId="14" priority="15" operator="equal">
      <formula>$B$83</formula>
    </cfRule>
  </conditionalFormatting>
  <conditionalFormatting sqref="C367:H367">
    <cfRule type="cellIs" dxfId="13" priority="14" operator="equal">
      <formula>$B$84</formula>
    </cfRule>
  </conditionalFormatting>
  <conditionalFormatting sqref="C368:H368">
    <cfRule type="cellIs" dxfId="12" priority="13" operator="equal">
      <formula>$B$85</formula>
    </cfRule>
  </conditionalFormatting>
  <conditionalFormatting sqref="C369:H369">
    <cfRule type="cellIs" dxfId="11" priority="12" operator="equal">
      <formula>$B$86</formula>
    </cfRule>
  </conditionalFormatting>
  <conditionalFormatting sqref="C370:H370">
    <cfRule type="cellIs" dxfId="10" priority="11" operator="equal">
      <formula>$B$87</formula>
    </cfRule>
  </conditionalFormatting>
  <conditionalFormatting sqref="C371:H371">
    <cfRule type="cellIs" dxfId="9" priority="10" operator="equal">
      <formula>$B$88</formula>
    </cfRule>
  </conditionalFormatting>
  <conditionalFormatting sqref="C372:H372">
    <cfRule type="cellIs" dxfId="8" priority="9" operator="equal">
      <formula>$B$89</formula>
    </cfRule>
  </conditionalFormatting>
  <conditionalFormatting sqref="C373:H373">
    <cfRule type="cellIs" dxfId="7" priority="8" operator="equal">
      <formula>$B$90</formula>
    </cfRule>
  </conditionalFormatting>
  <conditionalFormatting sqref="C374:H374">
    <cfRule type="cellIs" dxfId="6" priority="7" operator="equal">
      <formula>$B$91</formula>
    </cfRule>
  </conditionalFormatting>
  <conditionalFormatting sqref="C375:H375">
    <cfRule type="cellIs" dxfId="5" priority="6" operator="equal">
      <formula>$B$92</formula>
    </cfRule>
  </conditionalFormatting>
  <conditionalFormatting sqref="C376:H376">
    <cfRule type="cellIs" dxfId="4" priority="5" operator="equal">
      <formula>$B$93</formula>
    </cfRule>
  </conditionalFormatting>
  <conditionalFormatting sqref="C377:H377">
    <cfRule type="cellIs" dxfId="3" priority="4" operator="equal">
      <formula>$B$94</formula>
    </cfRule>
  </conditionalFormatting>
  <conditionalFormatting sqref="C378:H378">
    <cfRule type="cellIs" dxfId="2" priority="3" operator="equal">
      <formula>$B$95</formula>
    </cfRule>
  </conditionalFormatting>
  <conditionalFormatting sqref="C379:H379">
    <cfRule type="cellIs" dxfId="1" priority="2" operator="equal">
      <formula>$B$96</formula>
    </cfRule>
  </conditionalFormatting>
  <conditionalFormatting sqref="C380:H380">
    <cfRule type="cellIs" dxfId="0" priority="1" operator="equal">
      <formula>$B$97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Results</vt:lpstr>
      <vt:lpstr>Benchmark Results</vt:lpstr>
      <vt:lpstr>Complexity Testing</vt:lpstr>
      <vt:lpstr>General (Messy)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Kirils Vinogradovs [sc22kv]</dc:creator>
  <cp:keywords/>
  <dc:description/>
  <cp:lastModifiedBy>Kirils Vinogradovs [sc22kv]</cp:lastModifiedBy>
  <cp:revision/>
  <cp:lastPrinted>2024-08-16T14:52:56Z</cp:lastPrinted>
  <dcterms:created xsi:type="dcterms:W3CDTF">2024-07-15T10:19:34Z</dcterms:created>
  <dcterms:modified xsi:type="dcterms:W3CDTF">2024-08-16T15:25:31Z</dcterms:modified>
  <cp:category/>
  <cp:contentStatus/>
</cp:coreProperties>
</file>