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fe770d3cb92f880/Área de Trabalho/"/>
    </mc:Choice>
  </mc:AlternateContent>
  <xr:revisionPtr revIDLastSave="2" documentId="8_{BBA62E52-35C7-40B0-9528-72DB68D375CE}" xr6:coauthVersionLast="47" xr6:coauthVersionMax="47" xr10:uidLastSave="{09443776-15FC-43C4-987E-B936A134325B}"/>
  <bookViews>
    <workbookView xWindow="-110" yWindow="-110" windowWidth="19420" windowHeight="11020" activeTab="1" xr2:uid="{23B1C9FF-D996-4779-88AA-9E633F784BD9}"/>
  </bookViews>
  <sheets>
    <sheet name="Funções Multicondicionais" sheetId="1" r:id="rId1"/>
    <sheet name="Funções de Busca" sheetId="2" r:id="rId2"/>
  </sheets>
  <externalReferences>
    <externalReference r:id="rId3"/>
  </externalReferences>
  <definedNames>
    <definedName name="_xlnm._FilterDatabase" localSheetId="0" hidden="1">'Funções Multicondicionais'!$B$1:$C$21</definedName>
    <definedName name="_xlnm.Extract" localSheetId="0">'Funções Multicondicionais'!$E$1</definedName>
    <definedName name="bairro">[1]!base_dados[Bairro Entrega]</definedName>
    <definedName name="ee" hidden="1">{"FirstQ",#N/A,FALSE,"Budget2000";"SecondQ",#N/A,FALSE,"Budget2000";"Summary",#N/A,FALSE,"Budget2000"}</definedName>
    <definedName name="k" hidden="1">{"FirstQ",#N/A,FALSE,"Budget2000";"SecondQ",#N/A,FALSE,"Budget2000";"Summary",#N/A,FALSE,"Budget2000"}</definedName>
    <definedName name="mes">[1]!base_dados[MesAbrev]</definedName>
    <definedName name="meses">#REF!</definedName>
    <definedName name="pedidos">#REF!</definedName>
    <definedName name="q" hidden="1">{"FirstQ",#N/A,FALSE,"Budget2000";"SecondQ",#N/A,FALSE,"Budget2000";"Summary",#N/A,FALSE,"Budget2000"}</definedName>
    <definedName name="rr" hidden="1">{"FirstQ",#N/A,FALSE,"Budget2000";"SecondQ",#N/A,FALSE,"Budget2000"}</definedName>
    <definedName name="rrr" hidden="1">{"AllDetail",#N/A,FALSE,"Research Budget";"1stQuarter",#N/A,FALSE,"Research Budget";"2nd Quarter",#N/A,FALSE,"Research Budget";"Summary",#N/A,FALSE,"Research Budget"}</definedName>
    <definedName name="total">[1]!base_dados[Total do Pedido]</definedName>
    <definedName name="vendedor">[1]!base_dados[Vendedor]</definedName>
    <definedName name="wrn.AllData." hidden="1">{"FirstQ",#N/A,FALSE,"Budget2000";"SecondQ",#N/A,FALSE,"Budget2000";"Summary",#N/A,FALSE,"Budget2000"}</definedName>
    <definedName name="wrn.FirstHalf." hidden="1">{"FirstQ",#N/A,FALSE,"Budget2000";"SecondQ",#N/A,FALSE,"Budget2000"}</definedName>
    <definedName name="x" hidden="1">{"FirstQ",#N/A,FALSE,"Budget2000";"SecondQ",#N/A,FALSE,"Budget2000";"Summary",#N/A,FALSE,"Budget2000"}</definedName>
    <definedName name="xxxxxxxxxxxxxxxxxxx" hidden="1">{"AllDetail",#N/A,FALSE,"Research Budget";"1stQuarter",#N/A,FALSE,"Research Budget";"2nd Quarter",#N/A,FALSE,"Research Budget";"Summary",#N/A,FALSE,"Research Budget"}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" i="2" l="1"/>
  <c r="J5" i="2"/>
  <c r="G4" i="1"/>
  <c r="H4" i="1" l="1"/>
  <c r="H3" i="1"/>
  <c r="H2" i="1"/>
  <c r="G2" i="1"/>
  <c r="G3" i="1"/>
  <c r="F2" i="1"/>
  <c r="F4" i="1"/>
  <c r="F3" i="1"/>
</calcChain>
</file>

<file path=xl/sharedStrings.xml><?xml version="1.0" encoding="utf-8"?>
<sst xmlns="http://schemas.openxmlformats.org/spreadsheetml/2006/main" count="142" uniqueCount="54">
  <si>
    <t>Mês</t>
  </si>
  <si>
    <t>Produtos</t>
  </si>
  <si>
    <t>Vendas R$</t>
  </si>
  <si>
    <t>JAN</t>
  </si>
  <si>
    <t>Lenços</t>
  </si>
  <si>
    <t>Bolsas</t>
  </si>
  <si>
    <t>Chapéis</t>
  </si>
  <si>
    <t>FEV</t>
  </si>
  <si>
    <t>Relógios</t>
  </si>
  <si>
    <t>Mochilas e Malas</t>
  </si>
  <si>
    <t>Óculos</t>
  </si>
  <si>
    <t>MAR</t>
  </si>
  <si>
    <t>Bijuterias</t>
  </si>
  <si>
    <t>ABR</t>
  </si>
  <si>
    <t>Mês de Referência</t>
  </si>
  <si>
    <t>MAI</t>
  </si>
  <si>
    <t>JUN</t>
  </si>
  <si>
    <t>AGO</t>
  </si>
  <si>
    <t>SET</t>
  </si>
  <si>
    <t>Num Pedido</t>
  </si>
  <si>
    <t>Data da Entrega</t>
  </si>
  <si>
    <t>Produto</t>
  </si>
  <si>
    <t>Vendedor</t>
  </si>
  <si>
    <t>Bairro Entrega</t>
  </si>
  <si>
    <t>Total do Pedido</t>
  </si>
  <si>
    <t>MesAbrev</t>
  </si>
  <si>
    <t>Alfa</t>
  </si>
  <si>
    <t>Aline</t>
  </si>
  <si>
    <t>Tijuca</t>
  </si>
  <si>
    <t>jan</t>
  </si>
  <si>
    <t>Omega</t>
  </si>
  <si>
    <t>Álvaro</t>
  </si>
  <si>
    <t>Beta</t>
  </si>
  <si>
    <t>Priscila</t>
  </si>
  <si>
    <t>Copacabana</t>
  </si>
  <si>
    <t>Delta</t>
  </si>
  <si>
    <t>Débora</t>
  </si>
  <si>
    <t>Centro</t>
  </si>
  <si>
    <t>Leonardo</t>
  </si>
  <si>
    <t>Vila Isabel</t>
  </si>
  <si>
    <t>Roberta</t>
  </si>
  <si>
    <t>Grajaú</t>
  </si>
  <si>
    <t>Rodrigo</t>
  </si>
  <si>
    <t>Leblon</t>
  </si>
  <si>
    <t>Meier</t>
  </si>
  <si>
    <t>Gama</t>
  </si>
  <si>
    <t>Busca de Pedido</t>
  </si>
  <si>
    <t>Pedido</t>
  </si>
  <si>
    <t>SOMASES</t>
  </si>
  <si>
    <t>MÉDIASES</t>
  </si>
  <si>
    <t>CONT.SES</t>
  </si>
  <si>
    <t>indide/corresp</t>
  </si>
  <si>
    <t>procv</t>
  </si>
  <si>
    <t>numeros o pedido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</si>
</sst>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&quot;R$&quot;\ #,##0.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0"/>
      <color theme="0"/>
      <name val="Arial"/>
      <family val="2"/>
    </font>
    <font>
      <sz val="20"/>
      <color theme="1"/>
      <name val="Arial"/>
      <family val="2"/>
    </font>
    <font>
      <b/>
      <sz val="20"/>
      <color theme="1"/>
      <name val="Arial"/>
      <family val="2"/>
    </font>
    <font>
      <b/>
      <sz val="20"/>
      <color theme="0"/>
      <name val="Arial"/>
      <family val="2"/>
    </font>
    <font>
      <b/>
      <i/>
      <sz val="20"/>
      <color theme="1"/>
      <name val="Arial"/>
      <family val="2"/>
    </font>
    <font>
      <u/>
      <sz val="20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6"/>
        <bgColor theme="6"/>
      </patternFill>
    </fill>
    <fill>
      <patternFill patternType="solid">
        <fgColor theme="6" tint="0.79998168889431442"/>
        <bgColor theme="6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theme="6" tint="0.39997558519241921"/>
      </left>
      <right/>
      <top style="thin">
        <color theme="6" tint="0.39997558519241921"/>
      </top>
      <bottom/>
      <diagonal/>
    </border>
    <border>
      <left/>
      <right/>
      <top style="thin">
        <color theme="6" tint="0.39997558519241921"/>
      </top>
      <bottom/>
      <diagonal/>
    </border>
    <border>
      <left/>
      <right style="thin">
        <color theme="6" tint="0.39997558519241921"/>
      </right>
      <top style="thin">
        <color theme="6" tint="0.39997558519241921"/>
      </top>
      <bottom/>
      <diagonal/>
    </border>
    <border>
      <left style="thin">
        <color theme="6" tint="0.39997558519241921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theme="6" tint="0.39997558519241921"/>
      </right>
      <top style="thin">
        <color indexed="64"/>
      </top>
      <bottom/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6" tint="0.39997558519241921"/>
      </bottom>
      <diagonal/>
    </border>
    <border>
      <left/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 style="thin">
        <color theme="8" tint="-0.24994659260841701"/>
      </left>
      <right style="thin">
        <color theme="8" tint="-0.24994659260841701"/>
      </right>
      <top style="thin">
        <color theme="8" tint="-0.24994659260841701"/>
      </top>
      <bottom style="thin">
        <color theme="8" tint="-0.24994659260841701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</cellStyleXfs>
  <cellXfs count="31">
    <xf numFmtId="0" fontId="0" fillId="0" borderId="0" xfId="0"/>
    <xf numFmtId="0" fontId="3" fillId="2" borderId="1" xfId="2" applyFont="1" applyBorder="1" applyAlignment="1">
      <alignment horizontal="center"/>
    </xf>
    <xf numFmtId="164" fontId="3" fillId="2" borderId="1" xfId="2" applyNumberFormat="1" applyFont="1" applyBorder="1" applyAlignment="1">
      <alignment horizontal="center"/>
    </xf>
    <xf numFmtId="0" fontId="4" fillId="0" borderId="0" xfId="0" applyFont="1"/>
    <xf numFmtId="0" fontId="4" fillId="3" borderId="0" xfId="3" applyFont="1"/>
    <xf numFmtId="14" fontId="4" fillId="3" borderId="0" xfId="3" applyNumberFormat="1" applyFont="1"/>
    <xf numFmtId="164" fontId="4" fillId="3" borderId="0" xfId="3" applyNumberFormat="1" applyFont="1" applyAlignment="1">
      <alignment horizontal="center"/>
    </xf>
    <xf numFmtId="0" fontId="4" fillId="4" borderId="0" xfId="4" applyFont="1"/>
    <xf numFmtId="0" fontId="4" fillId="3" borderId="10" xfId="3" applyFont="1" applyBorder="1"/>
    <xf numFmtId="0" fontId="5" fillId="0" borderId="1" xfId="0" applyFont="1" applyBorder="1" applyAlignment="1">
      <alignment horizontal="center"/>
    </xf>
    <xf numFmtId="0" fontId="6" fillId="6" borderId="2" xfId="0" applyFont="1" applyFill="1" applyBorder="1" applyAlignment="1">
      <alignment horizontal="center"/>
    </xf>
    <xf numFmtId="0" fontId="6" fillId="6" borderId="3" xfId="0" applyFont="1" applyFill="1" applyBorder="1" applyAlignment="1">
      <alignment horizontal="center"/>
    </xf>
    <xf numFmtId="0" fontId="6" fillId="6" borderId="4" xfId="0" applyFont="1" applyFill="1" applyBorder="1" applyAlignment="1">
      <alignment horizontal="center"/>
    </xf>
    <xf numFmtId="0" fontId="4" fillId="0" borderId="0" xfId="0" applyFont="1" applyAlignment="1">
      <alignment horizontal="right"/>
    </xf>
    <xf numFmtId="44" fontId="4" fillId="0" borderId="0" xfId="1" applyFont="1"/>
    <xf numFmtId="0" fontId="7" fillId="7" borderId="5" xfId="0" applyFont="1" applyFill="1" applyBorder="1" applyAlignment="1">
      <alignment horizontal="right"/>
    </xf>
    <xf numFmtId="0" fontId="4" fillId="7" borderId="6" xfId="0" applyFont="1" applyFill="1" applyBorder="1"/>
    <xf numFmtId="0" fontId="4" fillId="7" borderId="7" xfId="0" applyFont="1" applyFill="1" applyBorder="1"/>
    <xf numFmtId="0" fontId="7" fillId="0" borderId="2" xfId="0" applyFont="1" applyBorder="1" applyAlignment="1">
      <alignment horizontal="right"/>
    </xf>
    <xf numFmtId="0" fontId="4" fillId="0" borderId="3" xfId="0" applyFont="1" applyBorder="1"/>
    <xf numFmtId="0" fontId="4" fillId="0" borderId="4" xfId="0" applyFont="1" applyBorder="1"/>
    <xf numFmtId="0" fontId="7" fillId="7" borderId="2" xfId="0" applyFont="1" applyFill="1" applyBorder="1" applyAlignment="1">
      <alignment horizontal="right"/>
    </xf>
    <xf numFmtId="0" fontId="4" fillId="7" borderId="4" xfId="0" applyFont="1" applyFill="1" applyBorder="1"/>
    <xf numFmtId="0" fontId="4" fillId="5" borderId="0" xfId="5" applyFont="1"/>
    <xf numFmtId="0" fontId="8" fillId="0" borderId="0" xfId="0" applyFont="1"/>
    <xf numFmtId="44" fontId="4" fillId="7" borderId="6" xfId="1" applyFont="1" applyFill="1" applyBorder="1"/>
    <xf numFmtId="44" fontId="4" fillId="7" borderId="3" xfId="1" applyFont="1" applyFill="1" applyBorder="1"/>
    <xf numFmtId="0" fontId="7" fillId="7" borderId="8" xfId="0" applyFont="1" applyFill="1" applyBorder="1" applyAlignment="1">
      <alignment horizontal="center"/>
    </xf>
    <xf numFmtId="0" fontId="7" fillId="7" borderId="9" xfId="0" applyFont="1" applyFill="1" applyBorder="1" applyAlignment="1">
      <alignment horizontal="center"/>
    </xf>
    <xf numFmtId="0" fontId="3" fillId="2" borderId="0" xfId="2" applyFont="1" applyAlignment="1">
      <alignment horizontal="center"/>
    </xf>
    <xf numFmtId="14" fontId="4" fillId="3" borderId="10" xfId="3" applyNumberFormat="1" applyFont="1" applyBorder="1"/>
  </cellXfs>
  <cellStyles count="6">
    <cellStyle name="20% - Ênfase1" xfId="3" builtinId="30"/>
    <cellStyle name="60% - Ênfase1" xfId="4" builtinId="32"/>
    <cellStyle name="60% - Ênfase3" xfId="5" builtinId="40"/>
    <cellStyle name="Ênfase1" xfId="2" builtinId="29"/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16129422024.11\Downloads\TRABALHO%20ANA%20LUIZA%20NOMEAD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oa Noite"/>
      <sheetName val="BASE"/>
      <sheetName val="Validação de Dados"/>
      <sheetName val="Funções Multicondicionais"/>
      <sheetName val="Exercício"/>
      <sheetName val="Exercício Final"/>
      <sheetName val="TRABALHO ANA LUIZA NOMEADO"/>
    </sheetNames>
    <sheetDataSet>
      <sheetData sheetId="0"/>
      <sheetData sheetId="1"/>
      <sheetData sheetId="2"/>
      <sheetData sheetId="3"/>
      <sheetData sheetId="4"/>
      <sheetData sheetId="5"/>
      <sheetData sheetId="6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97E45-2D02-406D-AB64-C9F6C72637F7}">
  <sheetPr>
    <tabColor rgb="FF0070C0"/>
  </sheetPr>
  <dimension ref="A1:L27"/>
  <sheetViews>
    <sheetView showGridLines="0" zoomScale="78" zoomScaleNormal="78" workbookViewId="0">
      <selection activeCell="G4" sqref="G4"/>
    </sheetView>
  </sheetViews>
  <sheetFormatPr defaultRowHeight="14.5" x14ac:dyDescent="0.35"/>
  <cols>
    <col min="2" max="2" width="32.54296875" bestFit="1" customWidth="1"/>
    <col min="3" max="3" width="28.1796875" bestFit="1" customWidth="1"/>
    <col min="5" max="5" width="20.54296875" bestFit="1" customWidth="1"/>
    <col min="6" max="6" width="30.7265625" bestFit="1" customWidth="1"/>
    <col min="7" max="7" width="28.26953125" bestFit="1" customWidth="1"/>
    <col min="8" max="8" width="33.81640625" customWidth="1"/>
  </cols>
  <sheetData>
    <row r="1" spans="1:12" ht="25" x14ac:dyDescent="0.5">
      <c r="A1" s="9" t="s">
        <v>0</v>
      </c>
      <c r="B1" s="9" t="s">
        <v>1</v>
      </c>
      <c r="C1" s="9" t="s">
        <v>2</v>
      </c>
      <c r="D1" s="3"/>
      <c r="E1" s="10" t="s">
        <v>1</v>
      </c>
      <c r="F1" s="11" t="s">
        <v>48</v>
      </c>
      <c r="G1" s="11" t="s">
        <v>49</v>
      </c>
      <c r="H1" s="12" t="s">
        <v>50</v>
      </c>
      <c r="I1" s="3"/>
      <c r="J1" s="3"/>
      <c r="K1" s="3"/>
      <c r="L1" s="3"/>
    </row>
    <row r="2" spans="1:12" ht="25" x14ac:dyDescent="0.5">
      <c r="A2" s="3" t="s">
        <v>3</v>
      </c>
      <c r="B2" s="13" t="s">
        <v>4</v>
      </c>
      <c r="C2" s="14">
        <v>26623</v>
      </c>
      <c r="D2" s="3"/>
      <c r="E2" s="15" t="s">
        <v>4</v>
      </c>
      <c r="F2" s="25">
        <f>SUMIFS(C2:C21,B2:B21,"LENÇOS",A2:A21,G6)</f>
        <v>26623</v>
      </c>
      <c r="G2" s="16">
        <f>AVERAGEIFS(C2:C21,B2:B21,"LENÇOS",A2:A21,G6)</f>
        <v>26623</v>
      </c>
      <c r="H2" s="17">
        <f>COUNTIFS(B2:B21,"LENÇOS",A2:A21,G6)</f>
        <v>1</v>
      </c>
      <c r="I2" s="3"/>
      <c r="J2" s="3"/>
      <c r="K2" s="3"/>
      <c r="L2" s="3"/>
    </row>
    <row r="3" spans="1:12" ht="25" x14ac:dyDescent="0.5">
      <c r="A3" s="3" t="s">
        <v>3</v>
      </c>
      <c r="B3" s="13" t="s">
        <v>5</v>
      </c>
      <c r="C3" s="14">
        <v>30921</v>
      </c>
      <c r="D3" s="3"/>
      <c r="E3" s="18" t="s">
        <v>5</v>
      </c>
      <c r="F3" s="25">
        <f>SUMIFS(C2:C21,B2:B21,"BOLSAS",A2:A21,G6)</f>
        <v>30921</v>
      </c>
      <c r="G3" s="19">
        <f>AVERAGEIFS(C2:C21,B2:B21,"BOLSAS",A2:A21,G6)</f>
        <v>30921</v>
      </c>
      <c r="H3" s="20">
        <f>COUNTIFS(B2:B21,"ÓCULOS",A2:A21,G6)</f>
        <v>0</v>
      </c>
      <c r="I3" s="3"/>
      <c r="J3" s="3"/>
      <c r="K3" s="3"/>
      <c r="L3" s="3"/>
    </row>
    <row r="4" spans="1:12" ht="25" x14ac:dyDescent="0.5">
      <c r="A4" s="3" t="s">
        <v>3</v>
      </c>
      <c r="B4" s="13" t="s">
        <v>6</v>
      </c>
      <c r="C4" s="14">
        <v>14265</v>
      </c>
      <c r="D4" s="3"/>
      <c r="E4" s="21" t="s">
        <v>10</v>
      </c>
      <c r="F4" s="25">
        <f>SUMIFS(C2:C21,B2:B21,"LENÇOS",A2:A21,G6)</f>
        <v>26623</v>
      </c>
      <c r="G4" s="26" t="e">
        <f>AVERAGEIFS(C2:C21,B2:B21,"ÓCULOS",A2:A21,G6)</f>
        <v>#DIV/0!</v>
      </c>
      <c r="H4" s="22">
        <f>COUNTIFS(B2:B21,"ÓCULOS",A2:A21,G6)</f>
        <v>0</v>
      </c>
      <c r="I4" s="3"/>
      <c r="J4" s="3"/>
      <c r="K4" s="3"/>
      <c r="L4" s="3"/>
    </row>
    <row r="5" spans="1:12" ht="25" x14ac:dyDescent="0.5">
      <c r="A5" s="3" t="s">
        <v>7</v>
      </c>
      <c r="B5" s="13" t="s">
        <v>5</v>
      </c>
      <c r="C5" s="14">
        <v>39814</v>
      </c>
      <c r="D5" s="3"/>
      <c r="I5" s="3"/>
      <c r="J5" s="3"/>
      <c r="K5" s="3"/>
      <c r="L5" s="3"/>
    </row>
    <row r="6" spans="1:12" ht="25" x14ac:dyDescent="0.5">
      <c r="A6" s="3" t="s">
        <v>7</v>
      </c>
      <c r="B6" s="13" t="s">
        <v>8</v>
      </c>
      <c r="C6" s="14">
        <v>13735</v>
      </c>
      <c r="D6" s="3"/>
      <c r="E6" s="27" t="s">
        <v>14</v>
      </c>
      <c r="F6" s="28"/>
      <c r="G6" s="23" t="s">
        <v>3</v>
      </c>
      <c r="I6" s="3"/>
      <c r="J6" s="3"/>
      <c r="K6" s="3"/>
      <c r="L6" s="3"/>
    </row>
    <row r="7" spans="1:12" ht="25" x14ac:dyDescent="0.5">
      <c r="A7" s="3" t="s">
        <v>7</v>
      </c>
      <c r="B7" s="13" t="s">
        <v>9</v>
      </c>
      <c r="C7" s="14">
        <v>13994</v>
      </c>
      <c r="D7" s="3"/>
      <c r="E7" s="3"/>
      <c r="F7" s="3"/>
      <c r="G7" s="3"/>
      <c r="H7" s="3"/>
      <c r="I7" s="3"/>
      <c r="J7" s="3"/>
      <c r="K7" s="3"/>
      <c r="L7" s="3"/>
    </row>
    <row r="8" spans="1:12" ht="25" x14ac:dyDescent="0.5">
      <c r="A8" s="3" t="s">
        <v>11</v>
      </c>
      <c r="B8" s="13" t="s">
        <v>10</v>
      </c>
      <c r="C8" s="14">
        <v>33594</v>
      </c>
      <c r="D8" s="3"/>
      <c r="E8" s="3"/>
      <c r="F8" s="3"/>
      <c r="G8" s="3"/>
      <c r="H8" s="3"/>
      <c r="I8" s="3"/>
      <c r="J8" s="3"/>
      <c r="K8" s="3"/>
      <c r="L8" s="3"/>
    </row>
    <row r="9" spans="1:12" ht="25" x14ac:dyDescent="0.5">
      <c r="A9" s="3" t="s">
        <v>11</v>
      </c>
      <c r="B9" s="13" t="s">
        <v>8</v>
      </c>
      <c r="C9" s="14">
        <v>33030</v>
      </c>
      <c r="D9" s="3"/>
      <c r="E9" s="3"/>
      <c r="F9" s="3"/>
      <c r="G9" s="3"/>
      <c r="H9" s="3"/>
      <c r="I9" s="3"/>
      <c r="J9" s="3"/>
      <c r="K9" s="3"/>
      <c r="L9" s="3"/>
    </row>
    <row r="10" spans="1:12" ht="25" x14ac:dyDescent="0.5">
      <c r="A10" s="3" t="s">
        <v>11</v>
      </c>
      <c r="B10" s="13" t="s">
        <v>6</v>
      </c>
      <c r="C10" s="14">
        <v>16784</v>
      </c>
      <c r="D10" s="3"/>
      <c r="E10" s="3"/>
      <c r="G10" s="3"/>
      <c r="H10" s="3"/>
      <c r="I10" s="3"/>
      <c r="J10" s="24"/>
      <c r="K10" s="3"/>
      <c r="L10" s="3"/>
    </row>
    <row r="11" spans="1:12" ht="25" x14ac:dyDescent="0.5">
      <c r="A11" s="3" t="s">
        <v>13</v>
      </c>
      <c r="B11" s="13" t="s">
        <v>10</v>
      </c>
      <c r="C11" s="14">
        <v>11955</v>
      </c>
      <c r="D11" s="3"/>
      <c r="H11" s="3"/>
      <c r="I11" s="3"/>
      <c r="J11" s="3"/>
      <c r="K11" s="3"/>
      <c r="L11" s="3"/>
    </row>
    <row r="12" spans="1:12" ht="25" x14ac:dyDescent="0.5">
      <c r="A12" s="3" t="s">
        <v>13</v>
      </c>
      <c r="B12" s="13" t="s">
        <v>6</v>
      </c>
      <c r="C12" s="14">
        <v>21525</v>
      </c>
      <c r="D12" s="3"/>
      <c r="E12" s="3"/>
      <c r="F12" s="3"/>
      <c r="G12" s="3"/>
      <c r="H12" s="3"/>
      <c r="I12" s="3"/>
      <c r="J12" s="3"/>
      <c r="K12" s="3"/>
      <c r="L12" s="3"/>
    </row>
    <row r="13" spans="1:12" ht="25" x14ac:dyDescent="0.5">
      <c r="A13" s="3" t="s">
        <v>15</v>
      </c>
      <c r="B13" s="13" t="s">
        <v>10</v>
      </c>
      <c r="C13" s="14">
        <v>33228</v>
      </c>
      <c r="D13" s="3"/>
      <c r="E13" s="3"/>
      <c r="F13" s="3"/>
      <c r="G13" s="3"/>
      <c r="H13" s="3"/>
      <c r="I13" s="3"/>
      <c r="J13" s="3"/>
      <c r="K13" s="3"/>
      <c r="L13" s="3"/>
    </row>
    <row r="14" spans="1:12" ht="25" x14ac:dyDescent="0.5">
      <c r="A14" s="3" t="s">
        <v>15</v>
      </c>
      <c r="B14" s="13" t="s">
        <v>6</v>
      </c>
      <c r="C14" s="14">
        <v>36676</v>
      </c>
      <c r="D14" s="3"/>
      <c r="E14" s="3"/>
      <c r="F14" s="3"/>
      <c r="G14" s="3"/>
      <c r="H14" s="3"/>
      <c r="I14" s="3"/>
      <c r="J14" s="3"/>
      <c r="K14" s="3"/>
      <c r="L14" s="3"/>
    </row>
    <row r="15" spans="1:12" ht="25" x14ac:dyDescent="0.5">
      <c r="A15" s="3" t="s">
        <v>15</v>
      </c>
      <c r="B15" s="13" t="s">
        <v>10</v>
      </c>
      <c r="C15" s="14">
        <v>17385</v>
      </c>
      <c r="D15" s="3"/>
      <c r="E15" s="3"/>
      <c r="F15" s="3"/>
      <c r="G15" s="3"/>
      <c r="H15" s="3"/>
      <c r="I15" s="3"/>
      <c r="J15" s="3"/>
      <c r="K15" s="3"/>
      <c r="L15" s="3"/>
    </row>
    <row r="16" spans="1:12" ht="25" x14ac:dyDescent="0.5">
      <c r="A16" s="3" t="s">
        <v>15</v>
      </c>
      <c r="B16" s="13" t="s">
        <v>10</v>
      </c>
      <c r="C16" s="14">
        <v>9658</v>
      </c>
      <c r="D16" s="3"/>
      <c r="E16" s="3"/>
      <c r="F16" s="3"/>
      <c r="G16" s="3"/>
      <c r="H16" s="3"/>
      <c r="I16" s="3"/>
      <c r="J16" s="3"/>
      <c r="K16" s="3"/>
      <c r="L16" s="3"/>
    </row>
    <row r="17" spans="1:12" ht="25" x14ac:dyDescent="0.5">
      <c r="A17" s="3" t="s">
        <v>16</v>
      </c>
      <c r="B17" s="13" t="s">
        <v>5</v>
      </c>
      <c r="C17" s="14">
        <v>8426</v>
      </c>
      <c r="D17" s="3"/>
      <c r="E17" s="3"/>
      <c r="F17" s="3"/>
      <c r="G17" s="3"/>
      <c r="H17" s="3"/>
      <c r="I17" s="3"/>
      <c r="J17" s="3"/>
      <c r="K17" s="3"/>
      <c r="L17" s="3"/>
    </row>
    <row r="18" spans="1:12" ht="25" x14ac:dyDescent="0.5">
      <c r="A18" s="3" t="s">
        <v>17</v>
      </c>
      <c r="B18" s="13" t="s">
        <v>10</v>
      </c>
      <c r="C18" s="14">
        <v>15998</v>
      </c>
      <c r="D18" s="3"/>
      <c r="E18" s="3"/>
      <c r="F18" s="3"/>
      <c r="G18" s="3"/>
      <c r="H18" s="3"/>
      <c r="I18" s="3"/>
      <c r="J18" s="3"/>
      <c r="K18" s="3"/>
      <c r="L18" s="3"/>
    </row>
    <row r="19" spans="1:12" ht="25" x14ac:dyDescent="0.5">
      <c r="A19" s="3" t="s">
        <v>17</v>
      </c>
      <c r="B19" s="13" t="s">
        <v>8</v>
      </c>
      <c r="C19" s="14">
        <v>31557</v>
      </c>
      <c r="D19" s="3"/>
      <c r="E19" s="3"/>
      <c r="F19" s="3"/>
      <c r="G19" s="3"/>
      <c r="H19" s="3"/>
      <c r="I19" s="3"/>
      <c r="J19" s="3"/>
      <c r="K19" s="3"/>
      <c r="L19" s="3"/>
    </row>
    <row r="20" spans="1:12" ht="25" x14ac:dyDescent="0.5">
      <c r="A20" s="3" t="s">
        <v>18</v>
      </c>
      <c r="B20" s="13" t="s">
        <v>10</v>
      </c>
      <c r="C20" s="14">
        <v>19266</v>
      </c>
      <c r="D20" s="3"/>
      <c r="E20" s="3"/>
      <c r="F20" s="3"/>
      <c r="G20" s="3"/>
      <c r="H20" s="3"/>
      <c r="I20" s="3"/>
      <c r="J20" s="3"/>
      <c r="K20" s="3"/>
      <c r="L20" s="3"/>
    </row>
    <row r="21" spans="1:12" ht="25" x14ac:dyDescent="0.5">
      <c r="A21" s="3" t="s">
        <v>18</v>
      </c>
      <c r="B21" s="13" t="s">
        <v>12</v>
      </c>
      <c r="C21" s="14">
        <v>17310</v>
      </c>
      <c r="D21" s="3"/>
      <c r="E21" s="3"/>
      <c r="F21" s="3"/>
      <c r="G21" s="3"/>
      <c r="H21" s="3"/>
      <c r="I21" s="3"/>
      <c r="J21" s="3"/>
      <c r="K21" s="3"/>
      <c r="L21" s="3"/>
    </row>
    <row r="22" spans="1:12" ht="25" x14ac:dyDescent="0.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</row>
    <row r="23" spans="1:12" ht="25" x14ac:dyDescent="0.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</row>
    <row r="24" spans="1:12" ht="25" x14ac:dyDescent="0.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</row>
    <row r="25" spans="1:12" ht="25" x14ac:dyDescent="0.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</row>
    <row r="26" spans="1:12" ht="25" x14ac:dyDescent="0.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</row>
    <row r="27" spans="1:12" ht="25" x14ac:dyDescent="0.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</row>
  </sheetData>
  <mergeCells count="1">
    <mergeCell ref="E6:F6"/>
  </mergeCells>
  <dataValidations count="1">
    <dataValidation type="list" allowBlank="1" showInputMessage="1" showErrorMessage="1" sqref="G6" xr:uid="{F06FE8FA-0E31-4B7A-A21B-B21400BFC5A7}">
      <formula1>$A$2:$A$21</formula1>
    </dataValidation>
  </dataValidation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6A941-8ABE-4783-8794-7625E8FDB0CE}">
  <dimension ref="A1:Q28"/>
  <sheetViews>
    <sheetView tabSelected="1" zoomScale="63" zoomScaleNormal="63" workbookViewId="0">
      <selection activeCell="K5" sqref="K5"/>
    </sheetView>
  </sheetViews>
  <sheetFormatPr defaultRowHeight="14.5" x14ac:dyDescent="0.35"/>
  <cols>
    <col min="1" max="1" width="25.36328125" customWidth="1"/>
    <col min="2" max="2" width="30.7265625" bestFit="1" customWidth="1"/>
    <col min="3" max="3" width="15.1796875" bestFit="1" customWidth="1"/>
    <col min="4" max="4" width="18.453125" bestFit="1" customWidth="1"/>
    <col min="5" max="5" width="27.1796875" bestFit="1" customWidth="1"/>
    <col min="6" max="6" width="29.1796875" bestFit="1" customWidth="1"/>
    <col min="7" max="7" width="19.26953125" bestFit="1" customWidth="1"/>
    <col min="9" max="9" width="16.54296875" bestFit="1" customWidth="1"/>
    <col min="10" max="10" width="30.7265625" bestFit="1" customWidth="1"/>
    <col min="11" max="11" width="17.08984375" bestFit="1" customWidth="1"/>
  </cols>
  <sheetData>
    <row r="1" spans="1:17" ht="25" x14ac:dyDescent="0.5">
      <c r="A1" s="1" t="s">
        <v>19</v>
      </c>
      <c r="B1" s="1" t="s">
        <v>20</v>
      </c>
      <c r="C1" s="1" t="s">
        <v>21</v>
      </c>
      <c r="D1" s="1" t="s">
        <v>22</v>
      </c>
      <c r="E1" s="1" t="s">
        <v>23</v>
      </c>
      <c r="F1" s="2" t="s">
        <v>24</v>
      </c>
      <c r="G1" s="1" t="s">
        <v>25</v>
      </c>
      <c r="H1" s="3"/>
      <c r="I1" s="3"/>
      <c r="J1" s="3"/>
      <c r="K1" s="3"/>
      <c r="L1" s="3"/>
      <c r="M1" s="3"/>
      <c r="N1" s="3"/>
      <c r="O1" s="3"/>
      <c r="P1" s="3"/>
      <c r="Q1" s="3"/>
    </row>
    <row r="2" spans="1:17" ht="25" x14ac:dyDescent="0.5">
      <c r="A2" s="4">
        <v>10127</v>
      </c>
      <c r="B2" s="5">
        <v>44565</v>
      </c>
      <c r="C2" s="4" t="s">
        <v>26</v>
      </c>
      <c r="D2" s="4" t="s">
        <v>27</v>
      </c>
      <c r="E2" s="4" t="s">
        <v>28</v>
      </c>
      <c r="F2" s="6">
        <v>325</v>
      </c>
      <c r="G2" s="4" t="s">
        <v>29</v>
      </c>
      <c r="H2" s="3"/>
      <c r="I2" s="3"/>
      <c r="J2" s="3"/>
      <c r="K2" s="3"/>
      <c r="L2" s="3"/>
      <c r="M2" s="3"/>
      <c r="N2" s="3"/>
      <c r="O2" s="3"/>
      <c r="P2" s="3"/>
      <c r="Q2" s="3"/>
    </row>
    <row r="3" spans="1:17" ht="25" x14ac:dyDescent="0.5">
      <c r="A3" s="4">
        <v>10128</v>
      </c>
      <c r="B3" s="5">
        <v>44565</v>
      </c>
      <c r="C3" s="4" t="s">
        <v>30</v>
      </c>
      <c r="D3" s="4" t="s">
        <v>31</v>
      </c>
      <c r="E3" s="4" t="s">
        <v>28</v>
      </c>
      <c r="F3" s="6">
        <v>145</v>
      </c>
      <c r="G3" s="4" t="s">
        <v>29</v>
      </c>
      <c r="H3" s="3"/>
      <c r="I3" s="29" t="s">
        <v>46</v>
      </c>
      <c r="J3" s="29"/>
      <c r="K3" s="29"/>
      <c r="L3" s="3"/>
      <c r="M3" s="3"/>
      <c r="N3" s="3"/>
      <c r="O3" s="3"/>
      <c r="P3" s="3"/>
      <c r="Q3" s="3"/>
    </row>
    <row r="4" spans="1:17" ht="25" x14ac:dyDescent="0.5">
      <c r="A4" s="4">
        <v>10129</v>
      </c>
      <c r="B4" s="5">
        <v>44565</v>
      </c>
      <c r="C4" s="4" t="s">
        <v>32</v>
      </c>
      <c r="D4" s="4" t="s">
        <v>33</v>
      </c>
      <c r="E4" s="4" t="s">
        <v>34</v>
      </c>
      <c r="F4" s="6">
        <v>400</v>
      </c>
      <c r="G4" s="4" t="s">
        <v>29</v>
      </c>
      <c r="H4" s="3"/>
      <c r="I4" s="7" t="s">
        <v>47</v>
      </c>
      <c r="J4" s="7" t="s">
        <v>20</v>
      </c>
      <c r="K4" s="7" t="s">
        <v>21</v>
      </c>
      <c r="L4" s="3"/>
      <c r="M4" s="3"/>
      <c r="N4" s="3"/>
      <c r="O4" s="3"/>
      <c r="P4" s="3"/>
      <c r="Q4" s="3"/>
    </row>
    <row r="5" spans="1:17" ht="25" x14ac:dyDescent="0.5">
      <c r="A5" s="4">
        <v>10130</v>
      </c>
      <c r="B5" s="5">
        <v>44565</v>
      </c>
      <c r="C5" s="4" t="s">
        <v>35</v>
      </c>
      <c r="D5" s="4" t="s">
        <v>36</v>
      </c>
      <c r="E5" s="4" t="s">
        <v>37</v>
      </c>
      <c r="F5" s="6">
        <v>190</v>
      </c>
      <c r="G5" s="4" t="s">
        <v>29</v>
      </c>
      <c r="H5" s="3"/>
      <c r="I5" s="8">
        <v>10127</v>
      </c>
      <c r="J5" s="30">
        <f>VLOOKUP(I5,A2:G20,2)</f>
        <v>44565</v>
      </c>
      <c r="K5" s="8" t="str">
        <f>INDEX(C2:G20,MATCH(I5,A2:A20,0),2)</f>
        <v>Aline</v>
      </c>
      <c r="L5" s="3"/>
      <c r="M5" s="3"/>
      <c r="N5" s="3"/>
      <c r="O5" s="3"/>
      <c r="P5" s="3"/>
      <c r="Q5" s="3"/>
    </row>
    <row r="6" spans="1:17" ht="25" x14ac:dyDescent="0.5">
      <c r="A6" s="4">
        <v>10131</v>
      </c>
      <c r="B6" s="5">
        <v>44565</v>
      </c>
      <c r="C6" s="4" t="s">
        <v>26</v>
      </c>
      <c r="D6" s="4" t="s">
        <v>38</v>
      </c>
      <c r="E6" s="4" t="s">
        <v>39</v>
      </c>
      <c r="F6" s="6">
        <v>325</v>
      </c>
      <c r="G6" s="4" t="s">
        <v>29</v>
      </c>
      <c r="H6" s="3"/>
      <c r="I6" s="3" t="s">
        <v>53</v>
      </c>
      <c r="J6" s="3" t="s">
        <v>52</v>
      </c>
      <c r="K6" s="3" t="s">
        <v>51</v>
      </c>
      <c r="L6" s="3"/>
      <c r="M6" s="3"/>
      <c r="N6" s="3"/>
      <c r="O6" s="3"/>
      <c r="P6" s="3"/>
      <c r="Q6" s="3"/>
    </row>
    <row r="7" spans="1:17" ht="25" x14ac:dyDescent="0.5">
      <c r="A7" s="4">
        <v>10132</v>
      </c>
      <c r="B7" s="5">
        <v>44565</v>
      </c>
      <c r="C7" s="4" t="s">
        <v>26</v>
      </c>
      <c r="D7" s="4" t="s">
        <v>40</v>
      </c>
      <c r="E7" s="4" t="s">
        <v>41</v>
      </c>
      <c r="F7" s="6">
        <v>325</v>
      </c>
      <c r="G7" s="4" t="s">
        <v>29</v>
      </c>
      <c r="H7" s="3"/>
      <c r="I7" s="3"/>
      <c r="J7" s="3"/>
      <c r="K7" s="3"/>
      <c r="L7" s="3"/>
      <c r="M7" s="3"/>
      <c r="N7" s="3"/>
      <c r="O7" s="3"/>
      <c r="P7" s="3"/>
      <c r="Q7" s="3"/>
    </row>
    <row r="8" spans="1:17" ht="25" x14ac:dyDescent="0.5">
      <c r="A8" s="4">
        <v>10133</v>
      </c>
      <c r="B8" s="5">
        <v>44565</v>
      </c>
      <c r="C8" s="4" t="s">
        <v>30</v>
      </c>
      <c r="D8" s="4" t="s">
        <v>42</v>
      </c>
      <c r="E8" s="4" t="s">
        <v>43</v>
      </c>
      <c r="F8" s="6">
        <v>205</v>
      </c>
      <c r="G8" s="4" t="s">
        <v>29</v>
      </c>
      <c r="H8" s="3"/>
      <c r="I8" s="3"/>
      <c r="J8" s="24"/>
      <c r="K8" s="3"/>
      <c r="L8" s="3"/>
      <c r="M8" s="3"/>
      <c r="N8" s="3"/>
      <c r="O8" s="3"/>
      <c r="P8" s="3"/>
      <c r="Q8" s="3"/>
    </row>
    <row r="9" spans="1:17" ht="25" x14ac:dyDescent="0.5">
      <c r="A9" s="4">
        <v>10134</v>
      </c>
      <c r="B9" s="5">
        <v>44565</v>
      </c>
      <c r="C9" s="4" t="s">
        <v>30</v>
      </c>
      <c r="D9" s="4" t="s">
        <v>31</v>
      </c>
      <c r="E9" s="4" t="s">
        <v>39</v>
      </c>
      <c r="F9" s="6">
        <v>205</v>
      </c>
      <c r="G9" s="4" t="s">
        <v>29</v>
      </c>
      <c r="H9" s="3"/>
      <c r="J9" s="3"/>
      <c r="K9" s="3"/>
      <c r="L9" s="3"/>
      <c r="M9" s="3"/>
      <c r="N9" s="3"/>
      <c r="O9" s="3"/>
      <c r="P9" s="3"/>
      <c r="Q9" s="3"/>
    </row>
    <row r="10" spans="1:17" ht="25" x14ac:dyDescent="0.5">
      <c r="A10" s="4">
        <v>10135</v>
      </c>
      <c r="B10" s="5">
        <v>44565</v>
      </c>
      <c r="C10" s="4" t="s">
        <v>26</v>
      </c>
      <c r="D10" s="4" t="s">
        <v>33</v>
      </c>
      <c r="E10" s="4" t="s">
        <v>39</v>
      </c>
      <c r="F10" s="6">
        <v>475</v>
      </c>
      <c r="G10" s="4" t="s">
        <v>29</v>
      </c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1:17" ht="25" x14ac:dyDescent="0.5">
      <c r="A11" s="4">
        <v>10136</v>
      </c>
      <c r="B11" s="5">
        <v>44565</v>
      </c>
      <c r="C11" s="4" t="s">
        <v>26</v>
      </c>
      <c r="D11" s="4" t="s">
        <v>42</v>
      </c>
      <c r="E11" s="4" t="s">
        <v>28</v>
      </c>
      <c r="F11" s="6">
        <v>325</v>
      </c>
      <c r="G11" s="4" t="s">
        <v>29</v>
      </c>
      <c r="H11" s="3"/>
      <c r="I11" s="3"/>
      <c r="J11" s="3"/>
      <c r="K11" s="3"/>
      <c r="L11" s="3"/>
      <c r="M11" s="3"/>
      <c r="N11" s="3"/>
      <c r="O11" s="3"/>
      <c r="P11" s="3"/>
      <c r="Q11" s="3"/>
    </row>
    <row r="12" spans="1:17" ht="25" x14ac:dyDescent="0.5">
      <c r="A12" s="4">
        <v>10137</v>
      </c>
      <c r="B12" s="5">
        <v>44565</v>
      </c>
      <c r="C12" s="4" t="s">
        <v>32</v>
      </c>
      <c r="D12" s="4" t="s">
        <v>36</v>
      </c>
      <c r="E12" s="4" t="s">
        <v>44</v>
      </c>
      <c r="F12" s="6">
        <v>150</v>
      </c>
      <c r="G12" s="4" t="s">
        <v>29</v>
      </c>
      <c r="H12" s="3"/>
      <c r="I12" s="3"/>
      <c r="J12" s="3"/>
      <c r="K12" s="3"/>
      <c r="L12" s="3"/>
      <c r="M12" s="3"/>
      <c r="N12" s="3"/>
      <c r="O12" s="3"/>
      <c r="P12" s="3"/>
      <c r="Q12" s="3"/>
    </row>
    <row r="13" spans="1:17" ht="25" x14ac:dyDescent="0.5">
      <c r="A13" s="4">
        <v>10138</v>
      </c>
      <c r="B13" s="5">
        <v>44565</v>
      </c>
      <c r="C13" s="4" t="s">
        <v>26</v>
      </c>
      <c r="D13" s="4" t="s">
        <v>42</v>
      </c>
      <c r="E13" s="4" t="s">
        <v>37</v>
      </c>
      <c r="F13" s="6">
        <v>480</v>
      </c>
      <c r="G13" s="4" t="s">
        <v>29</v>
      </c>
      <c r="H13" s="3"/>
      <c r="I13" s="24"/>
      <c r="J13" s="3"/>
      <c r="K13" s="3"/>
      <c r="L13" s="3"/>
      <c r="M13" s="3"/>
      <c r="N13" s="3"/>
      <c r="O13" s="3"/>
      <c r="P13" s="3"/>
      <c r="Q13" s="3"/>
    </row>
    <row r="14" spans="1:17" ht="25" x14ac:dyDescent="0.5">
      <c r="A14" s="4">
        <v>10139</v>
      </c>
      <c r="B14" s="5">
        <v>44565</v>
      </c>
      <c r="C14" s="4" t="s">
        <v>26</v>
      </c>
      <c r="D14" s="4" t="s">
        <v>36</v>
      </c>
      <c r="E14" s="4" t="s">
        <v>44</v>
      </c>
      <c r="F14" s="6">
        <v>175</v>
      </c>
      <c r="G14" s="4" t="s">
        <v>29</v>
      </c>
      <c r="H14" s="3"/>
      <c r="I14" s="3"/>
      <c r="J14" s="3"/>
      <c r="K14" s="3"/>
      <c r="L14" s="3"/>
      <c r="M14" s="3"/>
      <c r="N14" s="3"/>
      <c r="O14" s="3"/>
      <c r="P14" s="3"/>
      <c r="Q14" s="3"/>
    </row>
    <row r="15" spans="1:17" ht="25" x14ac:dyDescent="0.5">
      <c r="A15" s="4">
        <v>10140</v>
      </c>
      <c r="B15" s="5">
        <v>44565</v>
      </c>
      <c r="C15" s="4" t="s">
        <v>26</v>
      </c>
      <c r="D15" s="4" t="s">
        <v>42</v>
      </c>
      <c r="E15" s="4" t="s">
        <v>44</v>
      </c>
      <c r="F15" s="6">
        <v>325</v>
      </c>
      <c r="G15" s="4" t="s">
        <v>29</v>
      </c>
      <c r="H15" s="3"/>
      <c r="I15" s="3"/>
      <c r="J15" s="3"/>
      <c r="K15" s="3"/>
      <c r="L15" s="3"/>
      <c r="M15" s="3"/>
      <c r="N15" s="3"/>
      <c r="O15" s="3"/>
      <c r="P15" s="3"/>
      <c r="Q15" s="3"/>
    </row>
    <row r="16" spans="1:17" ht="25" x14ac:dyDescent="0.5">
      <c r="A16" s="4">
        <v>10141</v>
      </c>
      <c r="B16" s="5">
        <v>44565</v>
      </c>
      <c r="C16" s="4" t="s">
        <v>45</v>
      </c>
      <c r="D16" s="4" t="s">
        <v>33</v>
      </c>
      <c r="E16" s="4" t="s">
        <v>41</v>
      </c>
      <c r="F16" s="6">
        <v>375</v>
      </c>
      <c r="G16" s="4" t="s">
        <v>29</v>
      </c>
      <c r="H16" s="3"/>
      <c r="I16" s="3"/>
      <c r="J16" s="3"/>
      <c r="K16" s="3"/>
      <c r="L16" s="3"/>
      <c r="M16" s="3"/>
      <c r="N16" s="3"/>
      <c r="O16" s="3"/>
      <c r="P16" s="3"/>
      <c r="Q16" s="3"/>
    </row>
    <row r="17" spans="1:17" ht="25" x14ac:dyDescent="0.5">
      <c r="A17" s="4">
        <v>10142</v>
      </c>
      <c r="B17" s="5">
        <v>44565</v>
      </c>
      <c r="C17" s="4" t="s">
        <v>45</v>
      </c>
      <c r="D17" s="4" t="s">
        <v>31</v>
      </c>
      <c r="E17" s="4" t="s">
        <v>41</v>
      </c>
      <c r="F17" s="6">
        <v>550</v>
      </c>
      <c r="G17" s="4" t="s">
        <v>29</v>
      </c>
      <c r="H17" s="3"/>
      <c r="I17" s="3"/>
      <c r="J17" s="3"/>
      <c r="K17" s="3"/>
      <c r="L17" s="3"/>
      <c r="M17" s="3"/>
      <c r="N17" s="3"/>
      <c r="O17" s="3"/>
      <c r="P17" s="3"/>
      <c r="Q17" s="3"/>
    </row>
    <row r="18" spans="1:17" ht="25" x14ac:dyDescent="0.5">
      <c r="A18" s="4">
        <v>10143</v>
      </c>
      <c r="B18" s="5">
        <v>44565</v>
      </c>
      <c r="C18" s="4" t="s">
        <v>32</v>
      </c>
      <c r="D18" s="4" t="s">
        <v>38</v>
      </c>
      <c r="E18" s="4" t="s">
        <v>43</v>
      </c>
      <c r="F18" s="6">
        <v>400</v>
      </c>
      <c r="G18" s="4" t="s">
        <v>29</v>
      </c>
      <c r="H18" s="3"/>
      <c r="I18" s="3"/>
      <c r="K18" s="3"/>
      <c r="L18" s="3"/>
      <c r="M18" s="3"/>
      <c r="N18" s="3"/>
      <c r="O18" s="3"/>
      <c r="P18" s="3"/>
      <c r="Q18" s="3"/>
    </row>
    <row r="19" spans="1:17" ht="25" x14ac:dyDescent="0.5">
      <c r="A19" s="4">
        <v>10144</v>
      </c>
      <c r="B19" s="5">
        <v>44565</v>
      </c>
      <c r="C19" s="4" t="s">
        <v>35</v>
      </c>
      <c r="D19" s="4" t="s">
        <v>27</v>
      </c>
      <c r="E19" s="4" t="s">
        <v>28</v>
      </c>
      <c r="F19" s="6">
        <v>185</v>
      </c>
      <c r="G19" s="4" t="s">
        <v>29</v>
      </c>
      <c r="H19" s="3"/>
      <c r="I19" s="3"/>
      <c r="J19" s="3"/>
      <c r="K19" s="3"/>
      <c r="L19" s="3"/>
      <c r="M19" s="3"/>
      <c r="N19" s="3"/>
      <c r="O19" s="3"/>
      <c r="P19" s="3"/>
      <c r="Q19" s="3"/>
    </row>
    <row r="20" spans="1:17" ht="25" x14ac:dyDescent="0.5">
      <c r="A20" s="4">
        <v>10145</v>
      </c>
      <c r="B20" s="5">
        <v>44565</v>
      </c>
      <c r="C20" s="4" t="s">
        <v>32</v>
      </c>
      <c r="D20" s="4" t="s">
        <v>31</v>
      </c>
      <c r="E20" s="4" t="s">
        <v>37</v>
      </c>
      <c r="F20" s="6">
        <v>280</v>
      </c>
      <c r="G20" s="4" t="s">
        <v>29</v>
      </c>
      <c r="H20" s="3"/>
      <c r="I20" s="3"/>
      <c r="J20" s="3"/>
      <c r="K20" s="3"/>
      <c r="L20" s="3"/>
      <c r="M20" s="3"/>
      <c r="N20" s="3"/>
      <c r="O20" s="3"/>
      <c r="P20" s="3"/>
      <c r="Q20" s="3"/>
    </row>
    <row r="21" spans="1:17" ht="25" x14ac:dyDescent="0.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</row>
    <row r="22" spans="1:17" ht="25" x14ac:dyDescent="0.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</row>
    <row r="23" spans="1:17" ht="25" x14ac:dyDescent="0.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</row>
    <row r="24" spans="1:17" ht="25" x14ac:dyDescent="0.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</row>
    <row r="25" spans="1:17" ht="25" x14ac:dyDescent="0.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</row>
    <row r="26" spans="1:17" ht="25" x14ac:dyDescent="0.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</row>
    <row r="27" spans="1:17" ht="25" x14ac:dyDescent="0.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</row>
    <row r="28" spans="1:17" ht="25" x14ac:dyDescent="0.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</row>
  </sheetData>
  <mergeCells count="1">
    <mergeCell ref="I3:K3"/>
  </mergeCells>
  <dataValidations count="1">
    <dataValidation type="list" allowBlank="1" showInputMessage="1" showErrorMessage="1" sqref="I5" xr:uid="{008A1B33-BB80-4653-9F99-4AA77BB5114A}">
      <formula1>$A$2:$A$20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D51460BBB3BD64989C0AF0085EB7E4E" ma:contentTypeVersion="18" ma:contentTypeDescription="Crie um novo documento." ma:contentTypeScope="" ma:versionID="772a0eff5ddcf970ed94a7305f4a65bc">
  <xsd:schema xmlns:xsd="http://www.w3.org/2001/XMLSchema" xmlns:xs="http://www.w3.org/2001/XMLSchema" xmlns:p="http://schemas.microsoft.com/office/2006/metadata/properties" xmlns:ns2="29c85e31-c0e5-4fba-ab60-4fce8ca17cbc" xmlns:ns3="86243fb6-e625-4153-bf24-3dbb8808cb3e" targetNamespace="http://schemas.microsoft.com/office/2006/metadata/properties" ma:root="true" ma:fieldsID="9fc1265071d568dc0dcb4901e260fdde" ns2:_="" ns3:_="">
    <xsd:import namespace="29c85e31-c0e5-4fba-ab60-4fce8ca17cbc"/>
    <xsd:import namespace="86243fb6-e625-4153-bf24-3dbb8808cb3e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MediaServiceSearchProperties" minOccurs="0"/>
                <xsd:element ref="ns3:MediaServiceDateTaken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OCR" minOccurs="0"/>
                <xsd:element ref="ns3:MediaServiceLocation" minOccurs="0"/>
                <xsd:element ref="ns3:_Flow_SignoffStatus" minOccurs="0"/>
                <xsd:element ref="ns3:AULASESCRITAS" minOccurs="0"/>
                <xsd:element ref="ns3:Indentidadevisualaula4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c85e31-c0e5-4fba-ab60-4fce8ca17cb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70672001-ba53-4cf3-bc98-583cff500914}" ma:internalName="TaxCatchAll" ma:showField="CatchAllData" ma:web="29c85e31-c0e5-4fba-ab60-4fce8ca17cb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6243fb6-e625-4153-bf24-3dbb8808cb3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9" nillable="true" ma:taxonomy="true" ma:internalName="lcf76f155ced4ddcb4097134ff3c332f" ma:taxonomyFieldName="MediaServiceImageTags" ma:displayName="Marcações de imagem" ma:readOnly="false" ma:fieldId="{5cf76f15-5ced-4ddc-b409-7134ff3c332f}" ma:taxonomyMulti="true" ma:sspId="e9a2855a-918e-4771-8d49-1fa7ae9a9e7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2" nillable="true" ma:displayName="Location" ma:indexed="true" ma:internalName="MediaServiceLocation" ma:readOnly="true">
      <xsd:simpleType>
        <xsd:restriction base="dms:Text"/>
      </xsd:simpleType>
    </xsd:element>
    <xsd:element name="_Flow_SignoffStatus" ma:index="23" nillable="true" ma:displayName="Status de liberação" ma:internalName="Status_x0020_de_x0020_libera_x00e7__x00e3_o">
      <xsd:simpleType>
        <xsd:restriction base="dms:Text"/>
      </xsd:simpleType>
    </xsd:element>
    <xsd:element name="AULASESCRITAS" ma:index="24" nillable="true" ma:displayName="AULAS ESCRITAS" ma:description="Descrição" ma:format="Dropdown" ma:internalName="AULASESCRITAS">
      <xsd:simpleType>
        <xsd:restriction base="dms:Text">
          <xsd:maxLength value="255"/>
        </xsd:restriction>
      </xsd:simpleType>
    </xsd:element>
    <xsd:element name="Indentidadevisualaula4" ma:index="25" nillable="true" ma:displayName="Indentidade visual aula 4" ma:format="Thumbnail" ma:internalName="Indentidadevisualaula4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Indentidadevisualaula4 xmlns="86243fb6-e625-4153-bf24-3dbb8808cb3e" xsi:nil="true"/>
    <_Flow_SignoffStatus xmlns="86243fb6-e625-4153-bf24-3dbb8808cb3e" xsi:nil="true"/>
    <lcf76f155ced4ddcb4097134ff3c332f xmlns="86243fb6-e625-4153-bf24-3dbb8808cb3e">
      <Terms xmlns="http://schemas.microsoft.com/office/infopath/2007/PartnerControls"/>
    </lcf76f155ced4ddcb4097134ff3c332f>
    <TaxCatchAll xmlns="29c85e31-c0e5-4fba-ab60-4fce8ca17cbc" xsi:nil="true"/>
    <AULASESCRITAS xmlns="86243fb6-e625-4153-bf24-3dbb8808cb3e" xsi:nil="true"/>
  </documentManagement>
</p:properties>
</file>

<file path=customXml/itemProps1.xml><?xml version="1.0" encoding="utf-8"?>
<ds:datastoreItem xmlns:ds="http://schemas.openxmlformats.org/officeDocument/2006/customXml" ds:itemID="{5D8FDE35-4827-49EA-93CC-790A5B6EE8D3}"/>
</file>

<file path=customXml/itemProps2.xml><?xml version="1.0" encoding="utf-8"?>
<ds:datastoreItem xmlns:ds="http://schemas.openxmlformats.org/officeDocument/2006/customXml" ds:itemID="{D6F25A45-8FF2-4A39-8CC3-07E737B5757E}"/>
</file>

<file path=customXml/itemProps3.xml><?xml version="1.0" encoding="utf-8"?>
<ds:datastoreItem xmlns:ds="http://schemas.openxmlformats.org/officeDocument/2006/customXml" ds:itemID="{17FB1CD2-6123-4888-9482-E29A4B1A844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</vt:i4>
      </vt:variant>
    </vt:vector>
  </HeadingPairs>
  <TitlesOfParts>
    <vt:vector size="3" baseType="lpstr">
      <vt:lpstr>Funções Multicondicionais</vt:lpstr>
      <vt:lpstr>Funções de Busca</vt:lpstr>
      <vt:lpstr>'Funções Multicondicionais'!Area_de_extracao</vt:lpstr>
    </vt:vector>
  </TitlesOfParts>
  <Company>Senac Rio - SENAC ARRJ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 Avançado 2024.11</dc:creator>
  <cp:lastModifiedBy>Rayanne Oliveira</cp:lastModifiedBy>
  <dcterms:created xsi:type="dcterms:W3CDTF">2024-09-19T22:13:07Z</dcterms:created>
  <dcterms:modified xsi:type="dcterms:W3CDTF">2024-09-20T15:25:02Z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0x010100CD51460BBB3BD64989C0AF0085EB7E4E</vt:lpwstr>
  </property>
</Properties>
</file>