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4.11\Downloads\"/>
    </mc:Choice>
  </mc:AlternateContent>
  <xr:revisionPtr revIDLastSave="0" documentId="13_ncr:1_{0B2F606B-A6F0-4437-A240-A893EC1461BF}" xr6:coauthVersionLast="47" xr6:coauthVersionMax="47" xr10:uidLastSave="{00000000-0000-0000-0000-000000000000}"/>
  <bookViews>
    <workbookView xWindow="0" yWindow="0" windowWidth="28800" windowHeight="12225" xr2:uid="{87F3E257-6FB6-4EA9-9C2D-D6E96A121A2B}"/>
  </bookViews>
  <sheets>
    <sheet name="Planilha1" sheetId="1" r:id="rId1"/>
    <sheet name="Planilha2" sheetId="2" r:id="rId2"/>
  </sheets>
  <definedNames>
    <definedName name="dadosfunc">Planilha1!$A$4:$G$6</definedName>
    <definedName name="dataatual">Planilha1!$B$1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0" i="1"/>
  <c r="I16" i="1"/>
  <c r="K5" i="1"/>
  <c r="I5" i="1"/>
  <c r="I10" i="1"/>
  <c r="E9" i="1"/>
  <c r="D14" i="2"/>
  <c r="D13" i="2"/>
  <c r="D12" i="2"/>
  <c r="C6" i="2"/>
  <c r="C5" i="2"/>
  <c r="C4" i="2"/>
  <c r="C3" i="2"/>
  <c r="C2" i="2"/>
  <c r="B21" i="1"/>
  <c r="B15" i="1"/>
  <c r="F18" i="1" s="1"/>
  <c r="C9" i="1"/>
  <c r="B9" i="1"/>
  <c r="J12" i="2"/>
  <c r="J11" i="2"/>
  <c r="D21" i="1" l="1"/>
  <c r="B1" i="1"/>
</calcChain>
</file>

<file path=xl/sharedStrings.xml><?xml version="1.0" encoding="utf-8"?>
<sst xmlns="http://schemas.openxmlformats.org/spreadsheetml/2006/main" count="69" uniqueCount="61">
  <si>
    <t>Data:</t>
  </si>
  <si>
    <t xml:space="preserve">cadastro de funcionários </t>
  </si>
  <si>
    <t>id</t>
  </si>
  <si>
    <t>sobrenome</t>
  </si>
  <si>
    <t>nome</t>
  </si>
  <si>
    <t>data de nascimento</t>
  </si>
  <si>
    <t>cargo</t>
  </si>
  <si>
    <t xml:space="preserve">Nível </t>
  </si>
  <si>
    <t>Salário</t>
  </si>
  <si>
    <t>melo</t>
  </si>
  <si>
    <t>sara</t>
  </si>
  <si>
    <t>Rep.vendas</t>
  </si>
  <si>
    <t>total dos Rep.vendas</t>
  </si>
  <si>
    <t>média de salário dos Rep.vendas</t>
  </si>
  <si>
    <t>monte</t>
  </si>
  <si>
    <t>vinicius</t>
  </si>
  <si>
    <t>vice_presidente</t>
  </si>
  <si>
    <t>cardoso</t>
  </si>
  <si>
    <t>lara</t>
  </si>
  <si>
    <t>soma de uma apenas 1 aquação</t>
  </si>
  <si>
    <t>faz a média de apenas 1 equação</t>
  </si>
  <si>
    <t>mostrar nome</t>
  </si>
  <si>
    <t>mostrar o cargo</t>
  </si>
  <si>
    <t>Total do salário dos Rep.vendas de nivel 1</t>
  </si>
  <si>
    <t>média de salário dos Rep.vendas de nível 1</t>
  </si>
  <si>
    <t>procurar o nome proc/procv</t>
  </si>
  <si>
    <t>Soma pelo nome quantas somas precisar</t>
  </si>
  <si>
    <t>faz a media da equação de quantas vezes precisar</t>
  </si>
  <si>
    <t>função corresp</t>
  </si>
  <si>
    <t>quantidade de Rep.vendas</t>
  </si>
  <si>
    <t>quantidade de Rep.vendas nivel 1</t>
  </si>
  <si>
    <t>me diz em qual linha ela está sabendo que comeca a contar a partir da seleção</t>
  </si>
  <si>
    <t xml:space="preserve">função índice </t>
  </si>
  <si>
    <t>só conta o Rep.vendas</t>
  </si>
  <si>
    <t xml:space="preserve">procv com nomes </t>
  </si>
  <si>
    <t>data.nasc</t>
  </si>
  <si>
    <t>índice - mostrar id</t>
  </si>
  <si>
    <t>pode selecionar todos os dados e mesmo que não tenha a informação ele acha a informação</t>
  </si>
  <si>
    <t>procurar nome com o nome trocado na caixa de nomes</t>
  </si>
  <si>
    <t>Procurei o indice com corresp</t>
  </si>
  <si>
    <t>Busca de dados do funcionário</t>
  </si>
  <si>
    <t>Validação de dados na qual aparece a ceta para indicar diretamente o que quer sem precisar usar o procv</t>
  </si>
  <si>
    <t>Nome</t>
  </si>
  <si>
    <t>Código do curso</t>
  </si>
  <si>
    <t>Desconto</t>
  </si>
  <si>
    <t>Código</t>
  </si>
  <si>
    <t>Guilherme Fernandes</t>
  </si>
  <si>
    <t>Porcentagem</t>
  </si>
  <si>
    <t xml:space="preserve"> </t>
  </si>
  <si>
    <t>Iracema Gil</t>
  </si>
  <si>
    <t>Rayanne</t>
  </si>
  <si>
    <t>Cleo</t>
  </si>
  <si>
    <t>Aramis</t>
  </si>
  <si>
    <t>Procura o dado na horisontal</t>
  </si>
  <si>
    <t>g14</t>
  </si>
  <si>
    <t>Dados</t>
  </si>
  <si>
    <t>A</t>
  </si>
  <si>
    <t>b</t>
  </si>
  <si>
    <t>h12</t>
  </si>
  <si>
    <t xml:space="preserve">acha o numero voltando ou indo uma casa, primeiro a linha / depois a coluna </t>
  </si>
  <si>
    <t>Se refere em cadeia! Forma que se refere a outra célula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</si>
</sst>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2" applyFont="1"/>
    <xf numFmtId="0" fontId="2" fillId="2" borderId="1" xfId="3"/>
    <xf numFmtId="164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</cellXfs>
  <cellStyles count="4">
    <cellStyle name="Cálculo" xfId="3" builtinId="22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A373-DCA0-40EB-B84D-DB2BA5C4BB2A}">
  <dimension ref="A1:K30"/>
  <sheetViews>
    <sheetView tabSelected="1" workbookViewId="0">
      <selection activeCell="A31" sqref="A31"/>
    </sheetView>
  </sheetViews>
  <sheetFormatPr defaultRowHeight="15"/>
  <cols>
    <col min="1" max="1" width="14.28515625" customWidth="1"/>
    <col min="2" max="3" width="18.5703125" customWidth="1"/>
    <col min="4" max="4" width="19.42578125" customWidth="1"/>
    <col min="5" max="5" width="22.42578125" customWidth="1"/>
    <col min="6" max="6" width="16.85546875" customWidth="1"/>
    <col min="7" max="7" width="18.42578125" customWidth="1"/>
    <col min="8" max="8" width="23" customWidth="1"/>
    <col min="9" max="9" width="27.140625" customWidth="1"/>
    <col min="10" max="10" width="16.28515625" customWidth="1"/>
    <col min="11" max="11" width="12.140625" bestFit="1" customWidth="1"/>
  </cols>
  <sheetData>
    <row r="1" spans="1:11">
      <c r="A1" s="1" t="s">
        <v>0</v>
      </c>
      <c r="B1" s="1">
        <f ca="1">TODAY()</f>
        <v>45555</v>
      </c>
    </row>
    <row r="2" spans="1:11">
      <c r="A2" s="8" t="s">
        <v>1</v>
      </c>
      <c r="B2" s="8"/>
      <c r="C2" s="8"/>
      <c r="D2" s="8"/>
      <c r="E2" s="8"/>
      <c r="F2" s="8"/>
    </row>
    <row r="3" spans="1:1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11">
      <c r="A4">
        <v>101</v>
      </c>
      <c r="B4" t="s">
        <v>9</v>
      </c>
      <c r="C4" t="s">
        <v>10</v>
      </c>
      <c r="D4" s="1">
        <v>25180</v>
      </c>
      <c r="E4" t="s">
        <v>11</v>
      </c>
      <c r="F4">
        <v>1</v>
      </c>
      <c r="G4" s="6">
        <v>2500</v>
      </c>
      <c r="I4" t="s">
        <v>12</v>
      </c>
      <c r="K4" t="s">
        <v>13</v>
      </c>
    </row>
    <row r="5" spans="1:11">
      <c r="A5">
        <v>102</v>
      </c>
      <c r="B5" t="s">
        <v>14</v>
      </c>
      <c r="C5" t="s">
        <v>15</v>
      </c>
      <c r="D5" s="1">
        <v>19043</v>
      </c>
      <c r="E5" t="s">
        <v>16</v>
      </c>
      <c r="F5">
        <v>100</v>
      </c>
      <c r="G5" s="6">
        <v>6000</v>
      </c>
      <c r="I5" s="6">
        <f>SUMIF(E4:E6,"Rep.vendas",G4:G6)</f>
        <v>5500</v>
      </c>
      <c r="K5" s="7">
        <f>AVERAGEIF(E4:E6,"Rep.vendas",G4:G6)</f>
        <v>2750</v>
      </c>
    </row>
    <row r="6" spans="1:11">
      <c r="A6">
        <v>103</v>
      </c>
      <c r="B6" t="s">
        <v>17</v>
      </c>
      <c r="C6" t="s">
        <v>18</v>
      </c>
      <c r="D6" s="1">
        <v>23253</v>
      </c>
      <c r="E6" t="s">
        <v>11</v>
      </c>
      <c r="F6">
        <v>2</v>
      </c>
      <c r="G6" s="6">
        <v>3000</v>
      </c>
      <c r="I6" t="s">
        <v>19</v>
      </c>
      <c r="K6" t="s">
        <v>20</v>
      </c>
    </row>
    <row r="8" spans="1:11">
      <c r="A8" t="s">
        <v>3</v>
      </c>
      <c r="B8" s="8" t="s">
        <v>21</v>
      </c>
      <c r="C8" s="8"/>
      <c r="E8" t="s">
        <v>22</v>
      </c>
    </row>
    <row r="9" spans="1:11">
      <c r="A9" t="s">
        <v>14</v>
      </c>
      <c r="B9" t="str">
        <f>LOOKUP(A9,B4:B6,C4:C6)</f>
        <v>vinicius</v>
      </c>
      <c r="C9" t="str">
        <f>VLOOKUP(A9,B4:G6,2,FALSE)</f>
        <v>vinicius</v>
      </c>
      <c r="E9">
        <f>VLOOKUP(A9,B4:G6,3,FALSE)</f>
        <v>19043</v>
      </c>
      <c r="I9" t="s">
        <v>23</v>
      </c>
      <c r="K9" t="s">
        <v>24</v>
      </c>
    </row>
    <row r="10" spans="1:11">
      <c r="I10" s="7">
        <f>SUMIFS(G4:G6,E4:E6,"Rep.vendas",F4:F6,"1")</f>
        <v>2500</v>
      </c>
      <c r="K10" s="7">
        <f>AVERAGEIFS(G4:G6,E4:E6,"Rep.vendas",F4:F6,"1")</f>
        <v>2500</v>
      </c>
    </row>
    <row r="11" spans="1:11">
      <c r="A11" t="s">
        <v>25</v>
      </c>
    </row>
    <row r="12" spans="1:11">
      <c r="I12" t="s">
        <v>26</v>
      </c>
      <c r="K12" t="s">
        <v>27</v>
      </c>
    </row>
    <row r="14" spans="1:11">
      <c r="A14" s="8" t="s">
        <v>28</v>
      </c>
      <c r="B14" s="8"/>
    </row>
    <row r="15" spans="1:11">
      <c r="A15" t="s">
        <v>14</v>
      </c>
      <c r="B15">
        <f>MATCH(A15,B4:B6,0)</f>
        <v>2</v>
      </c>
      <c r="I15" t="s">
        <v>29</v>
      </c>
      <c r="K15" t="s">
        <v>30</v>
      </c>
    </row>
    <row r="16" spans="1:11">
      <c r="I16">
        <f>COUNTIF(E4:E6,"Rep.vendas")</f>
        <v>2</v>
      </c>
      <c r="K16">
        <f>COUNTIFS(E4:E6,"Rep.vendas",F4:F6,"1")</f>
        <v>1</v>
      </c>
    </row>
    <row r="17" spans="1:9">
      <c r="A17" t="s">
        <v>31</v>
      </c>
      <c r="F17" t="s">
        <v>32</v>
      </c>
    </row>
    <row r="18" spans="1:9">
      <c r="F18" t="str">
        <f>INDEX(A4:G6,B15,3)</f>
        <v>vinicius</v>
      </c>
      <c r="I18" t="s">
        <v>33</v>
      </c>
    </row>
    <row r="19" spans="1:9">
      <c r="A19" s="8" t="s">
        <v>34</v>
      </c>
      <c r="B19" s="8"/>
    </row>
    <row r="20" spans="1:9">
      <c r="A20" t="s">
        <v>2</v>
      </c>
      <c r="B20" t="s">
        <v>35</v>
      </c>
      <c r="D20" t="s">
        <v>36</v>
      </c>
      <c r="F20" t="s">
        <v>37</v>
      </c>
    </row>
    <row r="21" spans="1:9">
      <c r="A21">
        <v>103</v>
      </c>
      <c r="B21" s="1" t="str">
        <f>VLOOKUP(A21,dadosfunc,5,FALSE)</f>
        <v>Rep.vendas</v>
      </c>
      <c r="D21">
        <f>INDEX(A4:G6,MATCH(A15,B4:B6,0),1)</f>
        <v>102</v>
      </c>
    </row>
    <row r="23" spans="1:9">
      <c r="A23" t="s">
        <v>38</v>
      </c>
      <c r="D23" t="s">
        <v>39</v>
      </c>
    </row>
    <row r="27" spans="1:9">
      <c r="A27" t="s">
        <v>40</v>
      </c>
    </row>
    <row r="28" spans="1:9">
      <c r="A28" t="s">
        <v>2</v>
      </c>
      <c r="B28" t="s">
        <v>4</v>
      </c>
    </row>
    <row r="30" spans="1:9">
      <c r="A30" t="s">
        <v>41</v>
      </c>
    </row>
  </sheetData>
  <mergeCells count="4">
    <mergeCell ref="A2:F2"/>
    <mergeCell ref="B8:C8"/>
    <mergeCell ref="A14:B14"/>
    <mergeCell ref="A19:B19"/>
  </mergeCells>
  <dataValidations count="1">
    <dataValidation type="list" allowBlank="1" showInputMessage="1" showErrorMessage="1" sqref="A29" xr:uid="{748D8B75-FBC3-4346-A45A-1ACBD3ACAE09}">
      <formula1>$A$4:$A$6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7091-F27A-490D-A772-68016A6C4377}">
  <dimension ref="A1:N16"/>
  <sheetViews>
    <sheetView workbookViewId="0">
      <selection activeCell="F2" sqref="F2"/>
    </sheetView>
  </sheetViews>
  <sheetFormatPr defaultRowHeight="15"/>
  <cols>
    <col min="1" max="1" width="21" customWidth="1"/>
    <col min="2" max="2" width="22.7109375" customWidth="1"/>
    <col min="3" max="3" width="13.140625" customWidth="1"/>
    <col min="5" max="5" width="13.5703125" customWidth="1"/>
  </cols>
  <sheetData>
    <row r="1" spans="1:14">
      <c r="A1" s="2" t="s">
        <v>42</v>
      </c>
      <c r="B1" s="2" t="s">
        <v>43</v>
      </c>
      <c r="C1" s="2" t="s">
        <v>44</v>
      </c>
      <c r="E1" s="2" t="s">
        <v>45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>
      <c r="A2" t="s">
        <v>46</v>
      </c>
      <c r="B2">
        <v>1</v>
      </c>
      <c r="C2" s="4" t="str">
        <f>HLOOKUP(B2,F1:N2,2,FALSE)</f>
        <v xml:space="preserve"> </v>
      </c>
      <c r="E2" t="s">
        <v>47</v>
      </c>
      <c r="F2" s="3" t="s">
        <v>48</v>
      </c>
      <c r="G2" s="3">
        <v>0.03</v>
      </c>
      <c r="H2" s="3">
        <v>0.1</v>
      </c>
      <c r="I2" s="3">
        <v>0.03</v>
      </c>
      <c r="J2" s="3">
        <v>0.1</v>
      </c>
      <c r="K2" s="3">
        <v>0.05</v>
      </c>
      <c r="L2" s="3">
        <v>0.03</v>
      </c>
      <c r="M2" s="3">
        <v>0.1</v>
      </c>
      <c r="N2" s="3">
        <v>0.1</v>
      </c>
    </row>
    <row r="3" spans="1:14">
      <c r="A3" t="s">
        <v>49</v>
      </c>
      <c r="B3">
        <v>6</v>
      </c>
      <c r="C3" s="4">
        <f>HLOOKUP(B3,F1:N2,2,FALSE)</f>
        <v>0.05</v>
      </c>
    </row>
    <row r="4" spans="1:14">
      <c r="A4" t="s">
        <v>50</v>
      </c>
      <c r="B4">
        <v>7</v>
      </c>
      <c r="C4" s="4">
        <f>HLOOKUP(B4,F1:N2,2,FALSE)</f>
        <v>0.03</v>
      </c>
    </row>
    <row r="5" spans="1:14">
      <c r="A5" t="s">
        <v>51</v>
      </c>
      <c r="B5">
        <v>3</v>
      </c>
      <c r="C5" s="4">
        <f>HLOOKUP(B5,F1:N2,2,FALSE)</f>
        <v>0.1</v>
      </c>
    </row>
    <row r="6" spans="1:14">
      <c r="A6" t="s">
        <v>52</v>
      </c>
      <c r="B6">
        <v>5</v>
      </c>
      <c r="C6" s="4">
        <f>HLOOKUP(B6,F1:N2,2,FALSE)</f>
        <v>0.1</v>
      </c>
    </row>
    <row r="8" spans="1:14">
      <c r="A8" t="s">
        <v>53</v>
      </c>
    </row>
    <row r="10" spans="1:14">
      <c r="G10" t="s">
        <v>54</v>
      </c>
    </row>
    <row r="11" spans="1:14">
      <c r="A11" s="2" t="s">
        <v>55</v>
      </c>
      <c r="B11" s="2" t="s">
        <v>55</v>
      </c>
      <c r="G11" s="5" t="s">
        <v>56</v>
      </c>
      <c r="H11" s="5" t="s">
        <v>57</v>
      </c>
      <c r="I11" t="s">
        <v>58</v>
      </c>
      <c r="J11">
        <f ca="1">INDIRECT(I11)</f>
        <v>10</v>
      </c>
    </row>
    <row r="12" spans="1:14">
      <c r="A12">
        <v>4</v>
      </c>
      <c r="B12">
        <v>10</v>
      </c>
      <c r="D12">
        <f ca="1">OFFSET(D12,1,-2)</f>
        <v>3</v>
      </c>
      <c r="G12" s="5">
        <v>1</v>
      </c>
      <c r="H12" s="5">
        <v>10</v>
      </c>
      <c r="J12">
        <f ca="1">INDIRECT(G10)</f>
        <v>3</v>
      </c>
    </row>
    <row r="13" spans="1:14">
      <c r="A13">
        <v>8</v>
      </c>
      <c r="B13">
        <v>3</v>
      </c>
      <c r="D13">
        <f ca="1">SUM(OFFSET(D13:E13,-1,-3))</f>
        <v>14</v>
      </c>
      <c r="G13" s="5">
        <v>2</v>
      </c>
      <c r="H13" s="5">
        <v>20</v>
      </c>
    </row>
    <row r="14" spans="1:14">
      <c r="A14">
        <v>3</v>
      </c>
      <c r="B14">
        <v>6</v>
      </c>
      <c r="D14">
        <f ca="1">SUM(OFFSET(D14:E14,0,-3))</f>
        <v>9</v>
      </c>
      <c r="G14" s="5">
        <v>3</v>
      </c>
      <c r="H14" s="5">
        <v>30</v>
      </c>
    </row>
    <row r="16" spans="1:14">
      <c r="A16" t="s">
        <v>59</v>
      </c>
      <c r="G16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18" ma:contentTypeDescription="Crie um novo documento." ma:contentTypeScope="" ma:versionID="772a0eff5ddcf970ed94a7305f4a65bc">
  <xsd:schema xmlns:xsd="http://www.w3.org/2001/XMLSchema" xmlns:xs="http://www.w3.org/2001/XMLSchema" xmlns:p="http://schemas.microsoft.com/office/2006/metadata/properties" xmlns:ns2="29c85e31-c0e5-4fba-ab60-4fce8ca17cbc" xmlns:ns3="86243fb6-e625-4153-bf24-3dbb8808cb3e" targetNamespace="http://schemas.microsoft.com/office/2006/metadata/properties" ma:root="true" ma:fieldsID="9fc1265071d568dc0dcb4901e260fdde" ns2:_="" ns3:_="">
    <xsd:import namespace="29c85e31-c0e5-4fba-ab60-4fce8ca17cbc"/>
    <xsd:import namespace="86243fb6-e625-4153-bf24-3dbb8808c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_Flow_SignoffStatus" minOccurs="0"/>
                <xsd:element ref="ns3:AULASESCRITAS" minOccurs="0"/>
                <xsd:element ref="ns3:Indentidadevisualaula4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672001-ba53-4cf3-bc98-583cff500914}" ma:internalName="TaxCatchAll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  <xsd:element name="AULASESCRITAS" ma:index="24" nillable="true" ma:displayName="AULAS ESCRITAS" ma:description="Descrição" ma:format="Dropdown" ma:internalName="AULASESCRITAS">
      <xsd:simpleType>
        <xsd:restriction base="dms:Text">
          <xsd:maxLength value="255"/>
        </xsd:restriction>
      </xsd:simpleType>
    </xsd:element>
    <xsd:element name="Indentidadevisualaula4" ma:index="25" nillable="true" ma:displayName="Indentidade visual aula 4" ma:format="Thumbnail" ma:internalName="Indentidadevisualaula4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C3FBDC-C090-4393-A1CB-12463E192FCE}"/>
</file>

<file path=customXml/itemProps2.xml><?xml version="1.0" encoding="utf-8"?>
<ds:datastoreItem xmlns:ds="http://schemas.openxmlformats.org/officeDocument/2006/customXml" ds:itemID="{8D7258ED-FDB1-419F-99E0-D0B52314EE1F}"/>
</file>

<file path=customXml/itemProps3.xml><?xml version="1.0" encoding="utf-8"?>
<ds:datastoreItem xmlns:ds="http://schemas.openxmlformats.org/officeDocument/2006/customXml" ds:itemID="{0E61E38B-9460-4FBE-91B5-77F3476CA9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Senac Rio - SENAC ARRJ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Avançado 2024.11</dc:creator>
  <cp:keywords/>
  <dc:description/>
  <cp:lastModifiedBy>RAYANNE OLIVEIRA DA SILVA</cp:lastModifiedBy>
  <cp:revision/>
  <dcterms:created xsi:type="dcterms:W3CDTF">2024-09-17T22:59:14Z</dcterms:created>
  <dcterms:modified xsi:type="dcterms:W3CDTF">2024-09-20T22:25:09Z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