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yan/Developer/CCAResearch/ConsolidatedPrimerData/CA_electricity_primer/AppendixTables/"/>
    </mc:Choice>
  </mc:AlternateContent>
  <xr:revisionPtr revIDLastSave="0" documentId="13_ncr:1_{498DA771-5F54-0348-A46C-E9E585833B2A}" xr6:coauthVersionLast="47" xr6:coauthVersionMax="47" xr10:uidLastSave="{00000000-0000-0000-0000-000000000000}"/>
  <bookViews>
    <workbookView xWindow="0" yWindow="500" windowWidth="25600" windowHeight="14280" xr2:uid="{6EB815F8-A88A-5E49-9558-831900859484}"/>
  </bookViews>
  <sheets>
    <sheet name="IOU-CCA total price comparisons" sheetId="1" r:id="rId1"/>
  </sheets>
  <definedNames>
    <definedName name="_xlnm._FilterDatabase" localSheetId="0" hidden="1">'IOU-CCA total price comparisons'!$A$1:$I$106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5" i="1"/>
  <c r="F96" i="1"/>
  <c r="F97" i="1"/>
  <c r="F98" i="1"/>
  <c r="F99" i="1"/>
  <c r="F100" i="1"/>
  <c r="F101" i="1"/>
  <c r="F102" i="1"/>
  <c r="F103" i="1"/>
  <c r="F104" i="1"/>
  <c r="F105" i="1"/>
  <c r="F106" i="1"/>
  <c r="F2" i="1"/>
  <c r="H106" i="1" l="1"/>
  <c r="H105" i="1"/>
  <c r="H104" i="1"/>
  <c r="H103" i="1"/>
  <c r="H102" i="1"/>
  <c r="H101" i="1"/>
  <c r="H100" i="1"/>
  <c r="H99" i="1"/>
  <c r="H98" i="1"/>
  <c r="H97" i="1"/>
  <c r="H96" i="1"/>
  <c r="H95" i="1"/>
  <c r="H92" i="1"/>
  <c r="H91" i="1"/>
  <c r="H90" i="1"/>
  <c r="H89" i="1"/>
  <c r="H88" i="1"/>
  <c r="G87" i="1"/>
  <c r="H87" i="1" s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7" i="1"/>
  <c r="H26" i="1"/>
  <c r="H25" i="1"/>
  <c r="H24" i="1"/>
  <c r="H23" i="1"/>
  <c r="H22" i="1"/>
  <c r="H21" i="1"/>
  <c r="H20" i="1"/>
  <c r="H19" i="1"/>
  <c r="G18" i="1"/>
  <c r="H18" i="1" s="1"/>
  <c r="H17" i="1"/>
  <c r="H16" i="1"/>
  <c r="H15" i="1"/>
  <c r="H14" i="1"/>
  <c r="H13" i="1"/>
  <c r="H12" i="1"/>
  <c r="H11" i="1"/>
  <c r="H10" i="1"/>
  <c r="H9" i="1"/>
  <c r="H8" i="1"/>
  <c r="H5" i="1"/>
  <c r="H4" i="1"/>
  <c r="H3" i="1"/>
  <c r="H2" i="1"/>
</calcChain>
</file>

<file path=xl/sharedStrings.xml><?xml version="1.0" encoding="utf-8"?>
<sst xmlns="http://schemas.openxmlformats.org/spreadsheetml/2006/main" count="447" uniqueCount="119">
  <si>
    <t>CCA Name</t>
  </si>
  <si>
    <t>Type</t>
  </si>
  <si>
    <t>IOU</t>
  </si>
  <si>
    <t>Year</t>
  </si>
  <si>
    <t>Source</t>
  </si>
  <si>
    <t>3CE</t>
  </si>
  <si>
    <t>CCA</t>
  </si>
  <si>
    <t>PG&amp;E</t>
  </si>
  <si>
    <t>Rates from archived Joint Rate Comparison, March 2018</t>
  </si>
  <si>
    <t>Rates from archived Joint Rate Comparison, March 1, 2021</t>
  </si>
  <si>
    <t>Rates from archived Joint Rate Comparison, June 1, 2022</t>
  </si>
  <si>
    <t>Rates from archived Joint Rate Comparison, effective June 2023</t>
  </si>
  <si>
    <t>Rates from archived MBCP rates, May 7, 2019 from tariff book provided on Wayback Machine archive of CCA website (link)</t>
  </si>
  <si>
    <t>Rates from archived MBCP rates, March 1, 2020 from tariff book provided on Wayback Machine archive of CCA website (link)</t>
  </si>
  <si>
    <t>3CE-SCE</t>
  </si>
  <si>
    <t>SCE</t>
  </si>
  <si>
    <t>Rates from archived Joint Rate Comparison. SCE rates are current as of October 1, 2022. CCCE rates are current as of October 10, 2022.</t>
  </si>
  <si>
    <t>Rates from Joint Rate Comparison, as of July 2023.</t>
  </si>
  <si>
    <t>AVCE</t>
  </si>
  <si>
    <t>Rates from archived Joint Rate Comparison. SCE rates are current as of October 1, 2020. AVCE rates are current as of April 13, 2020.</t>
  </si>
  <si>
    <t>Rates from archived Joint Rate Comparison. SCE rates are current as of October 1, 2021. AVCE rates are current as of April 13, 2020.</t>
  </si>
  <si>
    <t>SCE rates are current as of October 1, 2022. AVCE rates are current as of March 1, 2022</t>
  </si>
  <si>
    <t>SCE's published rates as of June 1, 2023 and AVCE's published rates as of July 1, 2023.</t>
  </si>
  <si>
    <t>BPROUD</t>
  </si>
  <si>
    <t>Rates from archived Joint Rate Comparison. Rates are current as of October 1, 2020</t>
  </si>
  <si>
    <t>Rates from archived Joint Rate Comparison. SCE rates are current as of October 1, 2021. BPROUD rates are current as of September 1, 2021.</t>
  </si>
  <si>
    <t>CEA</t>
  </si>
  <si>
    <t>SDG&amp;E</t>
  </si>
  <si>
    <t>Rates from archived Joint Rate Comparison, June 1, 2021</t>
  </si>
  <si>
    <t>CEA rates effective February 1, 2022. SDG&amp;E rates effective June 1, 2022</t>
  </si>
  <si>
    <t>Rates current as of February 1, 2023.</t>
  </si>
  <si>
    <t>CPA</t>
  </si>
  <si>
    <t>Rates from archived Joint Rate Comparison. SCE rates are current as of October 1, 2021. CPA rates are current as of July 1, 2021.</t>
  </si>
  <si>
    <t xml:space="preserve">SCE rates are current as of October 1, 2022. CPA rates are current as of October 1, 2022. </t>
  </si>
  <si>
    <t>CPSF</t>
  </si>
  <si>
    <t>Rates from archived Joint Rate Comparison, effective July 1, 2017.</t>
  </si>
  <si>
    <t>Rates from archived Joint Rate Comparison. PG&amp;E rates effective as of May 1, 2020. CPSF rates effective as of May 15, 2020</t>
  </si>
  <si>
    <t>Rates from archived Joint Rate Comparison. PG&amp;E rates effective as of March 1, 2021. CPSF rates effective as of January 15, 2021</t>
  </si>
  <si>
    <t>Rates from archived Joint Rate Comparison, effective March 2022</t>
  </si>
  <si>
    <t>Rates from  Joint Rate Comparison. PG&amp;E rates effective as of March 2023. CleanPowerSF rates effective as of July 2022</t>
  </si>
  <si>
    <t>CPSF rates effective May 1, 2016, taken from tariff book provided by CCA through PRA request.</t>
  </si>
  <si>
    <t>DCE</t>
  </si>
  <si>
    <t xml:space="preserve">Rates from archived Joint Rate Comparison. Rates are current as of April 13, 2020 </t>
  </si>
  <si>
    <t>Rates from archived Joint Rate Comparison. SCE rates are current as of June 1, 2021. DCE rates are current as of July 15, 2021</t>
  </si>
  <si>
    <t>Rates from archived Joint Rate Comparison. SCE rates are current as of October 1, 2022.  DCE rates are current as of October 1, 2022.</t>
  </si>
  <si>
    <t>EBCE</t>
  </si>
  <si>
    <t>Rates from archived Joint Rate Comparison. EBCE rates are current as of April 18, 2018. PG&amp;E rates are current as of March 1, 2018</t>
  </si>
  <si>
    <t>Rates from archived Joint Rate Comparison. EBCE Rates are current as of July 2020 PG&amp;E Rates are current as of May 2020</t>
  </si>
  <si>
    <t>Rates from archived Joint Rate Comparison, March 2021</t>
  </si>
  <si>
    <t>Rates from archived Joint Rate Comparison, effective July 2022</t>
  </si>
  <si>
    <t>Rates from  Joint Rate Comparison. EBCE Rates are current as of July 2023. PG&amp;E Rates are current as of June 2023. EBCE rates &amp; PG&amp;E rates utilize the 2023 Vintage PCIA</t>
  </si>
  <si>
    <t>EPIC</t>
  </si>
  <si>
    <t>SCE rates are current as of October 1, 2022. EPIC rates are current as of October 1, 2022.</t>
  </si>
  <si>
    <t xml:space="preserve">SCE s published rates as of June 1, 2023 and EPIC's published rates as of July 1, 2023. </t>
  </si>
  <si>
    <t>KCCP</t>
  </si>
  <si>
    <t>Rates from archived Joint Rate Comparison. Rates Current as of May 1, 2021</t>
  </si>
  <si>
    <t>Rates from archived Joint Rate Comparison, July 1, 2022</t>
  </si>
  <si>
    <t>LCE</t>
  </si>
  <si>
    <t>Rates from archived Joint Rate Comparison. Rates current as of June 1, 2020 for SCE and April 13, 2020 for LCE</t>
  </si>
  <si>
    <t>Rates from archived Joint Rate Comparison. SCE rates are current as of June 1, 2021. LCE rates are current as of March 1, 2021.</t>
  </si>
  <si>
    <t xml:space="preserve">SCE rates are current as of October 1, 2022. LCE rates are current as of May 20, 2022. </t>
  </si>
  <si>
    <t>SCE's published rates as of June 1, 2023 and LCE's published rates as of July 1, 2023.</t>
  </si>
  <si>
    <t>MCE</t>
  </si>
  <si>
    <t>Rates from archived Joint Rate Comparison, effective June 1, 2017.</t>
  </si>
  <si>
    <t>Rates from archived Joint Rate Comparison, March 1, 2018</t>
  </si>
  <si>
    <t>Rates from archived Joint Rate Comparison, May 1, 2021</t>
  </si>
  <si>
    <t>Rates from archived Joint Rate Comparison, effective June 1, 2022</t>
  </si>
  <si>
    <t>OCPA</t>
  </si>
  <si>
    <t>SCE rates are current as of October 1, 2022. OCPA rates are current as of October 1, 2022.</t>
  </si>
  <si>
    <t>PCE-SM</t>
  </si>
  <si>
    <t>Rates from archived Joint Rate Comparison, March 15, 2018</t>
  </si>
  <si>
    <t>Rates from archived Joint Rate Comparison, PCE rates effective July 2022, PG&amp;E rates effective June 2022</t>
  </si>
  <si>
    <t>From Joint Rate Comparisons. PCE rates utilize the 2016 PCIA vintage and rates are current as of July 2023. PG&amp;E rates utilize the 2022 PCIA vintage and rates are current as of June 2023</t>
  </si>
  <si>
    <t>Pioneer</t>
  </si>
  <si>
    <t>Rates from archived Joint Rate Comparison, June 21, 2021</t>
  </si>
  <si>
    <t>Pomona</t>
  </si>
  <si>
    <t>Rates from archived Joint Rate Comparison, effective as of October 1, 2020.</t>
  </si>
  <si>
    <t>Rates from archived Joint Rate Comparison. SCE rates are current as of June 1, 2021. POME rates are current as of April 1, 2020.</t>
  </si>
  <si>
    <t xml:space="preserve">SCE rates are current as of October 1, 2022. POME rates are current as of March 1, 2022. </t>
  </si>
  <si>
    <t>SCE’s published rates as of June 1, 2023 and POME's published rates as of July 1, 2023.</t>
  </si>
  <si>
    <t>PRIME</t>
  </si>
  <si>
    <t>Rates from archived Joint Rate Comparison. SCE rates are current as of October 1, 2021. PRIME rates are current as of September 1, 2021.</t>
  </si>
  <si>
    <t xml:space="preserve">SCE rates are current as of October 1, 2022. PRIME rates are current as of March 1, 2022. </t>
  </si>
  <si>
    <t>RCEA</t>
  </si>
  <si>
    <t>Rates from archived Joint Rate Comparison, effective July 1, 2022</t>
  </si>
  <si>
    <t>Rates effective Jan 23, 2017, taken from tariff book provided on CCA website (link)</t>
  </si>
  <si>
    <t>RMEA</t>
  </si>
  <si>
    <t>Rates from archived Joint Rate Comparison. SCE rates are current as of October 1, 2020. RMEA rates are current as of April 13, 2020</t>
  </si>
  <si>
    <t>Rates from archived Joint Rate Comparison. SCE rates are current as of Feb 1, 2021. RMEA rates are current as of April 1, 2020.</t>
  </si>
  <si>
    <t xml:space="preserve">SCE rates are current as of October 1, 2022, RMEA rates are current as of March 1, 2022. </t>
  </si>
  <si>
    <t xml:space="preserve"> SCE's published rates as of June 1, 2023 and RMEA's published rates as of July 1, 2023.</t>
  </si>
  <si>
    <t>SBCE</t>
  </si>
  <si>
    <t xml:space="preserve">SCE rates are current as of October 1, 2022. SBCE rates are current as of October 1, 2022. </t>
  </si>
  <si>
    <t>SCE’s published rates as of June 1, 2023 and SBCE's published rates as of July 1, 2023.</t>
  </si>
  <si>
    <t>SCP</t>
  </si>
  <si>
    <t>Rates from archived Joint Rate Comparison, effective March 1, 2017.</t>
  </si>
  <si>
    <t>Rates from archived Joint Rate Comparison, July 1, 2018</t>
  </si>
  <si>
    <t>Rates from archived Joint Rate Comparison, January 1, 2021</t>
  </si>
  <si>
    <t>Rates from archived Joint Rate Comparison, April 1, 2021</t>
  </si>
  <si>
    <t>SDCP</t>
  </si>
  <si>
    <t xml:space="preserve">SDCP rates effective February 1, 2022. SDG&amp;E rates effective June 1, 2022 </t>
  </si>
  <si>
    <t>Rates current as of February 1, 2023</t>
  </si>
  <si>
    <t>SEA</t>
  </si>
  <si>
    <t>SJCE</t>
  </si>
  <si>
    <t>Rates from archived Joint Rate Comparison, September 2018</t>
  </si>
  <si>
    <t>Rates effective May 1, 2019, from tariff book provided on CCA website (link)</t>
  </si>
  <si>
    <t>Rates effective May 27, 2020, from tariff book provided on CCA website (link)</t>
  </si>
  <si>
    <t>SJP</t>
  </si>
  <si>
    <t>Rates from archived Joint Rate Comparison. SCE rates are current as of October 1, 2021. SJP rates are current as of June 1, 2021.</t>
  </si>
  <si>
    <t>SCE rates are current as of October 10, 2022. SJP rates are current as of March 1, 2022.</t>
  </si>
  <si>
    <t>SVCE</t>
  </si>
  <si>
    <t>Note - using the midusage summer rate, avg for Zone 1,2</t>
  </si>
  <si>
    <t>VCE</t>
  </si>
  <si>
    <t>Rates from archived Joint Rate Comparison, June 1, 2018</t>
  </si>
  <si>
    <r>
      <t>P</t>
    </r>
    <r>
      <rPr>
        <b/>
        <vertAlign val="subscript"/>
        <sz val="11"/>
        <color rgb="FFFFFFFF"/>
        <rFont val="Aptos"/>
      </rPr>
      <t xml:space="preserve">t,IOU </t>
    </r>
    <r>
      <rPr>
        <b/>
        <sz val="11"/>
        <color rgb="FFFFFFFF"/>
        <rFont val="Aptos"/>
      </rPr>
      <t>($/kWh)</t>
    </r>
  </si>
  <si>
    <r>
      <t>P</t>
    </r>
    <r>
      <rPr>
        <b/>
        <vertAlign val="subscript"/>
        <sz val="11"/>
        <color rgb="FFFFFFFF"/>
        <rFont val="Aptos"/>
      </rPr>
      <t>t,IOU</t>
    </r>
    <r>
      <rPr>
        <b/>
        <sz val="11"/>
        <color rgb="FFFFFFFF"/>
        <rFont val="Aptos"/>
      </rPr>
      <t>-P</t>
    </r>
    <r>
      <rPr>
        <b/>
        <vertAlign val="subscript"/>
        <sz val="11"/>
        <color rgb="FFFFFFFF"/>
        <rFont val="Aptos"/>
      </rPr>
      <t>t,CCA</t>
    </r>
  </si>
  <si>
    <r>
      <t>P</t>
    </r>
    <r>
      <rPr>
        <b/>
        <vertAlign val="subscript"/>
        <sz val="11"/>
        <color rgb="FFFFFFFF"/>
        <rFont val="Aptos"/>
      </rPr>
      <t xml:space="preserve">t,CCA </t>
    </r>
    <r>
      <rPr>
        <b/>
        <sz val="11"/>
        <color rgb="FFFFFFFF"/>
        <rFont val="Aptos"/>
      </rPr>
      <t>($/kWh)</t>
    </r>
  </si>
  <si>
    <t>NA</t>
  </si>
  <si>
    <r>
      <t>(P</t>
    </r>
    <r>
      <rPr>
        <b/>
        <vertAlign val="subscript"/>
        <sz val="11"/>
        <color rgb="FFFFFFFF"/>
        <rFont val="Aptos"/>
      </rPr>
      <t>t,IOU</t>
    </r>
    <r>
      <rPr>
        <b/>
        <sz val="11"/>
        <color rgb="FFFFFFFF"/>
        <rFont val="Aptos"/>
      </rPr>
      <t>-P</t>
    </r>
    <r>
      <rPr>
        <b/>
        <vertAlign val="subscript"/>
        <sz val="11"/>
        <color rgb="FFFFFFFF"/>
        <rFont val="Aptos"/>
      </rPr>
      <t>t,CCA</t>
    </r>
    <r>
      <rPr>
        <b/>
        <sz val="11"/>
        <color rgb="FFFFFFFF"/>
        <rFont val="Aptos"/>
      </rPr>
      <t>)/P</t>
    </r>
    <r>
      <rPr>
        <b/>
        <vertAlign val="subscript"/>
        <sz val="11"/>
        <color rgb="FFFFFFFF"/>
        <rFont val="Aptos"/>
      </rPr>
      <t>t,IOU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</si>
</sst>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1"/>
      <color rgb="FFFFFFFF"/>
      <name val="Aptos"/>
    </font>
    <font>
      <b/>
      <vertAlign val="subscript"/>
      <sz val="11"/>
      <color rgb="FFFFFFFF"/>
      <name val="Aptos"/>
    </font>
    <font>
      <sz val="11"/>
      <color rgb="FF000000"/>
      <name val="Aptos"/>
    </font>
    <font>
      <sz val="11"/>
      <color theme="1"/>
      <name val="Aptos"/>
    </font>
    <font>
      <u/>
      <sz val="11"/>
      <color theme="10"/>
      <name val="Aptos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4" fontId="3" fillId="0" borderId="0" xfId="0" applyNumberFormat="1" applyFont="1"/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0" fontId="6" fillId="0" borderId="1" xfId="1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njosecleanenergy.org/wp-content/uploads/2020/05/052720-SJCE-Rates.pdf" TargetMode="External"/><Relationship Id="rId2" Type="http://schemas.openxmlformats.org/officeDocument/2006/relationships/hyperlink" Target="https://files.constantcontact.com/7a210436601/b0993abd-84c3-42e1-8d71-7346bf22adcb.pdf" TargetMode="External"/><Relationship Id="rId1" Type="http://schemas.openxmlformats.org/officeDocument/2006/relationships/hyperlink" Target="https://redwoodenergy.org/wp-content/uploads/2019/07/RCEA_Res_rates_Jan2017_4.pdf" TargetMode="External"/><Relationship Id="rId5" Type="http://schemas.openxmlformats.org/officeDocument/2006/relationships/hyperlink" Target="https://web.archive.org/web/20211020132038/https:/3cenergy.org/wp-content/uploads/2020/03/MBCP-Residential-Rate-Sheet-v12.0.pdf" TargetMode="External"/><Relationship Id="rId4" Type="http://schemas.openxmlformats.org/officeDocument/2006/relationships/hyperlink" Target="https://web.archive.org/web/20210612181701/https:/3cenergy.org/wp-content/uploads/2019/05/MBCP-Res-Rate-Sheet-v6.1-FINAL-May-7-20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D365-525F-F840-BA73-66DDB751E528}">
  <dimension ref="A1:L106"/>
  <sheetViews>
    <sheetView tabSelected="1" topLeftCell="A97" zoomScale="125" workbookViewId="0">
      <selection activeCell="G107" sqref="G107"/>
    </sheetView>
  </sheetViews>
  <sheetFormatPr baseColWidth="10" defaultRowHeight="16" x14ac:dyDescent="0.2"/>
  <cols>
    <col min="1" max="1" width="11.1640625" style="2" customWidth="1"/>
    <col min="2" max="2" width="5.5" customWidth="1"/>
    <col min="3" max="3" width="8.83203125" customWidth="1"/>
    <col min="8" max="8" width="17.1640625" customWidth="1"/>
    <col min="9" max="9" width="120.33203125" style="2" customWidth="1"/>
  </cols>
  <sheetData>
    <row r="1" spans="1:10" ht="34" x14ac:dyDescent="0.2">
      <c r="A1" s="3" t="s">
        <v>0</v>
      </c>
      <c r="B1" s="3" t="s">
        <v>1</v>
      </c>
      <c r="C1" s="4" t="s">
        <v>2</v>
      </c>
      <c r="D1" s="4" t="s">
        <v>3</v>
      </c>
      <c r="E1" s="4" t="s">
        <v>114</v>
      </c>
      <c r="F1" s="4" t="s">
        <v>116</v>
      </c>
      <c r="G1" s="3" t="s">
        <v>115</v>
      </c>
      <c r="H1" s="4" t="s">
        <v>118</v>
      </c>
      <c r="I1" s="3" t="s">
        <v>4</v>
      </c>
      <c r="J1" s="10"/>
    </row>
    <row r="2" spans="1:10" x14ac:dyDescent="0.2">
      <c r="A2" s="6" t="s">
        <v>5</v>
      </c>
      <c r="B2" s="6" t="s">
        <v>6</v>
      </c>
      <c r="C2" s="7" t="s">
        <v>7</v>
      </c>
      <c r="D2" s="7">
        <v>2018</v>
      </c>
      <c r="E2" s="7">
        <v>0.24906</v>
      </c>
      <c r="F2" s="7">
        <f>E2-G2</f>
        <v>0.24906</v>
      </c>
      <c r="G2" s="7">
        <v>0</v>
      </c>
      <c r="H2" s="8">
        <f t="shared" ref="H2:H65" si="0">IFERROR(G2/E2,"")</f>
        <v>0</v>
      </c>
      <c r="I2" s="5" t="s">
        <v>8</v>
      </c>
      <c r="J2" s="10"/>
    </row>
    <row r="3" spans="1:10" x14ac:dyDescent="0.2">
      <c r="A3" s="6" t="s">
        <v>5</v>
      </c>
      <c r="B3" s="6" t="s">
        <v>6</v>
      </c>
      <c r="C3" s="7" t="s">
        <v>7</v>
      </c>
      <c r="D3" s="7">
        <v>2021</v>
      </c>
      <c r="E3" s="7">
        <v>0.28544999999999998</v>
      </c>
      <c r="F3" s="7">
        <f t="shared" ref="F3:F66" si="1">E3-G3</f>
        <v>0.28515999999999997</v>
      </c>
      <c r="G3" s="7">
        <v>2.9E-4</v>
      </c>
      <c r="H3" s="8">
        <f t="shared" si="0"/>
        <v>1.0159397442634438E-3</v>
      </c>
      <c r="I3" s="5" t="s">
        <v>9</v>
      </c>
      <c r="J3" s="10"/>
    </row>
    <row r="4" spans="1:10" x14ac:dyDescent="0.2">
      <c r="A4" s="6" t="s">
        <v>5</v>
      </c>
      <c r="B4" s="6" t="s">
        <v>6</v>
      </c>
      <c r="C4" s="7" t="s">
        <v>7</v>
      </c>
      <c r="D4" s="7">
        <v>2022</v>
      </c>
      <c r="E4" s="7">
        <v>0.34556999999999999</v>
      </c>
      <c r="F4" s="7">
        <f t="shared" si="1"/>
        <v>0.31840999999999997</v>
      </c>
      <c r="G4" s="7">
        <v>2.716E-2</v>
      </c>
      <c r="H4" s="8">
        <f t="shared" si="0"/>
        <v>7.8594785426975719E-2</v>
      </c>
      <c r="I4" s="5" t="s">
        <v>10</v>
      </c>
      <c r="J4" s="10"/>
    </row>
    <row r="5" spans="1:10" x14ac:dyDescent="0.2">
      <c r="A5" s="6" t="s">
        <v>5</v>
      </c>
      <c r="B5" s="6" t="s">
        <v>6</v>
      </c>
      <c r="C5" s="7" t="s">
        <v>7</v>
      </c>
      <c r="D5" s="7">
        <v>2023</v>
      </c>
      <c r="E5" s="7">
        <v>0.36508000000000002</v>
      </c>
      <c r="F5" s="7">
        <f t="shared" si="1"/>
        <v>0.30368000000000001</v>
      </c>
      <c r="G5" s="7">
        <v>6.140000000000001E-2</v>
      </c>
      <c r="H5" s="8">
        <f t="shared" si="0"/>
        <v>0.1681823162046675</v>
      </c>
      <c r="I5" s="5" t="s">
        <v>11</v>
      </c>
      <c r="J5" s="10"/>
    </row>
    <row r="6" spans="1:10" x14ac:dyDescent="0.2">
      <c r="A6" s="6" t="s">
        <v>5</v>
      </c>
      <c r="B6" s="6" t="s">
        <v>6</v>
      </c>
      <c r="C6" s="7" t="s">
        <v>7</v>
      </c>
      <c r="D6" s="7">
        <v>2019</v>
      </c>
      <c r="E6" s="8" t="s">
        <v>117</v>
      </c>
      <c r="F6" s="8" t="s">
        <v>117</v>
      </c>
      <c r="G6" s="6">
        <v>0</v>
      </c>
      <c r="H6" s="8" t="s">
        <v>117</v>
      </c>
      <c r="I6" s="9" t="s">
        <v>12</v>
      </c>
      <c r="J6" s="10"/>
    </row>
    <row r="7" spans="1:10" x14ac:dyDescent="0.2">
      <c r="A7" s="6" t="s">
        <v>5</v>
      </c>
      <c r="B7" s="6" t="s">
        <v>6</v>
      </c>
      <c r="C7" s="7" t="s">
        <v>7</v>
      </c>
      <c r="D7" s="7">
        <v>2020</v>
      </c>
      <c r="E7" s="8" t="s">
        <v>117</v>
      </c>
      <c r="F7" s="8" t="s">
        <v>117</v>
      </c>
      <c r="G7" s="6">
        <v>6.11E-3</v>
      </c>
      <c r="H7" s="8" t="s">
        <v>117</v>
      </c>
      <c r="I7" s="9" t="s">
        <v>13</v>
      </c>
      <c r="J7" s="10"/>
    </row>
    <row r="8" spans="1:10" x14ac:dyDescent="0.2">
      <c r="A8" s="6" t="s">
        <v>14</v>
      </c>
      <c r="B8" s="6" t="s">
        <v>6</v>
      </c>
      <c r="C8" s="7" t="s">
        <v>15</v>
      </c>
      <c r="D8" s="7">
        <v>2022</v>
      </c>
      <c r="E8" s="7">
        <v>0.32566000000000001</v>
      </c>
      <c r="F8" s="7">
        <f t="shared" si="1"/>
        <v>0.32361000000000001</v>
      </c>
      <c r="G8" s="7">
        <v>2.0500000000000002E-3</v>
      </c>
      <c r="H8" s="8">
        <f t="shared" si="0"/>
        <v>6.2949088005895722E-3</v>
      </c>
      <c r="I8" s="5" t="s">
        <v>16</v>
      </c>
      <c r="J8" s="10"/>
    </row>
    <row r="9" spans="1:10" x14ac:dyDescent="0.2">
      <c r="A9" s="6" t="s">
        <v>14</v>
      </c>
      <c r="B9" s="6" t="s">
        <v>6</v>
      </c>
      <c r="C9" s="7" t="s">
        <v>15</v>
      </c>
      <c r="D9" s="7">
        <v>2023</v>
      </c>
      <c r="E9" s="10">
        <v>0.37</v>
      </c>
      <c r="F9" s="7">
        <f t="shared" si="1"/>
        <v>0.37</v>
      </c>
      <c r="G9" s="10">
        <v>0</v>
      </c>
      <c r="H9" s="8">
        <f t="shared" si="0"/>
        <v>0</v>
      </c>
      <c r="I9" s="5" t="s">
        <v>17</v>
      </c>
      <c r="J9" s="10"/>
    </row>
    <row r="10" spans="1:10" x14ac:dyDescent="0.2">
      <c r="A10" s="6" t="s">
        <v>18</v>
      </c>
      <c r="B10" s="6" t="s">
        <v>6</v>
      </c>
      <c r="C10" s="7" t="s">
        <v>15</v>
      </c>
      <c r="D10" s="7">
        <v>2020</v>
      </c>
      <c r="E10" s="7">
        <v>0.23719000000000001</v>
      </c>
      <c r="F10" s="7">
        <f t="shared" si="1"/>
        <v>0.23682</v>
      </c>
      <c r="G10" s="7">
        <v>3.6999999999999999E-4</v>
      </c>
      <c r="H10" s="8">
        <f t="shared" si="0"/>
        <v>1.5599308571187655E-3</v>
      </c>
      <c r="I10" s="5" t="s">
        <v>19</v>
      </c>
      <c r="J10" s="10"/>
    </row>
    <row r="11" spans="1:10" x14ac:dyDescent="0.2">
      <c r="A11" s="6" t="s">
        <v>18</v>
      </c>
      <c r="B11" s="6" t="s">
        <v>6</v>
      </c>
      <c r="C11" s="7" t="s">
        <v>15</v>
      </c>
      <c r="D11" s="7">
        <v>2021</v>
      </c>
      <c r="E11" s="7">
        <v>0.27971000000000001</v>
      </c>
      <c r="F11" s="7">
        <f t="shared" si="1"/>
        <v>0.2868</v>
      </c>
      <c r="G11" s="7">
        <v>-7.0899999999999999E-3</v>
      </c>
      <c r="H11" s="8">
        <f t="shared" si="0"/>
        <v>-2.5347681527296127E-2</v>
      </c>
      <c r="I11" s="5" t="s">
        <v>20</v>
      </c>
      <c r="J11" s="10"/>
    </row>
    <row r="12" spans="1:10" x14ac:dyDescent="0.2">
      <c r="A12" s="6" t="s">
        <v>18</v>
      </c>
      <c r="B12" s="6" t="s">
        <v>6</v>
      </c>
      <c r="C12" s="7" t="s">
        <v>15</v>
      </c>
      <c r="D12" s="7">
        <v>2022</v>
      </c>
      <c r="E12" s="7">
        <v>0.31391000000000002</v>
      </c>
      <c r="F12" s="7">
        <f t="shared" si="1"/>
        <v>0.31053000000000003</v>
      </c>
      <c r="G12" s="7">
        <v>3.3800000000000002E-3</v>
      </c>
      <c r="H12" s="8">
        <f t="shared" si="0"/>
        <v>1.0767417412634194E-2</v>
      </c>
      <c r="I12" s="5" t="s">
        <v>21</v>
      </c>
      <c r="J12" s="10"/>
    </row>
    <row r="13" spans="1:10" x14ac:dyDescent="0.2">
      <c r="A13" s="6" t="s">
        <v>18</v>
      </c>
      <c r="B13" s="6" t="s">
        <v>6</v>
      </c>
      <c r="C13" s="7" t="s">
        <v>15</v>
      </c>
      <c r="D13" s="7">
        <v>2023</v>
      </c>
      <c r="E13" s="10">
        <v>0.36130000000000001</v>
      </c>
      <c r="F13" s="7">
        <f t="shared" si="1"/>
        <v>0.35635</v>
      </c>
      <c r="G13" s="10">
        <v>4.9500000000000099E-3</v>
      </c>
      <c r="H13" s="8">
        <f t="shared" si="0"/>
        <v>1.3700525878771132E-2</v>
      </c>
      <c r="I13" s="5" t="s">
        <v>22</v>
      </c>
      <c r="J13" s="10"/>
    </row>
    <row r="14" spans="1:10" x14ac:dyDescent="0.2">
      <c r="A14" s="6" t="s">
        <v>23</v>
      </c>
      <c r="B14" s="6" t="s">
        <v>6</v>
      </c>
      <c r="C14" s="7" t="s">
        <v>15</v>
      </c>
      <c r="D14" s="7">
        <v>2020</v>
      </c>
      <c r="E14" s="7">
        <v>0.23063</v>
      </c>
      <c r="F14" s="7">
        <f t="shared" si="1"/>
        <v>0.23063</v>
      </c>
      <c r="G14" s="7">
        <v>0</v>
      </c>
      <c r="H14" s="8">
        <f t="shared" si="0"/>
        <v>0</v>
      </c>
      <c r="I14" s="5" t="s">
        <v>24</v>
      </c>
      <c r="J14" s="10"/>
    </row>
    <row r="15" spans="1:10" x14ac:dyDescent="0.2">
      <c r="A15" s="6" t="s">
        <v>23</v>
      </c>
      <c r="B15" s="6" t="s">
        <v>6</v>
      </c>
      <c r="C15" s="7" t="s">
        <v>15</v>
      </c>
      <c r="D15" s="7">
        <v>2021</v>
      </c>
      <c r="E15" s="7">
        <v>0.25586999999999999</v>
      </c>
      <c r="F15" s="7">
        <f t="shared" si="1"/>
        <v>0.27363999999999999</v>
      </c>
      <c r="G15" s="7">
        <v>-1.7770000000000001E-2</v>
      </c>
      <c r="H15" s="8">
        <f t="shared" si="0"/>
        <v>-6.9449329737757456E-2</v>
      </c>
      <c r="I15" s="5" t="s">
        <v>25</v>
      </c>
      <c r="J15" s="10"/>
    </row>
    <row r="16" spans="1:10" x14ac:dyDescent="0.2">
      <c r="A16" s="6" t="s">
        <v>26</v>
      </c>
      <c r="B16" s="6" t="s">
        <v>6</v>
      </c>
      <c r="C16" s="7" t="s">
        <v>27</v>
      </c>
      <c r="D16" s="7">
        <v>2021</v>
      </c>
      <c r="E16" s="7">
        <v>0.33390999999999998</v>
      </c>
      <c r="F16" s="7">
        <f t="shared" si="1"/>
        <v>0.33068999999999998</v>
      </c>
      <c r="G16" s="7">
        <v>3.2200000000000002E-3</v>
      </c>
      <c r="H16" s="8">
        <f t="shared" si="0"/>
        <v>9.6433170614836344E-3</v>
      </c>
      <c r="I16" s="5" t="s">
        <v>28</v>
      </c>
      <c r="J16" s="10"/>
    </row>
    <row r="17" spans="1:10" x14ac:dyDescent="0.2">
      <c r="A17" s="6" t="s">
        <v>26</v>
      </c>
      <c r="B17" s="6" t="s">
        <v>6</v>
      </c>
      <c r="C17" s="7" t="s">
        <v>27</v>
      </c>
      <c r="D17" s="7">
        <v>2022</v>
      </c>
      <c r="E17" s="7">
        <v>0.38201000000000002</v>
      </c>
      <c r="F17" s="7">
        <f t="shared" si="1"/>
        <v>0.38453000000000004</v>
      </c>
      <c r="G17" s="7">
        <v>-2.5200000000000001E-3</v>
      </c>
      <c r="H17" s="8">
        <f t="shared" si="0"/>
        <v>-6.5966859506295644E-3</v>
      </c>
      <c r="I17" s="5" t="s">
        <v>29</v>
      </c>
      <c r="J17" s="10"/>
    </row>
    <row r="18" spans="1:10" x14ac:dyDescent="0.2">
      <c r="A18" s="6" t="s">
        <v>26</v>
      </c>
      <c r="B18" s="6" t="s">
        <v>6</v>
      </c>
      <c r="C18" s="7" t="s">
        <v>27</v>
      </c>
      <c r="D18" s="7">
        <v>2023</v>
      </c>
      <c r="E18" s="7">
        <v>0.47088000000000002</v>
      </c>
      <c r="F18" s="7">
        <f t="shared" si="1"/>
        <v>0.46661999999999998</v>
      </c>
      <c r="G18" s="7">
        <f>E18-0.46662</f>
        <v>4.2600000000000415E-3</v>
      </c>
      <c r="H18" s="8">
        <f t="shared" si="0"/>
        <v>9.0468909276249596E-3</v>
      </c>
      <c r="I18" s="5" t="s">
        <v>30</v>
      </c>
      <c r="J18" s="10"/>
    </row>
    <row r="19" spans="1:10" x14ac:dyDescent="0.2">
      <c r="A19" s="6" t="s">
        <v>31</v>
      </c>
      <c r="B19" s="6" t="s">
        <v>6</v>
      </c>
      <c r="C19" s="7" t="s">
        <v>15</v>
      </c>
      <c r="D19" s="7">
        <v>2020</v>
      </c>
      <c r="E19" s="7">
        <v>0.23063</v>
      </c>
      <c r="F19" s="7">
        <f t="shared" si="1"/>
        <v>0.22866</v>
      </c>
      <c r="G19" s="7">
        <v>1.97E-3</v>
      </c>
      <c r="H19" s="8">
        <f t="shared" si="0"/>
        <v>8.5418202315396957E-3</v>
      </c>
      <c r="I19" s="5" t="s">
        <v>24</v>
      </c>
      <c r="J19" s="10"/>
    </row>
    <row r="20" spans="1:10" x14ac:dyDescent="0.2">
      <c r="A20" s="6" t="s">
        <v>31</v>
      </c>
      <c r="B20" s="6" t="s">
        <v>6</v>
      </c>
      <c r="C20" s="7" t="s">
        <v>15</v>
      </c>
      <c r="D20" s="7">
        <v>2021</v>
      </c>
      <c r="E20" s="7">
        <v>0.25340000000000001</v>
      </c>
      <c r="F20" s="7">
        <f t="shared" si="1"/>
        <v>0.25340000000000001</v>
      </c>
      <c r="G20" s="7">
        <v>0</v>
      </c>
      <c r="H20" s="8">
        <f t="shared" si="0"/>
        <v>0</v>
      </c>
      <c r="I20" s="5" t="s">
        <v>32</v>
      </c>
      <c r="J20" s="10"/>
    </row>
    <row r="21" spans="1:10" x14ac:dyDescent="0.2">
      <c r="A21" s="6" t="s">
        <v>31</v>
      </c>
      <c r="B21" s="6" t="s">
        <v>6</v>
      </c>
      <c r="C21" s="7" t="s">
        <v>15</v>
      </c>
      <c r="D21" s="7">
        <v>2022</v>
      </c>
      <c r="E21" s="7">
        <v>0.30531999999999998</v>
      </c>
      <c r="F21" s="7">
        <f t="shared" si="1"/>
        <v>0.30223999999999995</v>
      </c>
      <c r="G21" s="7">
        <v>3.0799999999999998E-3</v>
      </c>
      <c r="H21" s="8">
        <f t="shared" si="0"/>
        <v>1.0087776758810429E-2</v>
      </c>
      <c r="I21" s="5" t="s">
        <v>33</v>
      </c>
      <c r="J21" s="10"/>
    </row>
    <row r="22" spans="1:10" x14ac:dyDescent="0.2">
      <c r="A22" s="6" t="s">
        <v>31</v>
      </c>
      <c r="B22" s="6" t="s">
        <v>6</v>
      </c>
      <c r="C22" s="7" t="s">
        <v>15</v>
      </c>
      <c r="D22" s="7">
        <v>2023</v>
      </c>
      <c r="E22" s="10">
        <v>0.34</v>
      </c>
      <c r="F22" s="7">
        <f t="shared" si="1"/>
        <v>0.32000000000000006</v>
      </c>
      <c r="G22" s="10">
        <v>1.9999999999999962E-2</v>
      </c>
      <c r="H22" s="8">
        <f t="shared" si="0"/>
        <v>5.8823529411764594E-2</v>
      </c>
      <c r="I22" s="5" t="s">
        <v>17</v>
      </c>
      <c r="J22" s="10"/>
    </row>
    <row r="23" spans="1:10" x14ac:dyDescent="0.2">
      <c r="A23" s="6" t="s">
        <v>34</v>
      </c>
      <c r="B23" s="6" t="s">
        <v>6</v>
      </c>
      <c r="C23" s="7" t="s">
        <v>7</v>
      </c>
      <c r="D23" s="7">
        <v>2017</v>
      </c>
      <c r="E23" s="7">
        <v>0.23991999999999999</v>
      </c>
      <c r="F23" s="7">
        <f t="shared" si="1"/>
        <v>0.23449</v>
      </c>
      <c r="G23" s="7">
        <v>5.4299999999999999E-3</v>
      </c>
      <c r="H23" s="8">
        <f t="shared" si="0"/>
        <v>2.2632544181393797E-2</v>
      </c>
      <c r="I23" s="5" t="s">
        <v>35</v>
      </c>
      <c r="J23" s="10"/>
    </row>
    <row r="24" spans="1:10" x14ac:dyDescent="0.2">
      <c r="A24" s="6" t="s">
        <v>34</v>
      </c>
      <c r="B24" s="6" t="s">
        <v>6</v>
      </c>
      <c r="C24" s="7" t="s">
        <v>7</v>
      </c>
      <c r="D24" s="7">
        <v>2020</v>
      </c>
      <c r="E24" s="7">
        <v>0.26980999999999999</v>
      </c>
      <c r="F24" s="7">
        <f t="shared" si="1"/>
        <v>0.27060000000000001</v>
      </c>
      <c r="G24" s="7">
        <v>-7.9000000000000001E-4</v>
      </c>
      <c r="H24" s="8">
        <f t="shared" si="0"/>
        <v>-2.9279863607723955E-3</v>
      </c>
      <c r="I24" s="5" t="s">
        <v>36</v>
      </c>
      <c r="J24" s="10"/>
    </row>
    <row r="25" spans="1:10" x14ac:dyDescent="0.2">
      <c r="A25" s="6" t="s">
        <v>34</v>
      </c>
      <c r="B25" s="6" t="s">
        <v>6</v>
      </c>
      <c r="C25" s="7" t="s">
        <v>7</v>
      </c>
      <c r="D25" s="7">
        <v>2021</v>
      </c>
      <c r="E25" s="7">
        <v>0.28517999999999999</v>
      </c>
      <c r="F25" s="7">
        <f t="shared" si="1"/>
        <v>0.28770999999999997</v>
      </c>
      <c r="G25" s="7">
        <v>-2.5300000000000001E-3</v>
      </c>
      <c r="H25" s="8">
        <f t="shared" si="0"/>
        <v>-8.8715898730626283E-3</v>
      </c>
      <c r="I25" s="5" t="s">
        <v>37</v>
      </c>
      <c r="J25" s="10"/>
    </row>
    <row r="26" spans="1:10" x14ac:dyDescent="0.2">
      <c r="A26" s="6" t="s">
        <v>34</v>
      </c>
      <c r="B26" s="6" t="s">
        <v>6</v>
      </c>
      <c r="C26" s="7" t="s">
        <v>7</v>
      </c>
      <c r="D26" s="7">
        <v>2022</v>
      </c>
      <c r="E26" s="7">
        <v>0.34261999999999998</v>
      </c>
      <c r="F26" s="7">
        <f t="shared" si="1"/>
        <v>0.34261999999999998</v>
      </c>
      <c r="G26" s="7">
        <v>0</v>
      </c>
      <c r="H26" s="8">
        <f t="shared" si="0"/>
        <v>0</v>
      </c>
      <c r="I26" s="5" t="s">
        <v>38</v>
      </c>
      <c r="J26" s="10"/>
    </row>
    <row r="27" spans="1:10" x14ac:dyDescent="0.2">
      <c r="A27" s="6" t="s">
        <v>34</v>
      </c>
      <c r="B27" s="6" t="s">
        <v>6</v>
      </c>
      <c r="C27" s="7" t="s">
        <v>7</v>
      </c>
      <c r="D27" s="7">
        <v>2023</v>
      </c>
      <c r="E27" s="7">
        <v>0.36803999999999998</v>
      </c>
      <c r="F27" s="7">
        <f t="shared" si="1"/>
        <v>0.33527000000000001</v>
      </c>
      <c r="G27" s="7">
        <v>3.2769999999999966E-2</v>
      </c>
      <c r="H27" s="8">
        <f t="shared" si="0"/>
        <v>8.9039234865775377E-2</v>
      </c>
      <c r="I27" s="5" t="s">
        <v>39</v>
      </c>
      <c r="J27" s="10"/>
    </row>
    <row r="28" spans="1:10" x14ac:dyDescent="0.2">
      <c r="A28" s="6" t="s">
        <v>34</v>
      </c>
      <c r="B28" s="6" t="s">
        <v>6</v>
      </c>
      <c r="C28" s="7" t="s">
        <v>7</v>
      </c>
      <c r="D28" s="7">
        <v>2016</v>
      </c>
      <c r="E28" s="10" t="s">
        <v>117</v>
      </c>
      <c r="F28" s="7" t="s">
        <v>117</v>
      </c>
      <c r="G28" s="6">
        <v>2.4000000000000001E-4</v>
      </c>
      <c r="H28" s="8" t="s">
        <v>117</v>
      </c>
      <c r="I28" s="5" t="s">
        <v>40</v>
      </c>
      <c r="J28" s="10"/>
    </row>
    <row r="29" spans="1:10" x14ac:dyDescent="0.2">
      <c r="A29" s="6" t="s">
        <v>41</v>
      </c>
      <c r="B29" s="6" t="s">
        <v>6</v>
      </c>
      <c r="C29" s="7" t="s">
        <v>15</v>
      </c>
      <c r="D29" s="7">
        <v>2020</v>
      </c>
      <c r="E29" s="7">
        <v>0.22184999999999999</v>
      </c>
      <c r="F29" s="7">
        <f t="shared" si="1"/>
        <v>0.21809999999999999</v>
      </c>
      <c r="G29" s="7">
        <v>3.7499999999999999E-3</v>
      </c>
      <c r="H29" s="8">
        <f t="shared" si="0"/>
        <v>1.6903313049357674E-2</v>
      </c>
      <c r="I29" s="5" t="s">
        <v>42</v>
      </c>
      <c r="J29" s="10"/>
    </row>
    <row r="30" spans="1:10" x14ac:dyDescent="0.2">
      <c r="A30" s="6" t="s">
        <v>41</v>
      </c>
      <c r="B30" s="6" t="s">
        <v>6</v>
      </c>
      <c r="C30" s="7" t="s">
        <v>15</v>
      </c>
      <c r="D30" s="7">
        <v>2021</v>
      </c>
      <c r="E30" s="7">
        <v>0.25176999999999999</v>
      </c>
      <c r="F30" s="7">
        <f t="shared" si="1"/>
        <v>0.25080999999999998</v>
      </c>
      <c r="G30" s="7">
        <v>9.6000000000000002E-4</v>
      </c>
      <c r="H30" s="8">
        <f t="shared" si="0"/>
        <v>3.8130039321603052E-3</v>
      </c>
      <c r="I30" s="5" t="s">
        <v>43</v>
      </c>
      <c r="J30" s="10"/>
    </row>
    <row r="31" spans="1:10" x14ac:dyDescent="0.2">
      <c r="A31" s="6" t="s">
        <v>41</v>
      </c>
      <c r="B31" s="6" t="s">
        <v>6</v>
      </c>
      <c r="C31" s="7" t="s">
        <v>15</v>
      </c>
      <c r="D31" s="7">
        <v>2022</v>
      </c>
      <c r="E31" s="7">
        <v>0.31047000000000002</v>
      </c>
      <c r="F31" s="7">
        <f t="shared" si="1"/>
        <v>0.30931000000000003</v>
      </c>
      <c r="G31" s="7">
        <v>1.16E-3</v>
      </c>
      <c r="H31" s="8">
        <f t="shared" si="0"/>
        <v>3.7362708152156405E-3</v>
      </c>
      <c r="I31" s="5" t="s">
        <v>44</v>
      </c>
      <c r="J31" s="10"/>
    </row>
    <row r="32" spans="1:10" x14ac:dyDescent="0.2">
      <c r="A32" s="6" t="s">
        <v>41</v>
      </c>
      <c r="B32" s="6" t="s">
        <v>6</v>
      </c>
      <c r="C32" s="7" t="s">
        <v>15</v>
      </c>
      <c r="D32" s="7">
        <v>2023</v>
      </c>
      <c r="E32" s="10">
        <v>0.35</v>
      </c>
      <c r="F32" s="7">
        <f t="shared" si="1"/>
        <v>0.35</v>
      </c>
      <c r="G32" s="10">
        <v>0</v>
      </c>
      <c r="H32" s="8">
        <f t="shared" si="0"/>
        <v>0</v>
      </c>
      <c r="I32" s="5" t="s">
        <v>17</v>
      </c>
      <c r="J32" s="10"/>
    </row>
    <row r="33" spans="1:10" x14ac:dyDescent="0.2">
      <c r="A33" s="6" t="s">
        <v>45</v>
      </c>
      <c r="B33" s="6" t="s">
        <v>6</v>
      </c>
      <c r="C33" s="7" t="s">
        <v>7</v>
      </c>
      <c r="D33" s="7">
        <v>2018</v>
      </c>
      <c r="E33" s="7">
        <v>0.24512999999999999</v>
      </c>
      <c r="F33" s="7">
        <f t="shared" si="1"/>
        <v>0.24350999999999998</v>
      </c>
      <c r="G33" s="7">
        <v>1.6199999999999999E-3</v>
      </c>
      <c r="H33" s="8">
        <f t="shared" si="0"/>
        <v>6.608738220536042E-3</v>
      </c>
      <c r="I33" s="5" t="s">
        <v>46</v>
      </c>
      <c r="J33" s="10"/>
    </row>
    <row r="34" spans="1:10" x14ac:dyDescent="0.2">
      <c r="A34" s="6" t="s">
        <v>45</v>
      </c>
      <c r="B34" s="6" t="s">
        <v>6</v>
      </c>
      <c r="C34" s="7" t="s">
        <v>7</v>
      </c>
      <c r="D34" s="7">
        <v>2020</v>
      </c>
      <c r="E34" s="7">
        <v>0.26852999999999999</v>
      </c>
      <c r="F34" s="7">
        <f t="shared" si="1"/>
        <v>0.26932</v>
      </c>
      <c r="G34" s="7">
        <v>-7.9000000000000001E-4</v>
      </c>
      <c r="H34" s="8">
        <f t="shared" si="0"/>
        <v>-2.9419431720850557E-3</v>
      </c>
      <c r="I34" s="5" t="s">
        <v>47</v>
      </c>
      <c r="J34" s="10"/>
    </row>
    <row r="35" spans="1:10" x14ac:dyDescent="0.2">
      <c r="A35" s="6" t="s">
        <v>45</v>
      </c>
      <c r="B35" s="6" t="s">
        <v>6</v>
      </c>
      <c r="C35" s="7" t="s">
        <v>7</v>
      </c>
      <c r="D35" s="7">
        <v>2021</v>
      </c>
      <c r="E35" s="7">
        <v>0.28164</v>
      </c>
      <c r="F35" s="7">
        <f t="shared" si="1"/>
        <v>0.28050000000000003</v>
      </c>
      <c r="G35" s="7">
        <v>1.14E-3</v>
      </c>
      <c r="H35" s="8">
        <f t="shared" si="0"/>
        <v>4.0477204942479762E-3</v>
      </c>
      <c r="I35" s="5" t="s">
        <v>48</v>
      </c>
      <c r="J35" s="10"/>
    </row>
    <row r="36" spans="1:10" x14ac:dyDescent="0.2">
      <c r="A36" s="6" t="s">
        <v>45</v>
      </c>
      <c r="B36" s="6" t="s">
        <v>6</v>
      </c>
      <c r="C36" s="7" t="s">
        <v>7</v>
      </c>
      <c r="D36" s="7">
        <v>2022</v>
      </c>
      <c r="E36" s="7">
        <v>0.34132000000000001</v>
      </c>
      <c r="F36" s="7">
        <f t="shared" si="1"/>
        <v>0.33677000000000001</v>
      </c>
      <c r="G36" s="7">
        <v>4.5500000000000002E-3</v>
      </c>
      <c r="H36" s="8">
        <f t="shared" si="0"/>
        <v>1.3330598851517638E-2</v>
      </c>
      <c r="I36" s="5" t="s">
        <v>49</v>
      </c>
      <c r="J36" s="10"/>
    </row>
    <row r="37" spans="1:10" x14ac:dyDescent="0.2">
      <c r="A37" s="6" t="s">
        <v>45</v>
      </c>
      <c r="B37" s="6" t="s">
        <v>6</v>
      </c>
      <c r="C37" s="7" t="s">
        <v>7</v>
      </c>
      <c r="D37" s="7">
        <v>2023</v>
      </c>
      <c r="E37" s="7">
        <v>0.36104999999999998</v>
      </c>
      <c r="F37" s="7">
        <f t="shared" si="1"/>
        <v>0.35324</v>
      </c>
      <c r="G37" s="7">
        <v>7.8099999999999836E-3</v>
      </c>
      <c r="H37" s="8">
        <f t="shared" si="0"/>
        <v>2.1631352998199651E-2</v>
      </c>
      <c r="I37" s="5" t="s">
        <v>50</v>
      </c>
      <c r="J37" s="10"/>
    </row>
    <row r="38" spans="1:10" x14ac:dyDescent="0.2">
      <c r="A38" s="6" t="s">
        <v>51</v>
      </c>
      <c r="B38" s="6" t="s">
        <v>6</v>
      </c>
      <c r="C38" s="7" t="s">
        <v>15</v>
      </c>
      <c r="D38" s="7">
        <v>2022</v>
      </c>
      <c r="E38" s="7">
        <v>0.31129000000000001</v>
      </c>
      <c r="F38" s="7">
        <f t="shared" si="1"/>
        <v>0.32665</v>
      </c>
      <c r="G38" s="7">
        <v>-1.536E-2</v>
      </c>
      <c r="H38" s="8">
        <f t="shared" si="0"/>
        <v>-4.9343056314047992E-2</v>
      </c>
      <c r="I38" s="5" t="s">
        <v>52</v>
      </c>
      <c r="J38" s="10"/>
    </row>
    <row r="39" spans="1:10" x14ac:dyDescent="0.2">
      <c r="A39" s="6" t="s">
        <v>51</v>
      </c>
      <c r="B39" s="6" t="s">
        <v>6</v>
      </c>
      <c r="C39" s="7" t="s">
        <v>15</v>
      </c>
      <c r="D39" s="7">
        <v>2023</v>
      </c>
      <c r="E39" s="10">
        <v>0.35852000000000001</v>
      </c>
      <c r="F39" s="7">
        <f t="shared" si="1"/>
        <v>0.36456</v>
      </c>
      <c r="G39" s="10">
        <v>-6.0399999999999898E-3</v>
      </c>
      <c r="H39" s="8">
        <f t="shared" si="0"/>
        <v>-1.684703782215773E-2</v>
      </c>
      <c r="I39" s="11" t="s">
        <v>53</v>
      </c>
      <c r="J39" s="10"/>
    </row>
    <row r="40" spans="1:10" x14ac:dyDescent="0.2">
      <c r="A40" s="6" t="s">
        <v>54</v>
      </c>
      <c r="B40" s="6" t="s">
        <v>6</v>
      </c>
      <c r="C40" s="7" t="s">
        <v>7</v>
      </c>
      <c r="D40" s="7">
        <v>2020</v>
      </c>
      <c r="E40" s="7">
        <v>0.27821000000000001</v>
      </c>
      <c r="F40" s="7">
        <f t="shared" si="1"/>
        <v>0.27687</v>
      </c>
      <c r="G40" s="7">
        <v>1.34E-3</v>
      </c>
      <c r="H40" s="8">
        <f t="shared" si="0"/>
        <v>4.8165055174149022E-3</v>
      </c>
      <c r="I40" s="5" t="s">
        <v>55</v>
      </c>
      <c r="J40" s="10"/>
    </row>
    <row r="41" spans="1:10" x14ac:dyDescent="0.2">
      <c r="A41" s="6" t="s">
        <v>54</v>
      </c>
      <c r="B41" s="6" t="s">
        <v>6</v>
      </c>
      <c r="C41" s="7" t="s">
        <v>7</v>
      </c>
      <c r="D41" s="7">
        <v>2022</v>
      </c>
      <c r="E41" s="7">
        <v>0.33323000000000003</v>
      </c>
      <c r="F41" s="7">
        <f t="shared" si="1"/>
        <v>0.33323000000000003</v>
      </c>
      <c r="G41" s="7">
        <v>0</v>
      </c>
      <c r="H41" s="8">
        <f t="shared" si="0"/>
        <v>0</v>
      </c>
      <c r="I41" s="5" t="s">
        <v>56</v>
      </c>
      <c r="J41" s="10"/>
    </row>
    <row r="42" spans="1:10" x14ac:dyDescent="0.2">
      <c r="A42" s="6" t="s">
        <v>54</v>
      </c>
      <c r="B42" s="6" t="s">
        <v>6</v>
      </c>
      <c r="C42" s="7" t="s">
        <v>7</v>
      </c>
      <c r="D42" s="7">
        <v>2023</v>
      </c>
      <c r="E42" s="7">
        <v>0.35593999999999998</v>
      </c>
      <c r="F42" s="7">
        <f t="shared" si="1"/>
        <v>0.35593999999999998</v>
      </c>
      <c r="G42" s="7">
        <v>0</v>
      </c>
      <c r="H42" s="8">
        <f t="shared" si="0"/>
        <v>0</v>
      </c>
      <c r="I42" s="5" t="s">
        <v>11</v>
      </c>
      <c r="J42" s="10"/>
    </row>
    <row r="43" spans="1:10" x14ac:dyDescent="0.2">
      <c r="A43" s="6" t="s">
        <v>57</v>
      </c>
      <c r="B43" s="6" t="s">
        <v>6</v>
      </c>
      <c r="C43" s="7" t="s">
        <v>15</v>
      </c>
      <c r="D43" s="7">
        <v>2020</v>
      </c>
      <c r="E43" s="7">
        <v>0.22900999999999999</v>
      </c>
      <c r="F43" s="7">
        <f t="shared" si="1"/>
        <v>0.22538999999999998</v>
      </c>
      <c r="G43" s="7">
        <v>3.62E-3</v>
      </c>
      <c r="H43" s="8">
        <f t="shared" si="0"/>
        <v>1.5807169992576742E-2</v>
      </c>
      <c r="I43" s="5" t="s">
        <v>58</v>
      </c>
      <c r="J43" s="10"/>
    </row>
    <row r="44" spans="1:10" x14ac:dyDescent="0.2">
      <c r="A44" s="6" t="s">
        <v>57</v>
      </c>
      <c r="B44" s="6" t="s">
        <v>6</v>
      </c>
      <c r="C44" s="7" t="s">
        <v>15</v>
      </c>
      <c r="D44" s="7">
        <v>2021</v>
      </c>
      <c r="E44" s="7">
        <v>0.25317000000000001</v>
      </c>
      <c r="F44" s="7">
        <f t="shared" si="1"/>
        <v>0.26185999999999998</v>
      </c>
      <c r="G44" s="7">
        <v>-8.6899999999999998E-3</v>
      </c>
      <c r="H44" s="8">
        <f t="shared" si="0"/>
        <v>-3.4324762017616618E-2</v>
      </c>
      <c r="I44" s="5" t="s">
        <v>59</v>
      </c>
      <c r="J44" s="10"/>
    </row>
    <row r="45" spans="1:10" x14ac:dyDescent="0.2">
      <c r="A45" s="6" t="s">
        <v>57</v>
      </c>
      <c r="B45" s="6" t="s">
        <v>6</v>
      </c>
      <c r="C45" s="7" t="s">
        <v>15</v>
      </c>
      <c r="D45" s="7">
        <v>2022</v>
      </c>
      <c r="E45" s="7">
        <v>0.31391000000000002</v>
      </c>
      <c r="F45" s="7">
        <f t="shared" si="1"/>
        <v>0.32023000000000001</v>
      </c>
      <c r="G45" s="7">
        <v>-6.3200000000000001E-3</v>
      </c>
      <c r="H45" s="8">
        <f t="shared" si="0"/>
        <v>-2.0133159185753879E-2</v>
      </c>
      <c r="I45" s="5" t="s">
        <v>60</v>
      </c>
      <c r="J45" s="10"/>
    </row>
    <row r="46" spans="1:10" x14ac:dyDescent="0.2">
      <c r="A46" s="6" t="s">
        <v>57</v>
      </c>
      <c r="B46" s="6" t="s">
        <v>6</v>
      </c>
      <c r="C46" s="7" t="s">
        <v>15</v>
      </c>
      <c r="D46" s="7">
        <v>2023</v>
      </c>
      <c r="E46" s="10">
        <v>0.36625000000000002</v>
      </c>
      <c r="F46" s="7">
        <f t="shared" si="1"/>
        <v>0.35965000000000003</v>
      </c>
      <c r="G46" s="10">
        <v>6.6E-3</v>
      </c>
      <c r="H46" s="8">
        <f t="shared" si="0"/>
        <v>1.8020477815699657E-2</v>
      </c>
      <c r="I46" s="5" t="s">
        <v>61</v>
      </c>
      <c r="J46" s="10"/>
    </row>
    <row r="47" spans="1:10" x14ac:dyDescent="0.2">
      <c r="A47" s="6" t="s">
        <v>62</v>
      </c>
      <c r="B47" s="6" t="s">
        <v>6</v>
      </c>
      <c r="C47" s="7" t="s">
        <v>7</v>
      </c>
      <c r="D47" s="7">
        <v>2017</v>
      </c>
      <c r="E47" s="7">
        <v>0.23887</v>
      </c>
      <c r="F47" s="7">
        <f t="shared" si="1"/>
        <v>0.23826</v>
      </c>
      <c r="G47" s="7">
        <v>6.0999999999999997E-4</v>
      </c>
      <c r="H47" s="8">
        <f t="shared" si="0"/>
        <v>2.5536902917905136E-3</v>
      </c>
      <c r="I47" s="5" t="s">
        <v>63</v>
      </c>
      <c r="J47" s="10"/>
    </row>
    <row r="48" spans="1:10" x14ac:dyDescent="0.2">
      <c r="A48" s="6" t="s">
        <v>62</v>
      </c>
      <c r="B48" s="6" t="s">
        <v>6</v>
      </c>
      <c r="C48" s="7" t="s">
        <v>7</v>
      </c>
      <c r="D48" s="7">
        <v>2018</v>
      </c>
      <c r="E48" s="7">
        <v>0.24928</v>
      </c>
      <c r="F48" s="7">
        <f t="shared" si="1"/>
        <v>0.24349000000000001</v>
      </c>
      <c r="G48" s="7">
        <v>5.79E-3</v>
      </c>
      <c r="H48" s="8">
        <f t="shared" si="0"/>
        <v>2.3226893453145058E-2</v>
      </c>
      <c r="I48" s="5" t="s">
        <v>64</v>
      </c>
      <c r="J48" s="10"/>
    </row>
    <row r="49" spans="1:10" x14ac:dyDescent="0.2">
      <c r="A49" s="6" t="s">
        <v>62</v>
      </c>
      <c r="B49" s="6" t="s">
        <v>6</v>
      </c>
      <c r="C49" s="7" t="s">
        <v>7</v>
      </c>
      <c r="D49" s="7">
        <v>2021</v>
      </c>
      <c r="E49" s="7">
        <v>0.27904000000000001</v>
      </c>
      <c r="F49" s="7">
        <f t="shared" si="1"/>
        <v>0.29993999999999998</v>
      </c>
      <c r="G49" s="7">
        <v>-2.0899999999999998E-2</v>
      </c>
      <c r="H49" s="8">
        <f t="shared" si="0"/>
        <v>-7.4899655963302739E-2</v>
      </c>
      <c r="I49" s="5" t="s">
        <v>65</v>
      </c>
      <c r="J49" s="10"/>
    </row>
    <row r="50" spans="1:10" x14ac:dyDescent="0.2">
      <c r="A50" s="6" t="s">
        <v>62</v>
      </c>
      <c r="B50" s="6" t="s">
        <v>6</v>
      </c>
      <c r="C50" s="7" t="s">
        <v>7</v>
      </c>
      <c r="D50" s="7">
        <v>2022</v>
      </c>
      <c r="E50" s="7">
        <v>0.34599000000000002</v>
      </c>
      <c r="F50" s="7">
        <f t="shared" si="1"/>
        <v>0.32205</v>
      </c>
      <c r="G50" s="7">
        <v>2.3939999999999999E-2</v>
      </c>
      <c r="H50" s="8">
        <f t="shared" si="0"/>
        <v>6.919275123558484E-2</v>
      </c>
      <c r="I50" s="5" t="s">
        <v>66</v>
      </c>
      <c r="J50" s="10"/>
    </row>
    <row r="51" spans="1:10" x14ac:dyDescent="0.2">
      <c r="A51" s="6" t="s">
        <v>62</v>
      </c>
      <c r="B51" s="6" t="s">
        <v>6</v>
      </c>
      <c r="C51" s="7" t="s">
        <v>7</v>
      </c>
      <c r="D51" s="7">
        <v>2023</v>
      </c>
      <c r="E51" s="7">
        <v>0.36529</v>
      </c>
      <c r="F51" s="7">
        <f t="shared" si="1"/>
        <v>0.36215000000000003</v>
      </c>
      <c r="G51" s="7">
        <v>3.1399999999999761E-3</v>
      </c>
      <c r="H51" s="8">
        <f t="shared" si="0"/>
        <v>8.5959100988255259E-3</v>
      </c>
      <c r="I51" s="5" t="s">
        <v>11</v>
      </c>
      <c r="J51" s="10"/>
    </row>
    <row r="52" spans="1:10" x14ac:dyDescent="0.2">
      <c r="A52" s="6" t="s">
        <v>67</v>
      </c>
      <c r="B52" s="6" t="s">
        <v>6</v>
      </c>
      <c r="C52" s="7" t="s">
        <v>15</v>
      </c>
      <c r="D52" s="7">
        <v>2022</v>
      </c>
      <c r="E52" s="7">
        <v>0.32566000000000001</v>
      </c>
      <c r="F52" s="7">
        <f t="shared" si="1"/>
        <v>0.32566000000000001</v>
      </c>
      <c r="G52" s="7">
        <v>0</v>
      </c>
      <c r="H52" s="8">
        <f t="shared" si="0"/>
        <v>0</v>
      </c>
      <c r="I52" s="5" t="s">
        <v>68</v>
      </c>
      <c r="J52" s="10"/>
    </row>
    <row r="53" spans="1:10" x14ac:dyDescent="0.2">
      <c r="A53" s="6" t="s">
        <v>67</v>
      </c>
      <c r="B53" s="6" t="s">
        <v>6</v>
      </c>
      <c r="C53" s="7" t="s">
        <v>15</v>
      </c>
      <c r="D53" s="7">
        <v>2023</v>
      </c>
      <c r="E53" s="10">
        <v>0.37</v>
      </c>
      <c r="F53" s="7">
        <f t="shared" si="1"/>
        <v>0.37</v>
      </c>
      <c r="G53" s="10">
        <v>0</v>
      </c>
      <c r="H53" s="8">
        <f t="shared" si="0"/>
        <v>0</v>
      </c>
      <c r="I53" s="5"/>
      <c r="J53" s="10"/>
    </row>
    <row r="54" spans="1:10" x14ac:dyDescent="0.2">
      <c r="A54" s="6" t="s">
        <v>69</v>
      </c>
      <c r="B54" s="6" t="s">
        <v>6</v>
      </c>
      <c r="C54" s="7" t="s">
        <v>7</v>
      </c>
      <c r="D54" s="7">
        <v>2018</v>
      </c>
      <c r="E54" s="7">
        <v>0.24673</v>
      </c>
      <c r="F54" s="7">
        <f t="shared" si="1"/>
        <v>0.24134</v>
      </c>
      <c r="G54" s="7">
        <v>5.3899999999999998E-3</v>
      </c>
      <c r="H54" s="8">
        <f t="shared" si="0"/>
        <v>2.1845742309407043E-2</v>
      </c>
      <c r="I54" s="5" t="s">
        <v>70</v>
      </c>
      <c r="J54" s="10"/>
    </row>
    <row r="55" spans="1:10" x14ac:dyDescent="0.2">
      <c r="A55" s="6" t="s">
        <v>69</v>
      </c>
      <c r="B55" s="6" t="s">
        <v>6</v>
      </c>
      <c r="C55" s="7" t="s">
        <v>7</v>
      </c>
      <c r="D55" s="7">
        <v>2021</v>
      </c>
      <c r="E55" s="7">
        <v>0.27684999999999998</v>
      </c>
      <c r="F55" s="7">
        <f t="shared" si="1"/>
        <v>0.27113999999999999</v>
      </c>
      <c r="G55" s="7">
        <v>5.7099999999999998E-3</v>
      </c>
      <c r="H55" s="8">
        <f t="shared" si="0"/>
        <v>2.0624887122990789E-2</v>
      </c>
      <c r="I55" s="5" t="s">
        <v>48</v>
      </c>
      <c r="J55" s="10"/>
    </row>
    <row r="56" spans="1:10" x14ac:dyDescent="0.2">
      <c r="A56" s="6" t="s">
        <v>69</v>
      </c>
      <c r="B56" s="6" t="s">
        <v>6</v>
      </c>
      <c r="C56" s="7" t="s">
        <v>7</v>
      </c>
      <c r="D56" s="7">
        <v>2022</v>
      </c>
      <c r="E56" s="7">
        <v>0.34472999999999998</v>
      </c>
      <c r="F56" s="7">
        <f t="shared" si="1"/>
        <v>0.33714</v>
      </c>
      <c r="G56" s="7">
        <v>7.5900000000000004E-3</v>
      </c>
      <c r="H56" s="8">
        <f t="shared" si="0"/>
        <v>2.2017230876338004E-2</v>
      </c>
      <c r="I56" s="5" t="s">
        <v>71</v>
      </c>
      <c r="J56" s="10"/>
    </row>
    <row r="57" spans="1:10" x14ac:dyDescent="0.2">
      <c r="A57" s="6" t="s">
        <v>69</v>
      </c>
      <c r="B57" s="6" t="s">
        <v>6</v>
      </c>
      <c r="C57" s="7" t="s">
        <v>7</v>
      </c>
      <c r="D57" s="7">
        <v>2023</v>
      </c>
      <c r="E57" s="7">
        <v>0.36292999999999997</v>
      </c>
      <c r="F57" s="7">
        <f t="shared" si="1"/>
        <v>0.35511999999999999</v>
      </c>
      <c r="G57" s="7">
        <v>7.8099999999999836E-3</v>
      </c>
      <c r="H57" s="8">
        <f t="shared" si="0"/>
        <v>2.1519301242663831E-2</v>
      </c>
      <c r="I57" s="5" t="s">
        <v>72</v>
      </c>
      <c r="J57" s="10"/>
    </row>
    <row r="58" spans="1:10" x14ac:dyDescent="0.2">
      <c r="A58" s="6" t="s">
        <v>73</v>
      </c>
      <c r="B58" s="6" t="s">
        <v>6</v>
      </c>
      <c r="C58" s="7" t="s">
        <v>7</v>
      </c>
      <c r="D58" s="7">
        <v>2021</v>
      </c>
      <c r="E58" s="7">
        <v>0.28811999999999999</v>
      </c>
      <c r="F58" s="7">
        <f t="shared" si="1"/>
        <v>0.29920999999999998</v>
      </c>
      <c r="G58" s="7">
        <v>-1.1089999999999999E-2</v>
      </c>
      <c r="H58" s="8">
        <f t="shared" si="0"/>
        <v>-3.8490906566708318E-2</v>
      </c>
      <c r="I58" s="5" t="s">
        <v>74</v>
      </c>
      <c r="J58" s="10"/>
    </row>
    <row r="59" spans="1:10" x14ac:dyDescent="0.2">
      <c r="A59" s="6" t="s">
        <v>73</v>
      </c>
      <c r="B59" s="6" t="s">
        <v>6</v>
      </c>
      <c r="C59" s="7" t="s">
        <v>7</v>
      </c>
      <c r="D59" s="7">
        <v>2022</v>
      </c>
      <c r="E59" s="7">
        <v>0.34449999999999997</v>
      </c>
      <c r="F59" s="7">
        <f t="shared" si="1"/>
        <v>0.32883999999999997</v>
      </c>
      <c r="G59" s="7">
        <v>1.566E-2</v>
      </c>
      <c r="H59" s="8">
        <f t="shared" si="0"/>
        <v>4.5457184325108861E-2</v>
      </c>
      <c r="I59" s="5" t="s">
        <v>66</v>
      </c>
      <c r="J59" s="10"/>
    </row>
    <row r="60" spans="1:10" x14ac:dyDescent="0.2">
      <c r="A60" s="6" t="s">
        <v>73</v>
      </c>
      <c r="B60" s="6" t="s">
        <v>6</v>
      </c>
      <c r="C60" s="7" t="s">
        <v>7</v>
      </c>
      <c r="D60" s="7">
        <v>2023</v>
      </c>
      <c r="E60" s="7">
        <v>0.36403999999999997</v>
      </c>
      <c r="F60" s="7">
        <f t="shared" si="1"/>
        <v>0.34061999999999998</v>
      </c>
      <c r="G60" s="7">
        <v>2.3419999999999996E-2</v>
      </c>
      <c r="H60" s="8">
        <f t="shared" si="0"/>
        <v>6.433358971541589E-2</v>
      </c>
      <c r="I60" s="5" t="s">
        <v>11</v>
      </c>
      <c r="J60" s="10"/>
    </row>
    <row r="61" spans="1:10" x14ac:dyDescent="0.2">
      <c r="A61" s="6" t="s">
        <v>75</v>
      </c>
      <c r="B61" s="6" t="s">
        <v>6</v>
      </c>
      <c r="C61" s="7" t="s">
        <v>15</v>
      </c>
      <c r="D61" s="7">
        <v>2020</v>
      </c>
      <c r="E61" s="7">
        <v>0.23063</v>
      </c>
      <c r="F61" s="7">
        <f t="shared" si="1"/>
        <v>0.23063</v>
      </c>
      <c r="G61" s="7">
        <v>0</v>
      </c>
      <c r="H61" s="8">
        <f t="shared" si="0"/>
        <v>0</v>
      </c>
      <c r="I61" s="5" t="s">
        <v>76</v>
      </c>
      <c r="J61" s="10"/>
    </row>
    <row r="62" spans="1:10" x14ac:dyDescent="0.2">
      <c r="A62" s="6" t="s">
        <v>75</v>
      </c>
      <c r="B62" s="6" t="s">
        <v>6</v>
      </c>
      <c r="C62" s="7" t="s">
        <v>15</v>
      </c>
      <c r="D62" s="7">
        <v>2021</v>
      </c>
      <c r="E62" s="7">
        <v>0.25586999999999999</v>
      </c>
      <c r="F62" s="7">
        <f t="shared" si="1"/>
        <v>0.25573999999999997</v>
      </c>
      <c r="G62" s="7">
        <v>1.2999999999999999E-4</v>
      </c>
      <c r="H62" s="8">
        <f t="shared" si="0"/>
        <v>5.0807050455309332E-4</v>
      </c>
      <c r="I62" s="5" t="s">
        <v>77</v>
      </c>
      <c r="J62" s="10"/>
    </row>
    <row r="63" spans="1:10" x14ac:dyDescent="0.2">
      <c r="A63" s="6" t="s">
        <v>75</v>
      </c>
      <c r="B63" s="6" t="s">
        <v>6</v>
      </c>
      <c r="C63" s="7" t="s">
        <v>15</v>
      </c>
      <c r="D63" s="7">
        <v>2022</v>
      </c>
      <c r="E63" s="7">
        <v>0.30531999999999998</v>
      </c>
      <c r="F63" s="7">
        <f t="shared" si="1"/>
        <v>0.30193999999999999</v>
      </c>
      <c r="G63" s="7">
        <v>3.3800000000000002E-3</v>
      </c>
      <c r="H63" s="8">
        <f t="shared" si="0"/>
        <v>1.1070352417136121E-2</v>
      </c>
      <c r="I63" s="5" t="s">
        <v>78</v>
      </c>
      <c r="J63" s="10"/>
    </row>
    <row r="64" spans="1:10" x14ac:dyDescent="0.2">
      <c r="A64" s="6" t="s">
        <v>75</v>
      </c>
      <c r="B64" s="6" t="s">
        <v>6</v>
      </c>
      <c r="C64" s="7" t="s">
        <v>15</v>
      </c>
      <c r="D64" s="7">
        <v>2023</v>
      </c>
      <c r="E64" s="10">
        <v>0.34775</v>
      </c>
      <c r="F64" s="7">
        <f t="shared" si="1"/>
        <v>0.33950000000000002</v>
      </c>
      <c r="G64" s="10">
        <v>8.2499999999999796E-3</v>
      </c>
      <c r="H64" s="8">
        <f t="shared" si="0"/>
        <v>2.3723939611790021E-2</v>
      </c>
      <c r="I64" s="5" t="s">
        <v>79</v>
      </c>
      <c r="J64" s="10"/>
    </row>
    <row r="65" spans="1:10" x14ac:dyDescent="0.2">
      <c r="A65" s="6" t="s">
        <v>80</v>
      </c>
      <c r="B65" s="6" t="s">
        <v>6</v>
      </c>
      <c r="C65" s="7" t="s">
        <v>15</v>
      </c>
      <c r="D65" s="7">
        <v>2020</v>
      </c>
      <c r="E65" s="7">
        <v>0.23063</v>
      </c>
      <c r="F65" s="7">
        <f t="shared" si="1"/>
        <v>0.23063</v>
      </c>
      <c r="G65" s="7">
        <v>0</v>
      </c>
      <c r="H65" s="8">
        <f t="shared" si="0"/>
        <v>0</v>
      </c>
      <c r="I65" s="5" t="s">
        <v>24</v>
      </c>
      <c r="J65" s="10"/>
    </row>
    <row r="66" spans="1:10" x14ac:dyDescent="0.2">
      <c r="A66" s="6" t="s">
        <v>80</v>
      </c>
      <c r="B66" s="6" t="s">
        <v>6</v>
      </c>
      <c r="C66" s="7" t="s">
        <v>15</v>
      </c>
      <c r="D66" s="7">
        <v>2021</v>
      </c>
      <c r="E66" s="7">
        <v>0.25340000000000001</v>
      </c>
      <c r="F66" s="7">
        <f t="shared" si="1"/>
        <v>0.26830000000000004</v>
      </c>
      <c r="G66" s="7">
        <v>-1.49E-2</v>
      </c>
      <c r="H66" s="8">
        <f t="shared" ref="H66:H106" si="2">IFERROR(G66/E66,"")</f>
        <v>-5.8800315706393054E-2</v>
      </c>
      <c r="I66" s="5" t="s">
        <v>81</v>
      </c>
      <c r="J66" s="10"/>
    </row>
    <row r="67" spans="1:10" x14ac:dyDescent="0.2">
      <c r="A67" s="6" t="s">
        <v>80</v>
      </c>
      <c r="B67" s="6" t="s">
        <v>6</v>
      </c>
      <c r="C67" s="7" t="s">
        <v>15</v>
      </c>
      <c r="D67" s="7">
        <v>2022</v>
      </c>
      <c r="E67" s="7">
        <v>0.30531999999999998</v>
      </c>
      <c r="F67" s="7">
        <f t="shared" ref="F67:F106" si="3">E67-G67</f>
        <v>0.30418999999999996</v>
      </c>
      <c r="G67" s="7">
        <v>1.1299999999999999E-3</v>
      </c>
      <c r="H67" s="8">
        <f t="shared" si="2"/>
        <v>3.7010349796934364E-3</v>
      </c>
      <c r="I67" s="5" t="s">
        <v>82</v>
      </c>
      <c r="J67" s="10"/>
    </row>
    <row r="68" spans="1:10" x14ac:dyDescent="0.2">
      <c r="A68" s="6" t="s">
        <v>80</v>
      </c>
      <c r="B68" s="6" t="s">
        <v>6</v>
      </c>
      <c r="C68" s="7" t="s">
        <v>15</v>
      </c>
      <c r="D68" s="7">
        <v>2023</v>
      </c>
      <c r="E68" s="10">
        <v>0.34</v>
      </c>
      <c r="F68" s="7">
        <f t="shared" si="3"/>
        <v>0.32000000000000006</v>
      </c>
      <c r="G68" s="10">
        <v>1.9999999999999962E-2</v>
      </c>
      <c r="H68" s="8">
        <f t="shared" si="2"/>
        <v>5.8823529411764594E-2</v>
      </c>
      <c r="I68" s="5" t="s">
        <v>17</v>
      </c>
      <c r="J68" s="10"/>
    </row>
    <row r="69" spans="1:10" x14ac:dyDescent="0.2">
      <c r="A69" s="6" t="s">
        <v>83</v>
      </c>
      <c r="B69" s="6" t="s">
        <v>6</v>
      </c>
      <c r="C69" s="7" t="s">
        <v>7</v>
      </c>
      <c r="D69" s="7">
        <v>2018</v>
      </c>
      <c r="E69" s="7">
        <v>0.25785999999999998</v>
      </c>
      <c r="F69" s="7">
        <f t="shared" si="3"/>
        <v>0.25462999999999997</v>
      </c>
      <c r="G69" s="7">
        <v>3.2299999999999998E-3</v>
      </c>
      <c r="H69" s="8">
        <f t="shared" si="2"/>
        <v>1.2526176995268751E-2</v>
      </c>
      <c r="I69" s="5" t="s">
        <v>70</v>
      </c>
      <c r="J69" s="10"/>
    </row>
    <row r="70" spans="1:10" x14ac:dyDescent="0.2">
      <c r="A70" s="6" t="s">
        <v>83</v>
      </c>
      <c r="B70" s="6" t="s">
        <v>6</v>
      </c>
      <c r="C70" s="7" t="s">
        <v>7</v>
      </c>
      <c r="D70" s="7">
        <v>2021</v>
      </c>
      <c r="E70" s="7">
        <v>0.29455999999999999</v>
      </c>
      <c r="F70" s="7">
        <f t="shared" si="3"/>
        <v>0.29398999999999997</v>
      </c>
      <c r="G70" s="7">
        <v>5.6999999999999998E-4</v>
      </c>
      <c r="H70" s="8">
        <f t="shared" si="2"/>
        <v>1.9350896252036936E-3</v>
      </c>
      <c r="I70" s="5" t="s">
        <v>74</v>
      </c>
      <c r="J70" s="10"/>
    </row>
    <row r="71" spans="1:10" x14ac:dyDescent="0.2">
      <c r="A71" s="6" t="s">
        <v>83</v>
      </c>
      <c r="B71" s="6" t="s">
        <v>6</v>
      </c>
      <c r="C71" s="7" t="s">
        <v>7</v>
      </c>
      <c r="D71" s="7">
        <v>2022</v>
      </c>
      <c r="E71" s="7">
        <v>0.35004999999999997</v>
      </c>
      <c r="F71" s="7">
        <f t="shared" si="3"/>
        <v>0.34928999999999999</v>
      </c>
      <c r="G71" s="7">
        <v>7.6000000000000004E-4</v>
      </c>
      <c r="H71" s="8">
        <f t="shared" si="2"/>
        <v>2.171118411655478E-3</v>
      </c>
      <c r="I71" s="5" t="s">
        <v>84</v>
      </c>
      <c r="J71" s="10"/>
    </row>
    <row r="72" spans="1:10" x14ac:dyDescent="0.2">
      <c r="A72" s="6" t="s">
        <v>83</v>
      </c>
      <c r="B72" s="6" t="s">
        <v>6</v>
      </c>
      <c r="C72" s="7" t="s">
        <v>7</v>
      </c>
      <c r="D72" s="7">
        <v>2023</v>
      </c>
      <c r="E72" s="7">
        <v>0.36355999999999999</v>
      </c>
      <c r="F72" s="7">
        <f t="shared" si="3"/>
        <v>0.36277999999999999</v>
      </c>
      <c r="G72" s="7">
        <v>7.8000000000000291E-4</v>
      </c>
      <c r="H72" s="8">
        <f t="shared" si="2"/>
        <v>2.1454505446143772E-3</v>
      </c>
      <c r="I72" s="5" t="s">
        <v>11</v>
      </c>
      <c r="J72" s="10"/>
    </row>
    <row r="73" spans="1:10" x14ac:dyDescent="0.2">
      <c r="A73" s="7" t="s">
        <v>83</v>
      </c>
      <c r="B73" s="6" t="s">
        <v>6</v>
      </c>
      <c r="C73" s="7" t="s">
        <v>7</v>
      </c>
      <c r="D73" s="7">
        <v>2017</v>
      </c>
      <c r="E73" s="8" t="s">
        <v>117</v>
      </c>
      <c r="F73" s="8" t="s">
        <v>117</v>
      </c>
      <c r="G73" s="6">
        <v>2.66E-3</v>
      </c>
      <c r="H73" s="8" t="s">
        <v>117</v>
      </c>
      <c r="I73" s="9" t="s">
        <v>85</v>
      </c>
      <c r="J73" s="10"/>
    </row>
    <row r="74" spans="1:10" x14ac:dyDescent="0.2">
      <c r="A74" s="6" t="s">
        <v>86</v>
      </c>
      <c r="B74" s="6" t="s">
        <v>6</v>
      </c>
      <c r="C74" s="7" t="s">
        <v>15</v>
      </c>
      <c r="D74" s="7">
        <v>2020</v>
      </c>
      <c r="E74" s="7">
        <v>0.23130999999999999</v>
      </c>
      <c r="F74" s="7">
        <f t="shared" si="3"/>
        <v>0.22902</v>
      </c>
      <c r="G74" s="7">
        <v>2.2899999999999999E-3</v>
      </c>
      <c r="H74" s="8">
        <f t="shared" si="2"/>
        <v>9.9001340192814841E-3</v>
      </c>
      <c r="I74" s="5" t="s">
        <v>87</v>
      </c>
      <c r="J74" s="10"/>
    </row>
    <row r="75" spans="1:10" x14ac:dyDescent="0.2">
      <c r="A75" s="6" t="s">
        <v>86</v>
      </c>
      <c r="B75" s="6" t="s">
        <v>6</v>
      </c>
      <c r="C75" s="7" t="s">
        <v>15</v>
      </c>
      <c r="D75" s="7">
        <v>2021</v>
      </c>
      <c r="E75" s="7">
        <v>0.24804999999999999</v>
      </c>
      <c r="F75" s="7">
        <f t="shared" si="3"/>
        <v>0.24709</v>
      </c>
      <c r="G75" s="7">
        <v>9.6000000000000002E-4</v>
      </c>
      <c r="H75" s="8">
        <f t="shared" si="2"/>
        <v>3.870187462205201E-3</v>
      </c>
      <c r="I75" s="5" t="s">
        <v>88</v>
      </c>
      <c r="J75" s="10"/>
    </row>
    <row r="76" spans="1:10" x14ac:dyDescent="0.2">
      <c r="A76" s="6" t="s">
        <v>86</v>
      </c>
      <c r="B76" s="6" t="s">
        <v>6</v>
      </c>
      <c r="C76" s="7" t="s">
        <v>15</v>
      </c>
      <c r="D76" s="7">
        <v>2022</v>
      </c>
      <c r="E76" s="7">
        <v>0.30563000000000001</v>
      </c>
      <c r="F76" s="7">
        <f t="shared" si="3"/>
        <v>0.30506</v>
      </c>
      <c r="G76" s="7">
        <v>5.6999999999999998E-4</v>
      </c>
      <c r="H76" s="8">
        <f t="shared" si="2"/>
        <v>1.8650001635965054E-3</v>
      </c>
      <c r="I76" s="5" t="s">
        <v>89</v>
      </c>
      <c r="J76" s="10"/>
    </row>
    <row r="77" spans="1:10" x14ac:dyDescent="0.2">
      <c r="A77" s="6" t="s">
        <v>86</v>
      </c>
      <c r="B77" s="6" t="s">
        <v>6</v>
      </c>
      <c r="C77" s="7" t="s">
        <v>15</v>
      </c>
      <c r="D77" s="7">
        <v>2023</v>
      </c>
      <c r="E77" s="10">
        <v>0.35252</v>
      </c>
      <c r="F77" s="7">
        <f t="shared" si="3"/>
        <v>0.35170000000000001</v>
      </c>
      <c r="G77" s="10">
        <v>8.1999999999998741E-4</v>
      </c>
      <c r="H77" s="8">
        <f t="shared" si="2"/>
        <v>2.326109156927231E-3</v>
      </c>
      <c r="I77" s="5" t="s">
        <v>90</v>
      </c>
      <c r="J77" s="10"/>
    </row>
    <row r="78" spans="1:10" x14ac:dyDescent="0.2">
      <c r="A78" s="6" t="s">
        <v>91</v>
      </c>
      <c r="B78" s="6" t="s">
        <v>6</v>
      </c>
      <c r="C78" s="7" t="s">
        <v>15</v>
      </c>
      <c r="D78" s="7">
        <v>2022</v>
      </c>
      <c r="E78" s="7">
        <v>0.32566000000000001</v>
      </c>
      <c r="F78" s="7">
        <f t="shared" si="3"/>
        <v>0.32566000000000001</v>
      </c>
      <c r="G78" s="7">
        <v>0</v>
      </c>
      <c r="H78" s="8">
        <f t="shared" si="2"/>
        <v>0</v>
      </c>
      <c r="I78" s="5" t="s">
        <v>92</v>
      </c>
      <c r="J78" s="10"/>
    </row>
    <row r="79" spans="1:10" x14ac:dyDescent="0.2">
      <c r="A79" s="6" t="s">
        <v>91</v>
      </c>
      <c r="B79" s="6" t="s">
        <v>6</v>
      </c>
      <c r="C79" s="7" t="s">
        <v>15</v>
      </c>
      <c r="D79" s="7">
        <v>2023</v>
      </c>
      <c r="E79" s="10">
        <v>0.36858999999999997</v>
      </c>
      <c r="F79" s="7">
        <f t="shared" si="3"/>
        <v>0.36858999999999997</v>
      </c>
      <c r="G79" s="10">
        <v>0</v>
      </c>
      <c r="H79" s="8">
        <f t="shared" si="2"/>
        <v>0</v>
      </c>
      <c r="I79" s="5" t="s">
        <v>93</v>
      </c>
      <c r="J79" s="10"/>
    </row>
    <row r="80" spans="1:10" x14ac:dyDescent="0.2">
      <c r="A80" s="6" t="s">
        <v>94</v>
      </c>
      <c r="B80" s="6" t="s">
        <v>6</v>
      </c>
      <c r="C80" s="7" t="s">
        <v>7</v>
      </c>
      <c r="D80" s="7">
        <v>2017</v>
      </c>
      <c r="E80" s="7">
        <v>0.24138000000000001</v>
      </c>
      <c r="F80" s="7">
        <f t="shared" si="3"/>
        <v>0.23925000000000002</v>
      </c>
      <c r="G80" s="7">
        <v>2.1299999999999999E-3</v>
      </c>
      <c r="H80" s="8">
        <f t="shared" si="2"/>
        <v>8.82426050211285E-3</v>
      </c>
      <c r="I80" s="5" t="s">
        <v>95</v>
      </c>
      <c r="J80" s="10"/>
    </row>
    <row r="81" spans="1:10" x14ac:dyDescent="0.2">
      <c r="A81" s="6" t="s">
        <v>94</v>
      </c>
      <c r="B81" s="6" t="s">
        <v>6</v>
      </c>
      <c r="C81" s="7" t="s">
        <v>7</v>
      </c>
      <c r="D81" s="7">
        <v>2018</v>
      </c>
      <c r="E81" s="7">
        <v>0.25054999999999999</v>
      </c>
      <c r="F81" s="7">
        <f t="shared" si="3"/>
        <v>0.24623999999999999</v>
      </c>
      <c r="G81" s="7">
        <v>4.3099999999999996E-3</v>
      </c>
      <c r="H81" s="8">
        <f t="shared" si="2"/>
        <v>1.720215525843145E-2</v>
      </c>
      <c r="I81" s="5" t="s">
        <v>96</v>
      </c>
      <c r="J81" s="10"/>
    </row>
    <row r="82" spans="1:10" x14ac:dyDescent="0.2">
      <c r="A82" s="6" t="s">
        <v>94</v>
      </c>
      <c r="B82" s="6" t="s">
        <v>6</v>
      </c>
      <c r="C82" s="7" t="s">
        <v>7</v>
      </c>
      <c r="D82" s="7">
        <v>2020</v>
      </c>
      <c r="E82" s="7">
        <v>0.27444000000000002</v>
      </c>
      <c r="F82" s="7">
        <f t="shared" si="3"/>
        <v>0.28693000000000002</v>
      </c>
      <c r="G82" s="7">
        <v>-1.2489999999999999E-2</v>
      </c>
      <c r="H82" s="8">
        <f t="shared" si="2"/>
        <v>-4.5510858475440889E-2</v>
      </c>
      <c r="I82" s="5" t="s">
        <v>97</v>
      </c>
      <c r="J82" s="10"/>
    </row>
    <row r="83" spans="1:10" x14ac:dyDescent="0.2">
      <c r="A83" s="6" t="s">
        <v>94</v>
      </c>
      <c r="B83" s="6" t="s">
        <v>6</v>
      </c>
      <c r="C83" s="7" t="s">
        <v>7</v>
      </c>
      <c r="D83" s="7">
        <v>2021</v>
      </c>
      <c r="E83" s="7">
        <v>0.28460999999999997</v>
      </c>
      <c r="F83" s="7">
        <f t="shared" si="3"/>
        <v>0.29755999999999999</v>
      </c>
      <c r="G83" s="7">
        <v>-1.295E-2</v>
      </c>
      <c r="H83" s="8">
        <f t="shared" si="2"/>
        <v>-4.5500860827096729E-2</v>
      </c>
      <c r="I83" s="5" t="s">
        <v>98</v>
      </c>
      <c r="J83" s="10"/>
    </row>
    <row r="84" spans="1:10" x14ac:dyDescent="0.2">
      <c r="A84" s="6" t="s">
        <v>94</v>
      </c>
      <c r="B84" s="6" t="s">
        <v>6</v>
      </c>
      <c r="C84" s="7" t="s">
        <v>7</v>
      </c>
      <c r="D84" s="7">
        <v>2022</v>
      </c>
      <c r="E84" s="7">
        <v>0.34748000000000001</v>
      </c>
      <c r="F84" s="7">
        <f t="shared" si="3"/>
        <v>0.34675</v>
      </c>
      <c r="G84" s="7">
        <v>7.2999999999999996E-4</v>
      </c>
      <c r="H84" s="8">
        <f t="shared" si="2"/>
        <v>2.1008403361344537E-3</v>
      </c>
      <c r="I84" s="5" t="s">
        <v>84</v>
      </c>
      <c r="J84" s="10"/>
    </row>
    <row r="85" spans="1:10" x14ac:dyDescent="0.2">
      <c r="A85" s="6" t="s">
        <v>94</v>
      </c>
      <c r="B85" s="6" t="s">
        <v>6</v>
      </c>
      <c r="C85" s="7" t="s">
        <v>7</v>
      </c>
      <c r="D85" s="7">
        <v>2023</v>
      </c>
      <c r="E85" s="7">
        <v>0.36577999999999999</v>
      </c>
      <c r="F85" s="7">
        <f t="shared" si="3"/>
        <v>0.34950999999999999</v>
      </c>
      <c r="G85" s="7">
        <v>1.6270000000000007E-2</v>
      </c>
      <c r="H85" s="8">
        <f t="shared" si="2"/>
        <v>4.4480288698124572E-2</v>
      </c>
      <c r="I85" s="5" t="s">
        <v>11</v>
      </c>
      <c r="J85" s="10"/>
    </row>
    <row r="86" spans="1:10" x14ac:dyDescent="0.2">
      <c r="A86" s="6" t="s">
        <v>99</v>
      </c>
      <c r="B86" s="6" t="s">
        <v>6</v>
      </c>
      <c r="C86" s="7" t="s">
        <v>27</v>
      </c>
      <c r="D86" s="7">
        <v>2022</v>
      </c>
      <c r="E86" s="7">
        <v>0.36298000000000002</v>
      </c>
      <c r="F86" s="7">
        <f t="shared" si="3"/>
        <v>0.36573</v>
      </c>
      <c r="G86" s="7">
        <v>-2.7499999999999998E-3</v>
      </c>
      <c r="H86" s="8">
        <f t="shared" si="2"/>
        <v>-7.5761749958675401E-3</v>
      </c>
      <c r="I86" s="5" t="s">
        <v>100</v>
      </c>
      <c r="J86" s="10"/>
    </row>
    <row r="87" spans="1:10" x14ac:dyDescent="0.2">
      <c r="A87" s="6" t="s">
        <v>99</v>
      </c>
      <c r="B87" s="6" t="s">
        <v>6</v>
      </c>
      <c r="C87" s="7" t="s">
        <v>27</v>
      </c>
      <c r="D87" s="7">
        <v>2023</v>
      </c>
      <c r="E87" s="7">
        <v>0.47051999999999999</v>
      </c>
      <c r="F87" s="7">
        <f t="shared" si="3"/>
        <v>0.46432000000000001</v>
      </c>
      <c r="G87" s="7">
        <f>E87-0.46432</f>
        <v>6.1999999999999833E-3</v>
      </c>
      <c r="H87" s="8">
        <f t="shared" si="2"/>
        <v>1.317691065204451E-2</v>
      </c>
      <c r="I87" s="5" t="s">
        <v>101</v>
      </c>
      <c r="J87" s="10"/>
    </row>
    <row r="88" spans="1:10" x14ac:dyDescent="0.2">
      <c r="A88" s="6" t="s">
        <v>102</v>
      </c>
      <c r="B88" s="6" t="s">
        <v>6</v>
      </c>
      <c r="C88" s="7" t="s">
        <v>27</v>
      </c>
      <c r="D88" s="7">
        <v>2021</v>
      </c>
      <c r="E88" s="7">
        <v>0.33714</v>
      </c>
      <c r="F88" s="7">
        <f t="shared" si="3"/>
        <v>0.34001999999999999</v>
      </c>
      <c r="G88" s="7">
        <v>-2.8800000000000002E-3</v>
      </c>
      <c r="H88" s="8">
        <f t="shared" si="2"/>
        <v>-8.5424452749599585E-3</v>
      </c>
      <c r="I88" s="5" t="s">
        <v>9</v>
      </c>
      <c r="J88" s="10"/>
    </row>
    <row r="89" spans="1:10" x14ac:dyDescent="0.2">
      <c r="A89" s="6" t="s">
        <v>103</v>
      </c>
      <c r="B89" s="6" t="s">
        <v>6</v>
      </c>
      <c r="C89" s="7" t="s">
        <v>7</v>
      </c>
      <c r="D89" s="7">
        <v>2018</v>
      </c>
      <c r="E89" s="7">
        <v>0.24351999999999999</v>
      </c>
      <c r="F89" s="7">
        <f t="shared" si="3"/>
        <v>0.24243999999999999</v>
      </c>
      <c r="G89" s="7">
        <v>1.08E-3</v>
      </c>
      <c r="H89" s="8">
        <f t="shared" si="2"/>
        <v>4.4349540078843629E-3</v>
      </c>
      <c r="I89" s="5" t="s">
        <v>104</v>
      </c>
      <c r="J89" s="10"/>
    </row>
    <row r="90" spans="1:10" x14ac:dyDescent="0.2">
      <c r="A90" s="6" t="s">
        <v>103</v>
      </c>
      <c r="B90" s="6" t="s">
        <v>6</v>
      </c>
      <c r="C90" s="7" t="s">
        <v>7</v>
      </c>
      <c r="D90" s="7">
        <v>2021</v>
      </c>
      <c r="E90" s="7">
        <v>0.28249999999999997</v>
      </c>
      <c r="F90" s="7">
        <f t="shared" si="3"/>
        <v>0.28220999999999996</v>
      </c>
      <c r="G90" s="7">
        <v>2.9E-4</v>
      </c>
      <c r="H90" s="8">
        <f t="shared" si="2"/>
        <v>1.0265486725663717E-3</v>
      </c>
      <c r="I90" s="5" t="s">
        <v>9</v>
      </c>
      <c r="J90" s="10"/>
    </row>
    <row r="91" spans="1:10" x14ac:dyDescent="0.2">
      <c r="A91" s="6" t="s">
        <v>103</v>
      </c>
      <c r="B91" s="6" t="s">
        <v>6</v>
      </c>
      <c r="C91" s="7" t="s">
        <v>7</v>
      </c>
      <c r="D91" s="7">
        <v>2022</v>
      </c>
      <c r="E91" s="7">
        <v>0.3402</v>
      </c>
      <c r="F91" s="7">
        <f t="shared" si="3"/>
        <v>0.33945999999999998</v>
      </c>
      <c r="G91" s="7">
        <v>7.3999999999999999E-4</v>
      </c>
      <c r="H91" s="8">
        <f t="shared" si="2"/>
        <v>2.1751910640799531E-3</v>
      </c>
      <c r="I91" s="5" t="s">
        <v>84</v>
      </c>
      <c r="J91" s="10"/>
    </row>
    <row r="92" spans="1:10" x14ac:dyDescent="0.2">
      <c r="A92" s="6" t="s">
        <v>103</v>
      </c>
      <c r="B92" s="6" t="s">
        <v>6</v>
      </c>
      <c r="C92" s="7" t="s">
        <v>7</v>
      </c>
      <c r="D92" s="7">
        <v>2023</v>
      </c>
      <c r="E92" s="7">
        <v>0.36096</v>
      </c>
      <c r="F92" s="7">
        <f t="shared" si="3"/>
        <v>0.35724</v>
      </c>
      <c r="G92" s="7">
        <v>3.7200000000000011E-3</v>
      </c>
      <c r="H92" s="8">
        <f t="shared" si="2"/>
        <v>1.030585106382979E-2</v>
      </c>
      <c r="I92" s="5" t="s">
        <v>11</v>
      </c>
      <c r="J92" s="10"/>
    </row>
    <row r="93" spans="1:10" x14ac:dyDescent="0.2">
      <c r="A93" s="6" t="s">
        <v>103</v>
      </c>
      <c r="B93" s="6" t="s">
        <v>6</v>
      </c>
      <c r="C93" s="7" t="s">
        <v>7</v>
      </c>
      <c r="D93" s="7">
        <v>2019</v>
      </c>
      <c r="E93" s="8" t="s">
        <v>117</v>
      </c>
      <c r="F93" s="8" t="s">
        <v>117</v>
      </c>
      <c r="G93" s="6">
        <v>1.1199999999999999E-3</v>
      </c>
      <c r="H93" s="8" t="s">
        <v>117</v>
      </c>
      <c r="I93" s="9" t="s">
        <v>105</v>
      </c>
      <c r="J93" s="10"/>
    </row>
    <row r="94" spans="1:10" x14ac:dyDescent="0.2">
      <c r="A94" s="6" t="s">
        <v>103</v>
      </c>
      <c r="B94" s="6" t="s">
        <v>6</v>
      </c>
      <c r="C94" s="7" t="s">
        <v>7</v>
      </c>
      <c r="D94" s="7">
        <v>2020</v>
      </c>
      <c r="E94" s="8" t="s">
        <v>117</v>
      </c>
      <c r="F94" s="8" t="s">
        <v>117</v>
      </c>
      <c r="G94" s="6">
        <v>1.1800000000000001E-3</v>
      </c>
      <c r="H94" s="8" t="s">
        <v>117</v>
      </c>
      <c r="I94" s="9" t="s">
        <v>106</v>
      </c>
      <c r="J94" s="10"/>
    </row>
    <row r="95" spans="1:10" x14ac:dyDescent="0.2">
      <c r="A95" s="6" t="s">
        <v>107</v>
      </c>
      <c r="B95" s="6" t="s">
        <v>6</v>
      </c>
      <c r="C95" s="7" t="s">
        <v>15</v>
      </c>
      <c r="D95" s="7">
        <v>2020</v>
      </c>
      <c r="E95" s="7">
        <v>0.23526</v>
      </c>
      <c r="F95" s="7">
        <f t="shared" si="3"/>
        <v>0.23488999999999999</v>
      </c>
      <c r="G95" s="7">
        <v>3.6999999999999999E-4</v>
      </c>
      <c r="H95" s="8">
        <f t="shared" si="2"/>
        <v>1.5727280455666071E-3</v>
      </c>
      <c r="I95" s="5" t="s">
        <v>24</v>
      </c>
      <c r="J95" s="10"/>
    </row>
    <row r="96" spans="1:10" x14ac:dyDescent="0.2">
      <c r="A96" s="6" t="s">
        <v>107</v>
      </c>
      <c r="B96" s="6" t="s">
        <v>6</v>
      </c>
      <c r="C96" s="7" t="s">
        <v>15</v>
      </c>
      <c r="D96" s="7">
        <v>2021</v>
      </c>
      <c r="E96" s="7">
        <v>0.25141999999999998</v>
      </c>
      <c r="F96" s="7">
        <f t="shared" si="3"/>
        <v>0.26488999999999996</v>
      </c>
      <c r="G96" s="7">
        <v>-1.3469999999999999E-2</v>
      </c>
      <c r="H96" s="8">
        <f t="shared" si="2"/>
        <v>-5.3575690080343651E-2</v>
      </c>
      <c r="I96" s="5" t="s">
        <v>108</v>
      </c>
      <c r="J96" s="10"/>
    </row>
    <row r="97" spans="1:12" x14ac:dyDescent="0.2">
      <c r="A97" s="6" t="s">
        <v>107</v>
      </c>
      <c r="B97" s="6" t="s">
        <v>6</v>
      </c>
      <c r="C97" s="7" t="s">
        <v>15</v>
      </c>
      <c r="D97" s="7">
        <v>2022</v>
      </c>
      <c r="E97" s="7">
        <v>0.31273000000000001</v>
      </c>
      <c r="F97" s="7">
        <f t="shared" si="3"/>
        <v>0.31103999999999998</v>
      </c>
      <c r="G97" s="7">
        <v>1.6900000000000001E-3</v>
      </c>
      <c r="H97" s="8">
        <f t="shared" si="2"/>
        <v>5.4040226393374481E-3</v>
      </c>
      <c r="I97" s="5" t="s">
        <v>109</v>
      </c>
      <c r="J97" s="10"/>
    </row>
    <row r="98" spans="1:12" x14ac:dyDescent="0.2">
      <c r="A98" s="6" t="s">
        <v>107</v>
      </c>
      <c r="B98" s="6" t="s">
        <v>6</v>
      </c>
      <c r="C98" s="7" t="s">
        <v>15</v>
      </c>
      <c r="D98" s="7">
        <v>2023</v>
      </c>
      <c r="E98" s="10">
        <v>0.35</v>
      </c>
      <c r="F98" s="7">
        <f t="shared" si="3"/>
        <v>0.33999999999999997</v>
      </c>
      <c r="G98" s="10">
        <v>1.0000000000000009E-2</v>
      </c>
      <c r="H98" s="8">
        <f t="shared" si="2"/>
        <v>2.8571428571428598E-2</v>
      </c>
      <c r="I98" s="5" t="s">
        <v>17</v>
      </c>
      <c r="J98" s="10"/>
    </row>
    <row r="99" spans="1:12" x14ac:dyDescent="0.2">
      <c r="A99" s="6" t="s">
        <v>110</v>
      </c>
      <c r="B99" s="6" t="s">
        <v>6</v>
      </c>
      <c r="C99" s="7" t="s">
        <v>7</v>
      </c>
      <c r="D99" s="7">
        <v>2018</v>
      </c>
      <c r="E99" s="7">
        <v>0.24554000000000001</v>
      </c>
      <c r="F99" s="7">
        <f t="shared" si="3"/>
        <v>0.23907</v>
      </c>
      <c r="G99" s="7">
        <v>6.4700000000000001E-3</v>
      </c>
      <c r="H99" s="8">
        <f t="shared" si="2"/>
        <v>2.6350085525779911E-2</v>
      </c>
      <c r="I99" s="5" t="s">
        <v>64</v>
      </c>
      <c r="J99" s="10"/>
    </row>
    <row r="100" spans="1:12" x14ac:dyDescent="0.2">
      <c r="A100" s="6" t="s">
        <v>110</v>
      </c>
      <c r="B100" s="6" t="s">
        <v>6</v>
      </c>
      <c r="C100" s="7" t="s">
        <v>7</v>
      </c>
      <c r="D100" s="7">
        <v>2021</v>
      </c>
      <c r="E100" s="7">
        <v>0.28550999999999999</v>
      </c>
      <c r="F100" s="7">
        <f t="shared" si="3"/>
        <v>0.28437000000000001</v>
      </c>
      <c r="G100" s="7">
        <v>1.14E-3</v>
      </c>
      <c r="H100" s="8">
        <f t="shared" si="2"/>
        <v>3.9928548912472415E-3</v>
      </c>
      <c r="I100" s="5" t="s">
        <v>9</v>
      </c>
      <c r="J100" s="10"/>
    </row>
    <row r="101" spans="1:12" x14ac:dyDescent="0.2">
      <c r="A101" s="6" t="s">
        <v>110</v>
      </c>
      <c r="B101" s="6" t="s">
        <v>6</v>
      </c>
      <c r="C101" s="7" t="s">
        <v>7</v>
      </c>
      <c r="D101" s="7">
        <v>2022</v>
      </c>
      <c r="E101" s="7">
        <v>0.34405000000000002</v>
      </c>
      <c r="F101" s="7">
        <f t="shared" si="3"/>
        <v>0.34253</v>
      </c>
      <c r="G101" s="7">
        <v>1.5200000000000001E-3</v>
      </c>
      <c r="H101" s="8">
        <f t="shared" si="2"/>
        <v>4.4179625054497889E-3</v>
      </c>
      <c r="I101" s="5" t="s">
        <v>66</v>
      </c>
      <c r="J101" s="10" t="s">
        <v>111</v>
      </c>
    </row>
    <row r="102" spans="1:12" x14ac:dyDescent="0.2">
      <c r="A102" s="6" t="s">
        <v>110</v>
      </c>
      <c r="B102" s="6" t="s">
        <v>6</v>
      </c>
      <c r="C102" s="7" t="s">
        <v>7</v>
      </c>
      <c r="D102" s="7">
        <v>2023</v>
      </c>
      <c r="E102" s="7">
        <v>0.36336000000000002</v>
      </c>
      <c r="F102" s="7">
        <f t="shared" si="3"/>
        <v>0.35710999999999998</v>
      </c>
      <c r="G102" s="7">
        <v>6.2500000000000333E-3</v>
      </c>
      <c r="H102" s="8">
        <f t="shared" si="2"/>
        <v>1.7200572435050729E-2</v>
      </c>
      <c r="I102" s="5" t="s">
        <v>11</v>
      </c>
      <c r="J102" s="10"/>
    </row>
    <row r="103" spans="1:12" x14ac:dyDescent="0.2">
      <c r="A103" s="6" t="s">
        <v>112</v>
      </c>
      <c r="B103" s="6" t="s">
        <v>6</v>
      </c>
      <c r="C103" s="7" t="s">
        <v>7</v>
      </c>
      <c r="D103" s="7">
        <v>2018</v>
      </c>
      <c r="E103" s="7">
        <v>0.23996999999999999</v>
      </c>
      <c r="F103" s="7">
        <f t="shared" si="3"/>
        <v>0.23727999999999999</v>
      </c>
      <c r="G103" s="7">
        <v>2.6900000000000001E-3</v>
      </c>
      <c r="H103" s="8">
        <f t="shared" si="2"/>
        <v>1.1209734550152103E-2</v>
      </c>
      <c r="I103" s="5" t="s">
        <v>113</v>
      </c>
      <c r="J103" s="6"/>
      <c r="K103" s="1"/>
      <c r="L103" s="1"/>
    </row>
    <row r="104" spans="1:12" x14ac:dyDescent="0.2">
      <c r="A104" s="6" t="s">
        <v>112</v>
      </c>
      <c r="B104" s="6" t="s">
        <v>6</v>
      </c>
      <c r="C104" s="7" t="s">
        <v>7</v>
      </c>
      <c r="D104" s="7">
        <v>2021</v>
      </c>
      <c r="E104" s="7">
        <v>0.28367999999999999</v>
      </c>
      <c r="F104" s="7">
        <f t="shared" si="3"/>
        <v>0.28367999999999999</v>
      </c>
      <c r="G104" s="7">
        <v>0</v>
      </c>
      <c r="H104" s="8">
        <f t="shared" si="2"/>
        <v>0</v>
      </c>
      <c r="I104" s="5" t="s">
        <v>74</v>
      </c>
      <c r="J104" s="10"/>
    </row>
    <row r="105" spans="1:12" x14ac:dyDescent="0.2">
      <c r="A105" s="6" t="s">
        <v>112</v>
      </c>
      <c r="B105" s="6" t="s">
        <v>6</v>
      </c>
      <c r="C105" s="7" t="s">
        <v>7</v>
      </c>
      <c r="D105" s="7">
        <v>2022</v>
      </c>
      <c r="E105" s="7">
        <v>0.33990999999999999</v>
      </c>
      <c r="F105" s="7">
        <f t="shared" si="3"/>
        <v>0.33990999999999999</v>
      </c>
      <c r="G105" s="7">
        <v>0</v>
      </c>
      <c r="H105" s="8">
        <f t="shared" si="2"/>
        <v>0</v>
      </c>
      <c r="I105" s="5" t="s">
        <v>66</v>
      </c>
      <c r="J105" s="10"/>
    </row>
    <row r="106" spans="1:12" x14ac:dyDescent="0.2">
      <c r="A106" s="6" t="s">
        <v>112</v>
      </c>
      <c r="B106" s="6" t="s">
        <v>6</v>
      </c>
      <c r="C106" s="7" t="s">
        <v>7</v>
      </c>
      <c r="D106" s="7">
        <v>2023</v>
      </c>
      <c r="E106" s="7">
        <v>0.36070000000000002</v>
      </c>
      <c r="F106" s="7">
        <f t="shared" si="3"/>
        <v>0.35160999999999998</v>
      </c>
      <c r="G106" s="7">
        <v>9.0900000000000425E-3</v>
      </c>
      <c r="H106" s="8">
        <f t="shared" si="2"/>
        <v>2.52009980593292E-2</v>
      </c>
      <c r="I106" s="5" t="s">
        <v>11</v>
      </c>
      <c r="J106" s="10"/>
    </row>
  </sheetData>
  <autoFilter ref="A1:I106" xr:uid="{3906A279-0F8F-6B45-B873-EEB86913DBD1}"/>
  <hyperlinks>
    <hyperlink ref="I73" r:id="rId1" display="https://redwoodenergy.org/wp-content/uploads/2019/07/RCEA_Res_rates_Jan2017_4.pdf" xr:uid="{27DC71C2-2165-1143-B8B0-79ECD4C7C1CD}"/>
    <hyperlink ref="I93" r:id="rId2" display="https://files.constantcontact.com/7a210436601/b0993abd-84c3-42e1-8d71-7346bf22adcb.pdf" xr:uid="{68A9E904-AD3A-FA4D-B9DA-7B4431FB6E36}"/>
    <hyperlink ref="I94" r:id="rId3" display="https://sanjosecleanenergy.org/wp-content/uploads/2020/05/052720-SJCE-Rates.pdf" xr:uid="{96606A03-1D64-1B41-A46C-D5E22F9265CE}"/>
    <hyperlink ref="I6" r:id="rId4" display="https://web.archive.org/web/20210612181701/https:/3cenergy.org/wp-content/uploads/2019/05/MBCP-Res-Rate-Sheet-v6.1-FINAL-May-7-2019.pdf" xr:uid="{B3AD858C-FB4A-794E-93A8-C94F307551A9}"/>
    <hyperlink ref="I7" r:id="rId5" display="https://web.archive.org/web/20211020132038/https:/3cenergy.org/wp-content/uploads/2020/03/MBCP-Residential-Rate-Sheet-v12.0.pdf" xr:uid="{6468705D-E331-C740-A02F-BAC90CE7C0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IOU-CCA total price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 Sud</dc:creator>
  <cp:lastModifiedBy>Rayan Sud</cp:lastModifiedBy>
  <dcterms:created xsi:type="dcterms:W3CDTF">2024-03-18T03:47:13Z</dcterms:created>
  <dcterms:modified xsi:type="dcterms:W3CDTF">2024-03-25T17:46:17Z</dcterms:modified>
</cp:coreProperties>
</file>