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AppendixTables/"/>
    </mc:Choice>
  </mc:AlternateContent>
  <xr:revisionPtr revIDLastSave="0" documentId="13_ncr:1_{0C01A5DD-1B75-644B-88F2-2FCDC63FC4D7}" xr6:coauthVersionLast="47" xr6:coauthVersionMax="47" xr10:uidLastSave="{00000000-0000-0000-0000-000000000000}"/>
  <bookViews>
    <workbookView xWindow="0" yWindow="500" windowWidth="17440" windowHeight="14240" xr2:uid="{6EB815F8-A88A-5E49-9558-831900859484}"/>
  </bookViews>
  <sheets>
    <sheet name="residential" sheetId="1" r:id="rId1"/>
    <sheet name="commercial" sheetId="2" r:id="rId2"/>
    <sheet name="industrial" sheetId="3" r:id="rId3"/>
  </sheets>
  <definedNames>
    <definedName name="_xlnm._FilterDatabase" localSheetId="1" hidden="1">commercial!$A$1:$I$103</definedName>
    <definedName name="_xlnm._FilterDatabase" localSheetId="2" hidden="1">industrial!$A$1:$I$65</definedName>
    <definedName name="_xlnm._FilterDatabase" localSheetId="0" hidden="1">residential!$A$1:$I$106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5" i="2" l="1"/>
  <c r="G105" i="2" s="1"/>
  <c r="F104" i="2"/>
  <c r="G104" i="2" s="1"/>
  <c r="F66" i="3"/>
  <c r="G66" i="3" s="1"/>
  <c r="F67" i="3"/>
  <c r="G67" i="3"/>
  <c r="F68" i="3"/>
  <c r="G68" i="3"/>
  <c r="F69" i="3"/>
  <c r="G69" i="3"/>
  <c r="F70" i="3"/>
  <c r="G70" i="3"/>
  <c r="F71" i="3"/>
  <c r="G71" i="3"/>
  <c r="F72" i="3"/>
  <c r="G72" i="3" s="1"/>
  <c r="F57" i="3"/>
  <c r="G57" i="3" s="1"/>
  <c r="F58" i="3"/>
  <c r="G58" i="3"/>
  <c r="F59" i="3"/>
  <c r="G59" i="3"/>
  <c r="F60" i="3"/>
  <c r="G60" i="3" s="1"/>
  <c r="F61" i="3"/>
  <c r="G61" i="3" s="1"/>
  <c r="F62" i="3"/>
  <c r="G62" i="3"/>
  <c r="F63" i="3"/>
  <c r="G63" i="3"/>
  <c r="F64" i="3"/>
  <c r="G64" i="3" s="1"/>
  <c r="F65" i="3"/>
  <c r="G65" i="3" s="1"/>
  <c r="F52" i="3"/>
  <c r="G52" i="3" s="1"/>
  <c r="F51" i="3"/>
  <c r="G51" i="3" s="1"/>
  <c r="F103" i="2"/>
  <c r="G103" i="2" s="1"/>
  <c r="F96" i="2"/>
  <c r="G96" i="2" s="1"/>
  <c r="F101" i="2"/>
  <c r="G101" i="2" s="1"/>
  <c r="F102" i="2"/>
  <c r="G102" i="2" s="1"/>
  <c r="F98" i="2"/>
  <c r="G98" i="2" s="1"/>
  <c r="F85" i="2"/>
  <c r="G85" i="2" s="1"/>
  <c r="F71" i="2"/>
  <c r="G71" i="2" s="1"/>
  <c r="F69" i="2"/>
  <c r="G69" i="2" s="1"/>
  <c r="F100" i="2"/>
  <c r="G100" i="2" s="1"/>
  <c r="F99" i="2"/>
  <c r="G99" i="2" s="1"/>
  <c r="F97" i="2"/>
  <c r="G97" i="2" s="1"/>
  <c r="F87" i="2"/>
  <c r="G87" i="2" s="1"/>
  <c r="F86" i="2"/>
  <c r="G86" i="2" s="1"/>
  <c r="F70" i="2"/>
  <c r="G70" i="2" s="1"/>
  <c r="F68" i="2"/>
  <c r="G68" i="2" s="1"/>
  <c r="F67" i="2"/>
  <c r="G67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38" i="2"/>
  <c r="G38" i="2" s="1"/>
  <c r="F37" i="2"/>
  <c r="G37" i="2" s="1"/>
  <c r="F36" i="2"/>
  <c r="G36" i="2" s="1"/>
  <c r="F35" i="2"/>
  <c r="G35" i="2" s="1"/>
  <c r="F32" i="2"/>
  <c r="G32" i="2" s="1"/>
  <c r="F26" i="2"/>
  <c r="G26" i="2" s="1"/>
  <c r="F25" i="2"/>
  <c r="G25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0" i="3"/>
  <c r="G50" i="3" s="1"/>
  <c r="F41" i="3"/>
  <c r="G41" i="3" s="1"/>
  <c r="F47" i="3"/>
  <c r="G47" i="3" s="1"/>
  <c r="F56" i="3"/>
  <c r="G56" i="3" s="1"/>
  <c r="F46" i="3"/>
  <c r="G46" i="3" s="1"/>
  <c r="F54" i="3"/>
  <c r="G54" i="3" s="1"/>
  <c r="F40" i="3"/>
  <c r="G40" i="3" s="1"/>
  <c r="F42" i="3"/>
  <c r="G42" i="3" s="1"/>
  <c r="F43" i="3"/>
  <c r="G43" i="3" s="1"/>
  <c r="F44" i="3"/>
  <c r="G44" i="3" s="1"/>
  <c r="F45" i="3"/>
  <c r="G45" i="3" s="1"/>
  <c r="F48" i="3"/>
  <c r="G48" i="3" s="1"/>
  <c r="F49" i="3"/>
  <c r="G49" i="3" s="1"/>
  <c r="F53" i="3"/>
  <c r="G53" i="3" s="1"/>
  <c r="F55" i="3"/>
  <c r="G55" i="3" s="1"/>
  <c r="F17" i="3"/>
  <c r="G17" i="3" s="1"/>
  <c r="F5" i="3"/>
  <c r="G5" i="3" s="1"/>
  <c r="F32" i="3"/>
  <c r="G32" i="3" s="1"/>
  <c r="F26" i="3"/>
  <c r="G26" i="3" s="1"/>
  <c r="F20" i="3"/>
  <c r="G20" i="3" s="1"/>
  <c r="F16" i="3"/>
  <c r="G16" i="3" s="1"/>
  <c r="F10" i="3"/>
  <c r="G10" i="3" s="1"/>
  <c r="F36" i="3"/>
  <c r="G36" i="3" s="1"/>
  <c r="F6" i="3"/>
  <c r="G6" i="3" s="1"/>
  <c r="F27" i="3"/>
  <c r="G27" i="3" s="1"/>
  <c r="F11" i="3"/>
  <c r="G11" i="3" s="1"/>
  <c r="F21" i="3"/>
  <c r="G21" i="3" s="1"/>
  <c r="F28" i="3"/>
  <c r="G28" i="3" s="1"/>
  <c r="F2" i="3"/>
  <c r="G2" i="3" s="1"/>
  <c r="F7" i="3"/>
  <c r="G7" i="3" s="1"/>
  <c r="F12" i="3"/>
  <c r="G12" i="3" s="1"/>
  <c r="F18" i="3"/>
  <c r="G18" i="3" s="1"/>
  <c r="F22" i="3"/>
  <c r="G22" i="3" s="1"/>
  <c r="F29" i="3"/>
  <c r="G29" i="3" s="1"/>
  <c r="F33" i="3"/>
  <c r="G33" i="3" s="1"/>
  <c r="F37" i="3"/>
  <c r="G37" i="3" s="1"/>
  <c r="F23" i="3"/>
  <c r="G23" i="3" s="1"/>
  <c r="F13" i="3"/>
  <c r="G13" i="3" s="1"/>
  <c r="F3" i="3"/>
  <c r="G3" i="3" s="1"/>
  <c r="F8" i="3"/>
  <c r="G8" i="3" s="1"/>
  <c r="F14" i="3"/>
  <c r="G14" i="3" s="1"/>
  <c r="F30" i="3"/>
  <c r="G30" i="3" s="1"/>
  <c r="F34" i="3"/>
  <c r="G34" i="3" s="1"/>
  <c r="F38" i="3"/>
  <c r="G38" i="3" s="1"/>
  <c r="F35" i="3"/>
  <c r="G35" i="3" s="1"/>
  <c r="F24" i="3"/>
  <c r="G24" i="3" s="1"/>
  <c r="F19" i="3"/>
  <c r="G19" i="3" s="1"/>
  <c r="F9" i="3"/>
  <c r="G9" i="3" s="1"/>
  <c r="F4" i="3"/>
  <c r="G4" i="3" s="1"/>
  <c r="F15" i="3"/>
  <c r="G15" i="3" s="1"/>
  <c r="F31" i="3"/>
  <c r="G31" i="3" s="1"/>
  <c r="F39" i="3"/>
  <c r="G39" i="3" s="1"/>
  <c r="F25" i="3"/>
  <c r="G25" i="3" s="1"/>
  <c r="F40" i="2"/>
  <c r="G40" i="2" s="1"/>
  <c r="F72" i="2"/>
  <c r="G72" i="2" s="1"/>
  <c r="F27" i="2"/>
  <c r="G27" i="2" s="1"/>
  <c r="F33" i="2"/>
  <c r="G33" i="2" s="1"/>
  <c r="F39" i="2"/>
  <c r="G39" i="2" s="1"/>
  <c r="F45" i="2"/>
  <c r="G45" i="2" s="1"/>
  <c r="F92" i="2"/>
  <c r="G92" i="2" s="1"/>
  <c r="F81" i="2"/>
  <c r="G81" i="2" s="1"/>
  <c r="F41" i="2"/>
  <c r="G41" i="2" s="1"/>
  <c r="F63" i="2"/>
  <c r="G63" i="2" s="1"/>
  <c r="F73" i="2"/>
  <c r="G73" i="2" s="1"/>
  <c r="F88" i="2"/>
  <c r="G88" i="2" s="1"/>
  <c r="F22" i="2"/>
  <c r="G22" i="2" s="1"/>
  <c r="F28" i="2"/>
  <c r="G28" i="2" s="1"/>
  <c r="F46" i="2"/>
  <c r="G46" i="2" s="1"/>
  <c r="F52" i="2"/>
  <c r="G52" i="2" s="1"/>
  <c r="F74" i="2"/>
  <c r="G74" i="2" s="1"/>
  <c r="F2" i="2"/>
  <c r="G2" i="2" s="1"/>
  <c r="F23" i="2"/>
  <c r="G23" i="2" s="1"/>
  <c r="F29" i="2"/>
  <c r="G29" i="2" s="1"/>
  <c r="F34" i="2"/>
  <c r="G34" i="2" s="1"/>
  <c r="F42" i="2"/>
  <c r="G42" i="2" s="1"/>
  <c r="F47" i="2"/>
  <c r="G47" i="2" s="1"/>
  <c r="F53" i="2"/>
  <c r="G53" i="2" s="1"/>
  <c r="F64" i="2"/>
  <c r="G64" i="2" s="1"/>
  <c r="F75" i="2"/>
  <c r="G75" i="2" s="1"/>
  <c r="F82" i="2"/>
  <c r="G82" i="2" s="1"/>
  <c r="F89" i="2"/>
  <c r="G89" i="2" s="1"/>
  <c r="F93" i="2"/>
  <c r="G93" i="2" s="1"/>
  <c r="F3" i="2"/>
  <c r="G3" i="2" s="1"/>
  <c r="F24" i="2"/>
  <c r="G24" i="2" s="1"/>
  <c r="F30" i="2"/>
  <c r="G30" i="2" s="1"/>
  <c r="F43" i="2"/>
  <c r="G43" i="2" s="1"/>
  <c r="F48" i="2"/>
  <c r="G48" i="2" s="1"/>
  <c r="F65" i="2"/>
  <c r="G65" i="2" s="1"/>
  <c r="F50" i="2"/>
  <c r="G50" i="2" s="1"/>
  <c r="F54" i="2"/>
  <c r="G54" i="2" s="1"/>
  <c r="F76" i="2"/>
  <c r="G76" i="2" s="1"/>
  <c r="F90" i="2"/>
  <c r="G90" i="2" s="1"/>
  <c r="F83" i="2"/>
  <c r="G83" i="2" s="1"/>
  <c r="F94" i="2"/>
  <c r="G94" i="2" s="1"/>
  <c r="F4" i="2"/>
  <c r="G4" i="2" s="1"/>
  <c r="F14" i="2"/>
  <c r="G14" i="2" s="1"/>
  <c r="F31" i="2"/>
  <c r="G31" i="2" s="1"/>
  <c r="F44" i="2"/>
  <c r="G44" i="2" s="1"/>
  <c r="F49" i="2"/>
  <c r="G49" i="2" s="1"/>
  <c r="F51" i="2"/>
  <c r="G51" i="2" s="1"/>
  <c r="F55" i="2"/>
  <c r="G55" i="2" s="1"/>
  <c r="F66" i="2"/>
  <c r="G66" i="2" s="1"/>
  <c r="F77" i="2"/>
  <c r="G77" i="2" s="1"/>
  <c r="F84" i="2"/>
  <c r="G84" i="2" s="1"/>
  <c r="F91" i="2"/>
  <c r="G91" i="2" s="1"/>
  <c r="F95" i="2"/>
  <c r="G95" i="2" s="1"/>
  <c r="F5" i="2"/>
  <c r="G5" i="2" s="1"/>
  <c r="F78" i="2"/>
  <c r="G78" i="2" s="1"/>
  <c r="F12" i="2"/>
  <c r="G12" i="2" s="1"/>
  <c r="F80" i="2"/>
  <c r="G80" i="2" s="1"/>
  <c r="F79" i="2"/>
  <c r="G79" i="2" s="1"/>
  <c r="F13" i="2"/>
  <c r="G13" i="2" s="1"/>
  <c r="F21" i="2"/>
  <c r="G21" i="2" s="1"/>
  <c r="E3" i="1" l="1"/>
  <c r="E4" i="1"/>
  <c r="E5" i="1"/>
  <c r="E77" i="1"/>
  <c r="E89" i="1"/>
  <c r="E59" i="1"/>
  <c r="E68" i="1"/>
  <c r="E78" i="1"/>
  <c r="E90" i="1"/>
  <c r="E60" i="1"/>
  <c r="E69" i="1"/>
  <c r="E101" i="1"/>
  <c r="E102" i="1"/>
  <c r="E61" i="1"/>
  <c r="E70" i="1"/>
  <c r="E79" i="1"/>
  <c r="E91" i="1"/>
  <c r="E8" i="1"/>
  <c r="E9" i="1"/>
  <c r="E10" i="1"/>
  <c r="E11" i="1"/>
  <c r="E12" i="1"/>
  <c r="E62" i="1"/>
  <c r="E71" i="1"/>
  <c r="E80" i="1"/>
  <c r="E92" i="1"/>
  <c r="E14" i="1"/>
  <c r="E15" i="1"/>
  <c r="E16" i="1"/>
  <c r="E17" i="1"/>
  <c r="E18" i="1"/>
  <c r="E81" i="1"/>
  <c r="E93" i="1"/>
  <c r="E19" i="1"/>
  <c r="E20" i="1"/>
  <c r="E21" i="1"/>
  <c r="E63" i="1"/>
  <c r="E72" i="1"/>
  <c r="E82" i="1"/>
  <c r="E94" i="1"/>
  <c r="E22" i="1"/>
  <c r="E23" i="1"/>
  <c r="E24" i="1"/>
  <c r="E25" i="1"/>
  <c r="E26" i="1"/>
  <c r="E83" i="1"/>
  <c r="E95" i="1"/>
  <c r="E27" i="1"/>
  <c r="E28" i="1"/>
  <c r="E29" i="1"/>
  <c r="E30" i="1"/>
  <c r="E31" i="1"/>
  <c r="E32" i="1"/>
  <c r="E33" i="1"/>
  <c r="E64" i="1"/>
  <c r="E73" i="1"/>
  <c r="E84" i="1"/>
  <c r="E96" i="1"/>
  <c r="E65" i="1"/>
  <c r="E74" i="1"/>
  <c r="E85" i="1"/>
  <c r="E97" i="1"/>
  <c r="E34" i="1"/>
  <c r="E35" i="1"/>
  <c r="E36" i="1"/>
  <c r="E37" i="1"/>
  <c r="E66" i="1"/>
  <c r="E75" i="1"/>
  <c r="E86" i="1"/>
  <c r="E98" i="1"/>
  <c r="E87" i="1"/>
  <c r="E99" i="1"/>
  <c r="E39" i="1"/>
  <c r="E40" i="1"/>
  <c r="E41" i="1"/>
  <c r="E42" i="1"/>
  <c r="E43" i="1"/>
  <c r="E44" i="1"/>
  <c r="E104" i="1"/>
  <c r="E106" i="1"/>
  <c r="E45" i="1"/>
  <c r="E46" i="1"/>
  <c r="E47" i="1"/>
  <c r="E48" i="1"/>
  <c r="E67" i="1"/>
  <c r="E76" i="1"/>
  <c r="E88" i="1"/>
  <c r="E100" i="1"/>
  <c r="E51" i="1"/>
  <c r="E52" i="1"/>
  <c r="E53" i="1"/>
  <c r="E54" i="1"/>
  <c r="E55" i="1"/>
  <c r="E56" i="1"/>
  <c r="E57" i="1"/>
  <c r="E58" i="1"/>
  <c r="E2" i="1"/>
  <c r="G58" i="1" l="1"/>
  <c r="G57" i="1"/>
  <c r="G56" i="1"/>
  <c r="G55" i="1"/>
  <c r="G54" i="1"/>
  <c r="G53" i="1"/>
  <c r="G52" i="1"/>
  <c r="G51" i="1"/>
  <c r="G100" i="1"/>
  <c r="G88" i="1"/>
  <c r="G76" i="1"/>
  <c r="G67" i="1"/>
  <c r="G48" i="1"/>
  <c r="G47" i="1"/>
  <c r="G46" i="1"/>
  <c r="G45" i="1"/>
  <c r="G106" i="1"/>
  <c r="F105" i="1"/>
  <c r="G104" i="1"/>
  <c r="G44" i="1"/>
  <c r="G43" i="1"/>
  <c r="G42" i="1"/>
  <c r="G41" i="1"/>
  <c r="G40" i="1"/>
  <c r="G39" i="1"/>
  <c r="G99" i="1"/>
  <c r="G87" i="1"/>
  <c r="G98" i="1"/>
  <c r="G86" i="1"/>
  <c r="G75" i="1"/>
  <c r="G66" i="1"/>
  <c r="G37" i="1"/>
  <c r="G36" i="1"/>
  <c r="G35" i="1"/>
  <c r="G34" i="1"/>
  <c r="G97" i="1"/>
  <c r="G85" i="1"/>
  <c r="G74" i="1"/>
  <c r="G65" i="1"/>
  <c r="G96" i="1"/>
  <c r="G84" i="1"/>
  <c r="G73" i="1"/>
  <c r="G64" i="1"/>
  <c r="G33" i="1"/>
  <c r="G32" i="1"/>
  <c r="G31" i="1"/>
  <c r="G30" i="1"/>
  <c r="G29" i="1"/>
  <c r="G28" i="1"/>
  <c r="G27" i="1"/>
  <c r="G95" i="1"/>
  <c r="G83" i="1"/>
  <c r="G26" i="1"/>
  <c r="G25" i="1"/>
  <c r="G24" i="1"/>
  <c r="G23" i="1"/>
  <c r="G22" i="1"/>
  <c r="G94" i="1"/>
  <c r="G82" i="1"/>
  <c r="G72" i="1"/>
  <c r="G63" i="1"/>
  <c r="G21" i="1"/>
  <c r="G20" i="1"/>
  <c r="G19" i="1"/>
  <c r="G93" i="1"/>
  <c r="G81" i="1"/>
  <c r="G18" i="1"/>
  <c r="G17" i="1"/>
  <c r="G16" i="1"/>
  <c r="G15" i="1"/>
  <c r="G14" i="1"/>
  <c r="G92" i="1"/>
  <c r="G80" i="1"/>
  <c r="G71" i="1"/>
  <c r="G62" i="1"/>
  <c r="G12" i="1"/>
  <c r="G11" i="1"/>
  <c r="G10" i="1"/>
  <c r="G9" i="1"/>
  <c r="G8" i="1"/>
  <c r="G91" i="1"/>
  <c r="G79" i="1"/>
  <c r="G70" i="1"/>
  <c r="G61" i="1"/>
  <c r="F103" i="1"/>
  <c r="G102" i="1"/>
  <c r="G101" i="1"/>
  <c r="G69" i="1"/>
  <c r="G60" i="1"/>
  <c r="G90" i="1"/>
  <c r="G78" i="1"/>
  <c r="G68" i="1"/>
  <c r="G59" i="1"/>
  <c r="G89" i="1"/>
  <c r="G77" i="1"/>
  <c r="G5" i="1"/>
  <c r="G4" i="1"/>
  <c r="G3" i="1"/>
  <c r="G2" i="1"/>
  <c r="G103" i="1" l="1"/>
  <c r="E103" i="1"/>
  <c r="G105" i="1"/>
  <c r="E105" i="1"/>
</calcChain>
</file>

<file path=xl/sharedStrings.xml><?xml version="1.0" encoding="utf-8"?>
<sst xmlns="http://schemas.openxmlformats.org/spreadsheetml/2006/main" count="1165" uniqueCount="151">
  <si>
    <t>CCA Name</t>
  </si>
  <si>
    <t>IOU</t>
  </si>
  <si>
    <t>Year</t>
  </si>
  <si>
    <t>Source</t>
  </si>
  <si>
    <t>3CE</t>
  </si>
  <si>
    <t>PG&amp;E</t>
  </si>
  <si>
    <t>Rates from archived Joint Rate Comparison, March 2018</t>
  </si>
  <si>
    <t>Rates from archived Joint Rate Comparison, March 1, 2021</t>
  </si>
  <si>
    <t>Rates from archived Joint Rate Comparison, June 1, 2022</t>
  </si>
  <si>
    <t>Rates from archived Joint Rate Comparison, effective June 2023</t>
  </si>
  <si>
    <t>Rates from archived MBCP rates, May 7, 2019 from tariff book provided on Wayback Machine archive of CCA website (link)</t>
  </si>
  <si>
    <t>Rates from archived MBCP rates, March 1, 2020 from tariff book provided on Wayback Machine archive of CCA website (link)</t>
  </si>
  <si>
    <t>3CE-SCE</t>
  </si>
  <si>
    <t>SCE</t>
  </si>
  <si>
    <t>Rates from archived Joint Rate Comparison. SCE rates are current as of October 1, 2022. CCCE rates are current as of October 10, 2022.</t>
  </si>
  <si>
    <t>Rates from Joint Rate Comparison, as of July 2023.</t>
  </si>
  <si>
    <t>AVCE</t>
  </si>
  <si>
    <t>Rates from archived Joint Rate Comparison. SCE rates are current as of October 1, 2020. AVCE rates are current as of April 13, 2020.</t>
  </si>
  <si>
    <t>Rates from archived Joint Rate Comparison. SCE rates are current as of October 1, 2021. AVCE rates are current as of April 13, 2020.</t>
  </si>
  <si>
    <t>SCE rates are current as of October 1, 2022. AVCE rates are current as of March 1, 2022</t>
  </si>
  <si>
    <t>SCE's published rates as of June 1, 2023 and AVCE's published rates as of July 1, 2023.</t>
  </si>
  <si>
    <t>BPROUD</t>
  </si>
  <si>
    <t>Rates from archived Joint Rate Comparison. Rates are current as of October 1, 2020</t>
  </si>
  <si>
    <t>Rates from archived Joint Rate Comparison. SCE rates are current as of October 1, 2021. BPROUD rates are current as of September 1, 2021.</t>
  </si>
  <si>
    <t>CEA</t>
  </si>
  <si>
    <t>SDG&amp;E</t>
  </si>
  <si>
    <t>Rates from archived Joint Rate Comparison, June 1, 2021</t>
  </si>
  <si>
    <t>CEA rates effective February 1, 2022. SDG&amp;E rates effective June 1, 2022</t>
  </si>
  <si>
    <t>Rates current as of February 1, 2023.</t>
  </si>
  <si>
    <t>CPA</t>
  </si>
  <si>
    <t>Rates from archived Joint Rate Comparison. SCE rates are current as of October 1, 2021. CPA rates are current as of July 1, 2021.</t>
  </si>
  <si>
    <t xml:space="preserve">SCE rates are current as of October 1, 2022. CPA rates are current as of October 1, 2022. </t>
  </si>
  <si>
    <t>CPSF</t>
  </si>
  <si>
    <t>Rates from archived Joint Rate Comparison, effective July 1, 2017.</t>
  </si>
  <si>
    <t>Rates from archived Joint Rate Comparison. PG&amp;E rates effective as of May 1, 2020. CPSF rates effective as of May 15, 2020</t>
  </si>
  <si>
    <t>Rates from archived Joint Rate Comparison. PG&amp;E rates effective as of March 1, 2021. CPSF rates effective as of January 15, 2021</t>
  </si>
  <si>
    <t>Rates from archived Joint Rate Comparison, effective March 2022</t>
  </si>
  <si>
    <t>Rates from  Joint Rate Comparison. PG&amp;E rates effective as of March 2023. CleanPowerSF rates effective as of July 2022</t>
  </si>
  <si>
    <t>CPSF rates effective May 1, 2016, taken from tariff book provided by CCA through PRA request.</t>
  </si>
  <si>
    <t>DCE</t>
  </si>
  <si>
    <t xml:space="preserve">Rates from archived Joint Rate Comparison. Rates are current as of April 13, 2020 </t>
  </si>
  <si>
    <t>Rates from archived Joint Rate Comparison. SCE rates are current as of June 1, 2021. DCE rates are current as of July 15, 2021</t>
  </si>
  <si>
    <t>Rates from archived Joint Rate Comparison. SCE rates are current as of October 1, 2022.  DCE rates are current as of October 1, 2022.</t>
  </si>
  <si>
    <t>EBCE</t>
  </si>
  <si>
    <t>Rates from archived Joint Rate Comparison. EBCE rates are current as of April 18, 2018. PG&amp;E rates are current as of March 1, 2018</t>
  </si>
  <si>
    <t>Rates from archived Joint Rate Comparison. EBCE Rates are current as of July 2020 PG&amp;E Rates are current as of May 2020</t>
  </si>
  <si>
    <t>Rates from archived Joint Rate Comparison, March 2021</t>
  </si>
  <si>
    <t>Rates from archived Joint Rate Comparison, effective July 2022</t>
  </si>
  <si>
    <t>Rates from  Joint Rate Comparison. EBCE Rates are current as of July 2023. PG&amp;E Rates are current as of June 2023. EBCE rates &amp; PG&amp;E rates utilize the 2023 Vintage PCIA</t>
  </si>
  <si>
    <t>EPIC</t>
  </si>
  <si>
    <t>SCE rates are current as of October 1, 2022. EPIC rates are current as of October 1, 2022.</t>
  </si>
  <si>
    <t xml:space="preserve">SCE s published rates as of June 1, 2023 and EPIC's published rates as of July 1, 2023. </t>
  </si>
  <si>
    <t>KCCP</t>
  </si>
  <si>
    <t>Rates from archived Joint Rate Comparison. Rates Current as of May 1, 2021</t>
  </si>
  <si>
    <t>Rates from archived Joint Rate Comparison, July 1, 2022</t>
  </si>
  <si>
    <t>LCE</t>
  </si>
  <si>
    <t>Rates from archived Joint Rate Comparison. Rates current as of June 1, 2020 for SCE and April 13, 2020 for LCE</t>
  </si>
  <si>
    <t>Rates from archived Joint Rate Comparison. SCE rates are current as of June 1, 2021. LCE rates are current as of March 1, 2021.</t>
  </si>
  <si>
    <t xml:space="preserve">SCE rates are current as of October 1, 2022. LCE rates are current as of May 20, 2022. </t>
  </si>
  <si>
    <t>SCE's published rates as of June 1, 2023 and LCE's published rates as of July 1, 2023.</t>
  </si>
  <si>
    <t>MCE</t>
  </si>
  <si>
    <t>Rates from archived Joint Rate Comparison, effective June 1, 2017.</t>
  </si>
  <si>
    <t>Rates from archived Joint Rate Comparison, March 1, 2018</t>
  </si>
  <si>
    <t>Rates from archived Joint Rate Comparison, May 1, 2021</t>
  </si>
  <si>
    <t>Rates from archived Joint Rate Comparison, effective June 1, 2022</t>
  </si>
  <si>
    <t>OCPA</t>
  </si>
  <si>
    <t>SCE rates are current as of October 1, 2022. OCPA rates are current as of October 1, 2022.</t>
  </si>
  <si>
    <t>PCE-SM</t>
  </si>
  <si>
    <t>Rates from archived Joint Rate Comparison, March 15, 2018</t>
  </si>
  <si>
    <t>Rates from archived Joint Rate Comparison, PCE rates effective July 2022, PG&amp;E rates effective June 2022</t>
  </si>
  <si>
    <t>From Joint Rate Comparisons. PCE rates utilize the 2016 PCIA vintage and rates are current as of July 2023. PG&amp;E rates utilize the 2022 PCIA vintage and rates are current as of June 2023</t>
  </si>
  <si>
    <t>Pioneer</t>
  </si>
  <si>
    <t>Rates from archived Joint Rate Comparison, June 21, 2021</t>
  </si>
  <si>
    <t>Pomona</t>
  </si>
  <si>
    <t>Rates from archived Joint Rate Comparison, effective as of October 1, 2020.</t>
  </si>
  <si>
    <t>Rates from archived Joint Rate Comparison. SCE rates are current as of June 1, 2021. POME rates are current as of April 1, 2020.</t>
  </si>
  <si>
    <t xml:space="preserve">SCE rates are current as of October 1, 2022. POME rates are current as of March 1, 2022. </t>
  </si>
  <si>
    <t>SCE’s published rates as of June 1, 2023 and POME's published rates as of July 1, 2023.</t>
  </si>
  <si>
    <t>PRIME</t>
  </si>
  <si>
    <t>Rates from archived Joint Rate Comparison. SCE rates are current as of October 1, 2021. PRIME rates are current as of September 1, 2021.</t>
  </si>
  <si>
    <t xml:space="preserve">SCE rates are current as of October 1, 2022. PRIME rates are current as of March 1, 2022. </t>
  </si>
  <si>
    <t>RCEA</t>
  </si>
  <si>
    <t>Rates from archived Joint Rate Comparison, effective July 1, 2022</t>
  </si>
  <si>
    <t>Rates effective Jan 23, 2017, taken from tariff book provided on CCA website (link)</t>
  </si>
  <si>
    <t>RMEA</t>
  </si>
  <si>
    <t>Rates from archived Joint Rate Comparison. SCE rates are current as of October 1, 2020. RMEA rates are current as of April 13, 2020</t>
  </si>
  <si>
    <t>Rates from archived Joint Rate Comparison. SCE rates are current as of Feb 1, 2021. RMEA rates are current as of April 1, 2020.</t>
  </si>
  <si>
    <t xml:space="preserve">SCE rates are current as of October 1, 2022, RMEA rates are current as of March 1, 2022. </t>
  </si>
  <si>
    <t xml:space="preserve"> SCE's published rates as of June 1, 2023 and RMEA's published rates as of July 1, 2023.</t>
  </si>
  <si>
    <t>SBCE</t>
  </si>
  <si>
    <t xml:space="preserve">SCE rates are current as of October 1, 2022. SBCE rates are current as of October 1, 2022. </t>
  </si>
  <si>
    <t>SCE’s published rates as of June 1, 2023 and SBCE's published rates as of July 1, 2023.</t>
  </si>
  <si>
    <t>SCP</t>
  </si>
  <si>
    <t>Rates from archived Joint Rate Comparison, effective March 1, 2017.</t>
  </si>
  <si>
    <t>Rates from archived Joint Rate Comparison, July 1, 2018</t>
  </si>
  <si>
    <t>Rates from archived Joint Rate Comparison, January 1, 2021</t>
  </si>
  <si>
    <t>Rates from archived Joint Rate Comparison, April 1, 2021</t>
  </si>
  <si>
    <t>SDCP</t>
  </si>
  <si>
    <t xml:space="preserve">SDCP rates effective February 1, 2022. SDG&amp;E rates effective June 1, 2022 </t>
  </si>
  <si>
    <t>Rates current as of February 1, 2023</t>
  </si>
  <si>
    <t>SEA</t>
  </si>
  <si>
    <t>SJCE</t>
  </si>
  <si>
    <t>Rates from archived Joint Rate Comparison, September 2018</t>
  </si>
  <si>
    <t>Rates effective May 1, 2019, from tariff book provided on CCA website (link)</t>
  </si>
  <si>
    <t>Rates effective May 27, 2020, from tariff book provided on CCA website (link)</t>
  </si>
  <si>
    <t>SJP</t>
  </si>
  <si>
    <t>Rates from archived Joint Rate Comparison. SCE rates are current as of October 1, 2021. SJP rates are current as of June 1, 2021.</t>
  </si>
  <si>
    <t>SCE rates are current as of October 10, 2022. SJP rates are current as of March 1, 2022.</t>
  </si>
  <si>
    <t>SVCE</t>
  </si>
  <si>
    <t>Note - using the midusage summer rate, avg for Zone 1,2</t>
  </si>
  <si>
    <t>VCE</t>
  </si>
  <si>
    <t>Rates from archived Joint Rate Comparison, June 1, 2018</t>
  </si>
  <si>
    <r>
      <t>P</t>
    </r>
    <r>
      <rPr>
        <b/>
        <vertAlign val="subscript"/>
        <sz val="11"/>
        <color rgb="FFFFFFFF"/>
        <rFont val="Aptos"/>
      </rPr>
      <t xml:space="preserve">t,IOU </t>
    </r>
    <r>
      <rPr>
        <b/>
        <sz val="11"/>
        <color rgb="FFFFFFFF"/>
        <rFont val="Aptos"/>
      </rPr>
      <t>($/kWh)</t>
    </r>
  </si>
  <si>
    <r>
      <t>P</t>
    </r>
    <r>
      <rPr>
        <b/>
        <vertAlign val="subscript"/>
        <sz val="11"/>
        <color rgb="FFFFFFFF"/>
        <rFont val="Aptos"/>
      </rPr>
      <t>t,IOU</t>
    </r>
    <r>
      <rPr>
        <b/>
        <sz val="11"/>
        <color rgb="FFFFFFFF"/>
        <rFont val="Aptos"/>
      </rPr>
      <t>-P</t>
    </r>
    <r>
      <rPr>
        <b/>
        <vertAlign val="subscript"/>
        <sz val="11"/>
        <color rgb="FFFFFFFF"/>
        <rFont val="Aptos"/>
      </rPr>
      <t>t,CCA</t>
    </r>
  </si>
  <si>
    <r>
      <t>P</t>
    </r>
    <r>
      <rPr>
        <b/>
        <vertAlign val="subscript"/>
        <sz val="11"/>
        <color rgb="FFFFFFFF"/>
        <rFont val="Aptos"/>
      </rPr>
      <t xml:space="preserve">t,CCA </t>
    </r>
    <r>
      <rPr>
        <b/>
        <sz val="11"/>
        <color rgb="FFFFFFFF"/>
        <rFont val="Aptos"/>
      </rPr>
      <t>($/kWh)</t>
    </r>
  </si>
  <si>
    <t>NA</t>
  </si>
  <si>
    <r>
      <t>(P</t>
    </r>
    <r>
      <rPr>
        <b/>
        <vertAlign val="subscript"/>
        <sz val="11"/>
        <color rgb="FFFFFFFF"/>
        <rFont val="Aptos"/>
      </rPr>
      <t>t,IOU</t>
    </r>
    <r>
      <rPr>
        <b/>
        <sz val="11"/>
        <color rgb="FFFFFFFF"/>
        <rFont val="Aptos"/>
      </rPr>
      <t>-P</t>
    </r>
    <r>
      <rPr>
        <b/>
        <vertAlign val="subscript"/>
        <sz val="11"/>
        <color rgb="FFFFFFFF"/>
        <rFont val="Aptos"/>
      </rPr>
      <t>t,CCA</t>
    </r>
    <r>
      <rPr>
        <b/>
        <sz val="11"/>
        <color rgb="FFFFFFFF"/>
        <rFont val="Aptos"/>
      </rPr>
      <t>)/P</t>
    </r>
    <r>
      <rPr>
        <b/>
        <vertAlign val="subscript"/>
        <sz val="11"/>
        <color rgb="FFFFFFFF"/>
        <rFont val="Aptos"/>
      </rPr>
      <t>t,IOU</t>
    </r>
  </si>
  <si>
    <t>Rate</t>
  </si>
  <si>
    <t>cpsf</t>
  </si>
  <si>
    <t>A1</t>
  </si>
  <si>
    <t>mce</t>
  </si>
  <si>
    <t>scp</t>
  </si>
  <si>
    <t>ebce</t>
  </si>
  <si>
    <t>mbcp</t>
  </si>
  <si>
    <t>pce</t>
  </si>
  <si>
    <t>sjce</t>
  </si>
  <si>
    <t>svce</t>
  </si>
  <si>
    <t>3ce</t>
  </si>
  <si>
    <t>pce-sm</t>
  </si>
  <si>
    <t>TOU-GS-1-A</t>
  </si>
  <si>
    <t>CPA Unincorp</t>
  </si>
  <si>
    <t>TOU-A</t>
  </si>
  <si>
    <t>E-1</t>
  </si>
  <si>
    <t>D</t>
  </si>
  <si>
    <t>DR</t>
  </si>
  <si>
    <t>PCE-LB</t>
  </si>
  <si>
    <t>TOU-8-D-SEC</t>
  </si>
  <si>
    <t>AL-TOU</t>
  </si>
  <si>
    <t>E-19S</t>
  </si>
  <si>
    <t>B-19S</t>
  </si>
  <si>
    <t>https://web.archive.org/web/20230605032051/https://www.sce.com/partners/partnerships/community-choice-aggregation-overview/SCE-SJP-Joint-Rate-Comparisons</t>
  </si>
  <si>
    <t>https://web.archive.org/web/20230605044346/https://www.sce.com/partners/partnerships/community-choice-aggregation-overview/SCE-CCCE-Joint-Rate-Comparisons</t>
  </si>
  <si>
    <t>https://web.archive.org/web/20231207024914/https://www.sce.com/partners/partnerships/community-choice-aggregation-overview/SCE-CPA-Joint-Rate-Comparisons</t>
  </si>
  <si>
    <t>https://web.archive.org/web/20230330181300/https://www.sce.com/partners/partnerships/community-choice-aggregation-overview/SCE-OCPA-Joint-Rate-Comparisons</t>
  </si>
  <si>
    <t>https://web.archive.org/web/20221203130343/https://palmdaleepicenergy.com/billing-rates/joint-rate-comparison/</t>
  </si>
  <si>
    <t>PDFs</t>
  </si>
  <si>
    <t>https://palmdaleepicenergy.com/wp-content/uploads/2022/11/EPIC-JRC-_October-1-2022_-WEBSITE-FOR-POSTING-1.pdf</t>
  </si>
  <si>
    <t>https://web.archive.org/web/20230703114543/https://www.sce.com/partners/partnerships/community-choice-aggregation-overview/SCE-DCE-Joint-Rate-Comparisons</t>
  </si>
  <si>
    <t>https://web.archive.org/web/20230706132656/https://www.sce.com/partners/partnerships/community-choice-aggregation-overview/SCE-SJP-Joint-Rate-Comparisons</t>
  </si>
  <si>
    <t>https://web.archive.org/web/20231202094315/https://www.sce.com/partners/partnerships/community-choice-aggregation-overview/SCE-PRIME-Joint-Rate-Comparisons</t>
  </si>
  <si>
    <t>https://web.archive.org/web/20230521200310/https://www.sce.com/partners/partnerships/community-choice-aggregation-overview/SCE-OCPA-Joint-Rate-Comparisons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</si>
</sst>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₹&quot;* #,##0.00_);_(&quot;₹&quot;* \(#,##0.00\);_(&quot;₹&quot;* &quot;-&quot;??_);_(@_)"/>
    <numFmt numFmtId="164" formatCode="_(&quot;$&quot;* #,##0.00_);_(&quot;$&quot;* \(#,##0.00\);_(&quot;$&quot;* &quot;-&quot;??_);_(@_)"/>
    <numFmt numFmtId="166" formatCode="0.0%"/>
    <numFmt numFmtId="172" formatCode="_([$$-409]* #,##0.0000_);_([$$-409]* \(#,##0.0000\);_([$$-409]* &quot;-&quot;??_);_(@_)"/>
    <numFmt numFmtId="173" formatCode="_([$$-409]* #,##0.00000_);_([$$-409]* \(#,##0.00000\);_([$$-409]* &quot;-&quot;??_);_(@_)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rgb="FFFFFFFF"/>
      <name val="Aptos"/>
    </font>
    <font>
      <b/>
      <vertAlign val="subscript"/>
      <sz val="11"/>
      <color rgb="FFFFFFFF"/>
      <name val="Aptos"/>
    </font>
    <font>
      <sz val="11"/>
      <color rgb="FF000000"/>
      <name val="Aptos"/>
    </font>
    <font>
      <sz val="11"/>
      <color theme="1"/>
      <name val="Aptos"/>
    </font>
    <font>
      <u/>
      <sz val="11"/>
      <color theme="10"/>
      <name val="Aptos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Helvetica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4" fontId="3" fillId="0" borderId="0" xfId="0" applyNumberFormat="1" applyFont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6" fillId="0" borderId="1" xfId="1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2" fontId="9" fillId="0" borderId="1" xfId="3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72" fontId="11" fillId="0" borderId="1" xfId="3" applyNumberFormat="1" applyFont="1" applyBorder="1"/>
    <xf numFmtId="172" fontId="10" fillId="0" borderId="1" xfId="3" applyNumberFormat="1" applyFont="1" applyBorder="1"/>
    <xf numFmtId="172" fontId="9" fillId="0" borderId="1" xfId="3" applyNumberFormat="1" applyFont="1" applyBorder="1"/>
    <xf numFmtId="0" fontId="0" fillId="0" borderId="1" xfId="0" applyBorder="1"/>
    <xf numFmtId="173" fontId="9" fillId="0" borderId="1" xfId="0" applyNumberFormat="1" applyFont="1" applyBorder="1"/>
    <xf numFmtId="9" fontId="0" fillId="0" borderId="1" xfId="1" applyFont="1" applyBorder="1"/>
    <xf numFmtId="173" fontId="10" fillId="0" borderId="1" xfId="0" applyNumberFormat="1" applyFont="1" applyBorder="1"/>
    <xf numFmtId="173" fontId="11" fillId="0" borderId="1" xfId="0" applyNumberFormat="1" applyFont="1" applyBorder="1"/>
    <xf numFmtId="173" fontId="12" fillId="0" borderId="1" xfId="0" applyNumberFormat="1" applyFont="1" applyBorder="1"/>
    <xf numFmtId="0" fontId="11" fillId="0" borderId="0" xfId="0" applyFont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</cellXfs>
  <cellStyles count="4">
    <cellStyle name="Currency" xfId="3" builtinId="4"/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njosecleanenergy.org/wp-content/uploads/2020/05/052720-SJCE-Rates.pdf" TargetMode="External"/><Relationship Id="rId2" Type="http://schemas.openxmlformats.org/officeDocument/2006/relationships/hyperlink" Target="https://files.constantcontact.com/7a210436601/b0993abd-84c3-42e1-8d71-7346bf22adcb.pdf" TargetMode="External"/><Relationship Id="rId1" Type="http://schemas.openxmlformats.org/officeDocument/2006/relationships/hyperlink" Target="https://redwoodenergy.org/wp-content/uploads/2019/07/RCEA_Res_rates_Jan2017_4.pdf" TargetMode="External"/><Relationship Id="rId5" Type="http://schemas.openxmlformats.org/officeDocument/2006/relationships/hyperlink" Target="https://web.archive.org/web/20211020132038/https:/3cenergy.org/wp-content/uploads/2020/03/MBCP-Residential-Rate-Sheet-v12.0.pdf" TargetMode="External"/><Relationship Id="rId4" Type="http://schemas.openxmlformats.org/officeDocument/2006/relationships/hyperlink" Target="https://web.archive.org/web/20210612181701/https:/3cenergy.org/wp-content/uploads/2019/05/MBCP-Res-Rate-Sheet-v6.1-FINAL-May-7-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D365-525F-F840-BA73-66DDB751E528}">
  <dimension ref="A1:L106"/>
  <sheetViews>
    <sheetView tabSelected="1" zoomScale="134" workbookViewId="0">
      <selection activeCell="C5" sqref="C5"/>
    </sheetView>
  </sheetViews>
  <sheetFormatPr baseColWidth="10" defaultRowHeight="16" x14ac:dyDescent="0.2"/>
  <cols>
    <col min="1" max="1" width="11.1640625" style="2" customWidth="1"/>
    <col min="2" max="2" width="8.83203125" customWidth="1"/>
    <col min="7" max="7" width="13.33203125" customWidth="1"/>
    <col min="8" max="8" width="17.1640625" customWidth="1"/>
    <col min="9" max="9" width="120.33203125" style="2" customWidth="1"/>
  </cols>
  <sheetData>
    <row r="1" spans="1:10" ht="34" x14ac:dyDescent="0.2">
      <c r="A1" s="3" t="s">
        <v>0</v>
      </c>
      <c r="B1" s="4" t="s">
        <v>1</v>
      </c>
      <c r="C1" s="4" t="s">
        <v>2</v>
      </c>
      <c r="D1" s="4" t="s">
        <v>112</v>
      </c>
      <c r="E1" s="4" t="s">
        <v>114</v>
      </c>
      <c r="F1" s="3" t="s">
        <v>113</v>
      </c>
      <c r="G1" s="4" t="s">
        <v>116</v>
      </c>
      <c r="H1" s="4" t="s">
        <v>117</v>
      </c>
      <c r="I1" s="3" t="s">
        <v>3</v>
      </c>
      <c r="J1" s="10"/>
    </row>
    <row r="2" spans="1:10" x14ac:dyDescent="0.2">
      <c r="A2" s="6" t="s">
        <v>4</v>
      </c>
      <c r="B2" s="7" t="s">
        <v>5</v>
      </c>
      <c r="C2" s="7">
        <v>2018</v>
      </c>
      <c r="D2" s="7">
        <v>0.24906</v>
      </c>
      <c r="E2" s="7">
        <f>D2-F2</f>
        <v>0.24906</v>
      </c>
      <c r="F2" s="7">
        <v>0</v>
      </c>
      <c r="G2" s="8">
        <f>IFERROR(F2/D2,"")</f>
        <v>0</v>
      </c>
      <c r="H2" s="8" t="s">
        <v>132</v>
      </c>
      <c r="I2" s="5" t="s">
        <v>6</v>
      </c>
      <c r="J2" s="10"/>
    </row>
    <row r="3" spans="1:10" x14ac:dyDescent="0.2">
      <c r="A3" s="6" t="s">
        <v>4</v>
      </c>
      <c r="B3" s="7" t="s">
        <v>5</v>
      </c>
      <c r="C3" s="7">
        <v>2021</v>
      </c>
      <c r="D3" s="7">
        <v>0.28544999999999998</v>
      </c>
      <c r="E3" s="7">
        <f>D3-F3</f>
        <v>0.28515999999999997</v>
      </c>
      <c r="F3" s="7">
        <v>2.9E-4</v>
      </c>
      <c r="G3" s="8">
        <f>IFERROR(F3/D3,"")</f>
        <v>1.0159397442634438E-3</v>
      </c>
      <c r="H3" s="8" t="s">
        <v>132</v>
      </c>
      <c r="I3" s="5" t="s">
        <v>7</v>
      </c>
      <c r="J3" s="10"/>
    </row>
    <row r="4" spans="1:10" x14ac:dyDescent="0.2">
      <c r="A4" s="6" t="s">
        <v>4</v>
      </c>
      <c r="B4" s="7" t="s">
        <v>5</v>
      </c>
      <c r="C4" s="7">
        <v>2022</v>
      </c>
      <c r="D4" s="7">
        <v>0.34556999999999999</v>
      </c>
      <c r="E4" s="7">
        <f>D4-F4</f>
        <v>0.31840999999999997</v>
      </c>
      <c r="F4" s="7">
        <v>2.716E-2</v>
      </c>
      <c r="G4" s="8">
        <f>IFERROR(F4/D4,"")</f>
        <v>7.8594785426975719E-2</v>
      </c>
      <c r="H4" s="8" t="s">
        <v>132</v>
      </c>
      <c r="I4" s="5" t="s">
        <v>8</v>
      </c>
      <c r="J4" s="10"/>
    </row>
    <row r="5" spans="1:10" x14ac:dyDescent="0.2">
      <c r="A5" s="6" t="s">
        <v>4</v>
      </c>
      <c r="B5" s="7" t="s">
        <v>5</v>
      </c>
      <c r="C5" s="7">
        <v>2023</v>
      </c>
      <c r="D5" s="7">
        <v>0.36508000000000002</v>
      </c>
      <c r="E5" s="7">
        <f>D5-F5</f>
        <v>0.30368000000000001</v>
      </c>
      <c r="F5" s="7">
        <v>6.140000000000001E-2</v>
      </c>
      <c r="G5" s="8">
        <f>IFERROR(F5/D5,"")</f>
        <v>0.1681823162046675</v>
      </c>
      <c r="H5" s="8" t="s">
        <v>132</v>
      </c>
      <c r="I5" s="5" t="s">
        <v>9</v>
      </c>
      <c r="J5" s="10"/>
    </row>
    <row r="6" spans="1:10" x14ac:dyDescent="0.2">
      <c r="A6" s="6" t="s">
        <v>4</v>
      </c>
      <c r="B6" s="7" t="s">
        <v>5</v>
      </c>
      <c r="C6" s="7">
        <v>2019</v>
      </c>
      <c r="D6" s="8" t="s">
        <v>115</v>
      </c>
      <c r="E6" s="8" t="s">
        <v>115</v>
      </c>
      <c r="F6" s="6">
        <v>0</v>
      </c>
      <c r="G6" s="8" t="s">
        <v>115</v>
      </c>
      <c r="H6" s="8" t="s">
        <v>132</v>
      </c>
      <c r="I6" s="9" t="s">
        <v>10</v>
      </c>
      <c r="J6" s="10"/>
    </row>
    <row r="7" spans="1:10" x14ac:dyDescent="0.2">
      <c r="A7" s="6" t="s">
        <v>4</v>
      </c>
      <c r="B7" s="7" t="s">
        <v>5</v>
      </c>
      <c r="C7" s="7">
        <v>2020</v>
      </c>
      <c r="D7" s="8" t="s">
        <v>115</v>
      </c>
      <c r="E7" s="8" t="s">
        <v>115</v>
      </c>
      <c r="F7" s="6">
        <v>6.11E-3</v>
      </c>
      <c r="G7" s="8" t="s">
        <v>115</v>
      </c>
      <c r="H7" s="8" t="s">
        <v>132</v>
      </c>
      <c r="I7" s="9" t="s">
        <v>11</v>
      </c>
      <c r="J7" s="10"/>
    </row>
    <row r="8" spans="1:10" x14ac:dyDescent="0.2">
      <c r="A8" s="6" t="s">
        <v>32</v>
      </c>
      <c r="B8" s="7" t="s">
        <v>5</v>
      </c>
      <c r="C8" s="7">
        <v>2017</v>
      </c>
      <c r="D8" s="7">
        <v>0.23991999999999999</v>
      </c>
      <c r="E8" s="7">
        <f>D8-F8</f>
        <v>0.23449</v>
      </c>
      <c r="F8" s="7">
        <v>5.4299999999999999E-3</v>
      </c>
      <c r="G8" s="8">
        <f>IFERROR(F8/D8,"")</f>
        <v>2.2632544181393797E-2</v>
      </c>
      <c r="H8" s="8" t="s">
        <v>132</v>
      </c>
      <c r="I8" s="5" t="s">
        <v>33</v>
      </c>
      <c r="J8" s="10"/>
    </row>
    <row r="9" spans="1:10" x14ac:dyDescent="0.2">
      <c r="A9" s="6" t="s">
        <v>32</v>
      </c>
      <c r="B9" s="7" t="s">
        <v>5</v>
      </c>
      <c r="C9" s="7">
        <v>2020</v>
      </c>
      <c r="D9" s="7">
        <v>0.26980999999999999</v>
      </c>
      <c r="E9" s="7">
        <f>D9-F9</f>
        <v>0.27060000000000001</v>
      </c>
      <c r="F9" s="7">
        <v>-7.9000000000000001E-4</v>
      </c>
      <c r="G9" s="8">
        <f>IFERROR(F9/D9,"")</f>
        <v>-2.9279863607723955E-3</v>
      </c>
      <c r="H9" s="8" t="s">
        <v>132</v>
      </c>
      <c r="I9" s="5" t="s">
        <v>34</v>
      </c>
      <c r="J9" s="10"/>
    </row>
    <row r="10" spans="1:10" x14ac:dyDescent="0.2">
      <c r="A10" s="6" t="s">
        <v>32</v>
      </c>
      <c r="B10" s="7" t="s">
        <v>5</v>
      </c>
      <c r="C10" s="7">
        <v>2021</v>
      </c>
      <c r="D10" s="7">
        <v>0.28517999999999999</v>
      </c>
      <c r="E10" s="7">
        <f>D10-F10</f>
        <v>0.28770999999999997</v>
      </c>
      <c r="F10" s="7">
        <v>-2.5300000000000001E-3</v>
      </c>
      <c r="G10" s="8">
        <f>IFERROR(F10/D10,"")</f>
        <v>-8.8715898730626283E-3</v>
      </c>
      <c r="H10" s="8" t="s">
        <v>132</v>
      </c>
      <c r="I10" s="5" t="s">
        <v>35</v>
      </c>
      <c r="J10" s="10"/>
    </row>
    <row r="11" spans="1:10" x14ac:dyDescent="0.2">
      <c r="A11" s="6" t="s">
        <v>32</v>
      </c>
      <c r="B11" s="7" t="s">
        <v>5</v>
      </c>
      <c r="C11" s="7">
        <v>2022</v>
      </c>
      <c r="D11" s="7">
        <v>0.34261999999999998</v>
      </c>
      <c r="E11" s="7">
        <f>D11-F11</f>
        <v>0.34261999999999998</v>
      </c>
      <c r="F11" s="7">
        <v>0</v>
      </c>
      <c r="G11" s="8">
        <f>IFERROR(F11/D11,"")</f>
        <v>0</v>
      </c>
      <c r="H11" s="8" t="s">
        <v>132</v>
      </c>
      <c r="I11" s="5" t="s">
        <v>36</v>
      </c>
      <c r="J11" s="10"/>
    </row>
    <row r="12" spans="1:10" x14ac:dyDescent="0.2">
      <c r="A12" s="6" t="s">
        <v>32</v>
      </c>
      <c r="B12" s="7" t="s">
        <v>5</v>
      </c>
      <c r="C12" s="7">
        <v>2023</v>
      </c>
      <c r="D12" s="7">
        <v>0.36803999999999998</v>
      </c>
      <c r="E12" s="7">
        <f>D12-F12</f>
        <v>0.33527000000000001</v>
      </c>
      <c r="F12" s="7">
        <v>3.2769999999999966E-2</v>
      </c>
      <c r="G12" s="8">
        <f>IFERROR(F12/D12,"")</f>
        <v>8.9039234865775377E-2</v>
      </c>
      <c r="H12" s="8" t="s">
        <v>132</v>
      </c>
      <c r="I12" s="5" t="s">
        <v>37</v>
      </c>
      <c r="J12" s="10"/>
    </row>
    <row r="13" spans="1:10" x14ac:dyDescent="0.2">
      <c r="A13" s="6" t="s">
        <v>32</v>
      </c>
      <c r="B13" s="7" t="s">
        <v>5</v>
      </c>
      <c r="C13" s="7">
        <v>2016</v>
      </c>
      <c r="D13" s="10" t="s">
        <v>115</v>
      </c>
      <c r="E13" s="7" t="s">
        <v>115</v>
      </c>
      <c r="F13" s="6">
        <v>2.4000000000000001E-4</v>
      </c>
      <c r="G13" s="8" t="s">
        <v>115</v>
      </c>
      <c r="H13" s="8" t="s">
        <v>132</v>
      </c>
      <c r="I13" s="5" t="s">
        <v>38</v>
      </c>
      <c r="J13" s="10"/>
    </row>
    <row r="14" spans="1:10" x14ac:dyDescent="0.2">
      <c r="A14" s="6" t="s">
        <v>43</v>
      </c>
      <c r="B14" s="7" t="s">
        <v>5</v>
      </c>
      <c r="C14" s="7">
        <v>2018</v>
      </c>
      <c r="D14" s="7">
        <v>0.24512999999999999</v>
      </c>
      <c r="E14" s="7">
        <f>D14-F14</f>
        <v>0.24350999999999998</v>
      </c>
      <c r="F14" s="7">
        <v>1.6199999999999999E-3</v>
      </c>
      <c r="G14" s="8">
        <f>IFERROR(F14/D14,"")</f>
        <v>6.608738220536042E-3</v>
      </c>
      <c r="H14" s="8" t="s">
        <v>132</v>
      </c>
      <c r="I14" s="5" t="s">
        <v>44</v>
      </c>
      <c r="J14" s="10"/>
    </row>
    <row r="15" spans="1:10" x14ac:dyDescent="0.2">
      <c r="A15" s="6" t="s">
        <v>43</v>
      </c>
      <c r="B15" s="7" t="s">
        <v>5</v>
      </c>
      <c r="C15" s="7">
        <v>2020</v>
      </c>
      <c r="D15" s="7">
        <v>0.26852999999999999</v>
      </c>
      <c r="E15" s="7">
        <f>D15-F15</f>
        <v>0.26932</v>
      </c>
      <c r="F15" s="7">
        <v>-7.9000000000000001E-4</v>
      </c>
      <c r="G15" s="8">
        <f>IFERROR(F15/D15,"")</f>
        <v>-2.9419431720850557E-3</v>
      </c>
      <c r="H15" s="8" t="s">
        <v>132</v>
      </c>
      <c r="I15" s="5" t="s">
        <v>45</v>
      </c>
      <c r="J15" s="10"/>
    </row>
    <row r="16" spans="1:10" x14ac:dyDescent="0.2">
      <c r="A16" s="6" t="s">
        <v>43</v>
      </c>
      <c r="B16" s="7" t="s">
        <v>5</v>
      </c>
      <c r="C16" s="7">
        <v>2021</v>
      </c>
      <c r="D16" s="7">
        <v>0.28164</v>
      </c>
      <c r="E16" s="7">
        <f>D16-F16</f>
        <v>0.28050000000000003</v>
      </c>
      <c r="F16" s="7">
        <v>1.14E-3</v>
      </c>
      <c r="G16" s="8">
        <f>IFERROR(F16/D16,"")</f>
        <v>4.0477204942479762E-3</v>
      </c>
      <c r="H16" s="8" t="s">
        <v>132</v>
      </c>
      <c r="I16" s="5" t="s">
        <v>46</v>
      </c>
      <c r="J16" s="10"/>
    </row>
    <row r="17" spans="1:10" x14ac:dyDescent="0.2">
      <c r="A17" s="6" t="s">
        <v>43</v>
      </c>
      <c r="B17" s="7" t="s">
        <v>5</v>
      </c>
      <c r="C17" s="7">
        <v>2022</v>
      </c>
      <c r="D17" s="7">
        <v>0.34132000000000001</v>
      </c>
      <c r="E17" s="7">
        <f>D17-F17</f>
        <v>0.33677000000000001</v>
      </c>
      <c r="F17" s="7">
        <v>4.5500000000000002E-3</v>
      </c>
      <c r="G17" s="8">
        <f>IFERROR(F17/D17,"")</f>
        <v>1.3330598851517638E-2</v>
      </c>
      <c r="H17" s="8" t="s">
        <v>132</v>
      </c>
      <c r="I17" s="5" t="s">
        <v>47</v>
      </c>
      <c r="J17" s="10"/>
    </row>
    <row r="18" spans="1:10" x14ac:dyDescent="0.2">
      <c r="A18" s="6" t="s">
        <v>43</v>
      </c>
      <c r="B18" s="7" t="s">
        <v>5</v>
      </c>
      <c r="C18" s="7">
        <v>2023</v>
      </c>
      <c r="D18" s="7">
        <v>0.36104999999999998</v>
      </c>
      <c r="E18" s="7">
        <f>D18-F18</f>
        <v>0.35324</v>
      </c>
      <c r="F18" s="7">
        <v>7.8099999999999836E-3</v>
      </c>
      <c r="G18" s="8">
        <f>IFERROR(F18/D18,"")</f>
        <v>2.1631352998199651E-2</v>
      </c>
      <c r="H18" s="8" t="s">
        <v>132</v>
      </c>
      <c r="I18" s="5" t="s">
        <v>48</v>
      </c>
      <c r="J18" s="10"/>
    </row>
    <row r="19" spans="1:10" x14ac:dyDescent="0.2">
      <c r="A19" s="6" t="s">
        <v>52</v>
      </c>
      <c r="B19" s="7" t="s">
        <v>5</v>
      </c>
      <c r="C19" s="7">
        <v>2020</v>
      </c>
      <c r="D19" s="7">
        <v>0.27821000000000001</v>
      </c>
      <c r="E19" s="7">
        <f>D19-F19</f>
        <v>0.27687</v>
      </c>
      <c r="F19" s="7">
        <v>1.34E-3</v>
      </c>
      <c r="G19" s="8">
        <f>IFERROR(F19/D19,"")</f>
        <v>4.8165055174149022E-3</v>
      </c>
      <c r="H19" s="8" t="s">
        <v>132</v>
      </c>
      <c r="I19" s="5" t="s">
        <v>53</v>
      </c>
      <c r="J19" s="10"/>
    </row>
    <row r="20" spans="1:10" x14ac:dyDescent="0.2">
      <c r="A20" s="6" t="s">
        <v>52</v>
      </c>
      <c r="B20" s="7" t="s">
        <v>5</v>
      </c>
      <c r="C20" s="7">
        <v>2022</v>
      </c>
      <c r="D20" s="7">
        <v>0.33323000000000003</v>
      </c>
      <c r="E20" s="7">
        <f>D20-F20</f>
        <v>0.33323000000000003</v>
      </c>
      <c r="F20" s="7">
        <v>0</v>
      </c>
      <c r="G20" s="8">
        <f>IFERROR(F20/D20,"")</f>
        <v>0</v>
      </c>
      <c r="H20" s="8" t="s">
        <v>132</v>
      </c>
      <c r="I20" s="5" t="s">
        <v>54</v>
      </c>
      <c r="J20" s="10"/>
    </row>
    <row r="21" spans="1:10" x14ac:dyDescent="0.2">
      <c r="A21" s="6" t="s">
        <v>52</v>
      </c>
      <c r="B21" s="7" t="s">
        <v>5</v>
      </c>
      <c r="C21" s="7">
        <v>2023</v>
      </c>
      <c r="D21" s="7">
        <v>0.35593999999999998</v>
      </c>
      <c r="E21" s="7">
        <f>D21-F21</f>
        <v>0.35593999999999998</v>
      </c>
      <c r="F21" s="7">
        <v>0</v>
      </c>
      <c r="G21" s="8">
        <f>IFERROR(F21/D21,"")</f>
        <v>0</v>
      </c>
      <c r="H21" s="8" t="s">
        <v>132</v>
      </c>
      <c r="I21" s="5" t="s">
        <v>9</v>
      </c>
      <c r="J21" s="10"/>
    </row>
    <row r="22" spans="1:10" x14ac:dyDescent="0.2">
      <c r="A22" s="6" t="s">
        <v>60</v>
      </c>
      <c r="B22" s="7" t="s">
        <v>5</v>
      </c>
      <c r="C22" s="7">
        <v>2017</v>
      </c>
      <c r="D22" s="7">
        <v>0.23887</v>
      </c>
      <c r="E22" s="7">
        <f>D22-F22</f>
        <v>0.23826</v>
      </c>
      <c r="F22" s="7">
        <v>6.0999999999999997E-4</v>
      </c>
      <c r="G22" s="8">
        <f>IFERROR(F22/D22,"")</f>
        <v>2.5536902917905136E-3</v>
      </c>
      <c r="H22" s="8" t="s">
        <v>132</v>
      </c>
      <c r="I22" s="5" t="s">
        <v>61</v>
      </c>
      <c r="J22" s="10"/>
    </row>
    <row r="23" spans="1:10" x14ac:dyDescent="0.2">
      <c r="A23" s="6" t="s">
        <v>60</v>
      </c>
      <c r="B23" s="7" t="s">
        <v>5</v>
      </c>
      <c r="C23" s="7">
        <v>2018</v>
      </c>
      <c r="D23" s="7">
        <v>0.24928</v>
      </c>
      <c r="E23" s="7">
        <f>D23-F23</f>
        <v>0.24349000000000001</v>
      </c>
      <c r="F23" s="7">
        <v>5.79E-3</v>
      </c>
      <c r="G23" s="8">
        <f>IFERROR(F23/D23,"")</f>
        <v>2.3226893453145058E-2</v>
      </c>
      <c r="H23" s="8" t="s">
        <v>132</v>
      </c>
      <c r="I23" s="5" t="s">
        <v>62</v>
      </c>
      <c r="J23" s="10"/>
    </row>
    <row r="24" spans="1:10" x14ac:dyDescent="0.2">
      <c r="A24" s="6" t="s">
        <v>60</v>
      </c>
      <c r="B24" s="7" t="s">
        <v>5</v>
      </c>
      <c r="C24" s="7">
        <v>2021</v>
      </c>
      <c r="D24" s="7">
        <v>0.27904000000000001</v>
      </c>
      <c r="E24" s="7">
        <f>D24-F24</f>
        <v>0.29993999999999998</v>
      </c>
      <c r="F24" s="7">
        <v>-2.0899999999999998E-2</v>
      </c>
      <c r="G24" s="8">
        <f>IFERROR(F24/D24,"")</f>
        <v>-7.4899655963302739E-2</v>
      </c>
      <c r="H24" s="8" t="s">
        <v>132</v>
      </c>
      <c r="I24" s="5" t="s">
        <v>63</v>
      </c>
      <c r="J24" s="10"/>
    </row>
    <row r="25" spans="1:10" x14ac:dyDescent="0.2">
      <c r="A25" s="6" t="s">
        <v>60</v>
      </c>
      <c r="B25" s="7" t="s">
        <v>5</v>
      </c>
      <c r="C25" s="7">
        <v>2022</v>
      </c>
      <c r="D25" s="7">
        <v>0.34599000000000002</v>
      </c>
      <c r="E25" s="7">
        <f>D25-F25</f>
        <v>0.32205</v>
      </c>
      <c r="F25" s="7">
        <v>2.3939999999999999E-2</v>
      </c>
      <c r="G25" s="8">
        <f>IFERROR(F25/D25,"")</f>
        <v>6.919275123558484E-2</v>
      </c>
      <c r="H25" s="8" t="s">
        <v>132</v>
      </c>
      <c r="I25" s="5" t="s">
        <v>64</v>
      </c>
      <c r="J25" s="10"/>
    </row>
    <row r="26" spans="1:10" x14ac:dyDescent="0.2">
      <c r="A26" s="6" t="s">
        <v>60</v>
      </c>
      <c r="B26" s="7" t="s">
        <v>5</v>
      </c>
      <c r="C26" s="7">
        <v>2023</v>
      </c>
      <c r="D26" s="7">
        <v>0.36529</v>
      </c>
      <c r="E26" s="7">
        <f>D26-F26</f>
        <v>0.36215000000000003</v>
      </c>
      <c r="F26" s="7">
        <v>3.1399999999999761E-3</v>
      </c>
      <c r="G26" s="8">
        <f>IFERROR(F26/D26,"")</f>
        <v>8.5959100988255259E-3</v>
      </c>
      <c r="H26" s="8" t="s">
        <v>132</v>
      </c>
      <c r="I26" s="5" t="s">
        <v>9</v>
      </c>
      <c r="J26" s="10"/>
    </row>
    <row r="27" spans="1:10" x14ac:dyDescent="0.2">
      <c r="A27" s="6" t="s">
        <v>67</v>
      </c>
      <c r="B27" s="7" t="s">
        <v>5</v>
      </c>
      <c r="C27" s="7">
        <v>2018</v>
      </c>
      <c r="D27" s="7">
        <v>0.24673</v>
      </c>
      <c r="E27" s="7">
        <f>D27-F27</f>
        <v>0.24134</v>
      </c>
      <c r="F27" s="7">
        <v>5.3899999999999998E-3</v>
      </c>
      <c r="G27" s="8">
        <f>IFERROR(F27/D27,"")</f>
        <v>2.1845742309407043E-2</v>
      </c>
      <c r="H27" s="8" t="s">
        <v>132</v>
      </c>
      <c r="I27" s="5" t="s">
        <v>68</v>
      </c>
      <c r="J27" s="10"/>
    </row>
    <row r="28" spans="1:10" x14ac:dyDescent="0.2">
      <c r="A28" s="6" t="s">
        <v>67</v>
      </c>
      <c r="B28" s="7" t="s">
        <v>5</v>
      </c>
      <c r="C28" s="7">
        <v>2021</v>
      </c>
      <c r="D28" s="7">
        <v>0.27684999999999998</v>
      </c>
      <c r="E28" s="7">
        <f>D28-F28</f>
        <v>0.27113999999999999</v>
      </c>
      <c r="F28" s="7">
        <v>5.7099999999999998E-3</v>
      </c>
      <c r="G28" s="8">
        <f>IFERROR(F28/D28,"")</f>
        <v>2.0624887122990789E-2</v>
      </c>
      <c r="H28" s="8" t="s">
        <v>132</v>
      </c>
      <c r="I28" s="5" t="s">
        <v>46</v>
      </c>
      <c r="J28" s="10"/>
    </row>
    <row r="29" spans="1:10" x14ac:dyDescent="0.2">
      <c r="A29" s="6" t="s">
        <v>67</v>
      </c>
      <c r="B29" s="7" t="s">
        <v>5</v>
      </c>
      <c r="C29" s="7">
        <v>2022</v>
      </c>
      <c r="D29" s="7">
        <v>0.34472999999999998</v>
      </c>
      <c r="E29" s="7">
        <f>D29-F29</f>
        <v>0.33714</v>
      </c>
      <c r="F29" s="7">
        <v>7.5900000000000004E-3</v>
      </c>
      <c r="G29" s="8">
        <f>IFERROR(F29/D29,"")</f>
        <v>2.2017230876338004E-2</v>
      </c>
      <c r="H29" s="8" t="s">
        <v>132</v>
      </c>
      <c r="I29" s="5" t="s">
        <v>69</v>
      </c>
      <c r="J29" s="10"/>
    </row>
    <row r="30" spans="1:10" x14ac:dyDescent="0.2">
      <c r="A30" s="6" t="s">
        <v>67</v>
      </c>
      <c r="B30" s="7" t="s">
        <v>5</v>
      </c>
      <c r="C30" s="7">
        <v>2023</v>
      </c>
      <c r="D30" s="7">
        <v>0.36292999999999997</v>
      </c>
      <c r="E30" s="7">
        <f>D30-F30</f>
        <v>0.35511999999999999</v>
      </c>
      <c r="F30" s="7">
        <v>7.8099999999999836E-3</v>
      </c>
      <c r="G30" s="8">
        <f>IFERROR(F30/D30,"")</f>
        <v>2.1519301242663831E-2</v>
      </c>
      <c r="H30" s="8" t="s">
        <v>132</v>
      </c>
      <c r="I30" s="5" t="s">
        <v>70</v>
      </c>
      <c r="J30" s="10"/>
    </row>
    <row r="31" spans="1:10" x14ac:dyDescent="0.2">
      <c r="A31" s="6" t="s">
        <v>71</v>
      </c>
      <c r="B31" s="7" t="s">
        <v>5</v>
      </c>
      <c r="C31" s="7">
        <v>2021</v>
      </c>
      <c r="D31" s="7">
        <v>0.28811999999999999</v>
      </c>
      <c r="E31" s="7">
        <f>D31-F31</f>
        <v>0.29920999999999998</v>
      </c>
      <c r="F31" s="7">
        <v>-1.1089999999999999E-2</v>
      </c>
      <c r="G31" s="8">
        <f>IFERROR(F31/D31,"")</f>
        <v>-3.8490906566708318E-2</v>
      </c>
      <c r="H31" s="8" t="s">
        <v>132</v>
      </c>
      <c r="I31" s="5" t="s">
        <v>72</v>
      </c>
      <c r="J31" s="10"/>
    </row>
    <row r="32" spans="1:10" x14ac:dyDescent="0.2">
      <c r="A32" s="6" t="s">
        <v>71</v>
      </c>
      <c r="B32" s="7" t="s">
        <v>5</v>
      </c>
      <c r="C32" s="7">
        <v>2022</v>
      </c>
      <c r="D32" s="7">
        <v>0.34449999999999997</v>
      </c>
      <c r="E32" s="7">
        <f>D32-F32</f>
        <v>0.32883999999999997</v>
      </c>
      <c r="F32" s="7">
        <v>1.566E-2</v>
      </c>
      <c r="G32" s="8">
        <f>IFERROR(F32/D32,"")</f>
        <v>4.5457184325108861E-2</v>
      </c>
      <c r="H32" s="8" t="s">
        <v>132</v>
      </c>
      <c r="I32" s="5" t="s">
        <v>64</v>
      </c>
      <c r="J32" s="10"/>
    </row>
    <row r="33" spans="1:10" x14ac:dyDescent="0.2">
      <c r="A33" s="6" t="s">
        <v>71</v>
      </c>
      <c r="B33" s="7" t="s">
        <v>5</v>
      </c>
      <c r="C33" s="7">
        <v>2023</v>
      </c>
      <c r="D33" s="7">
        <v>0.36403999999999997</v>
      </c>
      <c r="E33" s="7">
        <f>D33-F33</f>
        <v>0.34061999999999998</v>
      </c>
      <c r="F33" s="7">
        <v>2.3419999999999996E-2</v>
      </c>
      <c r="G33" s="8">
        <f>IFERROR(F33/D33,"")</f>
        <v>6.433358971541589E-2</v>
      </c>
      <c r="H33" s="8" t="s">
        <v>132</v>
      </c>
      <c r="I33" s="5" t="s">
        <v>9</v>
      </c>
      <c r="J33" s="10"/>
    </row>
    <row r="34" spans="1:10" x14ac:dyDescent="0.2">
      <c r="A34" s="6" t="s">
        <v>81</v>
      </c>
      <c r="B34" s="7" t="s">
        <v>5</v>
      </c>
      <c r="C34" s="7">
        <v>2018</v>
      </c>
      <c r="D34" s="7">
        <v>0.25785999999999998</v>
      </c>
      <c r="E34" s="7">
        <f>D34-F34</f>
        <v>0.25462999999999997</v>
      </c>
      <c r="F34" s="7">
        <v>3.2299999999999998E-3</v>
      </c>
      <c r="G34" s="8">
        <f>IFERROR(F34/D34,"")</f>
        <v>1.2526176995268751E-2</v>
      </c>
      <c r="H34" s="8" t="s">
        <v>132</v>
      </c>
      <c r="I34" s="5" t="s">
        <v>68</v>
      </c>
      <c r="J34" s="10"/>
    </row>
    <row r="35" spans="1:10" x14ac:dyDescent="0.2">
      <c r="A35" s="6" t="s">
        <v>81</v>
      </c>
      <c r="B35" s="7" t="s">
        <v>5</v>
      </c>
      <c r="C35" s="7">
        <v>2021</v>
      </c>
      <c r="D35" s="7">
        <v>0.29455999999999999</v>
      </c>
      <c r="E35" s="7">
        <f>D35-F35</f>
        <v>0.29398999999999997</v>
      </c>
      <c r="F35" s="7">
        <v>5.6999999999999998E-4</v>
      </c>
      <c r="G35" s="8">
        <f>IFERROR(F35/D35,"")</f>
        <v>1.9350896252036936E-3</v>
      </c>
      <c r="H35" s="8" t="s">
        <v>132</v>
      </c>
      <c r="I35" s="5" t="s">
        <v>72</v>
      </c>
      <c r="J35" s="10"/>
    </row>
    <row r="36" spans="1:10" x14ac:dyDescent="0.2">
      <c r="A36" s="6" t="s">
        <v>81</v>
      </c>
      <c r="B36" s="7" t="s">
        <v>5</v>
      </c>
      <c r="C36" s="7">
        <v>2022</v>
      </c>
      <c r="D36" s="7">
        <v>0.35004999999999997</v>
      </c>
      <c r="E36" s="7">
        <f>D36-F36</f>
        <v>0.34928999999999999</v>
      </c>
      <c r="F36" s="7">
        <v>7.6000000000000004E-4</v>
      </c>
      <c r="G36" s="8">
        <f>IFERROR(F36/D36,"")</f>
        <v>2.171118411655478E-3</v>
      </c>
      <c r="H36" s="8" t="s">
        <v>132</v>
      </c>
      <c r="I36" s="5" t="s">
        <v>82</v>
      </c>
      <c r="J36" s="10"/>
    </row>
    <row r="37" spans="1:10" x14ac:dyDescent="0.2">
      <c r="A37" s="6" t="s">
        <v>81</v>
      </c>
      <c r="B37" s="7" t="s">
        <v>5</v>
      </c>
      <c r="C37" s="7">
        <v>2023</v>
      </c>
      <c r="D37" s="7">
        <v>0.36355999999999999</v>
      </c>
      <c r="E37" s="7">
        <f>D37-F37</f>
        <v>0.36277999999999999</v>
      </c>
      <c r="F37" s="7">
        <v>7.8000000000000291E-4</v>
      </c>
      <c r="G37" s="8">
        <f>IFERROR(F37/D37,"")</f>
        <v>2.1454505446143772E-3</v>
      </c>
      <c r="H37" s="8" t="s">
        <v>132</v>
      </c>
      <c r="I37" s="5" t="s">
        <v>9</v>
      </c>
      <c r="J37" s="10"/>
    </row>
    <row r="38" spans="1:10" x14ac:dyDescent="0.2">
      <c r="A38" s="7" t="s">
        <v>81</v>
      </c>
      <c r="B38" s="7" t="s">
        <v>5</v>
      </c>
      <c r="C38" s="7">
        <v>2017</v>
      </c>
      <c r="D38" s="8" t="s">
        <v>115</v>
      </c>
      <c r="E38" s="8" t="s">
        <v>115</v>
      </c>
      <c r="F38" s="6">
        <v>2.66E-3</v>
      </c>
      <c r="G38" s="8" t="s">
        <v>115</v>
      </c>
      <c r="H38" s="8" t="s">
        <v>132</v>
      </c>
      <c r="I38" s="9" t="s">
        <v>83</v>
      </c>
      <c r="J38" s="10"/>
    </row>
    <row r="39" spans="1:10" x14ac:dyDescent="0.2">
      <c r="A39" s="6" t="s">
        <v>92</v>
      </c>
      <c r="B39" s="7" t="s">
        <v>5</v>
      </c>
      <c r="C39" s="7">
        <v>2017</v>
      </c>
      <c r="D39" s="7">
        <v>0.24138000000000001</v>
      </c>
      <c r="E39" s="7">
        <f>D39-F39</f>
        <v>0.23925000000000002</v>
      </c>
      <c r="F39" s="7">
        <v>2.1299999999999999E-3</v>
      </c>
      <c r="G39" s="8">
        <f>IFERROR(F39/D39,"")</f>
        <v>8.82426050211285E-3</v>
      </c>
      <c r="H39" s="8" t="s">
        <v>132</v>
      </c>
      <c r="I39" s="5" t="s">
        <v>93</v>
      </c>
      <c r="J39" s="10"/>
    </row>
    <row r="40" spans="1:10" x14ac:dyDescent="0.2">
      <c r="A40" s="6" t="s">
        <v>92</v>
      </c>
      <c r="B40" s="7" t="s">
        <v>5</v>
      </c>
      <c r="C40" s="7">
        <v>2018</v>
      </c>
      <c r="D40" s="7">
        <v>0.25054999999999999</v>
      </c>
      <c r="E40" s="7">
        <f>D40-F40</f>
        <v>0.24623999999999999</v>
      </c>
      <c r="F40" s="7">
        <v>4.3099999999999996E-3</v>
      </c>
      <c r="G40" s="8">
        <f>IFERROR(F40/D40,"")</f>
        <v>1.720215525843145E-2</v>
      </c>
      <c r="H40" s="8" t="s">
        <v>132</v>
      </c>
      <c r="I40" s="5" t="s">
        <v>94</v>
      </c>
      <c r="J40" s="10"/>
    </row>
    <row r="41" spans="1:10" x14ac:dyDescent="0.2">
      <c r="A41" s="6" t="s">
        <v>92</v>
      </c>
      <c r="B41" s="7" t="s">
        <v>5</v>
      </c>
      <c r="C41" s="7">
        <v>2020</v>
      </c>
      <c r="D41" s="7">
        <v>0.27444000000000002</v>
      </c>
      <c r="E41" s="7">
        <f>D41-F41</f>
        <v>0.28693000000000002</v>
      </c>
      <c r="F41" s="7">
        <v>-1.2489999999999999E-2</v>
      </c>
      <c r="G41" s="8">
        <f>IFERROR(F41/D41,"")</f>
        <v>-4.5510858475440889E-2</v>
      </c>
      <c r="H41" s="8" t="s">
        <v>132</v>
      </c>
      <c r="I41" s="5" t="s">
        <v>95</v>
      </c>
      <c r="J41" s="10"/>
    </row>
    <row r="42" spans="1:10" x14ac:dyDescent="0.2">
      <c r="A42" s="6" t="s">
        <v>92</v>
      </c>
      <c r="B42" s="7" t="s">
        <v>5</v>
      </c>
      <c r="C42" s="7">
        <v>2021</v>
      </c>
      <c r="D42" s="7">
        <v>0.28460999999999997</v>
      </c>
      <c r="E42" s="7">
        <f>D42-F42</f>
        <v>0.29755999999999999</v>
      </c>
      <c r="F42" s="7">
        <v>-1.295E-2</v>
      </c>
      <c r="G42" s="8">
        <f>IFERROR(F42/D42,"")</f>
        <v>-4.5500860827096729E-2</v>
      </c>
      <c r="H42" s="8" t="s">
        <v>132</v>
      </c>
      <c r="I42" s="5" t="s">
        <v>96</v>
      </c>
      <c r="J42" s="10"/>
    </row>
    <row r="43" spans="1:10" x14ac:dyDescent="0.2">
      <c r="A43" s="6" t="s">
        <v>92</v>
      </c>
      <c r="B43" s="7" t="s">
        <v>5</v>
      </c>
      <c r="C43" s="7">
        <v>2022</v>
      </c>
      <c r="D43" s="7">
        <v>0.34748000000000001</v>
      </c>
      <c r="E43" s="7">
        <f>D43-F43</f>
        <v>0.34675</v>
      </c>
      <c r="F43" s="7">
        <v>7.2999999999999996E-4</v>
      </c>
      <c r="G43" s="8">
        <f>IFERROR(F43/D43,"")</f>
        <v>2.1008403361344537E-3</v>
      </c>
      <c r="H43" s="8" t="s">
        <v>132</v>
      </c>
      <c r="I43" s="5" t="s">
        <v>82</v>
      </c>
      <c r="J43" s="10"/>
    </row>
    <row r="44" spans="1:10" x14ac:dyDescent="0.2">
      <c r="A44" s="6" t="s">
        <v>92</v>
      </c>
      <c r="B44" s="7" t="s">
        <v>5</v>
      </c>
      <c r="C44" s="7">
        <v>2023</v>
      </c>
      <c r="D44" s="7">
        <v>0.36577999999999999</v>
      </c>
      <c r="E44" s="7">
        <f>D44-F44</f>
        <v>0.34950999999999999</v>
      </c>
      <c r="F44" s="7">
        <v>1.6270000000000007E-2</v>
      </c>
      <c r="G44" s="8">
        <f>IFERROR(F44/D44,"")</f>
        <v>4.4480288698124572E-2</v>
      </c>
      <c r="H44" s="8" t="s">
        <v>132</v>
      </c>
      <c r="I44" s="5" t="s">
        <v>9</v>
      </c>
      <c r="J44" s="10"/>
    </row>
    <row r="45" spans="1:10" x14ac:dyDescent="0.2">
      <c r="A45" s="6" t="s">
        <v>101</v>
      </c>
      <c r="B45" s="7" t="s">
        <v>5</v>
      </c>
      <c r="C45" s="7">
        <v>2018</v>
      </c>
      <c r="D45" s="7">
        <v>0.24351999999999999</v>
      </c>
      <c r="E45" s="7">
        <f>D45-F45</f>
        <v>0.24243999999999999</v>
      </c>
      <c r="F45" s="7">
        <v>1.08E-3</v>
      </c>
      <c r="G45" s="8">
        <f>IFERROR(F45/D45,"")</f>
        <v>4.4349540078843629E-3</v>
      </c>
      <c r="H45" s="8" t="s">
        <v>132</v>
      </c>
      <c r="I45" s="5" t="s">
        <v>102</v>
      </c>
      <c r="J45" s="10"/>
    </row>
    <row r="46" spans="1:10" x14ac:dyDescent="0.2">
      <c r="A46" s="6" t="s">
        <v>101</v>
      </c>
      <c r="B46" s="7" t="s">
        <v>5</v>
      </c>
      <c r="C46" s="7">
        <v>2021</v>
      </c>
      <c r="D46" s="7">
        <v>0.28249999999999997</v>
      </c>
      <c r="E46" s="7">
        <f>D46-F46</f>
        <v>0.28220999999999996</v>
      </c>
      <c r="F46" s="7">
        <v>2.9E-4</v>
      </c>
      <c r="G46" s="8">
        <f>IFERROR(F46/D46,"")</f>
        <v>1.0265486725663717E-3</v>
      </c>
      <c r="H46" s="8" t="s">
        <v>132</v>
      </c>
      <c r="I46" s="5" t="s">
        <v>7</v>
      </c>
      <c r="J46" s="10"/>
    </row>
    <row r="47" spans="1:10" x14ac:dyDescent="0.2">
      <c r="A47" s="6" t="s">
        <v>101</v>
      </c>
      <c r="B47" s="7" t="s">
        <v>5</v>
      </c>
      <c r="C47" s="7">
        <v>2022</v>
      </c>
      <c r="D47" s="7">
        <v>0.3402</v>
      </c>
      <c r="E47" s="7">
        <f>D47-F47</f>
        <v>0.33945999999999998</v>
      </c>
      <c r="F47" s="7">
        <v>7.3999999999999999E-4</v>
      </c>
      <c r="G47" s="8">
        <f>IFERROR(F47/D47,"")</f>
        <v>2.1751910640799531E-3</v>
      </c>
      <c r="H47" s="8" t="s">
        <v>132</v>
      </c>
      <c r="I47" s="5" t="s">
        <v>82</v>
      </c>
      <c r="J47" s="10"/>
    </row>
    <row r="48" spans="1:10" x14ac:dyDescent="0.2">
      <c r="A48" s="6" t="s">
        <v>101</v>
      </c>
      <c r="B48" s="7" t="s">
        <v>5</v>
      </c>
      <c r="C48" s="7">
        <v>2023</v>
      </c>
      <c r="D48" s="7">
        <v>0.36096</v>
      </c>
      <c r="E48" s="7">
        <f>D48-F48</f>
        <v>0.35724</v>
      </c>
      <c r="F48" s="7">
        <v>3.7200000000000011E-3</v>
      </c>
      <c r="G48" s="8">
        <f>IFERROR(F48/D48,"")</f>
        <v>1.030585106382979E-2</v>
      </c>
      <c r="H48" s="8" t="s">
        <v>132</v>
      </c>
      <c r="I48" s="5" t="s">
        <v>9</v>
      </c>
      <c r="J48" s="10"/>
    </row>
    <row r="49" spans="1:10" x14ac:dyDescent="0.2">
      <c r="A49" s="6" t="s">
        <v>101</v>
      </c>
      <c r="B49" s="7" t="s">
        <v>5</v>
      </c>
      <c r="C49" s="7">
        <v>2019</v>
      </c>
      <c r="D49" s="8" t="s">
        <v>115</v>
      </c>
      <c r="E49" s="8" t="s">
        <v>115</v>
      </c>
      <c r="F49" s="6">
        <v>1.1199999999999999E-3</v>
      </c>
      <c r="G49" s="8" t="s">
        <v>115</v>
      </c>
      <c r="H49" s="8" t="s">
        <v>132</v>
      </c>
      <c r="I49" s="9" t="s">
        <v>103</v>
      </c>
      <c r="J49" s="10"/>
    </row>
    <row r="50" spans="1:10" x14ac:dyDescent="0.2">
      <c r="A50" s="6" t="s">
        <v>101</v>
      </c>
      <c r="B50" s="7" t="s">
        <v>5</v>
      </c>
      <c r="C50" s="7">
        <v>2020</v>
      </c>
      <c r="D50" s="8" t="s">
        <v>115</v>
      </c>
      <c r="E50" s="8" t="s">
        <v>115</v>
      </c>
      <c r="F50" s="6">
        <v>1.1800000000000001E-3</v>
      </c>
      <c r="G50" s="8" t="s">
        <v>115</v>
      </c>
      <c r="H50" s="8" t="s">
        <v>132</v>
      </c>
      <c r="I50" s="9" t="s">
        <v>104</v>
      </c>
      <c r="J50" s="10"/>
    </row>
    <row r="51" spans="1:10" x14ac:dyDescent="0.2">
      <c r="A51" s="6" t="s">
        <v>108</v>
      </c>
      <c r="B51" s="7" t="s">
        <v>5</v>
      </c>
      <c r="C51" s="7">
        <v>2018</v>
      </c>
      <c r="D51" s="7">
        <v>0.24554000000000001</v>
      </c>
      <c r="E51" s="7">
        <f>D51-F51</f>
        <v>0.23907</v>
      </c>
      <c r="F51" s="7">
        <v>6.4700000000000001E-3</v>
      </c>
      <c r="G51" s="8">
        <f>IFERROR(F51/D51,"")</f>
        <v>2.6350085525779911E-2</v>
      </c>
      <c r="H51" s="8" t="s">
        <v>132</v>
      </c>
      <c r="I51" s="5" t="s">
        <v>62</v>
      </c>
      <c r="J51" s="10"/>
    </row>
    <row r="52" spans="1:10" x14ac:dyDescent="0.2">
      <c r="A52" s="6" t="s">
        <v>108</v>
      </c>
      <c r="B52" s="7" t="s">
        <v>5</v>
      </c>
      <c r="C52" s="7">
        <v>2021</v>
      </c>
      <c r="D52" s="7">
        <v>0.28550999999999999</v>
      </c>
      <c r="E52" s="7">
        <f>D52-F52</f>
        <v>0.28437000000000001</v>
      </c>
      <c r="F52" s="7">
        <v>1.14E-3</v>
      </c>
      <c r="G52" s="8">
        <f>IFERROR(F52/D52,"")</f>
        <v>3.9928548912472415E-3</v>
      </c>
      <c r="H52" s="8" t="s">
        <v>132</v>
      </c>
      <c r="I52" s="5" t="s">
        <v>7</v>
      </c>
      <c r="J52" s="10"/>
    </row>
    <row r="53" spans="1:10" x14ac:dyDescent="0.2">
      <c r="A53" s="6" t="s">
        <v>108</v>
      </c>
      <c r="B53" s="7" t="s">
        <v>5</v>
      </c>
      <c r="C53" s="7">
        <v>2022</v>
      </c>
      <c r="D53" s="7">
        <v>0.34405000000000002</v>
      </c>
      <c r="E53" s="7">
        <f>D53-F53</f>
        <v>0.34253</v>
      </c>
      <c r="F53" s="7">
        <v>1.5200000000000001E-3</v>
      </c>
      <c r="G53" s="8">
        <f>IFERROR(F53/D53,"")</f>
        <v>4.4179625054497889E-3</v>
      </c>
      <c r="H53" s="8" t="s">
        <v>132</v>
      </c>
      <c r="I53" s="5" t="s">
        <v>64</v>
      </c>
      <c r="J53" s="10"/>
    </row>
    <row r="54" spans="1:10" x14ac:dyDescent="0.2">
      <c r="A54" s="6" t="s">
        <v>108</v>
      </c>
      <c r="B54" s="7" t="s">
        <v>5</v>
      </c>
      <c r="C54" s="7">
        <v>2023</v>
      </c>
      <c r="D54" s="7">
        <v>0.36336000000000002</v>
      </c>
      <c r="E54" s="7">
        <f>D54-F54</f>
        <v>0.35710999999999998</v>
      </c>
      <c r="F54" s="7">
        <v>6.2500000000000333E-3</v>
      </c>
      <c r="G54" s="8">
        <f>IFERROR(F54/D54,"")</f>
        <v>1.7200572435050729E-2</v>
      </c>
      <c r="H54" s="8" t="s">
        <v>132</v>
      </c>
      <c r="I54" s="5" t="s">
        <v>9</v>
      </c>
      <c r="J54" s="10"/>
    </row>
    <row r="55" spans="1:10" x14ac:dyDescent="0.2">
      <c r="A55" s="6" t="s">
        <v>110</v>
      </c>
      <c r="B55" s="7" t="s">
        <v>5</v>
      </c>
      <c r="C55" s="7">
        <v>2018</v>
      </c>
      <c r="D55" s="7">
        <v>0.23996999999999999</v>
      </c>
      <c r="E55" s="7">
        <f>D55-F55</f>
        <v>0.23727999999999999</v>
      </c>
      <c r="F55" s="7">
        <v>2.6900000000000001E-3</v>
      </c>
      <c r="G55" s="8">
        <f>IFERROR(F55/D55,"")</f>
        <v>1.1209734550152103E-2</v>
      </c>
      <c r="H55" s="8" t="s">
        <v>132</v>
      </c>
      <c r="I55" s="5" t="s">
        <v>111</v>
      </c>
      <c r="J55" s="10"/>
    </row>
    <row r="56" spans="1:10" x14ac:dyDescent="0.2">
      <c r="A56" s="6" t="s">
        <v>110</v>
      </c>
      <c r="B56" s="7" t="s">
        <v>5</v>
      </c>
      <c r="C56" s="7">
        <v>2021</v>
      </c>
      <c r="D56" s="7">
        <v>0.28367999999999999</v>
      </c>
      <c r="E56" s="7">
        <f>D56-F56</f>
        <v>0.28367999999999999</v>
      </c>
      <c r="F56" s="7">
        <v>0</v>
      </c>
      <c r="G56" s="8">
        <f>IFERROR(F56/D56,"")</f>
        <v>0</v>
      </c>
      <c r="H56" s="8" t="s">
        <v>132</v>
      </c>
      <c r="I56" s="5" t="s">
        <v>72</v>
      </c>
      <c r="J56" s="10"/>
    </row>
    <row r="57" spans="1:10" x14ac:dyDescent="0.2">
      <c r="A57" s="6" t="s">
        <v>110</v>
      </c>
      <c r="B57" s="7" t="s">
        <v>5</v>
      </c>
      <c r="C57" s="7">
        <v>2022</v>
      </c>
      <c r="D57" s="7">
        <v>0.33990999999999999</v>
      </c>
      <c r="E57" s="7">
        <f>D57-F57</f>
        <v>0.33990999999999999</v>
      </c>
      <c r="F57" s="7">
        <v>0</v>
      </c>
      <c r="G57" s="8">
        <f>IFERROR(F57/D57,"")</f>
        <v>0</v>
      </c>
      <c r="H57" s="8" t="s">
        <v>132</v>
      </c>
      <c r="I57" s="5" t="s">
        <v>64</v>
      </c>
      <c r="J57" s="10"/>
    </row>
    <row r="58" spans="1:10" x14ac:dyDescent="0.2">
      <c r="A58" s="6" t="s">
        <v>110</v>
      </c>
      <c r="B58" s="7" t="s">
        <v>5</v>
      </c>
      <c r="C58" s="7">
        <v>2023</v>
      </c>
      <c r="D58" s="7">
        <v>0.36070000000000002</v>
      </c>
      <c r="E58" s="7">
        <f>D58-F58</f>
        <v>0.35160999999999998</v>
      </c>
      <c r="F58" s="7">
        <v>9.0900000000000425E-3</v>
      </c>
      <c r="G58" s="8">
        <f>IFERROR(F58/D58,"")</f>
        <v>2.52009980593292E-2</v>
      </c>
      <c r="H58" s="8" t="s">
        <v>132</v>
      </c>
      <c r="I58" s="5" t="s">
        <v>9</v>
      </c>
      <c r="J58" s="10"/>
    </row>
    <row r="59" spans="1:10" x14ac:dyDescent="0.2">
      <c r="A59" s="6" t="s">
        <v>16</v>
      </c>
      <c r="B59" s="7" t="s">
        <v>13</v>
      </c>
      <c r="C59" s="7">
        <v>2020</v>
      </c>
      <c r="D59" s="7">
        <v>0.23719000000000001</v>
      </c>
      <c r="E59" s="7">
        <f>D59-F59</f>
        <v>0.23682</v>
      </c>
      <c r="F59" s="7">
        <v>3.6999999999999999E-4</v>
      </c>
      <c r="G59" s="8">
        <f>IFERROR(F59/D59,"")</f>
        <v>1.5599308571187655E-3</v>
      </c>
      <c r="H59" s="8" t="s">
        <v>133</v>
      </c>
      <c r="I59" s="5" t="s">
        <v>17</v>
      </c>
      <c r="J59" s="10"/>
    </row>
    <row r="60" spans="1:10" x14ac:dyDescent="0.2">
      <c r="A60" s="6" t="s">
        <v>21</v>
      </c>
      <c r="B60" s="7" t="s">
        <v>13</v>
      </c>
      <c r="C60" s="7">
        <v>2020</v>
      </c>
      <c r="D60" s="7">
        <v>0.23063</v>
      </c>
      <c r="E60" s="7">
        <f>D60-F60</f>
        <v>0.23063</v>
      </c>
      <c r="F60" s="7">
        <v>0</v>
      </c>
      <c r="G60" s="8">
        <f>IFERROR(F60/D60,"")</f>
        <v>0</v>
      </c>
      <c r="H60" s="8" t="s">
        <v>133</v>
      </c>
      <c r="I60" s="5" t="s">
        <v>22</v>
      </c>
      <c r="J60" s="10"/>
    </row>
    <row r="61" spans="1:10" x14ac:dyDescent="0.2">
      <c r="A61" s="6" t="s">
        <v>29</v>
      </c>
      <c r="B61" s="7" t="s">
        <v>13</v>
      </c>
      <c r="C61" s="7">
        <v>2020</v>
      </c>
      <c r="D61" s="7">
        <v>0.23063</v>
      </c>
      <c r="E61" s="7">
        <f>D61-F61</f>
        <v>0.22866</v>
      </c>
      <c r="F61" s="7">
        <v>1.97E-3</v>
      </c>
      <c r="G61" s="8">
        <f>IFERROR(F61/D61,"")</f>
        <v>8.5418202315396957E-3</v>
      </c>
      <c r="H61" s="8" t="s">
        <v>133</v>
      </c>
      <c r="I61" s="5" t="s">
        <v>22</v>
      </c>
      <c r="J61" s="10"/>
    </row>
    <row r="62" spans="1:10" x14ac:dyDescent="0.2">
      <c r="A62" s="6" t="s">
        <v>39</v>
      </c>
      <c r="B62" s="7" t="s">
        <v>13</v>
      </c>
      <c r="C62" s="7">
        <v>2020</v>
      </c>
      <c r="D62" s="7">
        <v>0.22184999999999999</v>
      </c>
      <c r="E62" s="7">
        <f>D62-F62</f>
        <v>0.21809999999999999</v>
      </c>
      <c r="F62" s="7">
        <v>3.7499999999999999E-3</v>
      </c>
      <c r="G62" s="8">
        <f>IFERROR(F62/D62,"")</f>
        <v>1.6903313049357674E-2</v>
      </c>
      <c r="H62" s="8" t="s">
        <v>133</v>
      </c>
      <c r="I62" s="5" t="s">
        <v>40</v>
      </c>
      <c r="J62" s="10"/>
    </row>
    <row r="63" spans="1:10" x14ac:dyDescent="0.2">
      <c r="A63" s="6" t="s">
        <v>55</v>
      </c>
      <c r="B63" s="7" t="s">
        <v>13</v>
      </c>
      <c r="C63" s="7">
        <v>2020</v>
      </c>
      <c r="D63" s="7">
        <v>0.22900999999999999</v>
      </c>
      <c r="E63" s="7">
        <f>D63-F63</f>
        <v>0.22538999999999998</v>
      </c>
      <c r="F63" s="7">
        <v>3.62E-3</v>
      </c>
      <c r="G63" s="8">
        <f>IFERROR(F63/D63,"")</f>
        <v>1.5807169992576742E-2</v>
      </c>
      <c r="H63" s="8" t="s">
        <v>133</v>
      </c>
      <c r="I63" s="5" t="s">
        <v>56</v>
      </c>
      <c r="J63" s="10"/>
    </row>
    <row r="64" spans="1:10" x14ac:dyDescent="0.2">
      <c r="A64" s="6" t="s">
        <v>73</v>
      </c>
      <c r="B64" s="7" t="s">
        <v>13</v>
      </c>
      <c r="C64" s="7">
        <v>2020</v>
      </c>
      <c r="D64" s="7">
        <v>0.23063</v>
      </c>
      <c r="E64" s="7">
        <f>D64-F64</f>
        <v>0.23063</v>
      </c>
      <c r="F64" s="7">
        <v>0</v>
      </c>
      <c r="G64" s="8">
        <f>IFERROR(F64/D64,"")</f>
        <v>0</v>
      </c>
      <c r="H64" s="8" t="s">
        <v>133</v>
      </c>
      <c r="I64" s="5" t="s">
        <v>74</v>
      </c>
      <c r="J64" s="10"/>
    </row>
    <row r="65" spans="1:10" x14ac:dyDescent="0.2">
      <c r="A65" s="6" t="s">
        <v>78</v>
      </c>
      <c r="B65" s="7" t="s">
        <v>13</v>
      </c>
      <c r="C65" s="7">
        <v>2020</v>
      </c>
      <c r="D65" s="7">
        <v>0.23063</v>
      </c>
      <c r="E65" s="7">
        <f>D65-F65</f>
        <v>0.23063</v>
      </c>
      <c r="F65" s="7">
        <v>0</v>
      </c>
      <c r="G65" s="8">
        <f>IFERROR(F65/D65,"")</f>
        <v>0</v>
      </c>
      <c r="H65" s="8" t="s">
        <v>133</v>
      </c>
      <c r="I65" s="5" t="s">
        <v>22</v>
      </c>
      <c r="J65" s="10"/>
    </row>
    <row r="66" spans="1:10" x14ac:dyDescent="0.2">
      <c r="A66" s="6" t="s">
        <v>84</v>
      </c>
      <c r="B66" s="7" t="s">
        <v>13</v>
      </c>
      <c r="C66" s="7">
        <v>2020</v>
      </c>
      <c r="D66" s="7">
        <v>0.23130999999999999</v>
      </c>
      <c r="E66" s="7">
        <f>D66-F66</f>
        <v>0.22902</v>
      </c>
      <c r="F66" s="7">
        <v>2.2899999999999999E-3</v>
      </c>
      <c r="G66" s="8">
        <f>IFERROR(F66/D66,"")</f>
        <v>9.9001340192814841E-3</v>
      </c>
      <c r="H66" s="8" t="s">
        <v>133</v>
      </c>
      <c r="I66" s="5" t="s">
        <v>85</v>
      </c>
      <c r="J66" s="10"/>
    </row>
    <row r="67" spans="1:10" x14ac:dyDescent="0.2">
      <c r="A67" s="6" t="s">
        <v>105</v>
      </c>
      <c r="B67" s="7" t="s">
        <v>13</v>
      </c>
      <c r="C67" s="7">
        <v>2020</v>
      </c>
      <c r="D67" s="7">
        <v>0.23526</v>
      </c>
      <c r="E67" s="7">
        <f>D67-F67</f>
        <v>0.23488999999999999</v>
      </c>
      <c r="F67" s="7">
        <v>3.6999999999999999E-4</v>
      </c>
      <c r="G67" s="8">
        <f>IFERROR(F67/D67,"")</f>
        <v>1.5727280455666071E-3</v>
      </c>
      <c r="H67" s="8" t="s">
        <v>133</v>
      </c>
      <c r="I67" s="5" t="s">
        <v>22</v>
      </c>
      <c r="J67" s="10"/>
    </row>
    <row r="68" spans="1:10" x14ac:dyDescent="0.2">
      <c r="A68" s="6" t="s">
        <v>16</v>
      </c>
      <c r="B68" s="7" t="s">
        <v>13</v>
      </c>
      <c r="C68" s="7">
        <v>2021</v>
      </c>
      <c r="D68" s="7">
        <v>0.27971000000000001</v>
      </c>
      <c r="E68" s="7">
        <f>D68-F68</f>
        <v>0.2868</v>
      </c>
      <c r="F68" s="7">
        <v>-7.0899999999999999E-3</v>
      </c>
      <c r="G68" s="8">
        <f>IFERROR(F68/D68,"")</f>
        <v>-2.5347681527296127E-2</v>
      </c>
      <c r="H68" s="8" t="s">
        <v>133</v>
      </c>
      <c r="I68" s="5" t="s">
        <v>18</v>
      </c>
      <c r="J68" s="10"/>
    </row>
    <row r="69" spans="1:10" x14ac:dyDescent="0.2">
      <c r="A69" s="6" t="s">
        <v>21</v>
      </c>
      <c r="B69" s="7" t="s">
        <v>13</v>
      </c>
      <c r="C69" s="7">
        <v>2021</v>
      </c>
      <c r="D69" s="7">
        <v>0.25586999999999999</v>
      </c>
      <c r="E69" s="7">
        <f>D69-F69</f>
        <v>0.27363999999999999</v>
      </c>
      <c r="F69" s="7">
        <v>-1.7770000000000001E-2</v>
      </c>
      <c r="G69" s="8">
        <f>IFERROR(F69/D69,"")</f>
        <v>-6.9449329737757456E-2</v>
      </c>
      <c r="H69" s="8" t="s">
        <v>133</v>
      </c>
      <c r="I69" s="5" t="s">
        <v>23</v>
      </c>
      <c r="J69" s="10"/>
    </row>
    <row r="70" spans="1:10" x14ac:dyDescent="0.2">
      <c r="A70" s="6" t="s">
        <v>29</v>
      </c>
      <c r="B70" s="7" t="s">
        <v>13</v>
      </c>
      <c r="C70" s="7">
        <v>2021</v>
      </c>
      <c r="D70" s="7">
        <v>0.25340000000000001</v>
      </c>
      <c r="E70" s="7">
        <f>D70-F70</f>
        <v>0.25340000000000001</v>
      </c>
      <c r="F70" s="7">
        <v>0</v>
      </c>
      <c r="G70" s="8">
        <f>IFERROR(F70/D70,"")</f>
        <v>0</v>
      </c>
      <c r="H70" s="8" t="s">
        <v>133</v>
      </c>
      <c r="I70" s="5" t="s">
        <v>30</v>
      </c>
      <c r="J70" s="10"/>
    </row>
    <row r="71" spans="1:10" x14ac:dyDescent="0.2">
      <c r="A71" s="6" t="s">
        <v>39</v>
      </c>
      <c r="B71" s="7" t="s">
        <v>13</v>
      </c>
      <c r="C71" s="7">
        <v>2021</v>
      </c>
      <c r="D71" s="7">
        <v>0.25176999999999999</v>
      </c>
      <c r="E71" s="7">
        <f>D71-F71</f>
        <v>0.25080999999999998</v>
      </c>
      <c r="F71" s="7">
        <v>9.6000000000000002E-4</v>
      </c>
      <c r="G71" s="8">
        <f>IFERROR(F71/D71,"")</f>
        <v>3.8130039321603052E-3</v>
      </c>
      <c r="H71" s="8" t="s">
        <v>133</v>
      </c>
      <c r="I71" s="5" t="s">
        <v>41</v>
      </c>
      <c r="J71" s="10"/>
    </row>
    <row r="72" spans="1:10" x14ac:dyDescent="0.2">
      <c r="A72" s="6" t="s">
        <v>55</v>
      </c>
      <c r="B72" s="7" t="s">
        <v>13</v>
      </c>
      <c r="C72" s="7">
        <v>2021</v>
      </c>
      <c r="D72" s="7">
        <v>0.25317000000000001</v>
      </c>
      <c r="E72" s="7">
        <f>D72-F72</f>
        <v>0.26185999999999998</v>
      </c>
      <c r="F72" s="7">
        <v>-8.6899999999999998E-3</v>
      </c>
      <c r="G72" s="8">
        <f>IFERROR(F72/D72,"")</f>
        <v>-3.4324762017616618E-2</v>
      </c>
      <c r="H72" s="8" t="s">
        <v>133</v>
      </c>
      <c r="I72" s="5" t="s">
        <v>57</v>
      </c>
      <c r="J72" s="10"/>
    </row>
    <row r="73" spans="1:10" x14ac:dyDescent="0.2">
      <c r="A73" s="6" t="s">
        <v>73</v>
      </c>
      <c r="B73" s="7" t="s">
        <v>13</v>
      </c>
      <c r="C73" s="7">
        <v>2021</v>
      </c>
      <c r="D73" s="7">
        <v>0.25586999999999999</v>
      </c>
      <c r="E73" s="7">
        <f>D73-F73</f>
        <v>0.25573999999999997</v>
      </c>
      <c r="F73" s="7">
        <v>1.2999999999999999E-4</v>
      </c>
      <c r="G73" s="8">
        <f>IFERROR(F73/D73,"")</f>
        <v>5.0807050455309332E-4</v>
      </c>
      <c r="H73" s="8" t="s">
        <v>133</v>
      </c>
      <c r="I73" s="5" t="s">
        <v>75</v>
      </c>
      <c r="J73" s="10"/>
    </row>
    <row r="74" spans="1:10" x14ac:dyDescent="0.2">
      <c r="A74" s="6" t="s">
        <v>78</v>
      </c>
      <c r="B74" s="7" t="s">
        <v>13</v>
      </c>
      <c r="C74" s="7">
        <v>2021</v>
      </c>
      <c r="D74" s="7">
        <v>0.25340000000000001</v>
      </c>
      <c r="E74" s="7">
        <f>D74-F74</f>
        <v>0.26830000000000004</v>
      </c>
      <c r="F74" s="7">
        <v>-1.49E-2</v>
      </c>
      <c r="G74" s="8">
        <f>IFERROR(F74/D74,"")</f>
        <v>-5.8800315706393054E-2</v>
      </c>
      <c r="H74" s="8" t="s">
        <v>133</v>
      </c>
      <c r="I74" s="5" t="s">
        <v>79</v>
      </c>
      <c r="J74" s="10"/>
    </row>
    <row r="75" spans="1:10" x14ac:dyDescent="0.2">
      <c r="A75" s="6" t="s">
        <v>84</v>
      </c>
      <c r="B75" s="7" t="s">
        <v>13</v>
      </c>
      <c r="C75" s="7">
        <v>2021</v>
      </c>
      <c r="D75" s="7">
        <v>0.24804999999999999</v>
      </c>
      <c r="E75" s="7">
        <f>D75-F75</f>
        <v>0.24709</v>
      </c>
      <c r="F75" s="7">
        <v>9.6000000000000002E-4</v>
      </c>
      <c r="G75" s="8">
        <f>IFERROR(F75/D75,"")</f>
        <v>3.870187462205201E-3</v>
      </c>
      <c r="H75" s="8" t="s">
        <v>133</v>
      </c>
      <c r="I75" s="5" t="s">
        <v>86</v>
      </c>
      <c r="J75" s="10"/>
    </row>
    <row r="76" spans="1:10" x14ac:dyDescent="0.2">
      <c r="A76" s="6" t="s">
        <v>105</v>
      </c>
      <c r="B76" s="7" t="s">
        <v>13</v>
      </c>
      <c r="C76" s="7">
        <v>2021</v>
      </c>
      <c r="D76" s="7">
        <v>0.25141999999999998</v>
      </c>
      <c r="E76" s="7">
        <f>D76-F76</f>
        <v>0.26488999999999996</v>
      </c>
      <c r="F76" s="7">
        <v>-1.3469999999999999E-2</v>
      </c>
      <c r="G76" s="8">
        <f>IFERROR(F76/D76,"")</f>
        <v>-5.3575690080343651E-2</v>
      </c>
      <c r="H76" s="8" t="s">
        <v>133</v>
      </c>
      <c r="I76" s="5" t="s">
        <v>106</v>
      </c>
      <c r="J76" s="10"/>
    </row>
    <row r="77" spans="1:10" x14ac:dyDescent="0.2">
      <c r="A77" s="6" t="s">
        <v>12</v>
      </c>
      <c r="B77" s="7" t="s">
        <v>13</v>
      </c>
      <c r="C77" s="7">
        <v>2022</v>
      </c>
      <c r="D77" s="7">
        <v>0.32566000000000001</v>
      </c>
      <c r="E77" s="7">
        <f>D77-F77</f>
        <v>0.32361000000000001</v>
      </c>
      <c r="F77" s="7">
        <v>2.0500000000000002E-3</v>
      </c>
      <c r="G77" s="8">
        <f>IFERROR(F77/D77,"")</f>
        <v>6.2949088005895722E-3</v>
      </c>
      <c r="H77" s="8" t="s">
        <v>133</v>
      </c>
      <c r="I77" s="5" t="s">
        <v>14</v>
      </c>
      <c r="J77" s="10"/>
    </row>
    <row r="78" spans="1:10" x14ac:dyDescent="0.2">
      <c r="A78" s="6" t="s">
        <v>16</v>
      </c>
      <c r="B78" s="7" t="s">
        <v>13</v>
      </c>
      <c r="C78" s="7">
        <v>2022</v>
      </c>
      <c r="D78" s="7">
        <v>0.31391000000000002</v>
      </c>
      <c r="E78" s="7">
        <f>D78-F78</f>
        <v>0.31053000000000003</v>
      </c>
      <c r="F78" s="7">
        <v>3.3800000000000002E-3</v>
      </c>
      <c r="G78" s="8">
        <f>IFERROR(F78/D78,"")</f>
        <v>1.0767417412634194E-2</v>
      </c>
      <c r="H78" s="8" t="s">
        <v>133</v>
      </c>
      <c r="I78" s="5" t="s">
        <v>19</v>
      </c>
      <c r="J78" s="10"/>
    </row>
    <row r="79" spans="1:10" x14ac:dyDescent="0.2">
      <c r="A79" s="6" t="s">
        <v>29</v>
      </c>
      <c r="B79" s="7" t="s">
        <v>13</v>
      </c>
      <c r="C79" s="7">
        <v>2022</v>
      </c>
      <c r="D79" s="7">
        <v>0.30531999999999998</v>
      </c>
      <c r="E79" s="7">
        <f>D79-F79</f>
        <v>0.30223999999999995</v>
      </c>
      <c r="F79" s="7">
        <v>3.0799999999999998E-3</v>
      </c>
      <c r="G79" s="8">
        <f>IFERROR(F79/D79,"")</f>
        <v>1.0087776758810429E-2</v>
      </c>
      <c r="H79" s="8" t="s">
        <v>133</v>
      </c>
      <c r="I79" s="5" t="s">
        <v>31</v>
      </c>
      <c r="J79" s="10"/>
    </row>
    <row r="80" spans="1:10" x14ac:dyDescent="0.2">
      <c r="A80" s="6" t="s">
        <v>39</v>
      </c>
      <c r="B80" s="7" t="s">
        <v>13</v>
      </c>
      <c r="C80" s="7">
        <v>2022</v>
      </c>
      <c r="D80" s="7">
        <v>0.31047000000000002</v>
      </c>
      <c r="E80" s="7">
        <f>D80-F80</f>
        <v>0.30931000000000003</v>
      </c>
      <c r="F80" s="7">
        <v>1.16E-3</v>
      </c>
      <c r="G80" s="8">
        <f>IFERROR(F80/D80,"")</f>
        <v>3.7362708152156405E-3</v>
      </c>
      <c r="H80" s="8" t="s">
        <v>133</v>
      </c>
      <c r="I80" s="5" t="s">
        <v>42</v>
      </c>
      <c r="J80" s="10"/>
    </row>
    <row r="81" spans="1:10" x14ac:dyDescent="0.2">
      <c r="A81" s="6" t="s">
        <v>49</v>
      </c>
      <c r="B81" s="7" t="s">
        <v>13</v>
      </c>
      <c r="C81" s="7">
        <v>2022</v>
      </c>
      <c r="D81" s="7">
        <v>0.31129000000000001</v>
      </c>
      <c r="E81" s="7">
        <f>D81-F81</f>
        <v>0.32665</v>
      </c>
      <c r="F81" s="7">
        <v>-1.536E-2</v>
      </c>
      <c r="G81" s="8">
        <f>IFERROR(F81/D81,"")</f>
        <v>-4.9343056314047992E-2</v>
      </c>
      <c r="H81" s="8" t="s">
        <v>133</v>
      </c>
      <c r="I81" s="5" t="s">
        <v>50</v>
      </c>
      <c r="J81" s="10"/>
    </row>
    <row r="82" spans="1:10" x14ac:dyDescent="0.2">
      <c r="A82" s="6" t="s">
        <v>55</v>
      </c>
      <c r="B82" s="7" t="s">
        <v>13</v>
      </c>
      <c r="C82" s="7">
        <v>2022</v>
      </c>
      <c r="D82" s="7">
        <v>0.31391000000000002</v>
      </c>
      <c r="E82" s="7">
        <f>D82-F82</f>
        <v>0.32023000000000001</v>
      </c>
      <c r="F82" s="7">
        <v>-6.3200000000000001E-3</v>
      </c>
      <c r="G82" s="8">
        <f>IFERROR(F82/D82,"")</f>
        <v>-2.0133159185753879E-2</v>
      </c>
      <c r="H82" s="8" t="s">
        <v>133</v>
      </c>
      <c r="I82" s="5" t="s">
        <v>58</v>
      </c>
      <c r="J82" s="10"/>
    </row>
    <row r="83" spans="1:10" x14ac:dyDescent="0.2">
      <c r="A83" s="6" t="s">
        <v>65</v>
      </c>
      <c r="B83" s="7" t="s">
        <v>13</v>
      </c>
      <c r="C83" s="7">
        <v>2022</v>
      </c>
      <c r="D83" s="7">
        <v>0.32566000000000001</v>
      </c>
      <c r="E83" s="7">
        <f>D83-F83</f>
        <v>0.32566000000000001</v>
      </c>
      <c r="F83" s="7">
        <v>0</v>
      </c>
      <c r="G83" s="8">
        <f>IFERROR(F83/D83,"")</f>
        <v>0</v>
      </c>
      <c r="H83" s="8" t="s">
        <v>133</v>
      </c>
      <c r="I83" s="5" t="s">
        <v>66</v>
      </c>
      <c r="J83" s="10"/>
    </row>
    <row r="84" spans="1:10" x14ac:dyDescent="0.2">
      <c r="A84" s="6" t="s">
        <v>73</v>
      </c>
      <c r="B84" s="7" t="s">
        <v>13</v>
      </c>
      <c r="C84" s="7">
        <v>2022</v>
      </c>
      <c r="D84" s="7">
        <v>0.30531999999999998</v>
      </c>
      <c r="E84" s="7">
        <f>D84-F84</f>
        <v>0.30193999999999999</v>
      </c>
      <c r="F84" s="7">
        <v>3.3800000000000002E-3</v>
      </c>
      <c r="G84" s="8">
        <f>IFERROR(F84/D84,"")</f>
        <v>1.1070352417136121E-2</v>
      </c>
      <c r="H84" s="8" t="s">
        <v>133</v>
      </c>
      <c r="I84" s="5" t="s">
        <v>76</v>
      </c>
      <c r="J84" s="10"/>
    </row>
    <row r="85" spans="1:10" x14ac:dyDescent="0.2">
      <c r="A85" s="6" t="s">
        <v>78</v>
      </c>
      <c r="B85" s="7" t="s">
        <v>13</v>
      </c>
      <c r="C85" s="7">
        <v>2022</v>
      </c>
      <c r="D85" s="7">
        <v>0.30531999999999998</v>
      </c>
      <c r="E85" s="7">
        <f>D85-F85</f>
        <v>0.30418999999999996</v>
      </c>
      <c r="F85" s="7">
        <v>1.1299999999999999E-3</v>
      </c>
      <c r="G85" s="8">
        <f>IFERROR(F85/D85,"")</f>
        <v>3.7010349796934364E-3</v>
      </c>
      <c r="H85" s="8" t="s">
        <v>133</v>
      </c>
      <c r="I85" s="5" t="s">
        <v>80</v>
      </c>
      <c r="J85" s="10"/>
    </row>
    <row r="86" spans="1:10" x14ac:dyDescent="0.2">
      <c r="A86" s="6" t="s">
        <v>84</v>
      </c>
      <c r="B86" s="7" t="s">
        <v>13</v>
      </c>
      <c r="C86" s="7">
        <v>2022</v>
      </c>
      <c r="D86" s="7">
        <v>0.30563000000000001</v>
      </c>
      <c r="E86" s="7">
        <f>D86-F86</f>
        <v>0.30506</v>
      </c>
      <c r="F86" s="7">
        <v>5.6999999999999998E-4</v>
      </c>
      <c r="G86" s="8">
        <f>IFERROR(F86/D86,"")</f>
        <v>1.8650001635965054E-3</v>
      </c>
      <c r="H86" s="8" t="s">
        <v>133</v>
      </c>
      <c r="I86" s="5" t="s">
        <v>87</v>
      </c>
      <c r="J86" s="10"/>
    </row>
    <row r="87" spans="1:10" x14ac:dyDescent="0.2">
      <c r="A87" s="6" t="s">
        <v>89</v>
      </c>
      <c r="B87" s="7" t="s">
        <v>13</v>
      </c>
      <c r="C87" s="7">
        <v>2022</v>
      </c>
      <c r="D87" s="7">
        <v>0.32566000000000001</v>
      </c>
      <c r="E87" s="7">
        <f>D87-F87</f>
        <v>0.32566000000000001</v>
      </c>
      <c r="F87" s="7">
        <v>0</v>
      </c>
      <c r="G87" s="8">
        <f>IFERROR(F87/D87,"")</f>
        <v>0</v>
      </c>
      <c r="H87" s="8" t="s">
        <v>133</v>
      </c>
      <c r="I87" s="5" t="s">
        <v>90</v>
      </c>
      <c r="J87" s="10"/>
    </row>
    <row r="88" spans="1:10" x14ac:dyDescent="0.2">
      <c r="A88" s="6" t="s">
        <v>105</v>
      </c>
      <c r="B88" s="7" t="s">
        <v>13</v>
      </c>
      <c r="C88" s="7">
        <v>2022</v>
      </c>
      <c r="D88" s="7">
        <v>0.31273000000000001</v>
      </c>
      <c r="E88" s="7">
        <f>D88-F88</f>
        <v>0.31103999999999998</v>
      </c>
      <c r="F88" s="7">
        <v>1.6900000000000001E-3</v>
      </c>
      <c r="G88" s="8">
        <f>IFERROR(F88/D88,"")</f>
        <v>5.4040226393374481E-3</v>
      </c>
      <c r="H88" s="8" t="s">
        <v>133</v>
      </c>
      <c r="I88" s="5" t="s">
        <v>107</v>
      </c>
      <c r="J88" s="10"/>
    </row>
    <row r="89" spans="1:10" x14ac:dyDescent="0.2">
      <c r="A89" s="6" t="s">
        <v>12</v>
      </c>
      <c r="B89" s="7" t="s">
        <v>13</v>
      </c>
      <c r="C89" s="7">
        <v>2023</v>
      </c>
      <c r="D89" s="10">
        <v>0.37</v>
      </c>
      <c r="E89" s="7">
        <f>D89-F89</f>
        <v>0.37</v>
      </c>
      <c r="F89" s="10">
        <v>0</v>
      </c>
      <c r="G89" s="8">
        <f>IFERROR(F89/D89,"")</f>
        <v>0</v>
      </c>
      <c r="H89" s="8" t="s">
        <v>133</v>
      </c>
      <c r="I89" s="5" t="s">
        <v>15</v>
      </c>
      <c r="J89" s="10"/>
    </row>
    <row r="90" spans="1:10" x14ac:dyDescent="0.2">
      <c r="A90" s="6" t="s">
        <v>16</v>
      </c>
      <c r="B90" s="7" t="s">
        <v>13</v>
      </c>
      <c r="C90" s="7">
        <v>2023</v>
      </c>
      <c r="D90" s="10">
        <v>0.36130000000000001</v>
      </c>
      <c r="E90" s="7">
        <f>D90-F90</f>
        <v>0.35635</v>
      </c>
      <c r="F90" s="10">
        <v>4.9500000000000099E-3</v>
      </c>
      <c r="G90" s="8">
        <f>IFERROR(F90/D90,"")</f>
        <v>1.3700525878771132E-2</v>
      </c>
      <c r="H90" s="8" t="s">
        <v>133</v>
      </c>
      <c r="I90" s="5" t="s">
        <v>20</v>
      </c>
      <c r="J90" s="10"/>
    </row>
    <row r="91" spans="1:10" x14ac:dyDescent="0.2">
      <c r="A91" s="6" t="s">
        <v>29</v>
      </c>
      <c r="B91" s="7" t="s">
        <v>13</v>
      </c>
      <c r="C91" s="7">
        <v>2023</v>
      </c>
      <c r="D91" s="10">
        <v>0.34</v>
      </c>
      <c r="E91" s="7">
        <f>D91-F91</f>
        <v>0.32000000000000006</v>
      </c>
      <c r="F91" s="10">
        <v>1.9999999999999962E-2</v>
      </c>
      <c r="G91" s="8">
        <f>IFERROR(F91/D91,"")</f>
        <v>5.8823529411764594E-2</v>
      </c>
      <c r="H91" s="8" t="s">
        <v>133</v>
      </c>
      <c r="I91" s="5" t="s">
        <v>15</v>
      </c>
      <c r="J91" s="10"/>
    </row>
    <row r="92" spans="1:10" x14ac:dyDescent="0.2">
      <c r="A92" s="6" t="s">
        <v>39</v>
      </c>
      <c r="B92" s="7" t="s">
        <v>13</v>
      </c>
      <c r="C92" s="7">
        <v>2023</v>
      </c>
      <c r="D92" s="10">
        <v>0.35</v>
      </c>
      <c r="E92" s="7">
        <f>D92-F92</f>
        <v>0.35</v>
      </c>
      <c r="F92" s="10">
        <v>0</v>
      </c>
      <c r="G92" s="8">
        <f>IFERROR(F92/D92,"")</f>
        <v>0</v>
      </c>
      <c r="H92" s="8" t="s">
        <v>133</v>
      </c>
      <c r="I92" s="5" t="s">
        <v>15</v>
      </c>
      <c r="J92" s="10"/>
    </row>
    <row r="93" spans="1:10" x14ac:dyDescent="0.2">
      <c r="A93" s="6" t="s">
        <v>49</v>
      </c>
      <c r="B93" s="7" t="s">
        <v>13</v>
      </c>
      <c r="C93" s="7">
        <v>2023</v>
      </c>
      <c r="D93" s="10">
        <v>0.35852000000000001</v>
      </c>
      <c r="E93" s="7">
        <f>D93-F93</f>
        <v>0.36456</v>
      </c>
      <c r="F93" s="10">
        <v>-6.0399999999999898E-3</v>
      </c>
      <c r="G93" s="8">
        <f>IFERROR(F93/D93,"")</f>
        <v>-1.684703782215773E-2</v>
      </c>
      <c r="H93" s="8" t="s">
        <v>133</v>
      </c>
      <c r="I93" s="11" t="s">
        <v>51</v>
      </c>
      <c r="J93" s="10"/>
    </row>
    <row r="94" spans="1:10" x14ac:dyDescent="0.2">
      <c r="A94" s="6" t="s">
        <v>55</v>
      </c>
      <c r="B94" s="7" t="s">
        <v>13</v>
      </c>
      <c r="C94" s="7">
        <v>2023</v>
      </c>
      <c r="D94" s="10">
        <v>0.36625000000000002</v>
      </c>
      <c r="E94" s="7">
        <f>D94-F94</f>
        <v>0.35965000000000003</v>
      </c>
      <c r="F94" s="10">
        <v>6.6E-3</v>
      </c>
      <c r="G94" s="8">
        <f>IFERROR(F94/D94,"")</f>
        <v>1.8020477815699657E-2</v>
      </c>
      <c r="H94" s="8" t="s">
        <v>133</v>
      </c>
      <c r="I94" s="5" t="s">
        <v>59</v>
      </c>
      <c r="J94" s="10"/>
    </row>
    <row r="95" spans="1:10" x14ac:dyDescent="0.2">
      <c r="A95" s="6" t="s">
        <v>65</v>
      </c>
      <c r="B95" s="7" t="s">
        <v>13</v>
      </c>
      <c r="C95" s="7">
        <v>2023</v>
      </c>
      <c r="D95" s="10">
        <v>0.37</v>
      </c>
      <c r="E95" s="7">
        <f>D95-F95</f>
        <v>0.37</v>
      </c>
      <c r="F95" s="10">
        <v>0</v>
      </c>
      <c r="G95" s="8">
        <f>IFERROR(F95/D95,"")</f>
        <v>0</v>
      </c>
      <c r="H95" s="8" t="s">
        <v>133</v>
      </c>
      <c r="I95" s="5"/>
      <c r="J95" s="10"/>
    </row>
    <row r="96" spans="1:10" x14ac:dyDescent="0.2">
      <c r="A96" s="6" t="s">
        <v>73</v>
      </c>
      <c r="B96" s="7" t="s">
        <v>13</v>
      </c>
      <c r="C96" s="7">
        <v>2023</v>
      </c>
      <c r="D96" s="10">
        <v>0.34775</v>
      </c>
      <c r="E96" s="7">
        <f>D96-F96</f>
        <v>0.33950000000000002</v>
      </c>
      <c r="F96" s="10">
        <v>8.2499999999999796E-3</v>
      </c>
      <c r="G96" s="8">
        <f>IFERROR(F96/D96,"")</f>
        <v>2.3723939611790021E-2</v>
      </c>
      <c r="H96" s="8" t="s">
        <v>133</v>
      </c>
      <c r="I96" s="5" t="s">
        <v>77</v>
      </c>
      <c r="J96" s="10"/>
    </row>
    <row r="97" spans="1:12" x14ac:dyDescent="0.2">
      <c r="A97" s="6" t="s">
        <v>78</v>
      </c>
      <c r="B97" s="7" t="s">
        <v>13</v>
      </c>
      <c r="C97" s="7">
        <v>2023</v>
      </c>
      <c r="D97" s="10">
        <v>0.34</v>
      </c>
      <c r="E97" s="7">
        <f>D97-F97</f>
        <v>0.32000000000000006</v>
      </c>
      <c r="F97" s="10">
        <v>1.9999999999999962E-2</v>
      </c>
      <c r="G97" s="8">
        <f>IFERROR(F97/D97,"")</f>
        <v>5.8823529411764594E-2</v>
      </c>
      <c r="H97" s="8" t="s">
        <v>133</v>
      </c>
      <c r="I97" s="5" t="s">
        <v>15</v>
      </c>
      <c r="J97" s="10"/>
    </row>
    <row r="98" spans="1:12" x14ac:dyDescent="0.2">
      <c r="A98" s="6" t="s">
        <v>84</v>
      </c>
      <c r="B98" s="7" t="s">
        <v>13</v>
      </c>
      <c r="C98" s="7">
        <v>2023</v>
      </c>
      <c r="D98" s="10">
        <v>0.35252</v>
      </c>
      <c r="E98" s="7">
        <f>D98-F98</f>
        <v>0.35170000000000001</v>
      </c>
      <c r="F98" s="10">
        <v>8.1999999999998741E-4</v>
      </c>
      <c r="G98" s="8">
        <f>IFERROR(F98/D98,"")</f>
        <v>2.326109156927231E-3</v>
      </c>
      <c r="H98" s="8" t="s">
        <v>133</v>
      </c>
      <c r="I98" s="5" t="s">
        <v>88</v>
      </c>
      <c r="J98" s="10"/>
    </row>
    <row r="99" spans="1:12" x14ac:dyDescent="0.2">
      <c r="A99" s="6" t="s">
        <v>89</v>
      </c>
      <c r="B99" s="7" t="s">
        <v>13</v>
      </c>
      <c r="C99" s="7">
        <v>2023</v>
      </c>
      <c r="D99" s="10">
        <v>0.36858999999999997</v>
      </c>
      <c r="E99" s="7">
        <f>D99-F99</f>
        <v>0.36858999999999997</v>
      </c>
      <c r="F99" s="10">
        <v>0</v>
      </c>
      <c r="G99" s="8">
        <f>IFERROR(F99/D99,"")</f>
        <v>0</v>
      </c>
      <c r="H99" s="8" t="s">
        <v>133</v>
      </c>
      <c r="I99" s="5" t="s">
        <v>91</v>
      </c>
      <c r="J99" s="10"/>
    </row>
    <row r="100" spans="1:12" x14ac:dyDescent="0.2">
      <c r="A100" s="6" t="s">
        <v>105</v>
      </c>
      <c r="B100" s="7" t="s">
        <v>13</v>
      </c>
      <c r="C100" s="7">
        <v>2023</v>
      </c>
      <c r="D100" s="10">
        <v>0.35</v>
      </c>
      <c r="E100" s="7">
        <f>D100-F100</f>
        <v>0.33999999999999997</v>
      </c>
      <c r="F100" s="10">
        <v>1.0000000000000009E-2</v>
      </c>
      <c r="G100" s="8">
        <f>IFERROR(F100/D100,"")</f>
        <v>2.8571428571428598E-2</v>
      </c>
      <c r="H100" s="8" t="s">
        <v>133</v>
      </c>
      <c r="I100" s="5" t="s">
        <v>15</v>
      </c>
      <c r="J100" s="10"/>
    </row>
    <row r="101" spans="1:12" x14ac:dyDescent="0.2">
      <c r="A101" s="6" t="s">
        <v>24</v>
      </c>
      <c r="B101" s="7" t="s">
        <v>25</v>
      </c>
      <c r="C101" s="7">
        <v>2021</v>
      </c>
      <c r="D101" s="7">
        <v>0.33390999999999998</v>
      </c>
      <c r="E101" s="7">
        <f>D101-F101</f>
        <v>0.33068999999999998</v>
      </c>
      <c r="F101" s="7">
        <v>3.2200000000000002E-3</v>
      </c>
      <c r="G101" s="8">
        <f>IFERROR(F101/D101,"")</f>
        <v>9.6433170614836344E-3</v>
      </c>
      <c r="H101" s="8" t="s">
        <v>134</v>
      </c>
      <c r="I101" s="5" t="s">
        <v>26</v>
      </c>
      <c r="J101" s="10" t="s">
        <v>109</v>
      </c>
    </row>
    <row r="102" spans="1:12" x14ac:dyDescent="0.2">
      <c r="A102" s="6" t="s">
        <v>24</v>
      </c>
      <c r="B102" s="7" t="s">
        <v>25</v>
      </c>
      <c r="C102" s="7">
        <v>2022</v>
      </c>
      <c r="D102" s="7">
        <v>0.38201000000000002</v>
      </c>
      <c r="E102" s="7">
        <f>D102-F102</f>
        <v>0.38453000000000004</v>
      </c>
      <c r="F102" s="7">
        <v>-2.5200000000000001E-3</v>
      </c>
      <c r="G102" s="8">
        <f>IFERROR(F102/D102,"")</f>
        <v>-6.5966859506295644E-3</v>
      </c>
      <c r="H102" s="8" t="s">
        <v>134</v>
      </c>
      <c r="I102" s="5" t="s">
        <v>27</v>
      </c>
      <c r="J102" s="10"/>
    </row>
    <row r="103" spans="1:12" x14ac:dyDescent="0.2">
      <c r="A103" s="6" t="s">
        <v>24</v>
      </c>
      <c r="B103" s="7" t="s">
        <v>25</v>
      </c>
      <c r="C103" s="7">
        <v>2023</v>
      </c>
      <c r="D103" s="7">
        <v>0.47088000000000002</v>
      </c>
      <c r="E103" s="7">
        <f>D103-F103</f>
        <v>0.46661999999999998</v>
      </c>
      <c r="F103" s="7">
        <f>D103-0.46662</f>
        <v>4.2600000000000415E-3</v>
      </c>
      <c r="G103" s="8">
        <f>IFERROR(F103/D103,"")</f>
        <v>9.0468909276249596E-3</v>
      </c>
      <c r="H103" s="8" t="s">
        <v>134</v>
      </c>
      <c r="I103" s="5" t="s">
        <v>28</v>
      </c>
      <c r="J103" s="6"/>
      <c r="K103" s="1"/>
      <c r="L103" s="1"/>
    </row>
    <row r="104" spans="1:12" x14ac:dyDescent="0.2">
      <c r="A104" s="6" t="s">
        <v>97</v>
      </c>
      <c r="B104" s="7" t="s">
        <v>25</v>
      </c>
      <c r="C104" s="7">
        <v>2022</v>
      </c>
      <c r="D104" s="7">
        <v>0.36298000000000002</v>
      </c>
      <c r="E104" s="7">
        <f>D104-F104</f>
        <v>0.36573</v>
      </c>
      <c r="F104" s="7">
        <v>-2.7499999999999998E-3</v>
      </c>
      <c r="G104" s="8">
        <f>IFERROR(F104/D104,"")</f>
        <v>-7.5761749958675401E-3</v>
      </c>
      <c r="H104" s="8" t="s">
        <v>134</v>
      </c>
      <c r="I104" s="5" t="s">
        <v>98</v>
      </c>
      <c r="J104" s="10"/>
    </row>
    <row r="105" spans="1:12" x14ac:dyDescent="0.2">
      <c r="A105" s="6" t="s">
        <v>97</v>
      </c>
      <c r="B105" s="7" t="s">
        <v>25</v>
      </c>
      <c r="C105" s="7">
        <v>2023</v>
      </c>
      <c r="D105" s="7">
        <v>0.47051999999999999</v>
      </c>
      <c r="E105" s="7">
        <f>D105-F105</f>
        <v>0.46432000000000001</v>
      </c>
      <c r="F105" s="7">
        <f>D105-0.46432</f>
        <v>6.1999999999999833E-3</v>
      </c>
      <c r="G105" s="8">
        <f>IFERROR(F105/D105,"")</f>
        <v>1.317691065204451E-2</v>
      </c>
      <c r="H105" s="8" t="s">
        <v>134</v>
      </c>
      <c r="I105" s="5" t="s">
        <v>99</v>
      </c>
      <c r="J105" s="10"/>
    </row>
    <row r="106" spans="1:12" x14ac:dyDescent="0.2">
      <c r="A106" s="6" t="s">
        <v>100</v>
      </c>
      <c r="B106" s="7" t="s">
        <v>25</v>
      </c>
      <c r="C106" s="7">
        <v>2021</v>
      </c>
      <c r="D106" s="7">
        <v>0.33714</v>
      </c>
      <c r="E106" s="7">
        <f>D106-F106</f>
        <v>0.34001999999999999</v>
      </c>
      <c r="F106" s="7">
        <v>-2.8800000000000002E-3</v>
      </c>
      <c r="G106" s="8">
        <f>IFERROR(F106/D106,"")</f>
        <v>-8.5424452749599585E-3</v>
      </c>
      <c r="H106" s="8" t="s">
        <v>134</v>
      </c>
      <c r="I106" s="5" t="s">
        <v>7</v>
      </c>
      <c r="J106" s="10"/>
    </row>
  </sheetData>
  <autoFilter ref="A1:I106" xr:uid="{3906A279-0F8F-6B45-B873-EEB86913DBD1}"/>
  <hyperlinks>
    <hyperlink ref="I38" r:id="rId1" display="https://redwoodenergy.org/wp-content/uploads/2019/07/RCEA_Res_rates_Jan2017_4.pdf" xr:uid="{27DC71C2-2165-1143-B8B0-79ECD4C7C1CD}"/>
    <hyperlink ref="I49" r:id="rId2" display="https://files.constantcontact.com/7a210436601/b0993abd-84c3-42e1-8d71-7346bf22adcb.pdf" xr:uid="{68A9E904-AD3A-FA4D-B9DA-7B4431FB6E36}"/>
    <hyperlink ref="I50" r:id="rId3" display="https://sanjosecleanenergy.org/wp-content/uploads/2020/05/052720-SJCE-Rates.pdf" xr:uid="{96606A03-1D64-1B41-A46C-D5E22F9265CE}"/>
    <hyperlink ref="I6" r:id="rId4" display="https://web.archive.org/web/20210612181701/https:/3cenergy.org/wp-content/uploads/2019/05/MBCP-Res-Rate-Sheet-v6.1-FINAL-May-7-2019.pdf" xr:uid="{B3AD858C-FB4A-794E-93A8-C94F307551A9}"/>
    <hyperlink ref="I7" r:id="rId5" display="https://web.archive.org/web/20211020132038/https:/3cenergy.org/wp-content/uploads/2020/03/MBCP-Residential-Rate-Sheet-v12.0.pdf" xr:uid="{6468705D-E331-C740-A02F-BAC90CE7C0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94AA-3A7E-6640-BE9D-4FD96E26C49A}">
  <sheetPr filterMode="1"/>
  <dimension ref="A1:I105"/>
  <sheetViews>
    <sheetView workbookViewId="0">
      <selection activeCell="E108" sqref="E108"/>
    </sheetView>
  </sheetViews>
  <sheetFormatPr baseColWidth="10" defaultRowHeight="16" x14ac:dyDescent="0.2"/>
  <cols>
    <col min="9" max="9" width="12.83203125" customWidth="1"/>
  </cols>
  <sheetData>
    <row r="1" spans="1:9" ht="36" x14ac:dyDescent="0.2">
      <c r="A1" s="3" t="s">
        <v>0</v>
      </c>
      <c r="B1" s="4" t="s">
        <v>1</v>
      </c>
      <c r="C1" s="4" t="s">
        <v>2</v>
      </c>
      <c r="D1" s="4" t="s">
        <v>112</v>
      </c>
      <c r="E1" s="4" t="s">
        <v>114</v>
      </c>
      <c r="F1" s="3" t="s">
        <v>113</v>
      </c>
      <c r="G1" s="4" t="s">
        <v>116</v>
      </c>
      <c r="H1" s="4" t="s">
        <v>117</v>
      </c>
      <c r="I1" s="3" t="s">
        <v>3</v>
      </c>
    </row>
    <row r="2" spans="1:9" hidden="1" x14ac:dyDescent="0.2">
      <c r="A2" s="13" t="s">
        <v>4</v>
      </c>
      <c r="B2" s="13" t="s">
        <v>5</v>
      </c>
      <c r="C2" s="13">
        <v>2021</v>
      </c>
      <c r="D2" s="14">
        <v>0.26991999999999999</v>
      </c>
      <c r="E2" s="14">
        <v>0.26967999999999998</v>
      </c>
      <c r="F2" s="14">
        <f>D2-E2</f>
        <v>2.4000000000001798E-4</v>
      </c>
      <c r="G2" s="15">
        <f>F2/D2</f>
        <v>8.8915234143456577E-4</v>
      </c>
      <c r="H2" s="13" t="s">
        <v>119</v>
      </c>
      <c r="I2" s="13" t="s">
        <v>145</v>
      </c>
    </row>
    <row r="3" spans="1:9" hidden="1" x14ac:dyDescent="0.2">
      <c r="A3" s="13" t="s">
        <v>4</v>
      </c>
      <c r="B3" s="13" t="s">
        <v>5</v>
      </c>
      <c r="C3" s="13">
        <v>2022</v>
      </c>
      <c r="D3" s="14">
        <v>0.32852999999999999</v>
      </c>
      <c r="E3" s="14">
        <v>0.30353999999999998</v>
      </c>
      <c r="F3" s="14">
        <f>D3-E3</f>
        <v>2.4990000000000012E-2</v>
      </c>
      <c r="G3" s="15">
        <f>F3/D3</f>
        <v>7.606611268377321E-2</v>
      </c>
      <c r="H3" s="13" t="s">
        <v>119</v>
      </c>
      <c r="I3" s="13" t="s">
        <v>145</v>
      </c>
    </row>
    <row r="4" spans="1:9" hidden="1" x14ac:dyDescent="0.2">
      <c r="A4" s="13" t="s">
        <v>4</v>
      </c>
      <c r="B4" s="13" t="s">
        <v>5</v>
      </c>
      <c r="C4" s="13">
        <v>2023</v>
      </c>
      <c r="D4" s="14">
        <v>0.34583000000000003</v>
      </c>
      <c r="E4" s="14">
        <v>0.28705000000000003</v>
      </c>
      <c r="F4" s="14">
        <f>D4-E4</f>
        <v>5.8779999999999999E-2</v>
      </c>
      <c r="G4" s="15">
        <f>F4/D4</f>
        <v>0.16996790330509209</v>
      </c>
      <c r="H4" s="13" t="s">
        <v>119</v>
      </c>
      <c r="I4" s="13" t="s">
        <v>145</v>
      </c>
    </row>
    <row r="5" spans="1:9" hidden="1" x14ac:dyDescent="0.2">
      <c r="A5" s="13" t="s">
        <v>16</v>
      </c>
      <c r="B5" s="13" t="s">
        <v>13</v>
      </c>
      <c r="C5" s="13">
        <v>2020</v>
      </c>
      <c r="D5" s="14">
        <v>0.20713999999999999</v>
      </c>
      <c r="E5" s="14">
        <v>0.20612</v>
      </c>
      <c r="F5" s="14">
        <f>D5-E5</f>
        <v>1.0199999999999931E-3</v>
      </c>
      <c r="G5" s="15">
        <f>F5/D5</f>
        <v>4.924205851115155E-3</v>
      </c>
      <c r="H5" s="13" t="s">
        <v>129</v>
      </c>
      <c r="I5" s="13" t="s">
        <v>145</v>
      </c>
    </row>
    <row r="6" spans="1:9" hidden="1" x14ac:dyDescent="0.2">
      <c r="A6" s="13" t="s">
        <v>21</v>
      </c>
      <c r="B6" s="13" t="s">
        <v>13</v>
      </c>
      <c r="C6" s="13">
        <v>2020</v>
      </c>
      <c r="D6" s="14">
        <v>0.2039</v>
      </c>
      <c r="E6" s="14">
        <v>0.2039</v>
      </c>
      <c r="F6" s="14">
        <f t="shared" ref="F6:F11" si="0">D6-E6</f>
        <v>0</v>
      </c>
      <c r="G6" s="15">
        <f t="shared" ref="G6:G11" si="1">F6/D6</f>
        <v>0</v>
      </c>
      <c r="H6" s="13" t="s">
        <v>129</v>
      </c>
      <c r="I6" s="13" t="s">
        <v>145</v>
      </c>
    </row>
    <row r="7" spans="1:9" hidden="1" x14ac:dyDescent="0.2">
      <c r="A7" s="13" t="s">
        <v>29</v>
      </c>
      <c r="B7" s="13" t="s">
        <v>13</v>
      </c>
      <c r="C7" s="13">
        <v>2020</v>
      </c>
      <c r="D7" s="14">
        <v>0.2039</v>
      </c>
      <c r="E7" s="14">
        <v>0.20197999999999999</v>
      </c>
      <c r="F7" s="14">
        <f t="shared" si="0"/>
        <v>1.920000000000005E-3</v>
      </c>
      <c r="G7" s="15">
        <f t="shared" si="1"/>
        <v>9.4163805787150813E-3</v>
      </c>
      <c r="H7" s="13" t="s">
        <v>129</v>
      </c>
      <c r="I7" s="13" t="s">
        <v>145</v>
      </c>
    </row>
    <row r="8" spans="1:9" hidden="1" x14ac:dyDescent="0.2">
      <c r="A8" s="13" t="s">
        <v>130</v>
      </c>
      <c r="B8" s="13" t="s">
        <v>13</v>
      </c>
      <c r="C8" s="13">
        <v>2020</v>
      </c>
      <c r="D8" s="14">
        <v>0.2039</v>
      </c>
      <c r="E8" s="14">
        <v>0.20197999999999999</v>
      </c>
      <c r="F8" s="14">
        <f t="shared" si="0"/>
        <v>1.920000000000005E-3</v>
      </c>
      <c r="G8" s="15">
        <f t="shared" si="1"/>
        <v>9.4163805787150813E-3</v>
      </c>
      <c r="H8" s="13" t="s">
        <v>129</v>
      </c>
      <c r="I8" s="13" t="s">
        <v>145</v>
      </c>
    </row>
    <row r="9" spans="1:9" hidden="1" x14ac:dyDescent="0.2">
      <c r="A9" s="13" t="s">
        <v>39</v>
      </c>
      <c r="B9" s="13" t="s">
        <v>13</v>
      </c>
      <c r="C9" s="13">
        <v>2020</v>
      </c>
      <c r="D9" s="16">
        <v>0.19771</v>
      </c>
      <c r="E9" s="16">
        <v>0.18736</v>
      </c>
      <c r="F9" s="14">
        <f t="shared" si="0"/>
        <v>1.0349999999999998E-2</v>
      </c>
      <c r="G9" s="15">
        <f t="shared" si="1"/>
        <v>5.2349400637297046E-2</v>
      </c>
      <c r="H9" s="13" t="s">
        <v>129</v>
      </c>
      <c r="I9" s="13" t="s">
        <v>145</v>
      </c>
    </row>
    <row r="10" spans="1:9" hidden="1" x14ac:dyDescent="0.2">
      <c r="A10" s="13" t="s">
        <v>55</v>
      </c>
      <c r="B10" s="13" t="s">
        <v>13</v>
      </c>
      <c r="C10" s="13">
        <v>2020</v>
      </c>
      <c r="D10" s="17">
        <v>0.20713999999999999</v>
      </c>
      <c r="E10" s="17">
        <v>0.20713999999999999</v>
      </c>
      <c r="F10" s="14">
        <f t="shared" si="0"/>
        <v>0</v>
      </c>
      <c r="G10" s="15">
        <f t="shared" si="1"/>
        <v>0</v>
      </c>
      <c r="H10" s="13" t="s">
        <v>129</v>
      </c>
      <c r="I10" s="13" t="s">
        <v>145</v>
      </c>
    </row>
    <row r="11" spans="1:9" hidden="1" x14ac:dyDescent="0.2">
      <c r="A11" s="13" t="s">
        <v>73</v>
      </c>
      <c r="B11" s="13" t="s">
        <v>13</v>
      </c>
      <c r="C11" s="13">
        <v>2020</v>
      </c>
      <c r="D11" s="14">
        <v>0.2039</v>
      </c>
      <c r="E11" s="14">
        <v>0.2039</v>
      </c>
      <c r="F11" s="14">
        <f t="shared" si="0"/>
        <v>0</v>
      </c>
      <c r="G11" s="15">
        <f t="shared" si="1"/>
        <v>0</v>
      </c>
      <c r="H11" s="13" t="s">
        <v>129</v>
      </c>
      <c r="I11" s="13" t="s">
        <v>145</v>
      </c>
    </row>
    <row r="12" spans="1:9" x14ac:dyDescent="0.2">
      <c r="A12" s="13" t="s">
        <v>24</v>
      </c>
      <c r="B12" s="13" t="s">
        <v>25</v>
      </c>
      <c r="C12" s="13">
        <v>2022</v>
      </c>
      <c r="D12" s="14">
        <v>0.32489000000000001</v>
      </c>
      <c r="E12" s="14">
        <v>0.32285000000000003</v>
      </c>
      <c r="F12" s="14">
        <f>D12-E12</f>
        <v>2.0399999999999863E-3</v>
      </c>
      <c r="G12" s="15">
        <f>F12/D12</f>
        <v>6.2790482932684483E-3</v>
      </c>
      <c r="H12" s="13" t="s">
        <v>131</v>
      </c>
      <c r="I12" s="13" t="s">
        <v>145</v>
      </c>
    </row>
    <row r="13" spans="1:9" x14ac:dyDescent="0.2">
      <c r="A13" s="13" t="s">
        <v>24</v>
      </c>
      <c r="B13" s="13" t="s">
        <v>25</v>
      </c>
      <c r="C13" s="13">
        <v>2021</v>
      </c>
      <c r="D13" s="14">
        <v>0.28249000000000002</v>
      </c>
      <c r="E13" s="14">
        <v>0.2853</v>
      </c>
      <c r="F13" s="14">
        <f>D13-E13</f>
        <v>-2.8099999999999792E-3</v>
      </c>
      <c r="G13" s="15">
        <f>F13/D13</f>
        <v>-9.9472547700802817E-3</v>
      </c>
      <c r="H13" s="13" t="s">
        <v>131</v>
      </c>
      <c r="I13" s="13" t="s">
        <v>145</v>
      </c>
    </row>
    <row r="14" spans="1:9" hidden="1" x14ac:dyDescent="0.2">
      <c r="A14" s="13" t="s">
        <v>32</v>
      </c>
      <c r="B14" s="13" t="s">
        <v>5</v>
      </c>
      <c r="C14" s="13">
        <v>2023</v>
      </c>
      <c r="D14" s="14">
        <v>0.35602</v>
      </c>
      <c r="E14" s="14">
        <v>0.32290999999999997</v>
      </c>
      <c r="F14" s="14">
        <f>D14-E14</f>
        <v>3.3110000000000028E-2</v>
      </c>
      <c r="G14" s="15">
        <f>F14/D14</f>
        <v>9.3000393236335119E-2</v>
      </c>
      <c r="H14" s="13" t="s">
        <v>119</v>
      </c>
      <c r="I14" s="13" t="s">
        <v>145</v>
      </c>
    </row>
    <row r="15" spans="1:9" hidden="1" x14ac:dyDescent="0.2">
      <c r="A15" s="13" t="s">
        <v>78</v>
      </c>
      <c r="B15" s="13" t="s">
        <v>13</v>
      </c>
      <c r="C15" s="13">
        <v>2020</v>
      </c>
      <c r="D15" s="17">
        <v>0.2039</v>
      </c>
      <c r="E15" s="14">
        <v>0.2039</v>
      </c>
      <c r="F15" s="14">
        <f t="shared" ref="F15:F20" si="2">D15-E15</f>
        <v>0</v>
      </c>
      <c r="G15" s="15">
        <f t="shared" ref="G15:G20" si="3">F15/D15</f>
        <v>0</v>
      </c>
      <c r="H15" s="13" t="s">
        <v>129</v>
      </c>
      <c r="I15" s="13" t="s">
        <v>145</v>
      </c>
    </row>
    <row r="16" spans="1:9" hidden="1" x14ac:dyDescent="0.2">
      <c r="A16" s="13" t="s">
        <v>84</v>
      </c>
      <c r="B16" s="13" t="s">
        <v>13</v>
      </c>
      <c r="C16" s="13">
        <v>2020</v>
      </c>
      <c r="D16" s="17">
        <v>0.20596999999999999</v>
      </c>
      <c r="E16" s="17">
        <v>0.20296</v>
      </c>
      <c r="F16" s="14">
        <f t="shared" si="2"/>
        <v>3.0099999999999849E-3</v>
      </c>
      <c r="G16" s="15">
        <f t="shared" si="3"/>
        <v>1.4613778705636672E-2</v>
      </c>
      <c r="H16" s="13" t="s">
        <v>129</v>
      </c>
      <c r="I16" s="13" t="s">
        <v>145</v>
      </c>
    </row>
    <row r="17" spans="1:9" hidden="1" x14ac:dyDescent="0.2">
      <c r="A17" s="13" t="s">
        <v>105</v>
      </c>
      <c r="B17" s="13" t="s">
        <v>13</v>
      </c>
      <c r="C17" s="13">
        <v>2020</v>
      </c>
      <c r="D17" s="14">
        <v>0.20438000000000001</v>
      </c>
      <c r="E17" s="14">
        <v>0.2034</v>
      </c>
      <c r="F17" s="14">
        <f t="shared" si="2"/>
        <v>9.8000000000000864E-4</v>
      </c>
      <c r="G17" s="15">
        <f t="shared" si="3"/>
        <v>4.7949897250220601E-3</v>
      </c>
      <c r="H17" s="13" t="s">
        <v>129</v>
      </c>
      <c r="I17" s="13" t="s">
        <v>145</v>
      </c>
    </row>
    <row r="18" spans="1:9" hidden="1" x14ac:dyDescent="0.2">
      <c r="A18" s="13" t="s">
        <v>16</v>
      </c>
      <c r="B18" s="13" t="s">
        <v>13</v>
      </c>
      <c r="C18" s="13">
        <v>2021</v>
      </c>
      <c r="D18" s="16">
        <v>0.22212000000000001</v>
      </c>
      <c r="E18" s="16">
        <v>0.22653999999999999</v>
      </c>
      <c r="F18" s="14">
        <f t="shared" si="2"/>
        <v>-4.4199999999999795E-3</v>
      </c>
      <c r="G18" s="15">
        <f t="shared" si="3"/>
        <v>-1.9899153610660809E-2</v>
      </c>
      <c r="H18" s="13" t="s">
        <v>129</v>
      </c>
      <c r="I18" s="13" t="s">
        <v>145</v>
      </c>
    </row>
    <row r="19" spans="1:9" hidden="1" x14ac:dyDescent="0.2">
      <c r="A19" s="13" t="s">
        <v>21</v>
      </c>
      <c r="B19" s="13" t="s">
        <v>13</v>
      </c>
      <c r="C19" s="13">
        <v>2021</v>
      </c>
      <c r="D19" s="14">
        <v>0.22158</v>
      </c>
      <c r="E19" s="16">
        <v>0.24173</v>
      </c>
      <c r="F19" s="14">
        <f t="shared" si="2"/>
        <v>-2.0150000000000001E-2</v>
      </c>
      <c r="G19" s="15">
        <f t="shared" si="3"/>
        <v>-9.0937810271685182E-2</v>
      </c>
      <c r="H19" s="13" t="s">
        <v>129</v>
      </c>
      <c r="I19" s="13" t="s">
        <v>145</v>
      </c>
    </row>
    <row r="20" spans="1:9" hidden="1" x14ac:dyDescent="0.2">
      <c r="A20" s="13" t="s">
        <v>29</v>
      </c>
      <c r="B20" s="13" t="s">
        <v>13</v>
      </c>
      <c r="C20" s="13">
        <v>2021</v>
      </c>
      <c r="D20" s="16">
        <v>0.23799000000000001</v>
      </c>
      <c r="E20" s="16">
        <v>0.23830000000000001</v>
      </c>
      <c r="F20" s="14">
        <f t="shared" si="2"/>
        <v>-3.1000000000000472E-4</v>
      </c>
      <c r="G20" s="15">
        <f t="shared" si="3"/>
        <v>-1.3025757384764263E-3</v>
      </c>
      <c r="H20" s="13" t="s">
        <v>129</v>
      </c>
      <c r="I20" s="13" t="s">
        <v>145</v>
      </c>
    </row>
    <row r="21" spans="1:9" hidden="1" x14ac:dyDescent="0.2">
      <c r="A21" s="13" t="s">
        <v>32</v>
      </c>
      <c r="B21" s="13" t="s">
        <v>5</v>
      </c>
      <c r="C21" s="13">
        <v>2017</v>
      </c>
      <c r="D21" s="14">
        <v>0.23422000000000001</v>
      </c>
      <c r="E21" s="14">
        <v>0.22769</v>
      </c>
      <c r="F21" s="14">
        <f>D21-E21</f>
        <v>6.530000000000008E-3</v>
      </c>
      <c r="G21" s="15">
        <f>F21/D21</f>
        <v>2.7879771155324088E-2</v>
      </c>
      <c r="H21" s="13" t="s">
        <v>119</v>
      </c>
      <c r="I21" s="13" t="s">
        <v>145</v>
      </c>
    </row>
    <row r="22" spans="1:9" hidden="1" x14ac:dyDescent="0.2">
      <c r="A22" s="13" t="s">
        <v>32</v>
      </c>
      <c r="B22" s="13" t="s">
        <v>5</v>
      </c>
      <c r="C22" s="13">
        <v>2020</v>
      </c>
      <c r="D22" s="14">
        <v>0.25835999999999998</v>
      </c>
      <c r="E22" s="14">
        <v>0.25852000000000003</v>
      </c>
      <c r="F22" s="14">
        <f>D22-E22</f>
        <v>-1.6000000000004899E-4</v>
      </c>
      <c r="G22" s="15">
        <f>F22/D22</f>
        <v>-6.1929091190605749E-4</v>
      </c>
      <c r="H22" s="13" t="s">
        <v>119</v>
      </c>
      <c r="I22" s="13" t="s">
        <v>145</v>
      </c>
    </row>
    <row r="23" spans="1:9" hidden="1" x14ac:dyDescent="0.2">
      <c r="A23" s="13" t="s">
        <v>32</v>
      </c>
      <c r="B23" s="13" t="s">
        <v>5</v>
      </c>
      <c r="C23" s="13">
        <v>2021</v>
      </c>
      <c r="D23" s="14">
        <v>0.26739000000000002</v>
      </c>
      <c r="E23" s="14">
        <v>0.27015</v>
      </c>
      <c r="F23" s="14">
        <f>D23-E23</f>
        <v>-2.7599999999999847E-3</v>
      </c>
      <c r="G23" s="15">
        <f>F23/D23</f>
        <v>-1.0322001570739311E-2</v>
      </c>
      <c r="H23" s="13" t="s">
        <v>119</v>
      </c>
      <c r="I23" s="13" t="s">
        <v>145</v>
      </c>
    </row>
    <row r="24" spans="1:9" hidden="1" x14ac:dyDescent="0.2">
      <c r="A24" s="13" t="s">
        <v>32</v>
      </c>
      <c r="B24" s="13" t="s">
        <v>5</v>
      </c>
      <c r="C24" s="13">
        <v>2022</v>
      </c>
      <c r="D24" s="14">
        <v>0.32862999999999998</v>
      </c>
      <c r="E24" s="14">
        <v>0.32862999999999998</v>
      </c>
      <c r="F24" s="14">
        <f>D24-E24</f>
        <v>0</v>
      </c>
      <c r="G24" s="15">
        <f>F24/D24</f>
        <v>0</v>
      </c>
      <c r="H24" s="13" t="s">
        <v>119</v>
      </c>
      <c r="I24" s="13" t="s">
        <v>145</v>
      </c>
    </row>
    <row r="25" spans="1:9" hidden="1" x14ac:dyDescent="0.2">
      <c r="A25" s="13" t="s">
        <v>130</v>
      </c>
      <c r="B25" s="13" t="s">
        <v>13</v>
      </c>
      <c r="C25" s="13">
        <v>2021</v>
      </c>
      <c r="D25" s="16">
        <v>0.23799000000000001</v>
      </c>
      <c r="E25" s="16">
        <v>0.23780000000000001</v>
      </c>
      <c r="F25" s="14">
        <f t="shared" ref="F25:F26" si="4">D25-E25</f>
        <v>1.8999999999999573E-4</v>
      </c>
      <c r="G25" s="15">
        <f t="shared" ref="G25:G26" si="5">F25/D25</f>
        <v>7.9835287196939253E-4</v>
      </c>
      <c r="H25" s="13" t="s">
        <v>129</v>
      </c>
      <c r="I25" s="13" t="s">
        <v>145</v>
      </c>
    </row>
    <row r="26" spans="1:9" hidden="1" x14ac:dyDescent="0.2">
      <c r="A26" s="13" t="s">
        <v>39</v>
      </c>
      <c r="B26" s="13" t="s">
        <v>13</v>
      </c>
      <c r="C26" s="13">
        <v>2021</v>
      </c>
      <c r="D26" s="14">
        <v>0.22158</v>
      </c>
      <c r="E26" s="14">
        <v>0.22084999999999999</v>
      </c>
      <c r="F26" s="14">
        <f t="shared" si="4"/>
        <v>7.3000000000000842E-4</v>
      </c>
      <c r="G26" s="15">
        <f t="shared" si="5"/>
        <v>3.2945211661702702E-3</v>
      </c>
      <c r="H26" s="13" t="s">
        <v>129</v>
      </c>
      <c r="I26" s="13" t="s">
        <v>145</v>
      </c>
    </row>
    <row r="27" spans="1:9" hidden="1" x14ac:dyDescent="0.2">
      <c r="A27" s="13" t="s">
        <v>43</v>
      </c>
      <c r="B27" s="13" t="s">
        <v>5</v>
      </c>
      <c r="C27" s="13">
        <v>2018</v>
      </c>
      <c r="D27" s="14">
        <v>0.23729</v>
      </c>
      <c r="E27" s="14">
        <v>0.23568</v>
      </c>
      <c r="F27" s="14">
        <f>D27-E27</f>
        <v>1.6100000000000003E-3</v>
      </c>
      <c r="G27" s="15">
        <f>F27/D27</f>
        <v>6.7849466897045825E-3</v>
      </c>
      <c r="H27" s="13" t="s">
        <v>119</v>
      </c>
      <c r="I27" s="13" t="s">
        <v>145</v>
      </c>
    </row>
    <row r="28" spans="1:9" hidden="1" x14ac:dyDescent="0.2">
      <c r="A28" s="13" t="s">
        <v>43</v>
      </c>
      <c r="B28" s="13" t="s">
        <v>5</v>
      </c>
      <c r="C28" s="13">
        <v>2020</v>
      </c>
      <c r="D28" s="14">
        <v>0.25955</v>
      </c>
      <c r="E28" s="14">
        <v>0.25840000000000002</v>
      </c>
      <c r="F28" s="14">
        <f>D28-E28</f>
        <v>1.1499999999999844E-3</v>
      </c>
      <c r="G28" s="15">
        <f>F28/D28</f>
        <v>4.4307455210941416E-3</v>
      </c>
      <c r="H28" s="13" t="s">
        <v>119</v>
      </c>
      <c r="I28" s="13" t="s">
        <v>145</v>
      </c>
    </row>
    <row r="29" spans="1:9" hidden="1" x14ac:dyDescent="0.2">
      <c r="A29" s="13" t="s">
        <v>43</v>
      </c>
      <c r="B29" s="13" t="s">
        <v>5</v>
      </c>
      <c r="C29" s="13">
        <v>2021</v>
      </c>
      <c r="D29" s="14">
        <v>0.26479000000000003</v>
      </c>
      <c r="E29" s="14">
        <v>0.26369999999999999</v>
      </c>
      <c r="F29" s="14">
        <f>D29-E29</f>
        <v>1.0900000000000354E-3</v>
      </c>
      <c r="G29" s="15">
        <f>F29/D29</f>
        <v>4.1164696551985926E-3</v>
      </c>
      <c r="H29" s="13" t="s">
        <v>119</v>
      </c>
      <c r="I29" s="13" t="s">
        <v>145</v>
      </c>
    </row>
    <row r="30" spans="1:9" hidden="1" x14ac:dyDescent="0.2">
      <c r="A30" s="13" t="s">
        <v>43</v>
      </c>
      <c r="B30" s="13" t="s">
        <v>5</v>
      </c>
      <c r="C30" s="13">
        <v>2022</v>
      </c>
      <c r="D30" s="14">
        <v>0.33111000000000002</v>
      </c>
      <c r="E30" s="14">
        <v>0.32684000000000002</v>
      </c>
      <c r="F30" s="14">
        <f>D30-E30</f>
        <v>4.269999999999996E-3</v>
      </c>
      <c r="G30" s="15">
        <f>F30/D30</f>
        <v>1.2896016429585322E-2</v>
      </c>
      <c r="H30" s="13" t="s">
        <v>119</v>
      </c>
      <c r="I30" s="13" t="s">
        <v>145</v>
      </c>
    </row>
    <row r="31" spans="1:9" hidden="1" x14ac:dyDescent="0.2">
      <c r="A31" s="13" t="s">
        <v>43</v>
      </c>
      <c r="B31" s="13" t="s">
        <v>5</v>
      </c>
      <c r="C31" s="13">
        <v>2023</v>
      </c>
      <c r="D31" s="14">
        <v>0.35026000000000002</v>
      </c>
      <c r="E31" s="14">
        <v>0.34283999999999998</v>
      </c>
      <c r="F31" s="14">
        <f>D31-E31</f>
        <v>7.4200000000000377E-3</v>
      </c>
      <c r="G31" s="15">
        <f>F31/D31</f>
        <v>2.1184263118826121E-2</v>
      </c>
      <c r="H31" s="13" t="s">
        <v>119</v>
      </c>
      <c r="I31" s="13" t="s">
        <v>145</v>
      </c>
    </row>
    <row r="32" spans="1:9" hidden="1" x14ac:dyDescent="0.2">
      <c r="A32" s="13" t="s">
        <v>55</v>
      </c>
      <c r="B32" s="13" t="s">
        <v>13</v>
      </c>
      <c r="C32" s="13">
        <v>2021</v>
      </c>
      <c r="D32" s="16">
        <v>0.22431000000000001</v>
      </c>
      <c r="E32" s="16">
        <v>0.23180999999999999</v>
      </c>
      <c r="F32" s="14">
        <f>D32-E32</f>
        <v>-7.4999999999999789E-3</v>
      </c>
      <c r="G32" s="15">
        <f>F32/D32</f>
        <v>-3.3435870001337339E-2</v>
      </c>
      <c r="H32" s="13" t="s">
        <v>129</v>
      </c>
      <c r="I32" s="13" t="s">
        <v>145</v>
      </c>
    </row>
    <row r="33" spans="1:9" hidden="1" x14ac:dyDescent="0.2">
      <c r="A33" s="13" t="s">
        <v>52</v>
      </c>
      <c r="B33" s="13" t="s">
        <v>5</v>
      </c>
      <c r="C33" s="13">
        <v>2018</v>
      </c>
      <c r="D33" s="14">
        <v>0.26704</v>
      </c>
      <c r="E33" s="14">
        <v>0.26574999999999999</v>
      </c>
      <c r="F33" s="14">
        <f>D33-E33</f>
        <v>1.2900000000000134E-3</v>
      </c>
      <c r="G33" s="15">
        <f>F33/D33</f>
        <v>4.8307369682445075E-3</v>
      </c>
      <c r="H33" s="13" t="s">
        <v>119</v>
      </c>
      <c r="I33" s="13" t="s">
        <v>145</v>
      </c>
    </row>
    <row r="34" spans="1:9" hidden="1" x14ac:dyDescent="0.2">
      <c r="A34" s="13" t="s">
        <v>52</v>
      </c>
      <c r="B34" s="13" t="s">
        <v>5</v>
      </c>
      <c r="C34" s="13">
        <v>2021</v>
      </c>
      <c r="D34" s="14">
        <v>0.26704</v>
      </c>
      <c r="E34" s="14">
        <v>0.26574999999999999</v>
      </c>
      <c r="F34" s="14">
        <f>D34-E34</f>
        <v>1.2900000000000134E-3</v>
      </c>
      <c r="G34" s="15">
        <f>F34/D34</f>
        <v>4.8307369682445075E-3</v>
      </c>
      <c r="H34" s="13" t="s">
        <v>119</v>
      </c>
      <c r="I34" s="13" t="s">
        <v>145</v>
      </c>
    </row>
    <row r="35" spans="1:9" hidden="1" x14ac:dyDescent="0.2">
      <c r="A35" s="13" t="s">
        <v>73</v>
      </c>
      <c r="B35" s="13" t="s">
        <v>13</v>
      </c>
      <c r="C35" s="13">
        <v>2021</v>
      </c>
      <c r="D35" s="14">
        <v>0.22158</v>
      </c>
      <c r="E35" s="14">
        <v>0.22145999999999999</v>
      </c>
      <c r="F35" s="14">
        <f t="shared" ref="F35:F38" si="6">D35-E35</f>
        <v>1.2000000000000899E-4</v>
      </c>
      <c r="G35" s="15">
        <f t="shared" ref="G35:G38" si="7">F35/D35</f>
        <v>5.4156512320610605E-4</v>
      </c>
      <c r="H35" s="13" t="s">
        <v>129</v>
      </c>
      <c r="I35" s="13" t="s">
        <v>145</v>
      </c>
    </row>
    <row r="36" spans="1:9" hidden="1" x14ac:dyDescent="0.2">
      <c r="A36" s="13" t="s">
        <v>78</v>
      </c>
      <c r="B36" s="13" t="s">
        <v>13</v>
      </c>
      <c r="C36" s="13">
        <v>2021</v>
      </c>
      <c r="D36" s="14">
        <v>0.22158</v>
      </c>
      <c r="E36" s="14">
        <v>0.22647999999999999</v>
      </c>
      <c r="F36" s="14">
        <f t="shared" si="6"/>
        <v>-4.8999999999999877E-3</v>
      </c>
      <c r="G36" s="15">
        <f t="shared" si="7"/>
        <v>-2.2113909197580953E-2</v>
      </c>
      <c r="H36" s="13" t="s">
        <v>129</v>
      </c>
      <c r="I36" s="13" t="s">
        <v>145</v>
      </c>
    </row>
    <row r="37" spans="1:9" hidden="1" x14ac:dyDescent="0.2">
      <c r="A37" s="13" t="s">
        <v>84</v>
      </c>
      <c r="B37" s="13" t="s">
        <v>13</v>
      </c>
      <c r="C37" s="13">
        <v>2021</v>
      </c>
      <c r="D37" s="14">
        <v>0.22273999999999999</v>
      </c>
      <c r="E37" s="14">
        <v>0.22162999999999999</v>
      </c>
      <c r="F37" s="14">
        <f t="shared" si="6"/>
        <v>1.1099999999999999E-3</v>
      </c>
      <c r="G37" s="15">
        <f t="shared" si="7"/>
        <v>4.9833887043189366E-3</v>
      </c>
      <c r="H37" s="13" t="s">
        <v>129</v>
      </c>
      <c r="I37" s="13" t="s">
        <v>145</v>
      </c>
    </row>
    <row r="38" spans="1:9" hidden="1" x14ac:dyDescent="0.2">
      <c r="A38" s="13" t="s">
        <v>105</v>
      </c>
      <c r="B38" s="13" t="s">
        <v>13</v>
      </c>
      <c r="C38" s="13">
        <v>2021</v>
      </c>
      <c r="D38" s="14">
        <v>0.22173000000000001</v>
      </c>
      <c r="E38" s="14">
        <v>0.23518</v>
      </c>
      <c r="F38" s="14">
        <f t="shared" si="6"/>
        <v>-1.344999999999999E-2</v>
      </c>
      <c r="G38" s="15">
        <f t="shared" si="7"/>
        <v>-6.0659360483470842E-2</v>
      </c>
      <c r="H38" s="13" t="s">
        <v>129</v>
      </c>
      <c r="I38" s="13" t="s">
        <v>145</v>
      </c>
    </row>
    <row r="39" spans="1:9" hidden="1" x14ac:dyDescent="0.2">
      <c r="A39" s="13" t="s">
        <v>4</v>
      </c>
      <c r="B39" s="13" t="s">
        <v>5</v>
      </c>
      <c r="C39" s="13">
        <v>2018</v>
      </c>
      <c r="D39" s="14">
        <v>0.23784</v>
      </c>
      <c r="E39" s="14">
        <v>0.23784</v>
      </c>
      <c r="F39" s="14">
        <f>D39-E39</f>
        <v>0</v>
      </c>
      <c r="G39" s="15">
        <f>F39/D39</f>
        <v>0</v>
      </c>
      <c r="H39" s="13" t="s">
        <v>119</v>
      </c>
      <c r="I39" s="13" t="s">
        <v>145</v>
      </c>
    </row>
    <row r="40" spans="1:9" hidden="1" x14ac:dyDescent="0.2">
      <c r="A40" s="13" t="s">
        <v>60</v>
      </c>
      <c r="B40" s="13" t="s">
        <v>5</v>
      </c>
      <c r="C40" s="13">
        <v>2017</v>
      </c>
      <c r="D40" s="14">
        <v>0.23155000000000001</v>
      </c>
      <c r="E40" s="14">
        <v>0.23197999999999999</v>
      </c>
      <c r="F40" s="14">
        <f>D40-E40</f>
        <v>-4.2999999999998595E-4</v>
      </c>
      <c r="G40" s="15">
        <f>F40/D40</f>
        <v>-1.8570503131072596E-3</v>
      </c>
      <c r="H40" s="13" t="s">
        <v>119</v>
      </c>
      <c r="I40" s="13" t="s">
        <v>145</v>
      </c>
    </row>
    <row r="41" spans="1:9" hidden="1" x14ac:dyDescent="0.2">
      <c r="A41" s="13" t="s">
        <v>60</v>
      </c>
      <c r="B41" s="13" t="s">
        <v>5</v>
      </c>
      <c r="C41" s="13">
        <v>2018</v>
      </c>
      <c r="D41" s="14">
        <v>0.23713999999999999</v>
      </c>
      <c r="E41" s="14">
        <v>0.23074</v>
      </c>
      <c r="F41" s="14">
        <f>D41-E41</f>
        <v>6.399999999999989E-3</v>
      </c>
      <c r="G41" s="15">
        <f>F41/D41</f>
        <v>2.6988276967192332E-2</v>
      </c>
      <c r="H41" s="13" t="s">
        <v>119</v>
      </c>
      <c r="I41" s="13" t="s">
        <v>145</v>
      </c>
    </row>
    <row r="42" spans="1:9" hidden="1" x14ac:dyDescent="0.2">
      <c r="A42" s="13" t="s">
        <v>60</v>
      </c>
      <c r="B42" s="13" t="s">
        <v>5</v>
      </c>
      <c r="C42" s="13">
        <v>2021</v>
      </c>
      <c r="D42" s="14">
        <v>0.27087</v>
      </c>
      <c r="E42" s="14">
        <v>0.29210000000000003</v>
      </c>
      <c r="F42" s="14">
        <f>D42-E42</f>
        <v>-2.1230000000000027E-2</v>
      </c>
      <c r="G42" s="15">
        <f>F42/D42</f>
        <v>-7.8377081256691503E-2</v>
      </c>
      <c r="H42" s="13" t="s">
        <v>119</v>
      </c>
      <c r="I42" s="13" t="s">
        <v>145</v>
      </c>
    </row>
    <row r="43" spans="1:9" hidden="1" x14ac:dyDescent="0.2">
      <c r="A43" s="13" t="s">
        <v>60</v>
      </c>
      <c r="B43" s="13" t="s">
        <v>5</v>
      </c>
      <c r="C43" s="13">
        <v>2022</v>
      </c>
      <c r="D43" s="14">
        <v>0.33840999999999999</v>
      </c>
      <c r="E43" s="14">
        <v>0.31852999999999998</v>
      </c>
      <c r="F43" s="14">
        <f>D43-E43</f>
        <v>1.9880000000000009E-2</v>
      </c>
      <c r="G43" s="15">
        <f>F43/D43</f>
        <v>5.874530894477116E-2</v>
      </c>
      <c r="H43" s="13" t="s">
        <v>119</v>
      </c>
      <c r="I43" s="13" t="s">
        <v>145</v>
      </c>
    </row>
    <row r="44" spans="1:9" hidden="1" x14ac:dyDescent="0.2">
      <c r="A44" s="13" t="s">
        <v>60</v>
      </c>
      <c r="B44" s="13" t="s">
        <v>5</v>
      </c>
      <c r="C44" s="13">
        <v>2023</v>
      </c>
      <c r="D44" s="14">
        <v>0.35693000000000003</v>
      </c>
      <c r="E44" s="14">
        <v>0.35449000000000003</v>
      </c>
      <c r="F44" s="14">
        <f>D44-E44</f>
        <v>2.4399999999999977E-3</v>
      </c>
      <c r="G44" s="15">
        <f>F44/D44</f>
        <v>6.8360743002829618E-3</v>
      </c>
      <c r="H44" s="13" t="s">
        <v>119</v>
      </c>
      <c r="I44" s="13" t="s">
        <v>145</v>
      </c>
    </row>
    <row r="45" spans="1:9" hidden="1" x14ac:dyDescent="0.2">
      <c r="A45" s="13" t="s">
        <v>67</v>
      </c>
      <c r="B45" s="13" t="s">
        <v>5</v>
      </c>
      <c r="C45" s="13">
        <v>2018</v>
      </c>
      <c r="D45" s="14">
        <v>0.23333000000000001</v>
      </c>
      <c r="E45" s="14">
        <v>0.22800999999999999</v>
      </c>
      <c r="F45" s="14">
        <f>D45-E45</f>
        <v>5.3200000000000192E-3</v>
      </c>
      <c r="G45" s="15">
        <f>F45/D45</f>
        <v>2.2800325718938922E-2</v>
      </c>
      <c r="H45" s="13" t="s">
        <v>119</v>
      </c>
      <c r="I45" s="13" t="s">
        <v>145</v>
      </c>
    </row>
    <row r="46" spans="1:9" hidden="1" x14ac:dyDescent="0.2">
      <c r="A46" s="13" t="s">
        <v>67</v>
      </c>
      <c r="B46" s="13" t="s">
        <v>5</v>
      </c>
      <c r="C46" s="13">
        <v>2020</v>
      </c>
      <c r="D46" s="14">
        <v>0.25430999999999998</v>
      </c>
      <c r="E46" s="14">
        <v>0.24895</v>
      </c>
      <c r="F46" s="14">
        <f>D46-E46</f>
        <v>5.3599999999999759E-3</v>
      </c>
      <c r="G46" s="15">
        <f>F46/D46</f>
        <v>2.1076638747984648E-2</v>
      </c>
      <c r="H46" s="13" t="s">
        <v>119</v>
      </c>
      <c r="I46" s="13" t="s">
        <v>145</v>
      </c>
    </row>
    <row r="47" spans="1:9" hidden="1" x14ac:dyDescent="0.2">
      <c r="A47" s="13" t="s">
        <v>67</v>
      </c>
      <c r="B47" s="13" t="s">
        <v>5</v>
      </c>
      <c r="C47" s="13">
        <v>2021</v>
      </c>
      <c r="D47" s="14">
        <v>0.26357999999999998</v>
      </c>
      <c r="E47" s="14">
        <v>0.25813999999999998</v>
      </c>
      <c r="F47" s="14">
        <f>D47-E47</f>
        <v>5.4400000000000004E-3</v>
      </c>
      <c r="G47" s="15">
        <f>F47/D47</f>
        <v>2.0638895212079827E-2</v>
      </c>
      <c r="H47" s="13" t="s">
        <v>119</v>
      </c>
      <c r="I47" s="13" t="s">
        <v>145</v>
      </c>
    </row>
    <row r="48" spans="1:9" hidden="1" x14ac:dyDescent="0.2">
      <c r="A48" s="13" t="s">
        <v>135</v>
      </c>
      <c r="B48" s="13" t="s">
        <v>5</v>
      </c>
      <c r="C48" s="13">
        <v>2022</v>
      </c>
      <c r="D48" s="14">
        <v>0.33373999999999998</v>
      </c>
      <c r="E48" s="14">
        <v>0.32661000000000001</v>
      </c>
      <c r="F48" s="14">
        <f>D48-E48</f>
        <v>7.1299999999999697E-3</v>
      </c>
      <c r="G48" s="15">
        <f>F48/D48</f>
        <v>2.1363935998082249E-2</v>
      </c>
      <c r="H48" s="13" t="s">
        <v>119</v>
      </c>
      <c r="I48" s="13" t="s">
        <v>145</v>
      </c>
    </row>
    <row r="49" spans="1:9" hidden="1" x14ac:dyDescent="0.2">
      <c r="A49" s="13" t="s">
        <v>135</v>
      </c>
      <c r="B49" s="13" t="s">
        <v>5</v>
      </c>
      <c r="C49" s="13">
        <v>2023</v>
      </c>
      <c r="D49" s="14">
        <v>0.35526999999999997</v>
      </c>
      <c r="E49" s="14">
        <v>0.34788000000000002</v>
      </c>
      <c r="F49" s="14">
        <f>D49-E49</f>
        <v>7.3899999999999522E-3</v>
      </c>
      <c r="G49" s="15">
        <f>F49/D49</f>
        <v>2.0801080868072037E-2</v>
      </c>
      <c r="H49" s="13" t="s">
        <v>119</v>
      </c>
      <c r="I49" s="13" t="s">
        <v>145</v>
      </c>
    </row>
    <row r="50" spans="1:9" hidden="1" x14ac:dyDescent="0.2">
      <c r="A50" s="13" t="s">
        <v>67</v>
      </c>
      <c r="B50" s="13" t="s">
        <v>5</v>
      </c>
      <c r="C50" s="13">
        <v>2022</v>
      </c>
      <c r="D50" s="14">
        <v>0.32688</v>
      </c>
      <c r="E50" s="14">
        <v>0.31969999999999998</v>
      </c>
      <c r="F50" s="14">
        <f>D50-E50</f>
        <v>7.1800000000000197E-3</v>
      </c>
      <c r="G50" s="15">
        <f>F50/D50</f>
        <v>2.1965247185511561E-2</v>
      </c>
      <c r="H50" s="13" t="s">
        <v>119</v>
      </c>
      <c r="I50" s="13" t="s">
        <v>145</v>
      </c>
    </row>
    <row r="51" spans="1:9" hidden="1" x14ac:dyDescent="0.2">
      <c r="A51" s="13" t="s">
        <v>67</v>
      </c>
      <c r="B51" s="13" t="s">
        <v>5</v>
      </c>
      <c r="C51" s="13">
        <v>2023</v>
      </c>
      <c r="D51" s="14">
        <v>0.34688000000000002</v>
      </c>
      <c r="E51" s="14">
        <v>0.33944000000000002</v>
      </c>
      <c r="F51" s="14">
        <f>D51-E51</f>
        <v>7.4400000000000022E-3</v>
      </c>
      <c r="G51" s="15">
        <f>F51/D51</f>
        <v>2.1448339483394838E-2</v>
      </c>
      <c r="H51" s="13" t="s">
        <v>119</v>
      </c>
      <c r="I51" s="13" t="s">
        <v>145</v>
      </c>
    </row>
    <row r="52" spans="1:9" hidden="1" x14ac:dyDescent="0.2">
      <c r="A52" s="13" t="s">
        <v>71</v>
      </c>
      <c r="B52" s="13" t="s">
        <v>5</v>
      </c>
      <c r="C52" s="13">
        <v>2020</v>
      </c>
      <c r="D52" s="14">
        <v>0.26396999999999998</v>
      </c>
      <c r="E52" s="14">
        <v>0.27529999999999999</v>
      </c>
      <c r="F52" s="14">
        <f>D52-E52</f>
        <v>-1.1330000000000007E-2</v>
      </c>
      <c r="G52" s="15">
        <f>F52/D52</f>
        <v>-4.2921544114861564E-2</v>
      </c>
      <c r="H52" s="13" t="s">
        <v>119</v>
      </c>
      <c r="I52" s="13" t="s">
        <v>145</v>
      </c>
    </row>
    <row r="53" spans="1:9" hidden="1" x14ac:dyDescent="0.2">
      <c r="A53" s="13" t="s">
        <v>71</v>
      </c>
      <c r="B53" s="13" t="s">
        <v>5</v>
      </c>
      <c r="C53" s="13">
        <v>2021</v>
      </c>
      <c r="D53" s="14">
        <v>0.26396999999999998</v>
      </c>
      <c r="E53" s="14">
        <v>0.27529999999999999</v>
      </c>
      <c r="F53" s="14">
        <f>D53-E53</f>
        <v>-1.1330000000000007E-2</v>
      </c>
      <c r="G53" s="15">
        <f>F53/D53</f>
        <v>-4.2921544114861564E-2</v>
      </c>
      <c r="H53" s="13" t="s">
        <v>119</v>
      </c>
      <c r="I53" s="13" t="s">
        <v>145</v>
      </c>
    </row>
    <row r="54" spans="1:9" hidden="1" x14ac:dyDescent="0.2">
      <c r="A54" s="13" t="s">
        <v>71</v>
      </c>
      <c r="B54" s="13" t="s">
        <v>5</v>
      </c>
      <c r="C54" s="13">
        <v>2022</v>
      </c>
      <c r="D54" s="14">
        <v>0.31885000000000002</v>
      </c>
      <c r="E54" s="14">
        <v>0.30545</v>
      </c>
      <c r="F54" s="14">
        <f>D54-E54</f>
        <v>1.3400000000000023E-2</v>
      </c>
      <c r="G54" s="15">
        <f>F54/D54</f>
        <v>4.2026031049082709E-2</v>
      </c>
      <c r="H54" s="13" t="s">
        <v>119</v>
      </c>
      <c r="I54" s="13" t="s">
        <v>145</v>
      </c>
    </row>
    <row r="55" spans="1:9" hidden="1" x14ac:dyDescent="0.2">
      <c r="A55" s="13" t="s">
        <v>71</v>
      </c>
      <c r="B55" s="13" t="s">
        <v>5</v>
      </c>
      <c r="C55" s="13">
        <v>2023</v>
      </c>
      <c r="D55" s="14">
        <v>0.33905000000000002</v>
      </c>
      <c r="E55" s="14">
        <v>0.31680000000000003</v>
      </c>
      <c r="F55" s="14">
        <f>D55-E55</f>
        <v>2.2249999999999992E-2</v>
      </c>
      <c r="G55" s="15">
        <f>F55/D55</f>
        <v>6.5624539153517153E-2</v>
      </c>
      <c r="H55" s="13" t="s">
        <v>119</v>
      </c>
      <c r="I55" s="13" t="s">
        <v>145</v>
      </c>
    </row>
    <row r="56" spans="1:9" hidden="1" x14ac:dyDescent="0.2">
      <c r="A56" s="13" t="s">
        <v>4</v>
      </c>
      <c r="B56" s="13" t="s">
        <v>13</v>
      </c>
      <c r="C56" s="13">
        <v>2022</v>
      </c>
      <c r="D56" s="14">
        <v>0.26576</v>
      </c>
      <c r="E56" s="14">
        <v>0.26373000000000002</v>
      </c>
      <c r="F56" s="14">
        <f t="shared" ref="F56:F62" si="8">D56-E56</f>
        <v>2.0299999999999763E-3</v>
      </c>
      <c r="G56" s="15">
        <f t="shared" ref="G56:G62" si="9">F56/D56</f>
        <v>7.6384708007223674E-3</v>
      </c>
      <c r="H56" s="13" t="s">
        <v>129</v>
      </c>
      <c r="I56" s="13" t="s">
        <v>145</v>
      </c>
    </row>
    <row r="57" spans="1:9" hidden="1" x14ac:dyDescent="0.2">
      <c r="A57" s="13" t="s">
        <v>16</v>
      </c>
      <c r="B57" s="13" t="s">
        <v>13</v>
      </c>
      <c r="C57" s="13">
        <v>2022</v>
      </c>
      <c r="D57" s="14">
        <v>0.26780999999999999</v>
      </c>
      <c r="E57" s="14">
        <v>0.26540000000000002</v>
      </c>
      <c r="F57" s="14">
        <f t="shared" si="8"/>
        <v>2.4099999999999677E-3</v>
      </c>
      <c r="G57" s="15">
        <f t="shared" si="9"/>
        <v>8.998917142750338E-3</v>
      </c>
      <c r="H57" s="13" t="s">
        <v>129</v>
      </c>
      <c r="I57" s="13" t="s">
        <v>145</v>
      </c>
    </row>
    <row r="58" spans="1:9" hidden="1" x14ac:dyDescent="0.2">
      <c r="A58" s="13" t="s">
        <v>29</v>
      </c>
      <c r="B58" s="13" t="s">
        <v>13</v>
      </c>
      <c r="C58" s="13">
        <v>2022</v>
      </c>
      <c r="D58" s="14">
        <v>0.26576</v>
      </c>
      <c r="E58" s="14">
        <v>0.26395000000000002</v>
      </c>
      <c r="F58" s="14">
        <f t="shared" si="8"/>
        <v>1.8099999999999783E-3</v>
      </c>
      <c r="G58" s="15">
        <f t="shared" si="9"/>
        <v>6.8106562311859506E-3</v>
      </c>
      <c r="H58" s="13" t="s">
        <v>129</v>
      </c>
      <c r="I58" s="13" t="s">
        <v>145</v>
      </c>
    </row>
    <row r="59" spans="1:9" hidden="1" x14ac:dyDescent="0.2">
      <c r="A59" s="13" t="s">
        <v>130</v>
      </c>
      <c r="B59" s="13" t="s">
        <v>13</v>
      </c>
      <c r="C59" s="13">
        <v>2022</v>
      </c>
      <c r="D59" s="14">
        <v>0.26576</v>
      </c>
      <c r="E59" s="14">
        <v>0.26394000000000001</v>
      </c>
      <c r="F59" s="14">
        <f t="shared" si="8"/>
        <v>1.8199999999999883E-3</v>
      </c>
      <c r="G59" s="15">
        <f t="shared" si="9"/>
        <v>6.8482841661649165E-3</v>
      </c>
      <c r="H59" s="13" t="s">
        <v>129</v>
      </c>
      <c r="I59" s="13" t="s">
        <v>145</v>
      </c>
    </row>
    <row r="60" spans="1:9" hidden="1" x14ac:dyDescent="0.2">
      <c r="A60" s="13" t="s">
        <v>55</v>
      </c>
      <c r="B60" s="13" t="s">
        <v>13</v>
      </c>
      <c r="C60" s="13">
        <v>2022</v>
      </c>
      <c r="D60" s="14">
        <v>0.26780999999999999</v>
      </c>
      <c r="E60" s="14">
        <v>0.2742</v>
      </c>
      <c r="F60" s="14">
        <f t="shared" si="8"/>
        <v>-6.3900000000000068E-3</v>
      </c>
      <c r="G60" s="15">
        <f t="shared" si="9"/>
        <v>-2.3860199395093564E-2</v>
      </c>
      <c r="H60" s="13" t="s">
        <v>129</v>
      </c>
      <c r="I60" s="13" t="s">
        <v>145</v>
      </c>
    </row>
    <row r="61" spans="1:9" hidden="1" x14ac:dyDescent="0.2">
      <c r="A61" s="13" t="s">
        <v>73</v>
      </c>
      <c r="B61" s="13" t="s">
        <v>13</v>
      </c>
      <c r="C61" s="13">
        <v>2022</v>
      </c>
      <c r="D61" s="14">
        <v>0.26576</v>
      </c>
      <c r="E61" s="14">
        <v>0.26328000000000001</v>
      </c>
      <c r="F61" s="14">
        <f t="shared" si="8"/>
        <v>2.4799999999999822E-3</v>
      </c>
      <c r="G61" s="15">
        <f t="shared" si="9"/>
        <v>9.331727874774166E-3</v>
      </c>
      <c r="H61" s="13" t="s">
        <v>129</v>
      </c>
      <c r="I61" s="13" t="s">
        <v>145</v>
      </c>
    </row>
    <row r="62" spans="1:9" hidden="1" x14ac:dyDescent="0.2">
      <c r="A62" s="13" t="s">
        <v>78</v>
      </c>
      <c r="B62" s="13" t="s">
        <v>13</v>
      </c>
      <c r="C62" s="13">
        <v>2022</v>
      </c>
      <c r="D62" s="14">
        <v>0.26576</v>
      </c>
      <c r="E62" s="14">
        <v>0.26555000000000001</v>
      </c>
      <c r="F62" s="14">
        <f t="shared" si="8"/>
        <v>2.0999999999998797E-4</v>
      </c>
      <c r="G62" s="15">
        <f t="shared" si="9"/>
        <v>7.9018663455745022E-4</v>
      </c>
      <c r="H62" s="13" t="s">
        <v>129</v>
      </c>
      <c r="I62" s="13" t="s">
        <v>145</v>
      </c>
    </row>
    <row r="63" spans="1:9" hidden="1" x14ac:dyDescent="0.2">
      <c r="A63" s="13" t="s">
        <v>81</v>
      </c>
      <c r="B63" s="13" t="s">
        <v>5</v>
      </c>
      <c r="C63" s="13">
        <v>2018</v>
      </c>
      <c r="D63" s="14">
        <v>0.23522999999999999</v>
      </c>
      <c r="E63" s="14">
        <v>0.23205999999999999</v>
      </c>
      <c r="F63" s="14">
        <f>D63-E63</f>
        <v>3.1700000000000061E-3</v>
      </c>
      <c r="G63" s="15">
        <f>F63/D63</f>
        <v>1.3476172256940042E-2</v>
      </c>
      <c r="H63" s="13" t="s">
        <v>119</v>
      </c>
      <c r="I63" s="13" t="s">
        <v>145</v>
      </c>
    </row>
    <row r="64" spans="1:9" hidden="1" x14ac:dyDescent="0.2">
      <c r="A64" s="13" t="s">
        <v>81</v>
      </c>
      <c r="B64" s="13" t="s">
        <v>5</v>
      </c>
      <c r="C64" s="13">
        <v>2021</v>
      </c>
      <c r="D64" s="14">
        <v>0.26726</v>
      </c>
      <c r="E64" s="14">
        <v>0.26672000000000001</v>
      </c>
      <c r="F64" s="14">
        <f>D64-E64</f>
        <v>5.3999999999998494E-4</v>
      </c>
      <c r="G64" s="15">
        <f>F64/D64</f>
        <v>2.020504377759429E-3</v>
      </c>
      <c r="H64" s="13" t="s">
        <v>119</v>
      </c>
      <c r="I64" s="13" t="s">
        <v>145</v>
      </c>
    </row>
    <row r="65" spans="1:9" hidden="1" x14ac:dyDescent="0.2">
      <c r="A65" s="13" t="s">
        <v>81</v>
      </c>
      <c r="B65" s="13" t="s">
        <v>5</v>
      </c>
      <c r="C65" s="13">
        <v>2022</v>
      </c>
      <c r="D65" s="14">
        <v>0.33288000000000001</v>
      </c>
      <c r="E65" s="14">
        <v>0.33217000000000002</v>
      </c>
      <c r="F65" s="14">
        <f>D65-E65</f>
        <v>7.0999999999998842E-4</v>
      </c>
      <c r="G65" s="15">
        <f>F65/D65</f>
        <v>2.1329007450131832E-3</v>
      </c>
      <c r="H65" s="13" t="s">
        <v>119</v>
      </c>
      <c r="I65" s="13" t="s">
        <v>145</v>
      </c>
    </row>
    <row r="66" spans="1:9" hidden="1" x14ac:dyDescent="0.2">
      <c r="A66" s="13" t="s">
        <v>81</v>
      </c>
      <c r="B66" s="13" t="s">
        <v>5</v>
      </c>
      <c r="C66" s="13">
        <v>2023</v>
      </c>
      <c r="D66" s="14">
        <v>0.35182999999999998</v>
      </c>
      <c r="E66" s="14">
        <v>0.35108</v>
      </c>
      <c r="F66" s="14">
        <f>D66-E66</f>
        <v>7.4999999999997291E-4</v>
      </c>
      <c r="G66" s="15">
        <f>F66/D66</f>
        <v>2.131711337861959E-3</v>
      </c>
      <c r="H66" s="13" t="s">
        <v>119</v>
      </c>
      <c r="I66" s="13" t="s">
        <v>145</v>
      </c>
    </row>
    <row r="67" spans="1:9" hidden="1" x14ac:dyDescent="0.2">
      <c r="A67" s="13" t="s">
        <v>84</v>
      </c>
      <c r="B67" s="13" t="s">
        <v>13</v>
      </c>
      <c r="C67" s="13">
        <v>2022</v>
      </c>
      <c r="D67" s="14">
        <v>0.26835999999999999</v>
      </c>
      <c r="E67" s="14">
        <v>0.26895000000000002</v>
      </c>
      <c r="F67" s="14">
        <f t="shared" ref="F67:F68" si="10">D67-E67</f>
        <v>-5.9000000000003494E-4</v>
      </c>
      <c r="G67" s="15">
        <f t="shared" ref="G67:G68" si="11">F67/D67</f>
        <v>-2.1985392756000708E-3</v>
      </c>
      <c r="H67" s="13" t="s">
        <v>129</v>
      </c>
      <c r="I67" s="13" t="s">
        <v>145</v>
      </c>
    </row>
    <row r="68" spans="1:9" hidden="1" x14ac:dyDescent="0.2">
      <c r="A68" s="13" t="s">
        <v>105</v>
      </c>
      <c r="B68" s="13" t="s">
        <v>13</v>
      </c>
      <c r="C68" s="13">
        <v>2022</v>
      </c>
      <c r="D68" s="14">
        <v>0.26546999999999998</v>
      </c>
      <c r="E68" s="14">
        <v>0.26467000000000002</v>
      </c>
      <c r="F68" s="14">
        <f t="shared" si="10"/>
        <v>7.999999999999674E-4</v>
      </c>
      <c r="G68" s="15">
        <f t="shared" si="11"/>
        <v>3.0135231852938841E-3</v>
      </c>
      <c r="H68" s="13" t="s">
        <v>129</v>
      </c>
      <c r="I68" s="13" t="s">
        <v>145</v>
      </c>
    </row>
    <row r="69" spans="1:9" hidden="1" x14ac:dyDescent="0.2">
      <c r="A69" s="13" t="s">
        <v>4</v>
      </c>
      <c r="B69" s="13" t="s">
        <v>13</v>
      </c>
      <c r="C69" s="13">
        <v>2023</v>
      </c>
      <c r="D69" s="18">
        <v>0.29104999999999998</v>
      </c>
      <c r="E69" s="18">
        <v>0.28799999999999998</v>
      </c>
      <c r="F69" s="14">
        <f>D69-E69</f>
        <v>3.0499999999999972E-3</v>
      </c>
      <c r="G69" s="15">
        <f>F69/D69</f>
        <v>1.0479299089503513E-2</v>
      </c>
      <c r="H69" s="13" t="s">
        <v>129</v>
      </c>
      <c r="I69" s="19" t="s">
        <v>141</v>
      </c>
    </row>
    <row r="70" spans="1:9" hidden="1" x14ac:dyDescent="0.2">
      <c r="A70" s="13" t="s">
        <v>16</v>
      </c>
      <c r="B70" s="13" t="s">
        <v>13</v>
      </c>
      <c r="C70" s="13">
        <v>2023</v>
      </c>
      <c r="D70" s="14">
        <v>0.30878</v>
      </c>
      <c r="E70" s="14">
        <v>0.30396000000000001</v>
      </c>
      <c r="F70" s="14">
        <f>D70-E70</f>
        <v>4.819999999999991E-3</v>
      </c>
      <c r="G70" s="15">
        <f>F70/D70</f>
        <v>1.5609819288814013E-2</v>
      </c>
      <c r="H70" s="13" t="s">
        <v>129</v>
      </c>
      <c r="I70" s="13" t="s">
        <v>145</v>
      </c>
    </row>
    <row r="71" spans="1:9" hidden="1" x14ac:dyDescent="0.2">
      <c r="A71" s="13" t="s">
        <v>29</v>
      </c>
      <c r="B71" s="13" t="s">
        <v>13</v>
      </c>
      <c r="C71" s="13">
        <v>2023</v>
      </c>
      <c r="D71" s="18">
        <v>0.30443999999999999</v>
      </c>
      <c r="E71" s="18">
        <v>0.28882999999999998</v>
      </c>
      <c r="F71" s="14">
        <f>D71-E71</f>
        <v>1.5610000000000013E-2</v>
      </c>
      <c r="G71" s="15">
        <f>F71/D71</f>
        <v>5.1274471160162968E-2</v>
      </c>
      <c r="H71" s="13" t="s">
        <v>129</v>
      </c>
      <c r="I71" s="19" t="s">
        <v>142</v>
      </c>
    </row>
    <row r="72" spans="1:9" hidden="1" x14ac:dyDescent="0.2">
      <c r="A72" s="13" t="s">
        <v>92</v>
      </c>
      <c r="B72" s="13" t="s">
        <v>5</v>
      </c>
      <c r="C72" s="13">
        <v>2017</v>
      </c>
      <c r="D72" s="14">
        <v>0.23028000000000001</v>
      </c>
      <c r="E72" s="14">
        <v>0.22789999999999999</v>
      </c>
      <c r="F72" s="14">
        <f>D72-E72</f>
        <v>2.380000000000021E-3</v>
      </c>
      <c r="G72" s="15">
        <f>F72/D72</f>
        <v>1.0335244050720952E-2</v>
      </c>
      <c r="H72" s="13" t="s">
        <v>119</v>
      </c>
      <c r="I72" s="13" t="s">
        <v>145</v>
      </c>
    </row>
    <row r="73" spans="1:9" hidden="1" x14ac:dyDescent="0.2">
      <c r="A73" s="13" t="s">
        <v>92</v>
      </c>
      <c r="B73" s="13" t="s">
        <v>5</v>
      </c>
      <c r="C73" s="13">
        <v>2018</v>
      </c>
      <c r="D73" s="14">
        <v>0.23538999999999999</v>
      </c>
      <c r="E73" s="14">
        <v>0.23079</v>
      </c>
      <c r="F73" s="14">
        <f>D73-E73</f>
        <v>4.599999999999993E-3</v>
      </c>
      <c r="G73" s="15">
        <f>F73/D73</f>
        <v>1.954203662007729E-2</v>
      </c>
      <c r="H73" s="13" t="s">
        <v>119</v>
      </c>
      <c r="I73" s="13" t="s">
        <v>145</v>
      </c>
    </row>
    <row r="74" spans="1:9" hidden="1" x14ac:dyDescent="0.2">
      <c r="A74" s="13" t="s">
        <v>92</v>
      </c>
      <c r="B74" s="13" t="s">
        <v>5</v>
      </c>
      <c r="C74" s="13">
        <v>2020</v>
      </c>
      <c r="D74" s="14">
        <v>0.25921</v>
      </c>
      <c r="E74" s="14">
        <v>0.27161999999999997</v>
      </c>
      <c r="F74" s="14">
        <f>D74-E74</f>
        <v>-1.2409999999999977E-2</v>
      </c>
      <c r="G74" s="15">
        <f>F74/D74</f>
        <v>-4.7876239342617866E-2</v>
      </c>
      <c r="H74" s="13" t="s">
        <v>119</v>
      </c>
      <c r="I74" s="13" t="s">
        <v>145</v>
      </c>
    </row>
    <row r="75" spans="1:9" hidden="1" x14ac:dyDescent="0.2">
      <c r="A75" s="13" t="s">
        <v>92</v>
      </c>
      <c r="B75" s="13" t="s">
        <v>5</v>
      </c>
      <c r="C75" s="13">
        <v>2021</v>
      </c>
      <c r="D75" s="14">
        <v>0.26859</v>
      </c>
      <c r="E75" s="14">
        <v>0.28145999999999999</v>
      </c>
      <c r="F75" s="14">
        <f>D75-E75</f>
        <v>-1.2869999999999993E-2</v>
      </c>
      <c r="G75" s="15">
        <f>F75/D75</f>
        <v>-4.7916899363341869E-2</v>
      </c>
      <c r="H75" s="13" t="s">
        <v>119</v>
      </c>
      <c r="I75" s="13" t="s">
        <v>145</v>
      </c>
    </row>
    <row r="76" spans="1:9" hidden="1" x14ac:dyDescent="0.2">
      <c r="A76" s="13" t="s">
        <v>92</v>
      </c>
      <c r="B76" s="13" t="s">
        <v>5</v>
      </c>
      <c r="C76" s="13">
        <v>2022</v>
      </c>
      <c r="D76" s="14">
        <v>0.32799</v>
      </c>
      <c r="E76" s="14">
        <v>0.32797999999999999</v>
      </c>
      <c r="F76" s="14">
        <f>D76-E76</f>
        <v>1.0000000000010001E-5</v>
      </c>
      <c r="G76" s="15">
        <f>F76/D76</f>
        <v>3.0488734412665024E-5</v>
      </c>
      <c r="H76" s="13" t="s">
        <v>119</v>
      </c>
      <c r="I76" s="13" t="s">
        <v>145</v>
      </c>
    </row>
    <row r="77" spans="1:9" hidden="1" x14ac:dyDescent="0.2">
      <c r="A77" s="13" t="s">
        <v>92</v>
      </c>
      <c r="B77" s="13" t="s">
        <v>5</v>
      </c>
      <c r="C77" s="13">
        <v>2023</v>
      </c>
      <c r="D77" s="14">
        <v>0.34756999999999999</v>
      </c>
      <c r="E77" s="14">
        <v>0.33141999999999999</v>
      </c>
      <c r="F77" s="14">
        <f>D77-E77</f>
        <v>1.6149999999999998E-2</v>
      </c>
      <c r="G77" s="15">
        <f>F77/D77</f>
        <v>4.6465460195068614E-2</v>
      </c>
      <c r="H77" s="13" t="s">
        <v>119</v>
      </c>
      <c r="I77" s="13" t="s">
        <v>145</v>
      </c>
    </row>
    <row r="78" spans="1:9" x14ac:dyDescent="0.2">
      <c r="A78" s="13" t="s">
        <v>97</v>
      </c>
      <c r="B78" s="13" t="s">
        <v>25</v>
      </c>
      <c r="C78" s="13">
        <v>2022</v>
      </c>
      <c r="D78" s="14">
        <v>0.31975999999999999</v>
      </c>
      <c r="E78" s="14">
        <v>0.31780999999999998</v>
      </c>
      <c r="F78" s="14">
        <f>D78-E78</f>
        <v>1.9500000000000073E-3</v>
      </c>
      <c r="G78" s="15">
        <f>F78/D78</f>
        <v>6.0983237428071284E-3</v>
      </c>
      <c r="H78" s="13" t="s">
        <v>131</v>
      </c>
      <c r="I78" s="13" t="s">
        <v>145</v>
      </c>
    </row>
    <row r="79" spans="1:9" x14ac:dyDescent="0.2">
      <c r="A79" s="13" t="s">
        <v>97</v>
      </c>
      <c r="B79" s="13" t="s">
        <v>25</v>
      </c>
      <c r="C79" s="13">
        <v>2021</v>
      </c>
      <c r="D79" s="14">
        <v>0.28210000000000002</v>
      </c>
      <c r="E79" s="14">
        <v>0.28362999999999999</v>
      </c>
      <c r="F79" s="14">
        <f>D79-E79</f>
        <v>-1.5299999999999758E-3</v>
      </c>
      <c r="G79" s="15">
        <f>F79/D79</f>
        <v>-5.4236086494150147E-3</v>
      </c>
      <c r="H79" s="13" t="s">
        <v>131</v>
      </c>
      <c r="I79" s="13" t="s">
        <v>145</v>
      </c>
    </row>
    <row r="80" spans="1:9" x14ac:dyDescent="0.2">
      <c r="A80" s="13" t="s">
        <v>100</v>
      </c>
      <c r="B80" s="13" t="s">
        <v>25</v>
      </c>
      <c r="C80" s="13">
        <v>2021</v>
      </c>
      <c r="D80" s="14">
        <v>0.28221000000000002</v>
      </c>
      <c r="E80" s="14">
        <v>0.27975</v>
      </c>
      <c r="F80" s="14">
        <f>D80-E80</f>
        <v>2.4600000000000177E-3</v>
      </c>
      <c r="G80" s="15">
        <f>F80/D80</f>
        <v>8.7169129371745067E-3</v>
      </c>
      <c r="H80" s="13" t="s">
        <v>131</v>
      </c>
      <c r="I80" s="13" t="s">
        <v>145</v>
      </c>
    </row>
    <row r="81" spans="1:9" hidden="1" x14ac:dyDescent="0.2">
      <c r="A81" s="13" t="s">
        <v>101</v>
      </c>
      <c r="B81" s="13" t="s">
        <v>5</v>
      </c>
      <c r="C81" s="13">
        <v>2018</v>
      </c>
      <c r="D81" s="14">
        <v>0.23779</v>
      </c>
      <c r="E81" s="14">
        <v>0.23672000000000001</v>
      </c>
      <c r="F81" s="14">
        <f>D81-E81</f>
        <v>1.0699999999999876E-3</v>
      </c>
      <c r="G81" s="15">
        <f>F81/D81</f>
        <v>4.4997687034778067E-3</v>
      </c>
      <c r="H81" s="13" t="s">
        <v>119</v>
      </c>
      <c r="I81" s="13" t="s">
        <v>145</v>
      </c>
    </row>
    <row r="82" spans="1:9" hidden="1" x14ac:dyDescent="0.2">
      <c r="A82" s="13" t="s">
        <v>101</v>
      </c>
      <c r="B82" s="13" t="s">
        <v>5</v>
      </c>
      <c r="C82" s="13">
        <v>2021</v>
      </c>
      <c r="D82" s="14">
        <v>0.26756999999999997</v>
      </c>
      <c r="E82" s="14">
        <v>0.26729000000000003</v>
      </c>
      <c r="F82" s="14">
        <f>D82-E82</f>
        <v>2.7999999999994696E-4</v>
      </c>
      <c r="G82" s="15">
        <f>F82/D82</f>
        <v>1.0464551332359643E-3</v>
      </c>
      <c r="H82" s="13" t="s">
        <v>119</v>
      </c>
      <c r="I82" s="13" t="s">
        <v>145</v>
      </c>
    </row>
    <row r="83" spans="1:9" hidden="1" x14ac:dyDescent="0.2">
      <c r="A83" s="13" t="s">
        <v>101</v>
      </c>
      <c r="B83" s="13" t="s">
        <v>5</v>
      </c>
      <c r="C83" s="13">
        <v>2022</v>
      </c>
      <c r="D83" s="14">
        <v>0.32290999999999997</v>
      </c>
      <c r="E83" s="14">
        <v>0.32290999999999997</v>
      </c>
      <c r="F83" s="14">
        <f>D83-E83</f>
        <v>0</v>
      </c>
      <c r="G83" s="15">
        <f>F83/D83</f>
        <v>0</v>
      </c>
      <c r="H83" s="13" t="s">
        <v>119</v>
      </c>
      <c r="I83" s="13" t="s">
        <v>145</v>
      </c>
    </row>
    <row r="84" spans="1:9" hidden="1" x14ac:dyDescent="0.2">
      <c r="A84" s="13" t="s">
        <v>101</v>
      </c>
      <c r="B84" s="13" t="s">
        <v>5</v>
      </c>
      <c r="C84" s="13">
        <v>2023</v>
      </c>
      <c r="D84" s="14">
        <v>0.34589999999999999</v>
      </c>
      <c r="E84" s="14">
        <v>0.34211000000000003</v>
      </c>
      <c r="F84" s="14">
        <f>D84-E84</f>
        <v>3.7899999999999601E-3</v>
      </c>
      <c r="G84" s="15">
        <f>F84/D84</f>
        <v>1.0956923966464182E-2</v>
      </c>
      <c r="H84" s="13" t="s">
        <v>119</v>
      </c>
      <c r="I84" s="13" t="s">
        <v>145</v>
      </c>
    </row>
    <row r="85" spans="1:9" hidden="1" x14ac:dyDescent="0.2">
      <c r="A85" s="13" t="s">
        <v>39</v>
      </c>
      <c r="B85" s="13" t="s">
        <v>13</v>
      </c>
      <c r="C85" s="13">
        <v>2023</v>
      </c>
      <c r="D85" s="18">
        <v>0.29104999999999998</v>
      </c>
      <c r="E85" s="18">
        <v>0.28958</v>
      </c>
      <c r="F85" s="14">
        <f>D85-E85</f>
        <v>1.4699999999999713E-3</v>
      </c>
      <c r="G85" s="15">
        <f>F85/D85</f>
        <v>5.0506785775638946E-3</v>
      </c>
      <c r="H85" s="13" t="s">
        <v>129</v>
      </c>
      <c r="I85" s="19" t="s">
        <v>147</v>
      </c>
    </row>
    <row r="86" spans="1:9" hidden="1" x14ac:dyDescent="0.2">
      <c r="A86" s="13" t="s">
        <v>49</v>
      </c>
      <c r="B86" s="13" t="s">
        <v>13</v>
      </c>
      <c r="C86" s="13">
        <v>2023</v>
      </c>
      <c r="D86" s="14">
        <v>0.30443999999999999</v>
      </c>
      <c r="E86" s="14">
        <v>0.31109999999999999</v>
      </c>
      <c r="F86" s="14">
        <f>D86-E86</f>
        <v>-6.6599999999999993E-3</v>
      </c>
      <c r="G86" s="15">
        <f>F86/D86</f>
        <v>-2.1876231769806857E-2</v>
      </c>
      <c r="H86" s="13" t="s">
        <v>129</v>
      </c>
      <c r="I86" s="13" t="s">
        <v>145</v>
      </c>
    </row>
    <row r="87" spans="1:9" hidden="1" x14ac:dyDescent="0.2">
      <c r="A87" s="13" t="s">
        <v>55</v>
      </c>
      <c r="B87" s="13" t="s">
        <v>13</v>
      </c>
      <c r="C87" s="13">
        <v>2023</v>
      </c>
      <c r="D87" s="14">
        <v>0.30878</v>
      </c>
      <c r="E87" s="14">
        <v>0.30236000000000002</v>
      </c>
      <c r="F87" s="14">
        <f>D87-E87</f>
        <v>6.4199999999999813E-3</v>
      </c>
      <c r="G87" s="15">
        <f>F87/D87</f>
        <v>2.0791502040287523E-2</v>
      </c>
      <c r="H87" s="13" t="s">
        <v>129</v>
      </c>
      <c r="I87" s="13" t="s">
        <v>145</v>
      </c>
    </row>
    <row r="88" spans="1:9" hidden="1" x14ac:dyDescent="0.2">
      <c r="A88" s="13" t="s">
        <v>108</v>
      </c>
      <c r="B88" s="13" t="s">
        <v>5</v>
      </c>
      <c r="C88" s="13">
        <v>2018</v>
      </c>
      <c r="D88" s="14">
        <v>0.23496</v>
      </c>
      <c r="E88" s="14">
        <v>0.22850999999999999</v>
      </c>
      <c r="F88" s="14">
        <f>D88-E88</f>
        <v>6.4500000000000113E-3</v>
      </c>
      <c r="G88" s="15">
        <f>F88/D88</f>
        <v>2.7451481103166545E-2</v>
      </c>
      <c r="H88" s="13" t="s">
        <v>119</v>
      </c>
      <c r="I88" s="13" t="s">
        <v>145</v>
      </c>
    </row>
    <row r="89" spans="1:9" hidden="1" x14ac:dyDescent="0.2">
      <c r="A89" s="13" t="s">
        <v>108</v>
      </c>
      <c r="B89" s="13" t="s">
        <v>5</v>
      </c>
      <c r="C89" s="13">
        <v>2021</v>
      </c>
      <c r="D89" s="14">
        <v>0.26667000000000002</v>
      </c>
      <c r="E89" s="14">
        <v>0.26557999999999998</v>
      </c>
      <c r="F89" s="14">
        <f>D89-E89</f>
        <v>1.0900000000000354E-3</v>
      </c>
      <c r="G89" s="15">
        <f>F89/D89</f>
        <v>4.0874489068887963E-3</v>
      </c>
      <c r="H89" s="13" t="s">
        <v>119</v>
      </c>
      <c r="I89" s="13" t="s">
        <v>145</v>
      </c>
    </row>
    <row r="90" spans="1:9" hidden="1" x14ac:dyDescent="0.2">
      <c r="A90" s="13" t="s">
        <v>108</v>
      </c>
      <c r="B90" s="13" t="s">
        <v>5</v>
      </c>
      <c r="C90" s="13">
        <v>2022</v>
      </c>
      <c r="D90" s="14">
        <v>0.33235999999999999</v>
      </c>
      <c r="E90" s="14">
        <v>0.33089000000000002</v>
      </c>
      <c r="F90" s="14">
        <f>D90-E90</f>
        <v>1.4699999999999713E-3</v>
      </c>
      <c r="G90" s="15">
        <f>F90/D90</f>
        <v>4.4229149115416156E-3</v>
      </c>
      <c r="H90" s="13" t="s">
        <v>119</v>
      </c>
      <c r="I90" s="13" t="s">
        <v>145</v>
      </c>
    </row>
    <row r="91" spans="1:9" hidden="1" x14ac:dyDescent="0.2">
      <c r="A91" s="13" t="s">
        <v>108</v>
      </c>
      <c r="B91" s="13" t="s">
        <v>5</v>
      </c>
      <c r="C91" s="13">
        <v>2023</v>
      </c>
      <c r="D91" s="14">
        <v>0.34873999999999999</v>
      </c>
      <c r="E91" s="14">
        <v>0.34273999999999999</v>
      </c>
      <c r="F91" s="14">
        <f>D91-E91</f>
        <v>6.0000000000000053E-3</v>
      </c>
      <c r="G91" s="15">
        <f>F91/D91</f>
        <v>1.7204794402706901E-2</v>
      </c>
      <c r="H91" s="13" t="s">
        <v>119</v>
      </c>
      <c r="I91" s="13" t="s">
        <v>145</v>
      </c>
    </row>
    <row r="92" spans="1:9" hidden="1" x14ac:dyDescent="0.2">
      <c r="A92" s="13" t="s">
        <v>110</v>
      </c>
      <c r="B92" s="13" t="s">
        <v>5</v>
      </c>
      <c r="C92" s="13">
        <v>2018</v>
      </c>
      <c r="D92" s="14">
        <v>0.23907</v>
      </c>
      <c r="E92" s="14">
        <v>0.23638000000000001</v>
      </c>
      <c r="F92" s="14">
        <f>D92-E92</f>
        <v>2.6899999999999979E-3</v>
      </c>
      <c r="G92" s="15">
        <f>F92/D92</f>
        <v>1.1251934579830166E-2</v>
      </c>
      <c r="H92" s="13" t="s">
        <v>119</v>
      </c>
      <c r="I92" s="13" t="s">
        <v>145</v>
      </c>
    </row>
    <row r="93" spans="1:9" hidden="1" x14ac:dyDescent="0.2">
      <c r="A93" s="13" t="s">
        <v>110</v>
      </c>
      <c r="B93" s="13" t="s">
        <v>5</v>
      </c>
      <c r="C93" s="13">
        <v>2021</v>
      </c>
      <c r="D93" s="14">
        <v>0.26647999999999999</v>
      </c>
      <c r="E93" s="14">
        <v>0.26647999999999999</v>
      </c>
      <c r="F93" s="14">
        <f>D93-E93</f>
        <v>0</v>
      </c>
      <c r="G93" s="15">
        <f>F93/D93</f>
        <v>0</v>
      </c>
      <c r="H93" s="13" t="s">
        <v>119</v>
      </c>
      <c r="I93" s="13" t="s">
        <v>145</v>
      </c>
    </row>
    <row r="94" spans="1:9" hidden="1" x14ac:dyDescent="0.2">
      <c r="A94" s="13" t="s">
        <v>110</v>
      </c>
      <c r="B94" s="13" t="s">
        <v>5</v>
      </c>
      <c r="C94" s="13">
        <v>2022</v>
      </c>
      <c r="D94" s="14">
        <v>0.33187</v>
      </c>
      <c r="E94" s="14">
        <v>0.33187</v>
      </c>
      <c r="F94" s="14">
        <f>D94-E94</f>
        <v>0</v>
      </c>
      <c r="G94" s="15">
        <f>F94/D94</f>
        <v>0</v>
      </c>
      <c r="H94" s="13" t="s">
        <v>119</v>
      </c>
      <c r="I94" s="13" t="s">
        <v>145</v>
      </c>
    </row>
    <row r="95" spans="1:9" hidden="1" x14ac:dyDescent="0.2">
      <c r="A95" s="13" t="s">
        <v>110</v>
      </c>
      <c r="B95" s="13" t="s">
        <v>5</v>
      </c>
      <c r="C95" s="13">
        <v>2023</v>
      </c>
      <c r="D95" s="14">
        <v>0.35215999999999997</v>
      </c>
      <c r="E95" s="14">
        <v>0.34347</v>
      </c>
      <c r="F95" s="14">
        <f>D95-E95</f>
        <v>8.6899999999999755E-3</v>
      </c>
      <c r="G95" s="15">
        <f>F95/D95</f>
        <v>2.4676283507496524E-2</v>
      </c>
      <c r="H95" s="13" t="s">
        <v>119</v>
      </c>
      <c r="I95" s="13" t="s">
        <v>145</v>
      </c>
    </row>
    <row r="96" spans="1:9" hidden="1" x14ac:dyDescent="0.2">
      <c r="A96" s="13" t="s">
        <v>65</v>
      </c>
      <c r="B96" s="13" t="s">
        <v>13</v>
      </c>
      <c r="C96" s="13">
        <v>2023</v>
      </c>
      <c r="D96" s="18">
        <v>0.29104999999999998</v>
      </c>
      <c r="E96" s="18">
        <v>0.28799000000000002</v>
      </c>
      <c r="F96" s="14">
        <f>D96-E96</f>
        <v>3.0599999999999516E-3</v>
      </c>
      <c r="G96" s="15">
        <f>F96/D96</f>
        <v>1.051365744717386E-2</v>
      </c>
      <c r="H96" s="13" t="s">
        <v>129</v>
      </c>
      <c r="I96" s="19" t="s">
        <v>143</v>
      </c>
    </row>
    <row r="97" spans="1:9" hidden="1" x14ac:dyDescent="0.2">
      <c r="A97" s="13" t="s">
        <v>73</v>
      </c>
      <c r="B97" s="13" t="s">
        <v>13</v>
      </c>
      <c r="C97" s="13">
        <v>2023</v>
      </c>
      <c r="D97" s="14">
        <v>0.30443999999999999</v>
      </c>
      <c r="E97" s="16">
        <v>0.29648999999999998</v>
      </c>
      <c r="F97" s="14">
        <f>D97-E97</f>
        <v>7.9500000000000126E-3</v>
      </c>
      <c r="G97" s="15">
        <f>F97/D97</f>
        <v>2.6113519905400121E-2</v>
      </c>
      <c r="H97" s="13" t="s">
        <v>129</v>
      </c>
      <c r="I97" s="13" t="s">
        <v>145</v>
      </c>
    </row>
    <row r="98" spans="1:9" hidden="1" x14ac:dyDescent="0.2">
      <c r="A98" s="13" t="s">
        <v>78</v>
      </c>
      <c r="B98" s="13" t="s">
        <v>13</v>
      </c>
      <c r="C98" s="13">
        <v>2023</v>
      </c>
      <c r="D98" s="18">
        <v>0.30443999999999999</v>
      </c>
      <c r="E98" s="18">
        <v>0.29031000000000001</v>
      </c>
      <c r="F98" s="14">
        <f>D98-E98</f>
        <v>1.4129999999999976E-2</v>
      </c>
      <c r="G98" s="15">
        <f>F98/D98</f>
        <v>4.6413086322427986E-2</v>
      </c>
      <c r="H98" s="13" t="s">
        <v>129</v>
      </c>
      <c r="I98" s="19" t="s">
        <v>149</v>
      </c>
    </row>
    <row r="99" spans="1:9" hidden="1" x14ac:dyDescent="0.2">
      <c r="A99" s="13" t="s">
        <v>84</v>
      </c>
      <c r="B99" s="13" t="s">
        <v>13</v>
      </c>
      <c r="C99" s="13">
        <v>2023</v>
      </c>
      <c r="D99" s="14">
        <v>0.30821999999999999</v>
      </c>
      <c r="E99" s="14">
        <v>0.30741000000000002</v>
      </c>
      <c r="F99" s="14">
        <f>D99-E99</f>
        <v>8.099999999999774E-4</v>
      </c>
      <c r="G99" s="15">
        <f>F99/D99</f>
        <v>2.6279929920186148E-3</v>
      </c>
      <c r="H99" s="13" t="s">
        <v>129</v>
      </c>
      <c r="I99" s="13" t="s">
        <v>145</v>
      </c>
    </row>
    <row r="100" spans="1:9" hidden="1" x14ac:dyDescent="0.2">
      <c r="A100" s="13" t="s">
        <v>89</v>
      </c>
      <c r="B100" s="13" t="s">
        <v>13</v>
      </c>
      <c r="C100" s="13">
        <v>2023</v>
      </c>
      <c r="D100" s="14">
        <v>0.30443999999999999</v>
      </c>
      <c r="E100" s="14">
        <v>0.30443999999999999</v>
      </c>
      <c r="F100" s="14">
        <f>D100-E100</f>
        <v>0</v>
      </c>
      <c r="G100" s="15">
        <f>F100/D100</f>
        <v>0</v>
      </c>
      <c r="H100" s="13" t="s">
        <v>129</v>
      </c>
      <c r="I100" s="13" t="s">
        <v>145</v>
      </c>
    </row>
    <row r="101" spans="1:9" hidden="1" x14ac:dyDescent="0.2">
      <c r="A101" s="13" t="s">
        <v>39</v>
      </c>
      <c r="B101" s="13" t="s">
        <v>13</v>
      </c>
      <c r="C101" s="13">
        <v>2022</v>
      </c>
      <c r="D101" s="18">
        <v>0.26576</v>
      </c>
      <c r="E101" s="18">
        <v>0.26435999999999998</v>
      </c>
      <c r="F101" s="14">
        <f>D101-E101</f>
        <v>1.4000000000000123E-3</v>
      </c>
      <c r="G101" s="15">
        <f>F101/D101</f>
        <v>5.2679108970500165E-3</v>
      </c>
      <c r="H101" s="13" t="s">
        <v>129</v>
      </c>
      <c r="I101" s="19" t="s">
        <v>144</v>
      </c>
    </row>
    <row r="102" spans="1:9" hidden="1" x14ac:dyDescent="0.2">
      <c r="A102" s="13" t="s">
        <v>105</v>
      </c>
      <c r="B102" s="13" t="s">
        <v>13</v>
      </c>
      <c r="C102" s="13">
        <v>2023</v>
      </c>
      <c r="D102" s="18">
        <v>0.29248000000000002</v>
      </c>
      <c r="E102" s="18">
        <v>0.28799000000000002</v>
      </c>
      <c r="F102" s="14">
        <f>D102-E102</f>
        <v>4.489999999999994E-3</v>
      </c>
      <c r="G102" s="15">
        <f>F102/D102</f>
        <v>1.535147702407E-2</v>
      </c>
      <c r="H102" s="13" t="s">
        <v>129</v>
      </c>
      <c r="I102" s="19" t="s">
        <v>148</v>
      </c>
    </row>
    <row r="103" spans="1:9" hidden="1" x14ac:dyDescent="0.2">
      <c r="A103" s="13" t="s">
        <v>49</v>
      </c>
      <c r="B103" s="13" t="s">
        <v>13</v>
      </c>
      <c r="C103" s="13">
        <v>2022</v>
      </c>
      <c r="D103" s="18">
        <v>0.26576</v>
      </c>
      <c r="E103" s="18">
        <v>0.28602</v>
      </c>
      <c r="F103" s="14">
        <f t="shared" ref="F103:F105" si="12">D103-E103</f>
        <v>-2.026E-2</v>
      </c>
      <c r="G103" s="15">
        <f t="shared" ref="G103:G105" si="13">F103/D103</f>
        <v>-7.6234196267308846E-2</v>
      </c>
      <c r="H103" s="13" t="s">
        <v>129</v>
      </c>
      <c r="I103" s="19" t="s">
        <v>146</v>
      </c>
    </row>
    <row r="104" spans="1:9" x14ac:dyDescent="0.2">
      <c r="A104" s="13" t="s">
        <v>24</v>
      </c>
      <c r="B104" s="13" t="s">
        <v>25</v>
      </c>
      <c r="C104" s="27">
        <v>2023</v>
      </c>
      <c r="D104">
        <v>0.41811999999999999</v>
      </c>
      <c r="E104">
        <v>0.41455999999999998</v>
      </c>
      <c r="F104" s="14">
        <f t="shared" si="12"/>
        <v>3.5600000000000076E-3</v>
      </c>
      <c r="G104" s="15">
        <f t="shared" si="13"/>
        <v>8.5143021142255991E-3</v>
      </c>
      <c r="H104" s="13" t="s">
        <v>131</v>
      </c>
      <c r="I104" s="13" t="s">
        <v>145</v>
      </c>
    </row>
    <row r="105" spans="1:9" x14ac:dyDescent="0.2">
      <c r="A105" s="13" t="s">
        <v>97</v>
      </c>
      <c r="B105" s="13" t="s">
        <v>25</v>
      </c>
      <c r="C105" s="27">
        <v>2023</v>
      </c>
      <c r="D105">
        <v>0.41874</v>
      </c>
      <c r="E105">
        <v>0.41343000000000002</v>
      </c>
      <c r="F105" s="14">
        <f t="shared" si="12"/>
        <v>5.3099999999999814E-3</v>
      </c>
      <c r="G105" s="15">
        <f t="shared" si="13"/>
        <v>1.2680899842384252E-2</v>
      </c>
      <c r="H105" s="13" t="s">
        <v>131</v>
      </c>
      <c r="I105" s="13" t="s">
        <v>145</v>
      </c>
    </row>
  </sheetData>
  <autoFilter ref="A1:I103" xr:uid="{278194AA-3A7E-6640-BE9D-4FD96E26C49A}">
    <filterColumn colId="1">
      <filters>
        <filter val="SDG&amp;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DF08-77C8-964F-AFA0-D3DC1821DE04}">
  <dimension ref="A1:I78"/>
  <sheetViews>
    <sheetView topLeftCell="A53" workbookViewId="0">
      <selection activeCell="A72" sqref="A68:I72"/>
    </sheetView>
  </sheetViews>
  <sheetFormatPr baseColWidth="10" defaultRowHeight="16" x14ac:dyDescent="0.2"/>
  <cols>
    <col min="8" max="8" width="13.33203125" customWidth="1"/>
  </cols>
  <sheetData>
    <row r="1" spans="1:9" ht="36" x14ac:dyDescent="0.2">
      <c r="A1" s="3" t="s">
        <v>0</v>
      </c>
      <c r="B1" s="4" t="s">
        <v>1</v>
      </c>
      <c r="C1" s="4" t="s">
        <v>2</v>
      </c>
      <c r="D1" s="4" t="s">
        <v>112</v>
      </c>
      <c r="E1" s="4" t="s">
        <v>114</v>
      </c>
      <c r="F1" s="3" t="s">
        <v>113</v>
      </c>
      <c r="G1" s="4" t="s">
        <v>116</v>
      </c>
      <c r="H1" s="4" t="s">
        <v>117</v>
      </c>
      <c r="I1" s="3" t="s">
        <v>3</v>
      </c>
    </row>
    <row r="2" spans="1:9" x14ac:dyDescent="0.2">
      <c r="A2" s="19" t="s">
        <v>127</v>
      </c>
      <c r="B2" s="19" t="s">
        <v>5</v>
      </c>
      <c r="C2" s="19">
        <v>2021</v>
      </c>
      <c r="D2" s="20">
        <v>0.22040999999999999</v>
      </c>
      <c r="E2" s="20">
        <v>0.22112999999999999</v>
      </c>
      <c r="F2" s="20">
        <f>D2-E2</f>
        <v>-7.1999999999999842E-4</v>
      </c>
      <c r="G2" s="21">
        <f>F2/D2</f>
        <v>-3.2666394446712872E-3</v>
      </c>
      <c r="H2" s="19" t="s">
        <v>138</v>
      </c>
      <c r="I2" s="19" t="s">
        <v>145</v>
      </c>
    </row>
    <row r="3" spans="1:9" x14ac:dyDescent="0.2">
      <c r="A3" s="19" t="s">
        <v>127</v>
      </c>
      <c r="B3" s="19" t="s">
        <v>5</v>
      </c>
      <c r="C3" s="19">
        <v>2022</v>
      </c>
      <c r="D3" s="20">
        <v>0.23330999999999999</v>
      </c>
      <c r="E3" s="20">
        <v>0.26208999999999999</v>
      </c>
      <c r="F3" s="20">
        <f>D3-E3</f>
        <v>-2.878E-2</v>
      </c>
      <c r="G3" s="21">
        <f>F3/D3</f>
        <v>-0.12335519266212336</v>
      </c>
      <c r="H3" s="19" t="s">
        <v>139</v>
      </c>
      <c r="I3" s="19" t="s">
        <v>145</v>
      </c>
    </row>
    <row r="4" spans="1:9" x14ac:dyDescent="0.2">
      <c r="A4" s="19" t="s">
        <v>127</v>
      </c>
      <c r="B4" s="19" t="s">
        <v>5</v>
      </c>
      <c r="C4" s="19">
        <v>2023</v>
      </c>
      <c r="D4" s="20">
        <v>0.21787999999999999</v>
      </c>
      <c r="E4" s="20">
        <v>0.27978999999999998</v>
      </c>
      <c r="F4" s="20">
        <f>D4-E4</f>
        <v>-6.1909999999999993E-2</v>
      </c>
      <c r="G4" s="21">
        <f>F4/D4</f>
        <v>-0.28414723701119882</v>
      </c>
      <c r="H4" s="19" t="s">
        <v>139</v>
      </c>
      <c r="I4" s="19" t="s">
        <v>145</v>
      </c>
    </row>
    <row r="5" spans="1:9" x14ac:dyDescent="0.2">
      <c r="A5" s="19" t="s">
        <v>118</v>
      </c>
      <c r="B5" s="19" t="s">
        <v>5</v>
      </c>
      <c r="C5" s="19">
        <v>2017</v>
      </c>
      <c r="D5" s="20">
        <v>0.17874999999999999</v>
      </c>
      <c r="E5" s="20">
        <v>0.18633</v>
      </c>
      <c r="F5" s="20">
        <f>D5-E5</f>
        <v>-7.5800000000000034E-3</v>
      </c>
      <c r="G5" s="21">
        <f>F5/D5</f>
        <v>-4.2405594405594424E-2</v>
      </c>
      <c r="H5" s="19" t="s">
        <v>138</v>
      </c>
      <c r="I5" s="19" t="s">
        <v>145</v>
      </c>
    </row>
    <row r="6" spans="1:9" x14ac:dyDescent="0.2">
      <c r="A6" s="19" t="s">
        <v>118</v>
      </c>
      <c r="B6" s="19" t="s">
        <v>5</v>
      </c>
      <c r="C6" s="19">
        <v>2020</v>
      </c>
      <c r="D6" s="20">
        <v>0.20480000000000001</v>
      </c>
      <c r="E6" s="20">
        <v>0.20594000000000001</v>
      </c>
      <c r="F6" s="20">
        <f>D6-E6</f>
        <v>-1.1400000000000021E-3</v>
      </c>
      <c r="G6" s="21">
        <f>F6/D6</f>
        <v>-5.5664062500000097E-3</v>
      </c>
      <c r="H6" s="19" t="s">
        <v>138</v>
      </c>
      <c r="I6" s="19" t="s">
        <v>145</v>
      </c>
    </row>
    <row r="7" spans="1:9" x14ac:dyDescent="0.2">
      <c r="A7" s="19" t="s">
        <v>118</v>
      </c>
      <c r="B7" s="19" t="s">
        <v>5</v>
      </c>
      <c r="C7" s="19">
        <v>2021</v>
      </c>
      <c r="D7" s="20">
        <v>0.19797000000000001</v>
      </c>
      <c r="E7" s="20">
        <v>0.19525999999999999</v>
      </c>
      <c r="F7" s="20">
        <f>D7-E7</f>
        <v>2.710000000000018E-3</v>
      </c>
      <c r="G7" s="21">
        <f>F7/D7</f>
        <v>1.3688942769106521E-2</v>
      </c>
      <c r="H7" s="19" t="s">
        <v>138</v>
      </c>
      <c r="I7" s="19" t="s">
        <v>145</v>
      </c>
    </row>
    <row r="8" spans="1:9" x14ac:dyDescent="0.2">
      <c r="A8" s="19" t="s">
        <v>118</v>
      </c>
      <c r="B8" s="19" t="s">
        <v>5</v>
      </c>
      <c r="C8" s="19">
        <v>2022</v>
      </c>
      <c r="D8" s="20">
        <v>0.25197999999999998</v>
      </c>
      <c r="E8" s="20">
        <v>0.25197999999999998</v>
      </c>
      <c r="F8" s="20">
        <f>D8-E8</f>
        <v>0</v>
      </c>
      <c r="G8" s="21">
        <f>F8/D8</f>
        <v>0</v>
      </c>
      <c r="H8" s="19" t="s">
        <v>139</v>
      </c>
      <c r="I8" s="19" t="s">
        <v>145</v>
      </c>
    </row>
    <row r="9" spans="1:9" x14ac:dyDescent="0.2">
      <c r="A9" s="19" t="s">
        <v>118</v>
      </c>
      <c r="B9" s="19" t="s">
        <v>5</v>
      </c>
      <c r="C9" s="19">
        <v>2023</v>
      </c>
      <c r="D9" s="20">
        <v>0.23261000000000001</v>
      </c>
      <c r="E9" s="20">
        <v>0.26606000000000002</v>
      </c>
      <c r="F9" s="20">
        <f>D9-E9</f>
        <v>-3.3450000000000008E-2</v>
      </c>
      <c r="G9" s="21">
        <f>F9/D9</f>
        <v>-0.14380293194617602</v>
      </c>
      <c r="H9" s="19" t="s">
        <v>139</v>
      </c>
      <c r="I9" s="19" t="s">
        <v>145</v>
      </c>
    </row>
    <row r="10" spans="1:9" x14ac:dyDescent="0.2">
      <c r="A10" s="19" t="s">
        <v>122</v>
      </c>
      <c r="B10" s="19" t="s">
        <v>5</v>
      </c>
      <c r="C10" s="19">
        <v>2018</v>
      </c>
      <c r="D10" s="20">
        <v>0.18151</v>
      </c>
      <c r="E10" s="20">
        <v>0.18307000000000001</v>
      </c>
      <c r="F10" s="20">
        <f>D10-E10</f>
        <v>-1.5600000000000058E-3</v>
      </c>
      <c r="G10" s="21">
        <f>F10/D10</f>
        <v>-8.5945677924081643E-3</v>
      </c>
      <c r="H10" s="19" t="s">
        <v>138</v>
      </c>
      <c r="I10" s="19" t="s">
        <v>145</v>
      </c>
    </row>
    <row r="11" spans="1:9" x14ac:dyDescent="0.2">
      <c r="A11" s="19" t="s">
        <v>122</v>
      </c>
      <c r="B11" s="19" t="s">
        <v>5</v>
      </c>
      <c r="C11" s="19">
        <v>2020</v>
      </c>
      <c r="D11" s="20">
        <v>0.19966</v>
      </c>
      <c r="E11" s="20">
        <v>0.20077</v>
      </c>
      <c r="F11" s="20">
        <f>D11-E11</f>
        <v>-1.1099999999999999E-3</v>
      </c>
      <c r="G11" s="21">
        <f>F11/D11</f>
        <v>-5.5594510668135824E-3</v>
      </c>
      <c r="H11" s="19" t="s">
        <v>138</v>
      </c>
      <c r="I11" s="19" t="s">
        <v>145</v>
      </c>
    </row>
    <row r="12" spans="1:9" x14ac:dyDescent="0.2">
      <c r="A12" s="19" t="s">
        <v>122</v>
      </c>
      <c r="B12" s="19" t="s">
        <v>5</v>
      </c>
      <c r="C12" s="19">
        <v>2021</v>
      </c>
      <c r="D12" s="20">
        <v>0.19692999999999999</v>
      </c>
      <c r="E12" s="20">
        <v>0.19800000000000001</v>
      </c>
      <c r="F12" s="20">
        <f>D12-E12</f>
        <v>-1.0700000000000154E-3</v>
      </c>
      <c r="G12" s="21">
        <f>F12/D12</f>
        <v>-5.4334027319352836E-3</v>
      </c>
      <c r="H12" s="19" t="s">
        <v>138</v>
      </c>
      <c r="I12" s="19" t="s">
        <v>145</v>
      </c>
    </row>
    <row r="13" spans="1:9" x14ac:dyDescent="0.2">
      <c r="A13" s="19" t="s">
        <v>122</v>
      </c>
      <c r="B13" s="19" t="s">
        <v>5</v>
      </c>
      <c r="C13" s="19">
        <v>2022</v>
      </c>
      <c r="D13" s="20">
        <v>0.24093000000000001</v>
      </c>
      <c r="E13" s="20">
        <v>0.24509</v>
      </c>
      <c r="F13" s="20">
        <f>D13-E13</f>
        <v>-4.159999999999997E-3</v>
      </c>
      <c r="G13" s="21">
        <f>F13/D13</f>
        <v>-1.7266425932843551E-2</v>
      </c>
      <c r="H13" s="19" t="s">
        <v>139</v>
      </c>
      <c r="I13" s="19" t="s">
        <v>145</v>
      </c>
    </row>
    <row r="14" spans="1:9" x14ac:dyDescent="0.2">
      <c r="A14" s="19" t="s">
        <v>122</v>
      </c>
      <c r="B14" s="19" t="s">
        <v>5</v>
      </c>
      <c r="C14" s="19">
        <v>2022</v>
      </c>
      <c r="D14" s="20">
        <v>0.24093000000000001</v>
      </c>
      <c r="E14" s="20">
        <v>0.24509</v>
      </c>
      <c r="F14" s="20">
        <f>D14-E14</f>
        <v>-4.159999999999997E-3</v>
      </c>
      <c r="G14" s="21">
        <f>F14/D14</f>
        <v>-1.7266425932843551E-2</v>
      </c>
      <c r="H14" s="19" t="s">
        <v>139</v>
      </c>
      <c r="I14" s="19" t="s">
        <v>145</v>
      </c>
    </row>
    <row r="15" spans="1:9" x14ac:dyDescent="0.2">
      <c r="A15" s="19" t="s">
        <v>122</v>
      </c>
      <c r="B15" s="19" t="s">
        <v>5</v>
      </c>
      <c r="C15" s="19">
        <v>2023</v>
      </c>
      <c r="D15" s="20">
        <v>0.25484000000000001</v>
      </c>
      <c r="E15" s="20">
        <v>0.26199</v>
      </c>
      <c r="F15" s="20">
        <f>D15-E15</f>
        <v>-7.1499999999999897E-3</v>
      </c>
      <c r="G15" s="21">
        <f>F15/D15</f>
        <v>-2.8056819965468487E-2</v>
      </c>
      <c r="H15" s="19" t="s">
        <v>139</v>
      </c>
      <c r="I15" s="19" t="s">
        <v>145</v>
      </c>
    </row>
    <row r="16" spans="1:9" x14ac:dyDescent="0.2">
      <c r="A16" s="19" t="s">
        <v>123</v>
      </c>
      <c r="B16" s="19" t="s">
        <v>5</v>
      </c>
      <c r="C16" s="19">
        <v>2018</v>
      </c>
      <c r="D16" s="20">
        <v>0.18781999999999999</v>
      </c>
      <c r="E16" s="20">
        <v>0.18781999999999999</v>
      </c>
      <c r="F16" s="20">
        <f>D16-E16</f>
        <v>0</v>
      </c>
      <c r="G16" s="21">
        <f>F16/D16</f>
        <v>0</v>
      </c>
      <c r="H16" s="19" t="s">
        <v>138</v>
      </c>
      <c r="I16" s="19" t="s">
        <v>145</v>
      </c>
    </row>
    <row r="17" spans="1:9" x14ac:dyDescent="0.2">
      <c r="A17" s="19" t="s">
        <v>120</v>
      </c>
      <c r="B17" s="19" t="s">
        <v>5</v>
      </c>
      <c r="C17" s="19">
        <v>2017</v>
      </c>
      <c r="D17" s="20">
        <v>0.17918999999999999</v>
      </c>
      <c r="E17" s="20">
        <v>0.17931</v>
      </c>
      <c r="F17" s="20">
        <f>D17-E17</f>
        <v>-1.2000000000000899E-4</v>
      </c>
      <c r="G17" s="21">
        <f>F17/D17</f>
        <v>-6.6968022769132757E-4</v>
      </c>
      <c r="H17" s="19" t="s">
        <v>138</v>
      </c>
      <c r="I17" s="19" t="s">
        <v>145</v>
      </c>
    </row>
    <row r="18" spans="1:9" x14ac:dyDescent="0.2">
      <c r="A18" s="19" t="s">
        <v>120</v>
      </c>
      <c r="B18" s="19" t="s">
        <v>5</v>
      </c>
      <c r="C18" s="19">
        <v>2021</v>
      </c>
      <c r="D18" s="20">
        <v>0.22978000000000001</v>
      </c>
      <c r="E18" s="20">
        <v>0.20967</v>
      </c>
      <c r="F18" s="20">
        <f>D18-E18</f>
        <v>2.0110000000000017E-2</v>
      </c>
      <c r="G18" s="21">
        <f>F18/D18</f>
        <v>8.7518495952650432E-2</v>
      </c>
      <c r="H18" s="19" t="s">
        <v>138</v>
      </c>
      <c r="I18" s="19" t="s">
        <v>145</v>
      </c>
    </row>
    <row r="19" spans="1:9" x14ac:dyDescent="0.2">
      <c r="A19" s="19" t="s">
        <v>120</v>
      </c>
      <c r="B19" s="19" t="s">
        <v>5</v>
      </c>
      <c r="C19" s="19">
        <v>2023</v>
      </c>
      <c r="D19" s="20">
        <v>0.26794000000000001</v>
      </c>
      <c r="E19" s="20">
        <v>0.27035999999999999</v>
      </c>
      <c r="F19" s="20">
        <f>D19-E19</f>
        <v>-2.4199999999999777E-3</v>
      </c>
      <c r="G19" s="21">
        <f>F19/D19</f>
        <v>-9.0318728073448453E-3</v>
      </c>
      <c r="H19" s="19" t="s">
        <v>139</v>
      </c>
      <c r="I19" s="19" t="s">
        <v>145</v>
      </c>
    </row>
    <row r="20" spans="1:9" x14ac:dyDescent="0.2">
      <c r="A20" s="19" t="s">
        <v>124</v>
      </c>
      <c r="B20" s="19" t="s">
        <v>5</v>
      </c>
      <c r="C20" s="19">
        <v>2018</v>
      </c>
      <c r="D20" s="20">
        <v>0.17943999999999999</v>
      </c>
      <c r="E20" s="20">
        <v>0.18475</v>
      </c>
      <c r="F20" s="20">
        <f>D20-E20</f>
        <v>-5.3100000000000092E-3</v>
      </c>
      <c r="G20" s="21">
        <f>F20/D20</f>
        <v>-2.9592064199732555E-2</v>
      </c>
      <c r="H20" s="19" t="s">
        <v>138</v>
      </c>
      <c r="I20" s="19" t="s">
        <v>145</v>
      </c>
    </row>
    <row r="21" spans="1:9" x14ac:dyDescent="0.2">
      <c r="A21" s="19" t="s">
        <v>124</v>
      </c>
      <c r="B21" s="19" t="s">
        <v>5</v>
      </c>
      <c r="C21" s="19">
        <v>2020</v>
      </c>
      <c r="D21" s="20">
        <v>0.19162000000000001</v>
      </c>
      <c r="E21" s="20">
        <v>0.19691</v>
      </c>
      <c r="F21" s="20">
        <f>D21-E21</f>
        <v>-5.2899999999999892E-3</v>
      </c>
      <c r="G21" s="21">
        <f>F21/D21</f>
        <v>-2.7606721636572323E-2</v>
      </c>
      <c r="H21" s="19" t="s">
        <v>138</v>
      </c>
      <c r="I21" s="19" t="s">
        <v>145</v>
      </c>
    </row>
    <row r="22" spans="1:9" x14ac:dyDescent="0.2">
      <c r="A22" s="19" t="s">
        <v>124</v>
      </c>
      <c r="B22" s="19" t="s">
        <v>5</v>
      </c>
      <c r="C22" s="19">
        <v>2021</v>
      </c>
      <c r="D22" s="20">
        <v>0.19549</v>
      </c>
      <c r="E22" s="20">
        <v>0.20089000000000001</v>
      </c>
      <c r="F22" s="20">
        <f>D22-E22</f>
        <v>-5.4000000000000159E-3</v>
      </c>
      <c r="G22" s="21">
        <f>F22/D22</f>
        <v>-2.7622896311831888E-2</v>
      </c>
      <c r="H22" s="19" t="s">
        <v>138</v>
      </c>
      <c r="I22" s="19" t="s">
        <v>145</v>
      </c>
    </row>
    <row r="23" spans="1:9" x14ac:dyDescent="0.2">
      <c r="A23" s="19" t="s">
        <v>128</v>
      </c>
      <c r="B23" s="19" t="s">
        <v>5</v>
      </c>
      <c r="C23" s="19">
        <v>2022</v>
      </c>
      <c r="D23" s="20">
        <v>0.24052999999999999</v>
      </c>
      <c r="E23" s="20">
        <v>0.24753</v>
      </c>
      <c r="F23" s="20">
        <f>D23-E23</f>
        <v>-7.0000000000000062E-3</v>
      </c>
      <c r="G23" s="21">
        <f>F23/D23</f>
        <v>-2.9102398869163958E-2</v>
      </c>
      <c r="H23" s="19" t="s">
        <v>139</v>
      </c>
      <c r="I23" s="19" t="s">
        <v>145</v>
      </c>
    </row>
    <row r="24" spans="1:9" x14ac:dyDescent="0.2">
      <c r="A24" s="19" t="s">
        <v>128</v>
      </c>
      <c r="B24" s="19" t="s">
        <v>5</v>
      </c>
      <c r="C24" s="19">
        <v>2023</v>
      </c>
      <c r="D24" s="20">
        <v>0.25891999999999998</v>
      </c>
      <c r="E24" s="20">
        <v>0.26615</v>
      </c>
      <c r="F24" s="20">
        <f>D24-E24</f>
        <v>-7.2300000000000142E-3</v>
      </c>
      <c r="G24" s="21">
        <f>F24/D24</f>
        <v>-2.7923682990885271E-2</v>
      </c>
      <c r="H24" s="19" t="s">
        <v>139</v>
      </c>
      <c r="I24" s="19" t="s">
        <v>145</v>
      </c>
    </row>
    <row r="25" spans="1:9" x14ac:dyDescent="0.2">
      <c r="A25" s="19" t="s">
        <v>121</v>
      </c>
      <c r="B25" s="19" t="s">
        <v>5</v>
      </c>
      <c r="C25" s="19">
        <v>2017</v>
      </c>
      <c r="D25" s="20">
        <v>0.17973</v>
      </c>
      <c r="E25" s="20">
        <v>0.18126999999999999</v>
      </c>
      <c r="F25" s="20">
        <f>D25-E25</f>
        <v>-1.5399999999999858E-3</v>
      </c>
      <c r="G25" s="21">
        <f>F25/D25</f>
        <v>-8.5684081678071879E-3</v>
      </c>
      <c r="H25" s="19" t="s">
        <v>138</v>
      </c>
      <c r="I25" s="19" t="s">
        <v>145</v>
      </c>
    </row>
    <row r="26" spans="1:9" x14ac:dyDescent="0.2">
      <c r="A26" s="19" t="s">
        <v>121</v>
      </c>
      <c r="B26" s="19" t="s">
        <v>5</v>
      </c>
      <c r="C26" s="19">
        <v>2018</v>
      </c>
      <c r="D26" s="20">
        <v>0.18118000000000001</v>
      </c>
      <c r="E26" s="20">
        <v>0.18396999999999999</v>
      </c>
      <c r="F26" s="20">
        <f>D26-E26</f>
        <v>-2.7899999999999869E-3</v>
      </c>
      <c r="G26" s="21">
        <f>F26/D26</f>
        <v>-1.539905066784406E-2</v>
      </c>
      <c r="H26" s="19" t="s">
        <v>138</v>
      </c>
      <c r="I26" s="19" t="s">
        <v>145</v>
      </c>
    </row>
    <row r="27" spans="1:9" x14ac:dyDescent="0.2">
      <c r="A27" s="19" t="s">
        <v>121</v>
      </c>
      <c r="B27" s="19" t="s">
        <v>5</v>
      </c>
      <c r="C27" s="19">
        <v>2020</v>
      </c>
      <c r="D27" s="20">
        <v>0.21132999999999999</v>
      </c>
      <c r="E27" s="20">
        <v>0.20397000000000001</v>
      </c>
      <c r="F27" s="20">
        <f>D27-E27</f>
        <v>7.3599999999999777E-3</v>
      </c>
      <c r="G27" s="21">
        <f>F27/D27</f>
        <v>3.4827047745232473E-2</v>
      </c>
      <c r="H27" s="19" t="s">
        <v>138</v>
      </c>
      <c r="I27" s="19" t="s">
        <v>145</v>
      </c>
    </row>
    <row r="28" spans="1:9" x14ac:dyDescent="0.2">
      <c r="A28" s="19" t="s">
        <v>121</v>
      </c>
      <c r="B28" s="19" t="s">
        <v>5</v>
      </c>
      <c r="C28" s="19">
        <v>2020</v>
      </c>
      <c r="D28" s="20">
        <v>0.21132999999999999</v>
      </c>
      <c r="E28" s="20">
        <v>0.20397000000000001</v>
      </c>
      <c r="F28" s="20">
        <f>D28-E28</f>
        <v>7.3599999999999777E-3</v>
      </c>
      <c r="G28" s="21">
        <f>F28/D28</f>
        <v>3.4827047745232473E-2</v>
      </c>
      <c r="H28" s="19" t="s">
        <v>138</v>
      </c>
      <c r="I28" s="19" t="s">
        <v>145</v>
      </c>
    </row>
    <row r="29" spans="1:9" x14ac:dyDescent="0.2">
      <c r="A29" s="19" t="s">
        <v>121</v>
      </c>
      <c r="B29" s="19" t="s">
        <v>5</v>
      </c>
      <c r="C29" s="19">
        <v>2021</v>
      </c>
      <c r="D29" s="20">
        <v>0.21462999999999999</v>
      </c>
      <c r="E29" s="20">
        <v>0.2082</v>
      </c>
      <c r="F29" s="20">
        <f>D29-E29</f>
        <v>6.4299999999999913E-3</v>
      </c>
      <c r="G29" s="21">
        <f>F29/D29</f>
        <v>2.9958533289847607E-2</v>
      </c>
      <c r="H29" s="19" t="s">
        <v>138</v>
      </c>
      <c r="I29" s="19" t="s">
        <v>145</v>
      </c>
    </row>
    <row r="30" spans="1:9" x14ac:dyDescent="0.2">
      <c r="A30" s="19" t="s">
        <v>121</v>
      </c>
      <c r="B30" s="19" t="s">
        <v>5</v>
      </c>
      <c r="C30" s="19">
        <v>2022</v>
      </c>
      <c r="D30" s="20">
        <v>0.24809</v>
      </c>
      <c r="E30" s="20">
        <v>0.24809</v>
      </c>
      <c r="F30" s="20">
        <f>D30-E30</f>
        <v>0</v>
      </c>
      <c r="G30" s="21">
        <f>F30/D30</f>
        <v>0</v>
      </c>
      <c r="H30" s="19" t="s">
        <v>139</v>
      </c>
      <c r="I30" s="19" t="s">
        <v>145</v>
      </c>
    </row>
    <row r="31" spans="1:9" x14ac:dyDescent="0.2">
      <c r="A31" s="19" t="s">
        <v>121</v>
      </c>
      <c r="B31" s="19" t="s">
        <v>5</v>
      </c>
      <c r="C31" s="19">
        <v>2023</v>
      </c>
      <c r="D31" s="20">
        <v>0.25628000000000001</v>
      </c>
      <c r="E31" s="20">
        <v>0.26558999999999999</v>
      </c>
      <c r="F31" s="20">
        <f>D31-E31</f>
        <v>-9.309999999999985E-3</v>
      </c>
      <c r="G31" s="21">
        <f>F31/D31</f>
        <v>-3.6327454346808119E-2</v>
      </c>
      <c r="H31" s="19" t="s">
        <v>139</v>
      </c>
      <c r="I31" s="19" t="s">
        <v>145</v>
      </c>
    </row>
    <row r="32" spans="1:9" x14ac:dyDescent="0.2">
      <c r="A32" s="19" t="s">
        <v>125</v>
      </c>
      <c r="B32" s="19" t="s">
        <v>5</v>
      </c>
      <c r="C32" s="19">
        <v>2018</v>
      </c>
      <c r="D32" s="20">
        <v>0.18473999999999999</v>
      </c>
      <c r="E32" s="20">
        <v>0.18553</v>
      </c>
      <c r="F32" s="20">
        <f>D32-E32</f>
        <v>-7.9000000000001291E-4</v>
      </c>
      <c r="G32" s="21">
        <f>F32/D32</f>
        <v>-4.2762801775468925E-3</v>
      </c>
      <c r="H32" s="19" t="s">
        <v>138</v>
      </c>
      <c r="I32" s="19" t="s">
        <v>145</v>
      </c>
    </row>
    <row r="33" spans="1:9" x14ac:dyDescent="0.2">
      <c r="A33" s="19" t="s">
        <v>125</v>
      </c>
      <c r="B33" s="19" t="s">
        <v>5</v>
      </c>
      <c r="C33" s="19">
        <v>2021</v>
      </c>
      <c r="D33" s="20">
        <v>0.18148</v>
      </c>
      <c r="E33" s="20">
        <v>0.19431999999999999</v>
      </c>
      <c r="F33" s="20">
        <f>D33-E33</f>
        <v>-1.283999999999999E-2</v>
      </c>
      <c r="G33" s="21">
        <f>F33/D33</f>
        <v>-7.0751597972228297E-2</v>
      </c>
      <c r="H33" s="19" t="s">
        <v>138</v>
      </c>
      <c r="I33" s="19" t="s">
        <v>145</v>
      </c>
    </row>
    <row r="34" spans="1:9" x14ac:dyDescent="0.2">
      <c r="A34" s="19" t="s">
        <v>125</v>
      </c>
      <c r="B34" s="19" t="s">
        <v>5</v>
      </c>
      <c r="C34" s="19">
        <v>2022</v>
      </c>
      <c r="D34" s="20">
        <v>0.23718</v>
      </c>
      <c r="E34" s="20">
        <v>0.23718</v>
      </c>
      <c r="F34" s="20">
        <f>D34-E34</f>
        <v>0</v>
      </c>
      <c r="G34" s="21">
        <f>F34/D34</f>
        <v>0</v>
      </c>
      <c r="H34" s="19" t="s">
        <v>139</v>
      </c>
      <c r="I34" s="19" t="s">
        <v>145</v>
      </c>
    </row>
    <row r="35" spans="1:9" x14ac:dyDescent="0.2">
      <c r="A35" s="19" t="s">
        <v>125</v>
      </c>
      <c r="B35" s="19" t="s">
        <v>5</v>
      </c>
      <c r="C35" s="19">
        <v>2023</v>
      </c>
      <c r="D35" s="20">
        <v>0.25214999999999999</v>
      </c>
      <c r="E35" s="20">
        <v>0.25694</v>
      </c>
      <c r="F35" s="20">
        <f>D35-E35</f>
        <v>-4.7900000000000165E-3</v>
      </c>
      <c r="G35" s="21">
        <f>F35/D35</f>
        <v>-1.8996628990680216E-2</v>
      </c>
      <c r="H35" s="19" t="s">
        <v>139</v>
      </c>
      <c r="I35" s="19" t="s">
        <v>145</v>
      </c>
    </row>
    <row r="36" spans="1:9" x14ac:dyDescent="0.2">
      <c r="A36" s="19" t="s">
        <v>126</v>
      </c>
      <c r="B36" s="19" t="s">
        <v>5</v>
      </c>
      <c r="C36" s="19">
        <v>2018</v>
      </c>
      <c r="D36" s="20">
        <v>0.17297000000000001</v>
      </c>
      <c r="E36" s="20">
        <v>0.17921999999999999</v>
      </c>
      <c r="F36" s="20">
        <f>D36-E36</f>
        <v>-6.2499999999999778E-3</v>
      </c>
      <c r="G36" s="21">
        <f>F36/D36</f>
        <v>-3.6133433543388896E-2</v>
      </c>
      <c r="H36" s="19" t="s">
        <v>138</v>
      </c>
      <c r="I36" s="19" t="s">
        <v>145</v>
      </c>
    </row>
    <row r="37" spans="1:9" x14ac:dyDescent="0.2">
      <c r="A37" s="19" t="s">
        <v>126</v>
      </c>
      <c r="B37" s="19" t="s">
        <v>5</v>
      </c>
      <c r="C37" s="19">
        <v>2021</v>
      </c>
      <c r="D37" s="20">
        <v>0.19624</v>
      </c>
      <c r="E37" s="20">
        <v>0.1973</v>
      </c>
      <c r="F37" s="20">
        <f>D37-E37</f>
        <v>-1.0600000000000054E-3</v>
      </c>
      <c r="G37" s="21">
        <f>F37/D37</f>
        <v>-5.4015491235222448E-3</v>
      </c>
      <c r="H37" s="19" t="s">
        <v>138</v>
      </c>
      <c r="I37" s="19" t="s">
        <v>145</v>
      </c>
    </row>
    <row r="38" spans="1:9" x14ac:dyDescent="0.2">
      <c r="A38" s="19" t="s">
        <v>126</v>
      </c>
      <c r="B38" s="19" t="s">
        <v>5</v>
      </c>
      <c r="C38" s="19">
        <v>2022</v>
      </c>
      <c r="D38" s="20">
        <v>0.2404</v>
      </c>
      <c r="E38" s="20">
        <v>0.24179999999999999</v>
      </c>
      <c r="F38" s="20">
        <f>D38-E38</f>
        <v>-1.3999999999999846E-3</v>
      </c>
      <c r="G38" s="21">
        <f>F38/D38</f>
        <v>-5.8236272878535132E-3</v>
      </c>
      <c r="H38" s="19" t="s">
        <v>139</v>
      </c>
      <c r="I38" s="19" t="s">
        <v>145</v>
      </c>
    </row>
    <row r="39" spans="1:9" x14ac:dyDescent="0.2">
      <c r="A39" s="19" t="s">
        <v>126</v>
      </c>
      <c r="B39" s="19" t="s">
        <v>5</v>
      </c>
      <c r="C39" s="19">
        <v>2023</v>
      </c>
      <c r="D39" s="20">
        <v>0.25585999999999998</v>
      </c>
      <c r="E39" s="20">
        <v>0.26157000000000002</v>
      </c>
      <c r="F39" s="20">
        <f>D39-E39</f>
        <v>-5.7100000000000484E-3</v>
      </c>
      <c r="G39" s="21">
        <f>F39/D39</f>
        <v>-2.2316892050340219E-2</v>
      </c>
      <c r="H39" s="19" t="s">
        <v>139</v>
      </c>
      <c r="I39" s="19" t="s">
        <v>145</v>
      </c>
    </row>
    <row r="40" spans="1:9" x14ac:dyDescent="0.2">
      <c r="A40" s="19" t="s">
        <v>55</v>
      </c>
      <c r="B40" s="19" t="s">
        <v>13</v>
      </c>
      <c r="C40" s="19">
        <v>2020</v>
      </c>
      <c r="D40" s="22">
        <v>0.14326</v>
      </c>
      <c r="E40" s="22">
        <v>0.14326</v>
      </c>
      <c r="F40" s="20">
        <f>D40-E40</f>
        <v>0</v>
      </c>
      <c r="G40" s="21">
        <f>F40/D40</f>
        <v>0</v>
      </c>
      <c r="H40" s="19" t="s">
        <v>136</v>
      </c>
      <c r="I40" s="19" t="s">
        <v>145</v>
      </c>
    </row>
    <row r="41" spans="1:9" x14ac:dyDescent="0.2">
      <c r="A41" s="19" t="s">
        <v>84</v>
      </c>
      <c r="B41" s="19" t="s">
        <v>13</v>
      </c>
      <c r="C41" s="19">
        <v>2020</v>
      </c>
      <c r="D41" s="22">
        <v>0.14776</v>
      </c>
      <c r="E41" s="22">
        <v>0.14599000000000001</v>
      </c>
      <c r="F41" s="20">
        <f>D41-E41</f>
        <v>1.7699999999999938E-3</v>
      </c>
      <c r="G41" s="21">
        <f>F41/D41</f>
        <v>1.197888467785594E-2</v>
      </c>
      <c r="H41" s="19" t="s">
        <v>136</v>
      </c>
      <c r="I41" s="19" t="s">
        <v>145</v>
      </c>
    </row>
    <row r="42" spans="1:9" x14ac:dyDescent="0.2">
      <c r="A42" s="19" t="s">
        <v>29</v>
      </c>
      <c r="B42" s="19" t="s">
        <v>13</v>
      </c>
      <c r="C42" s="19">
        <v>2021</v>
      </c>
      <c r="D42" s="23">
        <v>0.15629999999999999</v>
      </c>
      <c r="E42" s="23">
        <v>0.17065</v>
      </c>
      <c r="F42" s="20">
        <f>D42-E42</f>
        <v>-1.4350000000000002E-2</v>
      </c>
      <c r="G42" s="21">
        <f>F42/D42</f>
        <v>-9.1810620601407558E-2</v>
      </c>
      <c r="H42" s="19" t="s">
        <v>136</v>
      </c>
      <c r="I42" s="19" t="s">
        <v>145</v>
      </c>
    </row>
    <row r="43" spans="1:9" x14ac:dyDescent="0.2">
      <c r="A43" s="19" t="s">
        <v>130</v>
      </c>
      <c r="B43" s="19" t="s">
        <v>13</v>
      </c>
      <c r="C43" s="19">
        <v>2021</v>
      </c>
      <c r="D43" s="23">
        <v>0.15629999999999999</v>
      </c>
      <c r="E43" s="23">
        <v>0.17018</v>
      </c>
      <c r="F43" s="20">
        <f>D43-E43</f>
        <v>-1.3880000000000003E-2</v>
      </c>
      <c r="G43" s="21">
        <f>F43/D43</f>
        <v>-8.8803582853486912E-2</v>
      </c>
      <c r="H43" s="19" t="s">
        <v>136</v>
      </c>
      <c r="I43" s="19" t="s">
        <v>145</v>
      </c>
    </row>
    <row r="44" spans="1:9" x14ac:dyDescent="0.2">
      <c r="A44" s="19" t="s">
        <v>55</v>
      </c>
      <c r="B44" s="19" t="s">
        <v>13</v>
      </c>
      <c r="C44" s="19">
        <v>2021</v>
      </c>
      <c r="D44" s="23">
        <v>0.14982000000000001</v>
      </c>
      <c r="E44" s="23">
        <v>0.15659000000000001</v>
      </c>
      <c r="F44" s="20">
        <f>D44-E44</f>
        <v>-6.7699999999999982E-3</v>
      </c>
      <c r="G44" s="21">
        <f>F44/D44</f>
        <v>-4.518755840341742E-2</v>
      </c>
      <c r="H44" s="19" t="s">
        <v>136</v>
      </c>
      <c r="I44" s="19" t="s">
        <v>145</v>
      </c>
    </row>
    <row r="45" spans="1:9" x14ac:dyDescent="0.2">
      <c r="A45" s="19" t="s">
        <v>84</v>
      </c>
      <c r="B45" s="19" t="s">
        <v>13</v>
      </c>
      <c r="C45" s="19">
        <v>2021</v>
      </c>
      <c r="D45" s="23">
        <v>0.15459999999999999</v>
      </c>
      <c r="E45" s="23">
        <v>0.15381</v>
      </c>
      <c r="F45" s="20">
        <f>D45-E45</f>
        <v>7.8999999999998516E-4</v>
      </c>
      <c r="G45" s="21">
        <f>F45/D45</f>
        <v>5.1099611901680806E-3</v>
      </c>
      <c r="H45" s="19" t="s">
        <v>136</v>
      </c>
      <c r="I45" s="19" t="s">
        <v>145</v>
      </c>
    </row>
    <row r="46" spans="1:9" x14ac:dyDescent="0.2">
      <c r="A46" s="19" t="s">
        <v>105</v>
      </c>
      <c r="B46" s="19" t="s">
        <v>13</v>
      </c>
      <c r="C46" s="19">
        <v>2021</v>
      </c>
      <c r="D46" s="23">
        <v>0.14960000000000001</v>
      </c>
      <c r="E46" s="23">
        <v>0.15906999999999999</v>
      </c>
      <c r="F46" s="20">
        <f>D46-E46</f>
        <v>-9.4699999999999784E-3</v>
      </c>
      <c r="G46" s="21">
        <f>F46/D46</f>
        <v>-6.3302139037433008E-2</v>
      </c>
      <c r="H46" s="19" t="s">
        <v>136</v>
      </c>
      <c r="I46" s="19" t="s">
        <v>145</v>
      </c>
    </row>
    <row r="47" spans="1:9" x14ac:dyDescent="0.2">
      <c r="A47" s="19" t="s">
        <v>84</v>
      </c>
      <c r="B47" s="19" t="s">
        <v>13</v>
      </c>
      <c r="C47" s="19">
        <v>2021</v>
      </c>
      <c r="D47" s="23">
        <v>0.15459999999999999</v>
      </c>
      <c r="E47" s="23">
        <v>0.15381</v>
      </c>
      <c r="F47" s="20">
        <f>D47-E47</f>
        <v>7.8999999999998516E-4</v>
      </c>
      <c r="G47" s="21">
        <f>F47/D47</f>
        <v>5.1099611901680806E-3</v>
      </c>
      <c r="H47" s="19" t="s">
        <v>136</v>
      </c>
      <c r="I47" s="19" t="s">
        <v>145</v>
      </c>
    </row>
    <row r="48" spans="1:9" x14ac:dyDescent="0.2">
      <c r="A48" s="19" t="s">
        <v>29</v>
      </c>
      <c r="B48" s="19" t="s">
        <v>13</v>
      </c>
      <c r="C48" s="19">
        <v>2022</v>
      </c>
      <c r="D48" s="24">
        <v>0.17324000000000001</v>
      </c>
      <c r="E48" s="24">
        <v>0.18067</v>
      </c>
      <c r="F48" s="20">
        <f>D48-E48</f>
        <v>-7.4299999999999922E-3</v>
      </c>
      <c r="G48" s="21">
        <f>F48/D48</f>
        <v>-4.2888478411452276E-2</v>
      </c>
      <c r="H48" s="19" t="s">
        <v>136</v>
      </c>
      <c r="I48" s="19" t="s">
        <v>145</v>
      </c>
    </row>
    <row r="49" spans="1:9" x14ac:dyDescent="0.2">
      <c r="A49" s="19" t="s">
        <v>55</v>
      </c>
      <c r="B49" s="19" t="s">
        <v>13</v>
      </c>
      <c r="C49" s="19">
        <v>2022</v>
      </c>
      <c r="D49" s="24">
        <v>0.17848</v>
      </c>
      <c r="E49" s="24">
        <v>0.18309</v>
      </c>
      <c r="F49" s="20">
        <f>D49-E49</f>
        <v>-4.610000000000003E-3</v>
      </c>
      <c r="G49" s="21">
        <f>F49/D49</f>
        <v>-2.5829224562976261E-2</v>
      </c>
      <c r="H49" s="19" t="s">
        <v>136</v>
      </c>
      <c r="I49" s="19" t="s">
        <v>145</v>
      </c>
    </row>
    <row r="50" spans="1:9" x14ac:dyDescent="0.2">
      <c r="A50" s="19" t="s">
        <v>105</v>
      </c>
      <c r="B50" s="19" t="s">
        <v>13</v>
      </c>
      <c r="C50" s="19">
        <v>2022</v>
      </c>
      <c r="D50" s="24">
        <v>0.17532</v>
      </c>
      <c r="E50" s="24">
        <v>0.17459</v>
      </c>
      <c r="F50" s="20">
        <f>D50-E50</f>
        <v>7.3000000000000842E-4</v>
      </c>
      <c r="G50" s="21">
        <f>F50/D50</f>
        <v>4.1638147387634524E-3</v>
      </c>
      <c r="H50" s="19" t="s">
        <v>136</v>
      </c>
      <c r="I50" s="19" t="s">
        <v>145</v>
      </c>
    </row>
    <row r="51" spans="1:9" x14ac:dyDescent="0.2">
      <c r="A51" s="19" t="s">
        <v>65</v>
      </c>
      <c r="B51" s="19" t="s">
        <v>13</v>
      </c>
      <c r="C51" s="19">
        <v>2022</v>
      </c>
      <c r="D51" s="20">
        <v>0.1913</v>
      </c>
      <c r="E51" s="20">
        <v>0.18914</v>
      </c>
      <c r="F51" s="20">
        <f t="shared" ref="F51:F52" si="0">D51-E51</f>
        <v>2.1599999999999953E-3</v>
      </c>
      <c r="G51" s="21">
        <f t="shared" ref="G51:G52" si="1">F51/D51</f>
        <v>1.1291165708311528E-2</v>
      </c>
      <c r="H51" s="19" t="s">
        <v>136</v>
      </c>
      <c r="I51" s="19" t="s">
        <v>143</v>
      </c>
    </row>
    <row r="52" spans="1:9" x14ac:dyDescent="0.2">
      <c r="A52" s="19" t="s">
        <v>49</v>
      </c>
      <c r="B52" s="19" t="s">
        <v>13</v>
      </c>
      <c r="C52" s="19">
        <v>2022</v>
      </c>
      <c r="D52" s="20">
        <v>0.17324000000000001</v>
      </c>
      <c r="E52" s="20">
        <v>0.18729999999999999</v>
      </c>
      <c r="F52" s="20">
        <f t="shared" si="0"/>
        <v>-1.4059999999999989E-2</v>
      </c>
      <c r="G52" s="21">
        <f t="shared" si="1"/>
        <v>-8.1159085661509978E-2</v>
      </c>
      <c r="H52" s="19" t="s">
        <v>136</v>
      </c>
      <c r="I52" s="19" t="s">
        <v>146</v>
      </c>
    </row>
    <row r="53" spans="1:9" x14ac:dyDescent="0.2">
      <c r="A53" s="19" t="s">
        <v>49</v>
      </c>
      <c r="B53" s="19" t="s">
        <v>13</v>
      </c>
      <c r="C53" s="19">
        <v>2023</v>
      </c>
      <c r="D53" s="20">
        <v>0.20115</v>
      </c>
      <c r="E53" s="20">
        <v>0.20568</v>
      </c>
      <c r="F53" s="20">
        <f>D53-E53</f>
        <v>-4.5300000000000062E-3</v>
      </c>
      <c r="G53" s="21">
        <f>F53/D53</f>
        <v>-2.2520507084265506E-2</v>
      </c>
      <c r="H53" s="19" t="s">
        <v>136</v>
      </c>
      <c r="I53" s="19" t="s">
        <v>145</v>
      </c>
    </row>
    <row r="54" spans="1:9" x14ac:dyDescent="0.2">
      <c r="A54" s="19" t="s">
        <v>55</v>
      </c>
      <c r="B54" s="19" t="s">
        <v>13</v>
      </c>
      <c r="C54" s="19">
        <v>2023</v>
      </c>
      <c r="D54" s="20">
        <v>0.20699000000000001</v>
      </c>
      <c r="E54" s="20">
        <v>0.20244999999999999</v>
      </c>
      <c r="F54" s="20">
        <f>D54-E54</f>
        <v>4.5400000000000162E-3</v>
      </c>
      <c r="G54" s="21">
        <f>F54/D54</f>
        <v>2.193342673559117E-2</v>
      </c>
      <c r="H54" s="19" t="s">
        <v>136</v>
      </c>
      <c r="I54" s="19" t="s">
        <v>145</v>
      </c>
    </row>
    <row r="55" spans="1:9" x14ac:dyDescent="0.2">
      <c r="A55" s="19" t="s">
        <v>89</v>
      </c>
      <c r="B55" s="19" t="s">
        <v>13</v>
      </c>
      <c r="C55" s="19">
        <v>2023</v>
      </c>
      <c r="D55" s="20">
        <v>0.20115</v>
      </c>
      <c r="E55" s="20">
        <v>0.20116000000000001</v>
      </c>
      <c r="F55" s="20">
        <f>D55-E55</f>
        <v>-1.0000000000010001E-5</v>
      </c>
      <c r="G55" s="21">
        <f>F55/D55</f>
        <v>-4.9714143673924936E-5</v>
      </c>
      <c r="H55" s="19" t="s">
        <v>136</v>
      </c>
      <c r="I55" s="19" t="s">
        <v>145</v>
      </c>
    </row>
    <row r="56" spans="1:9" x14ac:dyDescent="0.2">
      <c r="A56" s="19" t="s">
        <v>84</v>
      </c>
      <c r="B56" s="19" t="s">
        <v>13</v>
      </c>
      <c r="C56" s="19">
        <v>2023</v>
      </c>
      <c r="D56" s="23">
        <v>0.20866000000000001</v>
      </c>
      <c r="E56" s="23">
        <v>0.20809</v>
      </c>
      <c r="F56" s="20">
        <f>D56-E56</f>
        <v>5.7000000000001494E-4</v>
      </c>
      <c r="G56" s="21">
        <f>F56/D56</f>
        <v>2.7317166682642334E-3</v>
      </c>
      <c r="H56" s="19" t="s">
        <v>136</v>
      </c>
      <c r="I56" s="19" t="s">
        <v>145</v>
      </c>
    </row>
    <row r="57" spans="1:9" x14ac:dyDescent="0.2">
      <c r="A57" s="19" t="s">
        <v>105</v>
      </c>
      <c r="B57" s="19" t="s">
        <v>13</v>
      </c>
      <c r="C57" s="19">
        <v>2023</v>
      </c>
      <c r="D57" s="20">
        <v>0.19505</v>
      </c>
      <c r="E57" s="20">
        <v>0.19184999999999999</v>
      </c>
      <c r="F57" s="20">
        <f t="shared" ref="F57:F65" si="2">D57-E57</f>
        <v>3.2000000000000084E-3</v>
      </c>
      <c r="G57" s="21">
        <f t="shared" ref="G57:G65" si="3">F57/D57</f>
        <v>1.6406049730838288E-2</v>
      </c>
      <c r="H57" s="19" t="s">
        <v>136</v>
      </c>
      <c r="I57" s="19" t="s">
        <v>140</v>
      </c>
    </row>
    <row r="58" spans="1:9" x14ac:dyDescent="0.2">
      <c r="A58" s="19" t="s">
        <v>4</v>
      </c>
      <c r="B58" s="19" t="s">
        <v>13</v>
      </c>
      <c r="C58" s="19">
        <v>2023</v>
      </c>
      <c r="D58" s="20">
        <v>0.1913</v>
      </c>
      <c r="E58" s="20">
        <v>0.18914</v>
      </c>
      <c r="F58" s="20">
        <f t="shared" si="2"/>
        <v>2.1599999999999953E-3</v>
      </c>
      <c r="G58" s="21">
        <f t="shared" si="3"/>
        <v>1.1291165708311528E-2</v>
      </c>
      <c r="H58" s="19" t="s">
        <v>136</v>
      </c>
      <c r="I58" s="19" t="s">
        <v>141</v>
      </c>
    </row>
    <row r="59" spans="1:9" x14ac:dyDescent="0.2">
      <c r="A59" s="19" t="s">
        <v>29</v>
      </c>
      <c r="B59" s="19" t="s">
        <v>13</v>
      </c>
      <c r="C59" s="19">
        <v>2023</v>
      </c>
      <c r="D59" s="20">
        <v>0.20115</v>
      </c>
      <c r="E59" s="20">
        <v>0.20085</v>
      </c>
      <c r="F59" s="20">
        <f t="shared" si="2"/>
        <v>2.9999999999999472E-4</v>
      </c>
      <c r="G59" s="21">
        <f t="shared" si="3"/>
        <v>1.4914243102162302E-3</v>
      </c>
      <c r="H59" s="19" t="s">
        <v>136</v>
      </c>
      <c r="I59" s="19" t="s">
        <v>145</v>
      </c>
    </row>
    <row r="60" spans="1:9" x14ac:dyDescent="0.2">
      <c r="A60" s="13" t="s">
        <v>29</v>
      </c>
      <c r="B60" s="19" t="s">
        <v>13</v>
      </c>
      <c r="C60" s="19">
        <v>2020</v>
      </c>
      <c r="D60" s="22">
        <v>0.13986000000000001</v>
      </c>
      <c r="E60" s="22">
        <v>0.14909</v>
      </c>
      <c r="F60" s="20">
        <f t="shared" si="2"/>
        <v>-9.2299999999999882E-3</v>
      </c>
      <c r="G60" s="21">
        <f t="shared" si="3"/>
        <v>-6.5994565994565907E-2</v>
      </c>
      <c r="H60" s="19" t="s">
        <v>136</v>
      </c>
      <c r="I60" s="19" t="s">
        <v>145</v>
      </c>
    </row>
    <row r="61" spans="1:9" x14ac:dyDescent="0.2">
      <c r="A61" s="13" t="s">
        <v>130</v>
      </c>
      <c r="B61" s="19" t="s">
        <v>13</v>
      </c>
      <c r="C61" s="19">
        <v>2020</v>
      </c>
      <c r="D61" s="22">
        <v>0.13986000000000001</v>
      </c>
      <c r="E61" s="22">
        <v>0.13850000000000001</v>
      </c>
      <c r="F61" s="20">
        <f t="shared" si="2"/>
        <v>1.3600000000000001E-3</v>
      </c>
      <c r="G61" s="21">
        <f t="shared" si="3"/>
        <v>9.7240097240097242E-3</v>
      </c>
      <c r="H61" s="19" t="s">
        <v>136</v>
      </c>
      <c r="I61" s="19" t="s">
        <v>145</v>
      </c>
    </row>
    <row r="62" spans="1:9" x14ac:dyDescent="0.2">
      <c r="A62" s="13" t="s">
        <v>105</v>
      </c>
      <c r="B62" s="19" t="s">
        <v>13</v>
      </c>
      <c r="C62" s="19">
        <v>2020</v>
      </c>
      <c r="D62" s="22">
        <v>0.14138000000000001</v>
      </c>
      <c r="E62" s="22">
        <v>0.14113999999999999</v>
      </c>
      <c r="F62" s="20">
        <f t="shared" si="2"/>
        <v>2.4000000000001798E-4</v>
      </c>
      <c r="G62" s="21">
        <f t="shared" si="3"/>
        <v>1.6975526948650303E-3</v>
      </c>
      <c r="H62" s="19" t="s">
        <v>136</v>
      </c>
      <c r="I62" s="19" t="s">
        <v>145</v>
      </c>
    </row>
    <row r="63" spans="1:9" x14ac:dyDescent="0.2">
      <c r="A63" s="19" t="s">
        <v>84</v>
      </c>
      <c r="B63" s="19" t="s">
        <v>13</v>
      </c>
      <c r="C63" s="19">
        <v>2022</v>
      </c>
      <c r="D63" s="24">
        <v>0.18074000000000001</v>
      </c>
      <c r="E63" s="24">
        <v>0.18168999999999999</v>
      </c>
      <c r="F63" s="20">
        <f t="shared" si="2"/>
        <v>-9.4999999999997864E-4</v>
      </c>
      <c r="G63" s="21">
        <f t="shared" si="3"/>
        <v>-5.2561690826600565E-3</v>
      </c>
      <c r="H63" s="19" t="s">
        <v>136</v>
      </c>
      <c r="I63" s="19" t="s">
        <v>145</v>
      </c>
    </row>
    <row r="64" spans="1:9" x14ac:dyDescent="0.2">
      <c r="A64" s="19" t="s">
        <v>4</v>
      </c>
      <c r="B64" s="19" t="s">
        <v>13</v>
      </c>
      <c r="C64" s="19">
        <v>2022</v>
      </c>
      <c r="D64" s="23">
        <v>0.17324000000000001</v>
      </c>
      <c r="E64" s="23">
        <v>0.17188000000000001</v>
      </c>
      <c r="F64" s="20">
        <f t="shared" si="2"/>
        <v>1.3600000000000001E-3</v>
      </c>
      <c r="G64" s="21">
        <f t="shared" si="3"/>
        <v>7.8503809743708155E-3</v>
      </c>
      <c r="H64" s="19" t="s">
        <v>136</v>
      </c>
      <c r="I64" s="19" t="s">
        <v>145</v>
      </c>
    </row>
    <row r="65" spans="1:9" x14ac:dyDescent="0.2">
      <c r="A65" s="13" t="s">
        <v>65</v>
      </c>
      <c r="B65" s="19" t="s">
        <v>13</v>
      </c>
      <c r="C65" s="19">
        <v>2023</v>
      </c>
      <c r="D65" s="20">
        <v>0.1913</v>
      </c>
      <c r="E65" s="20">
        <v>0.18914</v>
      </c>
      <c r="F65" s="20">
        <f t="shared" si="2"/>
        <v>2.1599999999999953E-3</v>
      </c>
      <c r="G65" s="21">
        <f t="shared" si="3"/>
        <v>1.1291165708311528E-2</v>
      </c>
      <c r="H65" s="19" t="s">
        <v>136</v>
      </c>
      <c r="I65" s="19" t="s">
        <v>150</v>
      </c>
    </row>
    <row r="66" spans="1:9" x14ac:dyDescent="0.2">
      <c r="A66" s="19" t="s">
        <v>100</v>
      </c>
      <c r="B66" s="19" t="s">
        <v>25</v>
      </c>
      <c r="C66" s="19">
        <v>2021</v>
      </c>
      <c r="D66" s="25">
        <v>0.29178999999999999</v>
      </c>
      <c r="E66" s="25">
        <v>0.29493999999999998</v>
      </c>
      <c r="F66" s="20">
        <f t="shared" ref="F66:F72" si="4">D66-E66</f>
        <v>-3.1499999999999861E-3</v>
      </c>
      <c r="G66" s="21">
        <f t="shared" ref="G66:G72" si="5">F66/D66</f>
        <v>-1.0795435073169013E-2</v>
      </c>
      <c r="H66" s="19" t="s">
        <v>137</v>
      </c>
      <c r="I66" s="19" t="s">
        <v>145</v>
      </c>
    </row>
    <row r="67" spans="1:9" x14ac:dyDescent="0.2">
      <c r="A67" s="12" t="s">
        <v>97</v>
      </c>
      <c r="B67" s="19" t="s">
        <v>25</v>
      </c>
      <c r="C67" s="19">
        <v>2021</v>
      </c>
      <c r="D67" s="25">
        <v>0.26922000000000001</v>
      </c>
      <c r="E67" s="25">
        <v>0.26735999999999999</v>
      </c>
      <c r="F67" s="20">
        <f t="shared" si="4"/>
        <v>1.8600000000000283E-3</v>
      </c>
      <c r="G67" s="21">
        <f t="shared" si="5"/>
        <v>6.9088477824828329E-3</v>
      </c>
      <c r="H67" s="19" t="s">
        <v>137</v>
      </c>
      <c r="I67" s="26" t="s">
        <v>145</v>
      </c>
    </row>
    <row r="68" spans="1:9" x14ac:dyDescent="0.2">
      <c r="A68" s="12" t="s">
        <v>24</v>
      </c>
      <c r="B68" s="19" t="s">
        <v>25</v>
      </c>
      <c r="C68" s="19">
        <v>2021</v>
      </c>
      <c r="D68" s="25">
        <v>0.27076</v>
      </c>
      <c r="E68" s="25">
        <v>0.26730999999999999</v>
      </c>
      <c r="F68" s="20">
        <f t="shared" si="4"/>
        <v>3.4500000000000086E-3</v>
      </c>
      <c r="G68" s="21">
        <f t="shared" si="5"/>
        <v>1.2741911656079217E-2</v>
      </c>
      <c r="H68" s="19" t="s">
        <v>137</v>
      </c>
      <c r="I68" s="26" t="s">
        <v>145</v>
      </c>
    </row>
    <row r="69" spans="1:9" x14ac:dyDescent="0.2">
      <c r="A69" s="12" t="s">
        <v>24</v>
      </c>
      <c r="B69" s="26" t="s">
        <v>25</v>
      </c>
      <c r="C69" s="26">
        <v>2022</v>
      </c>
      <c r="D69" s="25">
        <v>0.31208999999999998</v>
      </c>
      <c r="E69" s="25">
        <v>0.31452999999999998</v>
      </c>
      <c r="F69" s="20">
        <f t="shared" si="4"/>
        <v>-2.4399999999999977E-3</v>
      </c>
      <c r="G69" s="21">
        <f t="shared" si="5"/>
        <v>-7.8182575539107249E-3</v>
      </c>
      <c r="H69" s="19" t="s">
        <v>137</v>
      </c>
      <c r="I69" s="26" t="s">
        <v>145</v>
      </c>
    </row>
    <row r="70" spans="1:9" x14ac:dyDescent="0.2">
      <c r="A70" s="12" t="s">
        <v>97</v>
      </c>
      <c r="B70" s="26" t="s">
        <v>25</v>
      </c>
      <c r="C70" s="26">
        <v>2022</v>
      </c>
      <c r="D70" s="25">
        <v>0.3216</v>
      </c>
      <c r="E70" s="25">
        <v>0.32396999999999998</v>
      </c>
      <c r="F70" s="20">
        <f t="shared" si="4"/>
        <v>-2.3699999999999832E-3</v>
      </c>
      <c r="G70" s="21">
        <f t="shared" si="5"/>
        <v>-7.3694029850745746E-3</v>
      </c>
      <c r="H70" s="19" t="s">
        <v>137</v>
      </c>
      <c r="I70" s="26" t="s">
        <v>145</v>
      </c>
    </row>
    <row r="71" spans="1:9" x14ac:dyDescent="0.2">
      <c r="A71" s="12" t="s">
        <v>97</v>
      </c>
      <c r="B71" s="26" t="s">
        <v>25</v>
      </c>
      <c r="C71" s="26">
        <v>2023</v>
      </c>
      <c r="D71">
        <v>0.38794000000000001</v>
      </c>
      <c r="E71">
        <v>0.38134000000000001</v>
      </c>
      <c r="F71" s="20">
        <f t="shared" si="4"/>
        <v>6.5999999999999948E-3</v>
      </c>
      <c r="G71" s="21">
        <f t="shared" si="5"/>
        <v>1.7012940145383293E-2</v>
      </c>
      <c r="H71" s="19" t="s">
        <v>137</v>
      </c>
      <c r="I71" s="26" t="s">
        <v>145</v>
      </c>
    </row>
    <row r="72" spans="1:9" x14ac:dyDescent="0.2">
      <c r="A72" s="12" t="s">
        <v>24</v>
      </c>
      <c r="B72" s="26" t="s">
        <v>25</v>
      </c>
      <c r="C72" s="26">
        <v>2023</v>
      </c>
      <c r="D72">
        <v>0.40038000000000001</v>
      </c>
      <c r="E72">
        <v>0.39623000000000003</v>
      </c>
      <c r="F72" s="20">
        <f t="shared" si="4"/>
        <v>4.149999999999987E-3</v>
      </c>
      <c r="G72" s="21">
        <f t="shared" si="5"/>
        <v>1.0365153104550644E-2</v>
      </c>
      <c r="H72" s="19" t="s">
        <v>137</v>
      </c>
      <c r="I72" s="26" t="s">
        <v>145</v>
      </c>
    </row>
    <row r="74" spans="1:9" x14ac:dyDescent="0.2">
      <c r="A74" s="12"/>
    </row>
    <row r="75" spans="1:9" x14ac:dyDescent="0.2">
      <c r="A75" s="12"/>
    </row>
    <row r="76" spans="1:9" x14ac:dyDescent="0.2">
      <c r="A76" s="12"/>
    </row>
    <row r="77" spans="1:9" x14ac:dyDescent="0.2">
      <c r="A77" s="12"/>
    </row>
    <row r="78" spans="1:9" x14ac:dyDescent="0.2">
      <c r="A7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2024-03-18T03:47:13Z</dcterms:created>
  <dcterms:modified xsi:type="dcterms:W3CDTF">2024-06-01T11:19:51Z</dcterms:modified>
</cp:coreProperties>
</file>