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3c6c645f2818f1/Desktop/Rec/"/>
    </mc:Choice>
  </mc:AlternateContent>
  <xr:revisionPtr revIDLastSave="166" documentId="8_{0FFF02AB-78D2-4D23-B310-3B448B78816B}" xr6:coauthVersionLast="47" xr6:coauthVersionMax="47" xr10:uidLastSave="{5032621B-064D-4519-B564-8FB480C4D8DE}"/>
  <bookViews>
    <workbookView xWindow="1605" yWindow="1455" windowWidth="19065" windowHeight="9705" xr2:uid="{0F31793E-C3DB-4A4F-B65D-12BF0A389DD7}"/>
  </bookViews>
  <sheets>
    <sheet name="FE" sheetId="1" r:id="rId1"/>
    <sheet name="ETR" sheetId="2" r:id="rId2"/>
  </sheets>
  <definedNames>
    <definedName name="_xlnm._FilterDatabase" localSheetId="1" hidden="1">ETR!$A$1:$K$272</definedName>
    <definedName name="_xlnm._FilterDatabase" localSheetId="0" hidden="1">FE!$A$2:$N$148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" i="1" l="1"/>
  <c r="I95" i="1"/>
  <c r="J95" i="1"/>
  <c r="K95" i="1"/>
  <c r="L95" i="1"/>
  <c r="K44" i="1"/>
  <c r="K45" i="1"/>
  <c r="K46" i="1"/>
  <c r="K47" i="1"/>
  <c r="K48" i="1"/>
  <c r="K49" i="1"/>
  <c r="K50" i="1"/>
  <c r="K51" i="1"/>
  <c r="K52" i="1"/>
  <c r="K54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0" i="1"/>
  <c r="K79" i="1"/>
  <c r="K82" i="1"/>
  <c r="K81" i="1"/>
  <c r="K84" i="1"/>
  <c r="K83" i="1"/>
  <c r="K85" i="1"/>
  <c r="K86" i="1"/>
  <c r="K88" i="1"/>
  <c r="K87" i="1"/>
  <c r="K89" i="1"/>
  <c r="K90" i="1"/>
  <c r="K91" i="1"/>
  <c r="K92" i="1"/>
  <c r="K94" i="1"/>
  <c r="K93" i="1"/>
  <c r="K96" i="1"/>
  <c r="K97" i="1"/>
  <c r="K98" i="1"/>
  <c r="K99" i="1"/>
  <c r="K100" i="1"/>
  <c r="K101" i="1"/>
  <c r="K102" i="1"/>
  <c r="K103" i="1"/>
  <c r="K104" i="1"/>
  <c r="K106" i="1"/>
  <c r="K105" i="1"/>
  <c r="K108" i="1"/>
  <c r="K107" i="1"/>
  <c r="K110" i="1"/>
  <c r="K109" i="1"/>
  <c r="K111" i="1"/>
  <c r="K112" i="1"/>
  <c r="K113" i="1"/>
  <c r="K114" i="1"/>
  <c r="K115" i="1"/>
  <c r="K116" i="1"/>
  <c r="K118" i="1"/>
  <c r="K117" i="1"/>
  <c r="K119" i="1"/>
  <c r="K120" i="1"/>
  <c r="K121" i="1"/>
  <c r="K122" i="1"/>
  <c r="K124" i="1"/>
  <c r="K123" i="1"/>
  <c r="K125" i="1"/>
  <c r="K127" i="1"/>
  <c r="K126" i="1"/>
  <c r="K128" i="1"/>
  <c r="K129" i="1"/>
  <c r="K130" i="1"/>
  <c r="K131" i="1"/>
  <c r="K132" i="1"/>
  <c r="K133" i="1"/>
  <c r="K135" i="1"/>
  <c r="K134" i="1"/>
  <c r="K138" i="1"/>
  <c r="K137" i="1"/>
  <c r="K136" i="1"/>
  <c r="K139" i="1"/>
  <c r="K140" i="1"/>
  <c r="K141" i="1"/>
  <c r="K143" i="1"/>
  <c r="K142" i="1"/>
  <c r="K144" i="1"/>
  <c r="K145" i="1"/>
  <c r="K146" i="1"/>
  <c r="K147" i="1"/>
  <c r="K148" i="1"/>
  <c r="K43" i="1"/>
  <c r="L42" i="1"/>
  <c r="J42" i="1"/>
  <c r="I42" i="1"/>
  <c r="H4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4" i="1"/>
  <c r="L53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79" i="1"/>
  <c r="L82" i="1"/>
  <c r="L81" i="1"/>
  <c r="L84" i="1"/>
  <c r="L83" i="1"/>
  <c r="L85" i="1"/>
  <c r="L86" i="1"/>
  <c r="L88" i="1"/>
  <c r="L87" i="1"/>
  <c r="L89" i="1"/>
  <c r="L90" i="1"/>
  <c r="L91" i="1"/>
  <c r="L92" i="1"/>
  <c r="L94" i="1"/>
  <c r="L93" i="1"/>
  <c r="L96" i="1"/>
  <c r="L97" i="1"/>
  <c r="L98" i="1"/>
  <c r="L99" i="1"/>
  <c r="L100" i="1"/>
  <c r="L101" i="1"/>
  <c r="L102" i="1"/>
  <c r="L103" i="1"/>
  <c r="L104" i="1"/>
  <c r="L106" i="1"/>
  <c r="L105" i="1"/>
  <c r="L108" i="1"/>
  <c r="L107" i="1"/>
  <c r="L110" i="1"/>
  <c r="L109" i="1"/>
  <c r="L111" i="1"/>
  <c r="L112" i="1"/>
  <c r="L113" i="1"/>
  <c r="L114" i="1"/>
  <c r="L115" i="1"/>
  <c r="L116" i="1"/>
  <c r="L118" i="1"/>
  <c r="L117" i="1"/>
  <c r="L119" i="1"/>
  <c r="L120" i="1"/>
  <c r="L121" i="1"/>
  <c r="L122" i="1"/>
  <c r="L124" i="1"/>
  <c r="L123" i="1"/>
  <c r="L125" i="1"/>
  <c r="L127" i="1"/>
  <c r="L126" i="1"/>
  <c r="L128" i="1"/>
  <c r="L129" i="1"/>
  <c r="L130" i="1"/>
  <c r="L131" i="1"/>
  <c r="L132" i="1"/>
  <c r="L133" i="1"/>
  <c r="L135" i="1"/>
  <c r="L134" i="1"/>
  <c r="L138" i="1"/>
  <c r="L137" i="1"/>
  <c r="L136" i="1"/>
  <c r="L139" i="1"/>
  <c r="L140" i="1"/>
  <c r="L141" i="1"/>
  <c r="L143" i="1"/>
  <c r="L142" i="1"/>
  <c r="L144" i="1"/>
  <c r="L145" i="1"/>
  <c r="L146" i="1"/>
  <c r="L147" i="1"/>
  <c r="L14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4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79" i="1"/>
  <c r="J82" i="1"/>
  <c r="J81" i="1"/>
  <c r="J84" i="1"/>
  <c r="J83" i="1"/>
  <c r="J85" i="1"/>
  <c r="J86" i="1"/>
  <c r="J88" i="1"/>
  <c r="J87" i="1"/>
  <c r="J89" i="1"/>
  <c r="J90" i="1"/>
  <c r="J91" i="1"/>
  <c r="J92" i="1"/>
  <c r="J94" i="1"/>
  <c r="J93" i="1"/>
  <c r="J96" i="1"/>
  <c r="J97" i="1"/>
  <c r="J98" i="1"/>
  <c r="J99" i="1"/>
  <c r="J100" i="1"/>
  <c r="J101" i="1"/>
  <c r="J102" i="1"/>
  <c r="J103" i="1"/>
  <c r="J104" i="1"/>
  <c r="J106" i="1"/>
  <c r="J105" i="1"/>
  <c r="J108" i="1"/>
  <c r="J107" i="1"/>
  <c r="J110" i="1"/>
  <c r="J109" i="1"/>
  <c r="J111" i="1"/>
  <c r="J112" i="1"/>
  <c r="J113" i="1"/>
  <c r="J114" i="1"/>
  <c r="J115" i="1"/>
  <c r="J116" i="1"/>
  <c r="J118" i="1"/>
  <c r="J117" i="1"/>
  <c r="J119" i="1"/>
  <c r="J120" i="1"/>
  <c r="J121" i="1"/>
  <c r="J122" i="1"/>
  <c r="J124" i="1"/>
  <c r="J123" i="1"/>
  <c r="J125" i="1"/>
  <c r="J127" i="1"/>
  <c r="J126" i="1"/>
  <c r="J128" i="1"/>
  <c r="J129" i="1"/>
  <c r="J130" i="1"/>
  <c r="J131" i="1"/>
  <c r="J132" i="1"/>
  <c r="J133" i="1"/>
  <c r="J135" i="1"/>
  <c r="J134" i="1"/>
  <c r="J138" i="1"/>
  <c r="J137" i="1"/>
  <c r="J136" i="1"/>
  <c r="J139" i="1"/>
  <c r="J140" i="1"/>
  <c r="J141" i="1"/>
  <c r="J143" i="1"/>
  <c r="J142" i="1"/>
  <c r="J144" i="1"/>
  <c r="J145" i="1"/>
  <c r="J146" i="1"/>
  <c r="J147" i="1"/>
  <c r="J14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4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0" i="1"/>
  <c r="I79" i="1"/>
  <c r="I82" i="1"/>
  <c r="I81" i="1"/>
  <c r="I84" i="1"/>
  <c r="I83" i="1"/>
  <c r="I85" i="1"/>
  <c r="I86" i="1"/>
  <c r="I88" i="1"/>
  <c r="I87" i="1"/>
  <c r="I89" i="1"/>
  <c r="I90" i="1"/>
  <c r="I91" i="1"/>
  <c r="I92" i="1"/>
  <c r="I94" i="1"/>
  <c r="I93" i="1"/>
  <c r="I96" i="1"/>
  <c r="I97" i="1"/>
  <c r="I98" i="1"/>
  <c r="I99" i="1"/>
  <c r="I100" i="1"/>
  <c r="I101" i="1"/>
  <c r="I102" i="1"/>
  <c r="I103" i="1"/>
  <c r="I104" i="1"/>
  <c r="I106" i="1"/>
  <c r="I105" i="1"/>
  <c r="I108" i="1"/>
  <c r="I107" i="1"/>
  <c r="I110" i="1"/>
  <c r="I109" i="1"/>
  <c r="I111" i="1"/>
  <c r="I112" i="1"/>
  <c r="I113" i="1"/>
  <c r="I114" i="1"/>
  <c r="I115" i="1"/>
  <c r="I116" i="1"/>
  <c r="I118" i="1"/>
  <c r="I117" i="1"/>
  <c r="I119" i="1"/>
  <c r="I120" i="1"/>
  <c r="I121" i="1"/>
  <c r="I122" i="1"/>
  <c r="I124" i="1"/>
  <c r="I123" i="1"/>
  <c r="I125" i="1"/>
  <c r="I127" i="1"/>
  <c r="I126" i="1"/>
  <c r="I128" i="1"/>
  <c r="I129" i="1"/>
  <c r="I130" i="1"/>
  <c r="I131" i="1"/>
  <c r="I132" i="1"/>
  <c r="I133" i="1"/>
  <c r="I135" i="1"/>
  <c r="I134" i="1"/>
  <c r="I138" i="1"/>
  <c r="I137" i="1"/>
  <c r="I136" i="1"/>
  <c r="I139" i="1"/>
  <c r="I140" i="1"/>
  <c r="I141" i="1"/>
  <c r="I143" i="1"/>
  <c r="I142" i="1"/>
  <c r="I144" i="1"/>
  <c r="I145" i="1"/>
  <c r="I146" i="1"/>
  <c r="I147" i="1"/>
  <c r="I14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4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79" i="1"/>
  <c r="H82" i="1"/>
  <c r="H81" i="1"/>
  <c r="H84" i="1"/>
  <c r="H83" i="1"/>
  <c r="H85" i="1"/>
  <c r="H86" i="1"/>
  <c r="H88" i="1"/>
  <c r="H87" i="1"/>
  <c r="H89" i="1"/>
  <c r="H90" i="1"/>
  <c r="H91" i="1"/>
  <c r="H92" i="1"/>
  <c r="H94" i="1"/>
  <c r="H93" i="1"/>
  <c r="H96" i="1"/>
  <c r="H97" i="1"/>
  <c r="H98" i="1"/>
  <c r="H99" i="1"/>
  <c r="H100" i="1"/>
  <c r="H101" i="1"/>
  <c r="H102" i="1"/>
  <c r="H103" i="1"/>
  <c r="H104" i="1"/>
  <c r="H106" i="1"/>
  <c r="H105" i="1"/>
  <c r="H108" i="1"/>
  <c r="H107" i="1"/>
  <c r="H110" i="1"/>
  <c r="H109" i="1"/>
  <c r="H111" i="1"/>
  <c r="H112" i="1"/>
  <c r="H113" i="1"/>
  <c r="H114" i="1"/>
  <c r="H115" i="1"/>
  <c r="H116" i="1"/>
  <c r="H118" i="1"/>
  <c r="H117" i="1"/>
  <c r="H119" i="1"/>
  <c r="H120" i="1"/>
  <c r="H121" i="1"/>
  <c r="H122" i="1"/>
  <c r="H124" i="1"/>
  <c r="H123" i="1"/>
  <c r="H125" i="1"/>
  <c r="H127" i="1"/>
  <c r="H126" i="1"/>
  <c r="H128" i="1"/>
  <c r="H129" i="1"/>
  <c r="H130" i="1"/>
  <c r="H131" i="1"/>
  <c r="H132" i="1"/>
  <c r="H133" i="1"/>
  <c r="H135" i="1"/>
  <c r="H134" i="1"/>
  <c r="H138" i="1"/>
  <c r="H137" i="1"/>
  <c r="H136" i="1"/>
  <c r="H139" i="1"/>
  <c r="H140" i="1"/>
  <c r="H141" i="1"/>
  <c r="H143" i="1"/>
  <c r="H142" i="1"/>
  <c r="H144" i="1"/>
  <c r="H145" i="1"/>
  <c r="H146" i="1"/>
  <c r="H147" i="1"/>
  <c r="H148" i="1"/>
  <c r="L3" i="1"/>
  <c r="J3" i="1"/>
  <c r="I3" i="1"/>
  <c r="H3" i="1"/>
  <c r="H1" i="1" l="1"/>
  <c r="J1" i="1"/>
  <c r="L1" i="1"/>
</calcChain>
</file>

<file path=xl/sharedStrings.xml><?xml version="1.0" encoding="utf-8"?>
<sst xmlns="http://schemas.openxmlformats.org/spreadsheetml/2006/main" count="1802" uniqueCount="418">
  <si>
    <t>Name</t>
  </si>
  <si>
    <t>ID</t>
  </si>
  <si>
    <t>Game Info</t>
  </si>
  <si>
    <t>WR</t>
  </si>
  <si>
    <t>Puka Nacua</t>
  </si>
  <si>
    <t>LAR</t>
  </si>
  <si>
    <t>RB</t>
  </si>
  <si>
    <t>Jonathan Taylor</t>
  </si>
  <si>
    <t>IND</t>
  </si>
  <si>
    <t>Christian McCaffrey</t>
  </si>
  <si>
    <t>SF</t>
  </si>
  <si>
    <t>De'Von Achane</t>
  </si>
  <si>
    <t>MIA</t>
  </si>
  <si>
    <t>Ja'Marr Chase</t>
  </si>
  <si>
    <t>CIN</t>
  </si>
  <si>
    <t>Jaxon Smith-Njigba</t>
  </si>
  <si>
    <t>SEA</t>
  </si>
  <si>
    <t>DAL</t>
  </si>
  <si>
    <t>Josh Jacobs</t>
  </si>
  <si>
    <t>GB</t>
  </si>
  <si>
    <t>Emeka Egbuka</t>
  </si>
  <si>
    <t>TB</t>
  </si>
  <si>
    <t>QB</t>
  </si>
  <si>
    <t>BAL</t>
  </si>
  <si>
    <t>Ashton Jeanty</t>
  </si>
  <si>
    <t>LV</t>
  </si>
  <si>
    <t>George Pickens</t>
  </si>
  <si>
    <t>Davante Adams</t>
  </si>
  <si>
    <t>Baker Mayfield</t>
  </si>
  <si>
    <t>Dak Prescott</t>
  </si>
  <si>
    <t>LAC</t>
  </si>
  <si>
    <t>Matthew Stafford</t>
  </si>
  <si>
    <t>Javonte Williams</t>
  </si>
  <si>
    <t>Kyren Williams</t>
  </si>
  <si>
    <t>Justin Herbert</t>
  </si>
  <si>
    <t>Derrick Henry</t>
  </si>
  <si>
    <t>Brian Thomas Jr.</t>
  </si>
  <si>
    <t>JAX</t>
  </si>
  <si>
    <t>Jordan Love</t>
  </si>
  <si>
    <t>Kenneth Walker III</t>
  </si>
  <si>
    <t>Jaylen Waddle</t>
  </si>
  <si>
    <t>Tetairoa McMillan</t>
  </si>
  <si>
    <t>CAR</t>
  </si>
  <si>
    <t>Daniel Jones</t>
  </si>
  <si>
    <t>Rachaad White</t>
  </si>
  <si>
    <t>Zay Flowers</t>
  </si>
  <si>
    <t>Travis Etienne Jr.</t>
  </si>
  <si>
    <t>Quentin Johnston</t>
  </si>
  <si>
    <t>Quinshon Judkins</t>
  </si>
  <si>
    <t>CLE</t>
  </si>
  <si>
    <t>Drake Maye</t>
  </si>
  <si>
    <t>NE</t>
  </si>
  <si>
    <t>Rico Dowdle</t>
  </si>
  <si>
    <t>Jakobi Meyers</t>
  </si>
  <si>
    <t>Stefon Diggs</t>
  </si>
  <si>
    <t>Kyler Murray</t>
  </si>
  <si>
    <t>ARI</t>
  </si>
  <si>
    <t>Ladd McConkey</t>
  </si>
  <si>
    <t>Tee Higgins</t>
  </si>
  <si>
    <t>Alvin Kamara</t>
  </si>
  <si>
    <t>NO</t>
  </si>
  <si>
    <t>Keenan Allen</t>
  </si>
  <si>
    <t>Mac Jones</t>
  </si>
  <si>
    <t>Chase Brown</t>
  </si>
  <si>
    <t>TE</t>
  </si>
  <si>
    <t>Trey McBride</t>
  </si>
  <si>
    <t>Tua Tagovailoa</t>
  </si>
  <si>
    <t>DK Metcalf</t>
  </si>
  <si>
    <t>PIT</t>
  </si>
  <si>
    <t>Tony Pollard</t>
  </si>
  <si>
    <t>TEN</t>
  </si>
  <si>
    <t>Michael Pittman Jr.</t>
  </si>
  <si>
    <t>Sam Darnold</t>
  </si>
  <si>
    <t>Jaylen Warren</t>
  </si>
  <si>
    <t>Kenneth Gainwell</t>
  </si>
  <si>
    <t>Jake Ferguson</t>
  </si>
  <si>
    <t>Michael Carter</t>
  </si>
  <si>
    <t>Marvin Harrison Jr.</t>
  </si>
  <si>
    <t>Aaron Rodgers</t>
  </si>
  <si>
    <t>Rhamondre Stevenson</t>
  </si>
  <si>
    <t>Geno Smith</t>
  </si>
  <si>
    <t>Romeo Doubs</t>
  </si>
  <si>
    <t>TreVeyon Henderson</t>
  </si>
  <si>
    <t>Trevor Lawrence</t>
  </si>
  <si>
    <t>Zach Charbonnet</t>
  </si>
  <si>
    <t>Chris Olave</t>
  </si>
  <si>
    <t>Hassan Haskins</t>
  </si>
  <si>
    <t>Kimani Vidal</t>
  </si>
  <si>
    <t>Kendrick Bourne</t>
  </si>
  <si>
    <t>Matthew Golden</t>
  </si>
  <si>
    <t>Tyler Warren</t>
  </si>
  <si>
    <t>Bhayshul Tuten</t>
  </si>
  <si>
    <t>Calvin Ridley</t>
  </si>
  <si>
    <t>Blake Corum</t>
  </si>
  <si>
    <t>Bryce Young</t>
  </si>
  <si>
    <t>Emari Demercado</t>
  </si>
  <si>
    <t>Jauan Jennings</t>
  </si>
  <si>
    <t>Tre Tucker</t>
  </si>
  <si>
    <t>Justice Hill</t>
  </si>
  <si>
    <t>Travis Hunter</t>
  </si>
  <si>
    <t>Tucker Kraft</t>
  </si>
  <si>
    <t>Spencer Rattler</t>
  </si>
  <si>
    <t>Kendre Miller</t>
  </si>
  <si>
    <t>Cooper Kupp</t>
  </si>
  <si>
    <t>Ollie Gordon II</t>
  </si>
  <si>
    <t>Cam Ward</t>
  </si>
  <si>
    <t>Rashid Shaheed</t>
  </si>
  <si>
    <t>Cooper Rush</t>
  </si>
  <si>
    <t>Jerry Jeudy</t>
  </si>
  <si>
    <t>Sean Tucker</t>
  </si>
  <si>
    <t>Tyjae Spears</t>
  </si>
  <si>
    <t>Rashod Bateman</t>
  </si>
  <si>
    <t>Alec Pierce</t>
  </si>
  <si>
    <t>Dillon Gabriel</t>
  </si>
  <si>
    <t>Kaleb Johnson</t>
  </si>
  <si>
    <t>Brian Robinson Jr.</t>
  </si>
  <si>
    <t>Trevor Etienne</t>
  </si>
  <si>
    <t>Zonovan Knight</t>
  </si>
  <si>
    <t>Josh Downs</t>
  </si>
  <si>
    <t>Hunter Henry</t>
  </si>
  <si>
    <t>Dyami Brown</t>
  </si>
  <si>
    <t>Raheem Mostert</t>
  </si>
  <si>
    <t>DeAndre Hopkins</t>
  </si>
  <si>
    <t>Tory Horton</t>
  </si>
  <si>
    <t>Jerome Ford</t>
  </si>
  <si>
    <t>Emanuel Wilson</t>
  </si>
  <si>
    <t>Darren Waller</t>
  </si>
  <si>
    <t>Xavier Legette</t>
  </si>
  <si>
    <t>Elic Ayomanor</t>
  </si>
  <si>
    <t>Mark Andrews</t>
  </si>
  <si>
    <t>Sterling Shepard</t>
  </si>
  <si>
    <t>Kayshon Boutte</t>
  </si>
  <si>
    <t>Malik Washington</t>
  </si>
  <si>
    <t>Isaiah Bond</t>
  </si>
  <si>
    <t>Jake Tonges</t>
  </si>
  <si>
    <t>Dontayvion Wicks</t>
  </si>
  <si>
    <t>DST</t>
  </si>
  <si>
    <t xml:space="preserve">Packers </t>
  </si>
  <si>
    <t>Ryan Flournoy</t>
  </si>
  <si>
    <t>Parker Washington</t>
  </si>
  <si>
    <t>AJ Barner</t>
  </si>
  <si>
    <t xml:space="preserve">Steelers </t>
  </si>
  <si>
    <t>Demarcus Robinson</t>
  </si>
  <si>
    <t>Tutu Atwell</t>
  </si>
  <si>
    <t xml:space="preserve">Rams </t>
  </si>
  <si>
    <t>Jalen Tolbert</t>
  </si>
  <si>
    <t>David Njoku</t>
  </si>
  <si>
    <t>Andrei Iosivas</t>
  </si>
  <si>
    <t>Hunter Renfrow</t>
  </si>
  <si>
    <t>Adonai Mitchell</t>
  </si>
  <si>
    <t xml:space="preserve">Chargers </t>
  </si>
  <si>
    <t>Harold Fannin Jr.</t>
  </si>
  <si>
    <t>Cade Otton</t>
  </si>
  <si>
    <t>Dont'e Thornton Jr.</t>
  </si>
  <si>
    <t>Michael Wilson</t>
  </si>
  <si>
    <t xml:space="preserve">Colts </t>
  </si>
  <si>
    <t>Marquez Valdes-Scantling</t>
  </si>
  <si>
    <t>Jack Bech</t>
  </si>
  <si>
    <t>Chig Okonkwo</t>
  </si>
  <si>
    <t>DeMario Douglas</t>
  </si>
  <si>
    <t>Brandin Cooks</t>
  </si>
  <si>
    <t>Juwan Johnson</t>
  </si>
  <si>
    <t>Ja'Tavion Sanders</t>
  </si>
  <si>
    <t>Nick Westbrook-Ikhine</t>
  </si>
  <si>
    <t>Jamari Thrash</t>
  </si>
  <si>
    <t>Jonnu Smith</t>
  </si>
  <si>
    <t>Tez Johnson</t>
  </si>
  <si>
    <t>Tyler Lockett</t>
  </si>
  <si>
    <t xml:space="preserve">Raiders </t>
  </si>
  <si>
    <t>Jordan Whittington</t>
  </si>
  <si>
    <t>Brycen Tremayne</t>
  </si>
  <si>
    <t>Ashton Dulin</t>
  </si>
  <si>
    <t>Greg Dortch</t>
  </si>
  <si>
    <t>Michael Mayer</t>
  </si>
  <si>
    <t>Noah Fant</t>
  </si>
  <si>
    <t>Mack Hollins</t>
  </si>
  <si>
    <t xml:space="preserve">Patriots </t>
  </si>
  <si>
    <t xml:space="preserve">Cowboys </t>
  </si>
  <si>
    <t>Mike Gesicki</t>
  </si>
  <si>
    <t>Taysom Hill</t>
  </si>
  <si>
    <t>Tyler Higbee</t>
  </si>
  <si>
    <t>Will Dissly</t>
  </si>
  <si>
    <t xml:space="preserve">Buccaneers </t>
  </si>
  <si>
    <t>Isaiah Likely</t>
  </si>
  <si>
    <t>Mitchell Evans</t>
  </si>
  <si>
    <t xml:space="preserve">Jaguars </t>
  </si>
  <si>
    <t>Austin Hooper</t>
  </si>
  <si>
    <t xml:space="preserve">Seahawks </t>
  </si>
  <si>
    <t>Tyler Conklin</t>
  </si>
  <si>
    <t>Pat Freiermuth</t>
  </si>
  <si>
    <t>Gunnar Helm</t>
  </si>
  <si>
    <t>Tommy Tremble</t>
  </si>
  <si>
    <t xml:space="preserve">Cardinals </t>
  </si>
  <si>
    <t>Elijah Arroyo</t>
  </si>
  <si>
    <t>Oronde Gadsden II</t>
  </si>
  <si>
    <t>Albert Okwuegbunam Jr.</t>
  </si>
  <si>
    <t xml:space="preserve">Browns </t>
  </si>
  <si>
    <t xml:space="preserve">49ers </t>
  </si>
  <si>
    <t xml:space="preserve">Titans </t>
  </si>
  <si>
    <t xml:space="preserve">Saints </t>
  </si>
  <si>
    <t xml:space="preserve">Panthers </t>
  </si>
  <si>
    <t xml:space="preserve">Dolphins </t>
  </si>
  <si>
    <t xml:space="preserve">Ravens </t>
  </si>
  <si>
    <t xml:space="preserve">Bengals </t>
  </si>
  <si>
    <t>Pos</t>
  </si>
  <si>
    <t>T</t>
  </si>
  <si>
    <t>S</t>
  </si>
  <si>
    <t>CLE@PIT  01:00PM</t>
  </si>
  <si>
    <t>LAR@BAL  01:00PM</t>
  </si>
  <si>
    <t>LAC@MIA  01:00PM</t>
  </si>
  <si>
    <t>ARI@IND  01:00PM</t>
  </si>
  <si>
    <t>NE@NO  01:00PM</t>
  </si>
  <si>
    <t>DAL@CAR  01:00PM</t>
  </si>
  <si>
    <t>SEA@JAX  01:00PM</t>
  </si>
  <si>
    <t>TEN@LV  04:05PM</t>
  </si>
  <si>
    <t>CIN@GB  04:25PM</t>
  </si>
  <si>
    <t>SF@TB  04:25PM</t>
  </si>
  <si>
    <t>Notes</t>
  </si>
  <si>
    <t>Y</t>
  </si>
  <si>
    <t>Pl</t>
  </si>
  <si>
    <t>I never play him but he's averaged 382 yds and 3 TDs in the last two games, and it's BAL</t>
  </si>
  <si>
    <t>Has struggled to break 20 pts since week 1</t>
  </si>
  <si>
    <t>M</t>
  </si>
  <si>
    <t>Still a fraud who can't clear 18 pts</t>
  </si>
  <si>
    <t>May start for SF, feels like more of a cash game play</t>
  </si>
  <si>
    <t>He's cheap and it's JAX, but will depend on stack ownership</t>
  </si>
  <si>
    <t>I think TEN is a legit D and Geno is faltering</t>
  </si>
  <si>
    <t>You would think he could do weel vs DAL, but struggled vs Miami, looks awful</t>
  </si>
  <si>
    <t>16 pts last week and they raised his price by $500 so it's a no for me.</t>
  </si>
  <si>
    <t>Matchup is primo</t>
  </si>
  <si>
    <t xml:space="preserve">Underperformed and they inched up his price, and this team is trash </t>
  </si>
  <si>
    <t>Good matchup</t>
  </si>
  <si>
    <t>I want nothing to do w Baltimore since they can't even move the ball between the 20s</t>
  </si>
  <si>
    <t>Starts if Bucky is out but his price +$1400 and likely chalk w limited upside make him a no for me.</t>
  </si>
  <si>
    <t>Decent floor but no ceiling and may struggle vs SEA front</t>
  </si>
  <si>
    <t>If I thought CLE could score I'd be on him, limited passing game involvement</t>
  </si>
  <si>
    <t>If Chuba is out, revenge game is on and they will prob need to lean on him to beat Dallas.</t>
  </si>
  <si>
    <t>Confirmed he's the lead back but ceiling seems very limited given offense struggles and the opponent</t>
  </si>
  <si>
    <t>Neither NE back is doing much of anything except TD or bust, no sustainable volume</t>
  </si>
  <si>
    <t>Limited ceiling, team continues to struggle to score, and he doesn't score TDs.  Yet he exceeds 15% own every week?</t>
  </si>
  <si>
    <t>Does this team ever play in prime time?</t>
  </si>
  <si>
    <t>I think his price is going to keep ownership down.</t>
  </si>
  <si>
    <t>Has the ceiling for a random 2 TD game, could come vs the Saints</t>
  </si>
  <si>
    <t>I guess he's not retired.  As long as he's gonna get end zone looks…watch his ownership though</t>
  </si>
  <si>
    <t>Trash on a trash team</t>
  </si>
  <si>
    <t>Viable play if Kittle is out</t>
  </si>
  <si>
    <t>Went off last week and is outsnapping Arroyo</t>
  </si>
  <si>
    <t>Njoku &amp; Fannin are about equal in snaps, but Njoku has been running more routes.</t>
  </si>
  <si>
    <t>Too thin of a play, I hardly ever play him.</t>
  </si>
  <si>
    <t>Usage was encouraging last week but this team can't score.</t>
  </si>
  <si>
    <t>Hard to tell from the numbers if he's hiding an injury or Rattler isn't finding him, also Taysom's return could factor in.</t>
  </si>
  <si>
    <t>May still be out w an ankle</t>
  </si>
  <si>
    <t>Only if you think he's going to get a random 3 TD vulture game</t>
  </si>
  <si>
    <t>At this point he's G1 and an every week starter, but he's a roster const funnel given his price is 1K higher than anyone.</t>
  </si>
  <si>
    <t>Puka 2.0.  One of these guys is likely going to be the leader at the end of the season in Rec yards.</t>
  </si>
  <si>
    <t>Will depend on ownership, and he's expensive now, can't be just a volume play.  Need TDs, check ownership.</t>
  </si>
  <si>
    <t>Last 3 games doesn't seem like he's getting the Endzone targets, and he's expensive now.  Needs TDs.</t>
  </si>
  <si>
    <t>Why is he still at this price range? He's done jack shit all year</t>
  </si>
  <si>
    <t>80/20 guy and I'd put him 2nd behind Ja'Marr on odds to disappear/disappoint.</t>
  </si>
  <si>
    <t>I think out of all the 80/20s he has the highest shot to disappear/disappoint this week.</t>
  </si>
  <si>
    <t>Yes he's the X receiver facing Dallas, but Bryce Young looks awful.</t>
  </si>
  <si>
    <t>Not w Cooper Rush.</t>
  </si>
  <si>
    <t>80/20 guy, might be tied for 2nd with Waddle on odds to disappear…had his spike week on SNF, still old as shit.</t>
  </si>
  <si>
    <t>Nope.  This team is struggle bussing and they inched his price up.</t>
  </si>
  <si>
    <t>Played a little better last week, need to see how I feel on Friday about him.</t>
  </si>
  <si>
    <t>Had a TD that salvaged a dud but not going there w Browning.</t>
  </si>
  <si>
    <t>Looks like he's back to being Keenan, good floor, limited ceiling.</t>
  </si>
  <si>
    <t>80/20 guy from Week 4, not going there</t>
  </si>
  <si>
    <t>I think his ceiling is limited as the team is leaning on JT more</t>
  </si>
  <si>
    <t>Floor play, no ceiling.</t>
  </si>
  <si>
    <t>They jacked his price up due to his spike week last week….he's never been more than a dart throw.</t>
  </si>
  <si>
    <t>Still waiting for the breakout game, right now he trails Kraft and Doubs in routes, snaps and targets.</t>
  </si>
  <si>
    <t>80/20 guy, wouldn't touch him.</t>
  </si>
  <si>
    <t>Ankle/ribs, didn't play week 5</t>
  </si>
  <si>
    <t>Team continues to suck and they inched his price up</t>
  </si>
  <si>
    <t xml:space="preserve">Nope. </t>
  </si>
  <si>
    <t>Has some floor, but no ceiling.</t>
  </si>
  <si>
    <t>80/20 guy but given he hit last week prob not going there.  Strictly field stretcher</t>
  </si>
  <si>
    <t>Haven't looked much at Cleveland.</t>
  </si>
  <si>
    <t>Questionable, concussion</t>
  </si>
  <si>
    <t>Not enough passign volume to support him.</t>
  </si>
  <si>
    <t>Has potential but still too thin of a play behind Barner, Kupp and JSN for targets and routes.</t>
  </si>
  <si>
    <t>Interesting, seems to be outtargetting Jeudy with Tillman out.</t>
  </si>
  <si>
    <t>My lean is him vs. CMC.  Avgs 3 tgts/g but 5.1 YPC</t>
  </si>
  <si>
    <t>10+ TGTs/G but not many are talking about his puny 3.1 YPC.  He's propped up by PPR and this team is low on weapons.</t>
  </si>
  <si>
    <t>I know Flournoy had the breakout last week, but Tolbert has run more routes and snaps than Ferguson and Flournoy.</t>
  </si>
  <si>
    <t>GID</t>
  </si>
  <si>
    <t>Own</t>
  </si>
  <si>
    <t>Flr</t>
  </si>
  <si>
    <t>Proj</t>
  </si>
  <si>
    <t>3.5X</t>
  </si>
  <si>
    <t>Ceil</t>
  </si>
  <si>
    <t>@GB</t>
  </si>
  <si>
    <t>LA</t>
  </si>
  <si>
    <t>@LV</t>
  </si>
  <si>
    <t>@PIT</t>
  </si>
  <si>
    <t>@TB</t>
  </si>
  <si>
    <t>@IND</t>
  </si>
  <si>
    <t>@JAX</t>
  </si>
  <si>
    <t>@CAR</t>
  </si>
  <si>
    <t>@NO</t>
  </si>
  <si>
    <t>@MIA</t>
  </si>
  <si>
    <t>@BAL</t>
  </si>
  <si>
    <t>Terrance Ferguson</t>
  </si>
  <si>
    <t>Colby Parkinson</t>
  </si>
  <si>
    <t>Zaire Mitchell-Paden</t>
  </si>
  <si>
    <t>Charlie Kolar</t>
  </si>
  <si>
    <t>Brevyn Spann-Ford</t>
  </si>
  <si>
    <t>Luke Schoonmaker</t>
  </si>
  <si>
    <t>James Mitchell</t>
  </si>
  <si>
    <t>Drew Ogletree</t>
  </si>
  <si>
    <t>Mo Alie-Cox</t>
  </si>
  <si>
    <t>Travis Vokolek</t>
  </si>
  <si>
    <t>Elijah Higgins</t>
  </si>
  <si>
    <t>Eric Saubert</t>
  </si>
  <si>
    <t>Quintin Morris</t>
  </si>
  <si>
    <t>Johnny Mundt</t>
  </si>
  <si>
    <t>Tanner Conner</t>
  </si>
  <si>
    <t>Julian Hill</t>
  </si>
  <si>
    <t>Tucker Fisk</t>
  </si>
  <si>
    <t>Blake Whiteheart</t>
  </si>
  <si>
    <t>Connor Heyward</t>
  </si>
  <si>
    <t>Darnell Washington</t>
  </si>
  <si>
    <t>Brayden Willis</t>
  </si>
  <si>
    <t>Ko Kieft</t>
  </si>
  <si>
    <t>Payne Durham</t>
  </si>
  <si>
    <t>David Martin-Robinson</t>
  </si>
  <si>
    <t>Carter Runyon</t>
  </si>
  <si>
    <t>Tanner Hudson</t>
  </si>
  <si>
    <t>Drew Sample</t>
  </si>
  <si>
    <t>John FitzPatrick</t>
  </si>
  <si>
    <t>Luke Musgrave</t>
  </si>
  <si>
    <t>Jack Stoll</t>
  </si>
  <si>
    <t>Luke Farrell</t>
  </si>
  <si>
    <t>Hunter Long</t>
  </si>
  <si>
    <t>Davis Allen</t>
  </si>
  <si>
    <t>Foster Moreau</t>
  </si>
  <si>
    <t>Ian Thomas</t>
  </si>
  <si>
    <t>Mitch Tinsley</t>
  </si>
  <si>
    <t>Xavier Smith</t>
  </si>
  <si>
    <t>Konata Mumpfield</t>
  </si>
  <si>
    <t>Tylan Wallace</t>
  </si>
  <si>
    <t>Jalen Brooks</t>
  </si>
  <si>
    <t>Jalen Cropper</t>
  </si>
  <si>
    <t>Jimmy Horn Jr.</t>
  </si>
  <si>
    <t>Anthony Gould</t>
  </si>
  <si>
    <t>Simi Fehoko</t>
  </si>
  <si>
    <t>Zay Jones</t>
  </si>
  <si>
    <t>Dareke Young</t>
  </si>
  <si>
    <t>Jake Bobo</t>
  </si>
  <si>
    <t>Tim Patrick</t>
  </si>
  <si>
    <t>Tahj Washington</t>
  </si>
  <si>
    <t>Cedrick Wilson Jr.</t>
  </si>
  <si>
    <t>Dee Eskridge</t>
  </si>
  <si>
    <t>KeAndre Lambert-Smith</t>
  </si>
  <si>
    <t>Tre' Harris</t>
  </si>
  <si>
    <t>Malachi Corley</t>
  </si>
  <si>
    <t>Gage Larvadain</t>
  </si>
  <si>
    <t>Roman Wilson</t>
  </si>
  <si>
    <t>Scotty Miller</t>
  </si>
  <si>
    <t>Ben Skowronek</t>
  </si>
  <si>
    <t>Skyy Moore</t>
  </si>
  <si>
    <t>Kameron Johnson</t>
  </si>
  <si>
    <t>Ryan Miller</t>
  </si>
  <si>
    <t>Van Jefferson</t>
  </si>
  <si>
    <t>Chimere Dike</t>
  </si>
  <si>
    <t>Alex Bachman</t>
  </si>
  <si>
    <t>Savion Williams</t>
  </si>
  <si>
    <t>Malik Heath</t>
  </si>
  <si>
    <t>Kyle Williams</t>
  </si>
  <si>
    <t>Mason Tipton</t>
  </si>
  <si>
    <t>Devaughn Vele</t>
  </si>
  <si>
    <t>Jarquez Hunter</t>
  </si>
  <si>
    <t>Keaton Mitchell</t>
  </si>
  <si>
    <t>Hunter Luepke</t>
  </si>
  <si>
    <t>DeeJay Dallas</t>
  </si>
  <si>
    <t>DJ Giddens</t>
  </si>
  <si>
    <t>Brady Russell</t>
  </si>
  <si>
    <t>George Holani</t>
  </si>
  <si>
    <t>LeQuint Allen Jr.</t>
  </si>
  <si>
    <t>Alec Ingold</t>
  </si>
  <si>
    <t>Scott Matlock</t>
  </si>
  <si>
    <t>Amar Johnson</t>
  </si>
  <si>
    <t>Dylan Sampson</t>
  </si>
  <si>
    <t>Kyle Juszczyk</t>
  </si>
  <si>
    <t>Isaac Guerendo</t>
  </si>
  <si>
    <t>Julius Chestnut</t>
  </si>
  <si>
    <t>Dylan Laube</t>
  </si>
  <si>
    <t>Tahj Brooks</t>
  </si>
  <si>
    <t>Chris Brooks</t>
  </si>
  <si>
    <t>Terrell Jennings</t>
  </si>
  <si>
    <t>Jack Westover</t>
  </si>
  <si>
    <t>Velus Jones Jr.</t>
  </si>
  <si>
    <t>Ameer Abdullah</t>
  </si>
  <si>
    <t>Samaje Perine</t>
  </si>
  <si>
    <t>Jaydon Blue</t>
  </si>
  <si>
    <t>Joe Flacco</t>
  </si>
  <si>
    <t>Jacoby Brissett</t>
  </si>
  <si>
    <t>Large Field</t>
  </si>
  <si>
    <t>DK Value</t>
  </si>
  <si>
    <t>DK Ceiling</t>
  </si>
  <si>
    <t>DK Proj</t>
  </si>
  <si>
    <t>DK Floor</t>
  </si>
  <si>
    <t>DK Salary</t>
  </si>
  <si>
    <t>Opp</t>
  </si>
  <si>
    <t>Team</t>
  </si>
  <si>
    <t>DK Pos</t>
  </si>
  <si>
    <t>Player</t>
  </si>
  <si>
    <t>id</t>
  </si>
  <si>
    <t>He's probably gonna burn me, but matchup is great and outside of Tucker no one is playing his receivers</t>
  </si>
  <si>
    <t>Timeshare w Vidal w Hampton out</t>
  </si>
  <si>
    <t>Not digging the sudden ownership of him and Diggs, and I think their outing vs BUF was an outlier spike.</t>
  </si>
  <si>
    <t>Don't understand this ownership.  Take away the two rush TDs and he gets 16.2 pts last week. Only his 2nd Top 5 finish since WK3 of 2023</t>
  </si>
  <si>
    <t>Was on him initially but all of his pieces are showing moderate ownership.  Doesn't feel like a ceiling play</t>
  </si>
  <si>
    <t>80/20 guy but as long as Evans is out he's the WR1.  Godwin is now out as well</t>
  </si>
  <si>
    <t>Carrying a Q tag w Hammy</t>
  </si>
  <si>
    <t>Another 80/20 guy from week 4, price is nice and so is his ownership</t>
  </si>
  <si>
    <t>Better floor play than MHJ but no ceiling, don't understand the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</si>
</sst>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0C4BF-EBEE-4C4D-85C0-7534D840978F}" name="Table1" displayName="Table1" ref="A2:N148" totalsRowShown="0">
  <tableColumns count="14">
    <tableColumn id="1" xr3:uid="{C6D90349-8D15-4A3C-BA29-1ED34BFA9503}" name="ID"/>
    <tableColumn id="2" xr3:uid="{1A08FAD6-B5DC-4928-9F80-4316BF84FF7A}" name="Pos"/>
    <tableColumn id="3" xr3:uid="{76FF5B64-C7EC-4E66-9961-AA02C059BC24}" name="Name"/>
    <tableColumn id="4" xr3:uid="{EB7F3DA8-EA3D-4143-8A15-6C1A3F4F031A}" name="T"/>
    <tableColumn id="5" xr3:uid="{FB7FCD36-54A5-40B6-871F-B33E76957BF4}" name="S"/>
    <tableColumn id="6" xr3:uid="{AB05445E-6A12-4C31-91FC-8DF19DA1CF6C}" name="Game Info"/>
    <tableColumn id="7" xr3:uid="{F804E069-7499-43D3-89B1-61C3EB22375A}" name="GID"/>
    <tableColumn id="8" xr3:uid="{BF1A9221-20E9-4302-AC86-E79B7C828F19}" name="Own">
      <calculatedColumnFormula>VLOOKUP(A3, ETR!A:K, 11, FALSE)</calculatedColumnFormula>
    </tableColumn>
    <tableColumn id="9" xr3:uid="{75E33405-5006-421D-983A-F85AD4338864}" name="Flr">
      <calculatedColumnFormula>VLOOKUP(A3, ETR!A:K, 7, FALSE)</calculatedColumnFormula>
    </tableColumn>
    <tableColumn id="10" xr3:uid="{53070C3B-9239-43A7-8E68-A187769FDF0C}" name="Proj">
      <calculatedColumnFormula>VLOOKUP(A3, ETR!A:K, 8, FALSE)</calculatedColumnFormula>
    </tableColumn>
    <tableColumn id="11" xr3:uid="{F9831AB2-02E3-435C-A459-B0BDFA0C52AB}" name="3.5X">
      <calculatedColumnFormula>(E3/1000)*3.5</calculatedColumnFormula>
    </tableColumn>
    <tableColumn id="12" xr3:uid="{55AC5CFF-0AF5-4BC9-9A1A-CBCBD94093E3}" name="Ceil">
      <calculatedColumnFormula>VLOOKUP(A3, ETR!A:K, 9, FALSE)</calculatedColumnFormula>
    </tableColumn>
    <tableColumn id="13" xr3:uid="{9FD43EAF-D973-4E3E-9465-BCF988A1E111}" name="Pl"/>
    <tableColumn id="14" xr3:uid="{AAAD0D67-0AFE-4FAB-8ADA-9D9A33B9CCF1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94A2-2AC0-41A0-9300-16ECFCCB3A7A}">
  <dimension ref="A1:N148"/>
  <sheetViews>
    <sheetView tabSelected="1" workbookViewId="0">
      <selection activeCell="A2" sqref="A2"/>
    </sheetView>
  </sheetViews>
  <sheetFormatPr defaultRowHeight="15" x14ac:dyDescent="0.25"/>
  <cols>
    <col min="1" max="1" width="9" bestFit="1" customWidth="1"/>
    <col min="2" max="2" width="4.28515625" bestFit="1" customWidth="1"/>
    <col min="3" max="3" width="24.28515625" bestFit="1" customWidth="1"/>
    <col min="4" max="4" width="4.42578125" bestFit="1" customWidth="1"/>
    <col min="5" max="5" width="5" bestFit="1" customWidth="1"/>
    <col min="6" max="6" width="17.85546875" bestFit="1" customWidth="1"/>
    <col min="7" max="7" width="4.42578125" bestFit="1" customWidth="1"/>
    <col min="8" max="8" width="5.85546875" customWidth="1"/>
    <col min="9" max="9" width="5.42578125" customWidth="1"/>
    <col min="10" max="10" width="5.85546875" customWidth="1"/>
    <col min="11" max="12" width="6.85546875" customWidth="1"/>
    <col min="13" max="13" width="4.85546875" customWidth="1"/>
    <col min="14" max="14" width="119.28515625" customWidth="1"/>
  </cols>
  <sheetData>
    <row r="1" spans="1:14" x14ac:dyDescent="0.25">
      <c r="H1" s="5">
        <f>SUBTOTAL(101,H3:H148)</f>
        <v>6.169178082191781</v>
      </c>
      <c r="J1" s="5">
        <f>SUBTOTAL(101,J3:J148)</f>
        <v>11.188356164383567</v>
      </c>
      <c r="L1" s="5">
        <f>SUBTOTAL(101,L3:L148)</f>
        <v>20.602739726027405</v>
      </c>
    </row>
    <row r="2" spans="1:14" x14ac:dyDescent="0.25">
      <c r="A2" t="s">
        <v>1</v>
      </c>
      <c r="B2" t="s">
        <v>204</v>
      </c>
      <c r="C2" t="s">
        <v>0</v>
      </c>
      <c r="D2" t="s">
        <v>205</v>
      </c>
      <c r="E2" t="s">
        <v>206</v>
      </c>
      <c r="F2" t="s">
        <v>2</v>
      </c>
      <c r="G2" t="s">
        <v>286</v>
      </c>
      <c r="H2" t="s">
        <v>287</v>
      </c>
      <c r="I2" t="s">
        <v>288</v>
      </c>
      <c r="J2" t="s">
        <v>289</v>
      </c>
      <c r="K2" t="s">
        <v>290</v>
      </c>
      <c r="L2" t="s">
        <v>291</v>
      </c>
      <c r="M2" t="s">
        <v>219</v>
      </c>
      <c r="N2" t="s">
        <v>217</v>
      </c>
    </row>
    <row r="3" spans="1:14" x14ac:dyDescent="0.25">
      <c r="A3">
        <v>40308820</v>
      </c>
      <c r="B3" t="s">
        <v>136</v>
      </c>
      <c r="C3" s="3" t="s">
        <v>137</v>
      </c>
      <c r="D3" t="s">
        <v>19</v>
      </c>
      <c r="E3">
        <v>3700</v>
      </c>
      <c r="F3" t="s">
        <v>215</v>
      </c>
      <c r="G3">
        <v>9</v>
      </c>
      <c r="H3">
        <f>VLOOKUP(A3, ETR!A:K, 11, FALSE)</f>
        <v>13.6</v>
      </c>
      <c r="I3">
        <f>VLOOKUP(A3, ETR!A:K, 7, FALSE)</f>
        <v>3.1</v>
      </c>
      <c r="J3">
        <f>VLOOKUP(A3, ETR!A:K, 8, FALSE)</f>
        <v>9.6</v>
      </c>
      <c r="L3">
        <f>VLOOKUP(A3, ETR!A:K, 9, FALSE)</f>
        <v>17.399999999999999</v>
      </c>
    </row>
    <row r="4" spans="1:14" x14ac:dyDescent="0.25">
      <c r="A4">
        <v>40308821</v>
      </c>
      <c r="B4" t="s">
        <v>136</v>
      </c>
      <c r="C4" t="s">
        <v>141</v>
      </c>
      <c r="D4" t="s">
        <v>68</v>
      </c>
      <c r="E4">
        <v>3600</v>
      </c>
      <c r="F4" t="s">
        <v>207</v>
      </c>
      <c r="G4">
        <v>2</v>
      </c>
      <c r="H4">
        <f>VLOOKUP(A4, ETR!A:K, 11, FALSE)</f>
        <v>7.7</v>
      </c>
      <c r="I4">
        <f>VLOOKUP(A4, ETR!A:K, 7, FALSE)</f>
        <v>2.2999999999999998</v>
      </c>
      <c r="J4">
        <f>VLOOKUP(A4, ETR!A:K, 8, FALSE)</f>
        <v>8.4</v>
      </c>
      <c r="L4">
        <f>VLOOKUP(A4, ETR!A:K, 9, FALSE)</f>
        <v>15.9</v>
      </c>
    </row>
    <row r="5" spans="1:14" x14ac:dyDescent="0.25">
      <c r="A5">
        <v>40308822</v>
      </c>
      <c r="B5" t="s">
        <v>136</v>
      </c>
      <c r="C5" s="3" t="s">
        <v>144</v>
      </c>
      <c r="D5" t="s">
        <v>5</v>
      </c>
      <c r="E5">
        <v>3500</v>
      </c>
      <c r="F5" t="s">
        <v>208</v>
      </c>
      <c r="G5">
        <v>5</v>
      </c>
      <c r="H5">
        <f>VLOOKUP(A5, ETR!A:K, 11, FALSE)</f>
        <v>4.7</v>
      </c>
      <c r="I5">
        <f>VLOOKUP(A5, ETR!A:K, 7, FALSE)</f>
        <v>1.4</v>
      </c>
      <c r="J5">
        <f>VLOOKUP(A5, ETR!A:K, 8, FALSE)</f>
        <v>7.1</v>
      </c>
      <c r="L5">
        <f>VLOOKUP(A5, ETR!A:K, 9, FALSE)</f>
        <v>14.1</v>
      </c>
    </row>
    <row r="6" spans="1:14" x14ac:dyDescent="0.25">
      <c r="A6">
        <v>40308823</v>
      </c>
      <c r="B6" t="s">
        <v>136</v>
      </c>
      <c r="C6" t="s">
        <v>150</v>
      </c>
      <c r="D6" t="s">
        <v>30</v>
      </c>
      <c r="E6">
        <v>3400</v>
      </c>
      <c r="F6" t="s">
        <v>209</v>
      </c>
      <c r="G6">
        <v>4</v>
      </c>
      <c r="H6">
        <f>VLOOKUP(A6, ETR!A:K, 11, FALSE)</f>
        <v>3.2</v>
      </c>
      <c r="I6">
        <f>VLOOKUP(A6, ETR!A:K, 7, FALSE)</f>
        <v>1.5</v>
      </c>
      <c r="J6">
        <f>VLOOKUP(A6, ETR!A:K, 8, FALSE)</f>
        <v>7.3</v>
      </c>
      <c r="L6">
        <f>VLOOKUP(A6, ETR!A:K, 9, FALSE)</f>
        <v>14.6</v>
      </c>
    </row>
    <row r="7" spans="1:14" x14ac:dyDescent="0.25">
      <c r="A7">
        <v>40308824</v>
      </c>
      <c r="B7" t="s">
        <v>136</v>
      </c>
      <c r="C7" t="s">
        <v>155</v>
      </c>
      <c r="D7" t="s">
        <v>8</v>
      </c>
      <c r="E7">
        <v>3300</v>
      </c>
      <c r="F7" t="s">
        <v>210</v>
      </c>
      <c r="G7">
        <v>1</v>
      </c>
      <c r="H7">
        <f>VLOOKUP(A7, ETR!A:K, 11, FALSE)</f>
        <v>3.7</v>
      </c>
      <c r="I7">
        <f>VLOOKUP(A7, ETR!A:K, 7, FALSE)</f>
        <v>1.3</v>
      </c>
      <c r="J7">
        <f>VLOOKUP(A7, ETR!A:K, 8, FALSE)</f>
        <v>7.1</v>
      </c>
      <c r="L7">
        <f>VLOOKUP(A7, ETR!A:K, 9, FALSE)</f>
        <v>14.3</v>
      </c>
    </row>
    <row r="8" spans="1:14" x14ac:dyDescent="0.25">
      <c r="A8">
        <v>40308825</v>
      </c>
      <c r="B8" t="s">
        <v>136</v>
      </c>
      <c r="C8" t="s">
        <v>168</v>
      </c>
      <c r="D8" t="s">
        <v>25</v>
      </c>
      <c r="E8">
        <v>3200</v>
      </c>
      <c r="F8" t="s">
        <v>214</v>
      </c>
      <c r="G8">
        <v>8</v>
      </c>
      <c r="H8">
        <f>VLOOKUP(A8, ETR!A:K, 11, FALSE)</f>
        <v>9.6999999999999993</v>
      </c>
      <c r="I8">
        <f>VLOOKUP(A8, ETR!A:K, 7, FALSE)</f>
        <v>2.2999999999999998</v>
      </c>
      <c r="J8">
        <f>VLOOKUP(A8, ETR!A:K, 8, FALSE)</f>
        <v>8.5</v>
      </c>
      <c r="L8">
        <f>VLOOKUP(A8, ETR!A:K, 9, FALSE)</f>
        <v>16.2</v>
      </c>
    </row>
    <row r="9" spans="1:14" x14ac:dyDescent="0.25">
      <c r="A9">
        <v>40308826</v>
      </c>
      <c r="B9" t="s">
        <v>136</v>
      </c>
      <c r="C9" t="s">
        <v>176</v>
      </c>
      <c r="D9" t="s">
        <v>51</v>
      </c>
      <c r="E9">
        <v>3100</v>
      </c>
      <c r="F9" t="s">
        <v>211</v>
      </c>
      <c r="G9">
        <v>6</v>
      </c>
      <c r="H9">
        <f>VLOOKUP(A9, ETR!A:K, 11, FALSE)</f>
        <v>3.9</v>
      </c>
      <c r="I9">
        <f>VLOOKUP(A9, ETR!A:K, 7, FALSE)</f>
        <v>0.8</v>
      </c>
      <c r="J9">
        <f>VLOOKUP(A9, ETR!A:K, 8, FALSE)</f>
        <v>6.5</v>
      </c>
      <c r="L9">
        <f>VLOOKUP(A9, ETR!A:K, 9, FALSE)</f>
        <v>13.6</v>
      </c>
    </row>
    <row r="10" spans="1:14" x14ac:dyDescent="0.25">
      <c r="A10">
        <v>40308827</v>
      </c>
      <c r="B10" t="s">
        <v>136</v>
      </c>
      <c r="C10" t="s">
        <v>177</v>
      </c>
      <c r="D10" t="s">
        <v>17</v>
      </c>
      <c r="E10">
        <v>3000</v>
      </c>
      <c r="F10" t="s">
        <v>212</v>
      </c>
      <c r="G10">
        <v>3</v>
      </c>
      <c r="H10">
        <f>VLOOKUP(A10, ETR!A:K, 11, FALSE)</f>
        <v>2.4</v>
      </c>
      <c r="I10">
        <f>VLOOKUP(A10, ETR!A:K, 7, FALSE)</f>
        <v>0.7</v>
      </c>
      <c r="J10">
        <f>VLOOKUP(A10, ETR!A:K, 8, FALSE)</f>
        <v>6.5</v>
      </c>
      <c r="L10">
        <f>VLOOKUP(A10, ETR!A:K, 9, FALSE)</f>
        <v>13.7</v>
      </c>
    </row>
    <row r="11" spans="1:14" x14ac:dyDescent="0.25">
      <c r="A11">
        <v>40308828</v>
      </c>
      <c r="B11" t="s">
        <v>136</v>
      </c>
      <c r="C11" t="s">
        <v>182</v>
      </c>
      <c r="D11" t="s">
        <v>21</v>
      </c>
      <c r="E11">
        <v>2900</v>
      </c>
      <c r="F11" t="s">
        <v>216</v>
      </c>
      <c r="G11">
        <v>10</v>
      </c>
      <c r="H11">
        <f>VLOOKUP(A11, ETR!A:K, 11, FALSE)</f>
        <v>4.4000000000000004</v>
      </c>
      <c r="I11">
        <f>VLOOKUP(A11, ETR!A:K, 7, FALSE)</f>
        <v>0.9</v>
      </c>
      <c r="J11">
        <f>VLOOKUP(A11, ETR!A:K, 8, FALSE)</f>
        <v>6.7</v>
      </c>
      <c r="L11">
        <f>VLOOKUP(A11, ETR!A:K, 9, FALSE)</f>
        <v>13.9</v>
      </c>
    </row>
    <row r="12" spans="1:14" x14ac:dyDescent="0.25">
      <c r="A12">
        <v>40308829</v>
      </c>
      <c r="B12" t="s">
        <v>136</v>
      </c>
      <c r="C12" t="s">
        <v>185</v>
      </c>
      <c r="D12" t="s">
        <v>37</v>
      </c>
      <c r="E12">
        <v>2800</v>
      </c>
      <c r="F12" t="s">
        <v>213</v>
      </c>
      <c r="G12">
        <v>7</v>
      </c>
      <c r="H12">
        <f>VLOOKUP(A12, ETR!A:K, 11, FALSE)</f>
        <v>1.5</v>
      </c>
      <c r="I12">
        <f>VLOOKUP(A12, ETR!A:K, 7, FALSE)</f>
        <v>-0.3</v>
      </c>
      <c r="J12">
        <f>VLOOKUP(A12, ETR!A:K, 8, FALSE)</f>
        <v>5.2</v>
      </c>
      <c r="L12">
        <f>VLOOKUP(A12, ETR!A:K, 9, FALSE)</f>
        <v>11.9</v>
      </c>
    </row>
    <row r="13" spans="1:14" x14ac:dyDescent="0.25">
      <c r="A13">
        <v>40308830</v>
      </c>
      <c r="B13" t="s">
        <v>136</v>
      </c>
      <c r="C13" t="s">
        <v>187</v>
      </c>
      <c r="D13" t="s">
        <v>16</v>
      </c>
      <c r="E13">
        <v>2700</v>
      </c>
      <c r="F13" t="s">
        <v>213</v>
      </c>
      <c r="G13">
        <v>7</v>
      </c>
      <c r="H13">
        <f>VLOOKUP(A13, ETR!A:K, 11, FALSE)</f>
        <v>3.3</v>
      </c>
      <c r="I13">
        <f>VLOOKUP(A13, ETR!A:K, 7, FALSE)</f>
        <v>0.4</v>
      </c>
      <c r="J13">
        <f>VLOOKUP(A13, ETR!A:K, 8, FALSE)</f>
        <v>6.3</v>
      </c>
      <c r="L13">
        <f>VLOOKUP(A13, ETR!A:K, 9, FALSE)</f>
        <v>13.4</v>
      </c>
    </row>
    <row r="14" spans="1:14" x14ac:dyDescent="0.25">
      <c r="A14">
        <v>40308831</v>
      </c>
      <c r="B14" t="s">
        <v>136</v>
      </c>
      <c r="C14" t="s">
        <v>192</v>
      </c>
      <c r="D14" t="s">
        <v>56</v>
      </c>
      <c r="E14">
        <v>2600</v>
      </c>
      <c r="F14" t="s">
        <v>210</v>
      </c>
      <c r="G14">
        <v>1</v>
      </c>
      <c r="H14">
        <f>VLOOKUP(A14, ETR!A:K, 11, FALSE)</f>
        <v>0.5</v>
      </c>
      <c r="I14">
        <f>VLOOKUP(A14, ETR!A:K, 7, FALSE)</f>
        <v>-1.2</v>
      </c>
      <c r="J14">
        <f>VLOOKUP(A14, ETR!A:K, 8, FALSE)</f>
        <v>4.0999999999999996</v>
      </c>
      <c r="L14">
        <f>VLOOKUP(A14, ETR!A:K, 9, FALSE)</f>
        <v>10.7</v>
      </c>
    </row>
    <row r="15" spans="1:14" x14ac:dyDescent="0.25">
      <c r="A15">
        <v>40308833</v>
      </c>
      <c r="B15" t="s">
        <v>136</v>
      </c>
      <c r="C15" t="s">
        <v>196</v>
      </c>
      <c r="D15" t="s">
        <v>49</v>
      </c>
      <c r="E15">
        <v>2500</v>
      </c>
      <c r="F15" t="s">
        <v>207</v>
      </c>
      <c r="G15">
        <v>2</v>
      </c>
      <c r="H15">
        <f>VLOOKUP(A15, ETR!A:K, 11, FALSE)</f>
        <v>7.4</v>
      </c>
      <c r="I15">
        <f>VLOOKUP(A15, ETR!A:K, 7, FALSE)</f>
        <v>0.8</v>
      </c>
      <c r="J15">
        <f>VLOOKUP(A15, ETR!A:K, 8, FALSE)</f>
        <v>6.6</v>
      </c>
      <c r="L15">
        <f>VLOOKUP(A15, ETR!A:K, 9, FALSE)</f>
        <v>13.8</v>
      </c>
    </row>
    <row r="16" spans="1:14" x14ac:dyDescent="0.25">
      <c r="A16">
        <v>40308832</v>
      </c>
      <c r="B16" t="s">
        <v>136</v>
      </c>
      <c r="C16" t="s">
        <v>197</v>
      </c>
      <c r="D16" t="s">
        <v>10</v>
      </c>
      <c r="E16">
        <v>2500</v>
      </c>
      <c r="F16" t="s">
        <v>216</v>
      </c>
      <c r="G16">
        <v>10</v>
      </c>
      <c r="H16">
        <f>VLOOKUP(A16, ETR!A:K, 11, FALSE)</f>
        <v>1.8</v>
      </c>
      <c r="I16">
        <f>VLOOKUP(A16, ETR!A:K, 7, FALSE)</f>
        <v>-0.5</v>
      </c>
      <c r="J16">
        <f>VLOOKUP(A16, ETR!A:K, 8, FALSE)</f>
        <v>5.0999999999999996</v>
      </c>
      <c r="L16">
        <f>VLOOKUP(A16, ETR!A:K, 9, FALSE)</f>
        <v>11.8</v>
      </c>
    </row>
    <row r="17" spans="1:14" x14ac:dyDescent="0.25">
      <c r="A17">
        <v>40308834</v>
      </c>
      <c r="B17" t="s">
        <v>136</v>
      </c>
      <c r="C17" s="3" t="s">
        <v>199</v>
      </c>
      <c r="D17" t="s">
        <v>60</v>
      </c>
      <c r="E17">
        <v>2400</v>
      </c>
      <c r="F17" t="s">
        <v>211</v>
      </c>
      <c r="G17">
        <v>6</v>
      </c>
      <c r="H17">
        <f>VLOOKUP(A17, ETR!A:K, 11, FALSE)</f>
        <v>7.6</v>
      </c>
      <c r="I17">
        <f>VLOOKUP(A17, ETR!A:K, 7, FALSE)</f>
        <v>0.4</v>
      </c>
      <c r="J17">
        <f>VLOOKUP(A17, ETR!A:K, 8, FALSE)</f>
        <v>6.4</v>
      </c>
      <c r="L17">
        <f>VLOOKUP(A17, ETR!A:K, 9, FALSE)</f>
        <v>13.5</v>
      </c>
    </row>
    <row r="18" spans="1:14" x14ac:dyDescent="0.25">
      <c r="A18">
        <v>40308835</v>
      </c>
      <c r="B18" t="s">
        <v>136</v>
      </c>
      <c r="C18" s="3" t="s">
        <v>198</v>
      </c>
      <c r="D18" t="s">
        <v>70</v>
      </c>
      <c r="E18">
        <v>2400</v>
      </c>
      <c r="F18" t="s">
        <v>214</v>
      </c>
      <c r="G18">
        <v>8</v>
      </c>
      <c r="H18">
        <f>VLOOKUP(A18, ETR!A:K, 11, FALSE)</f>
        <v>7.5</v>
      </c>
      <c r="I18">
        <f>VLOOKUP(A18, ETR!A:K, 7, FALSE)</f>
        <v>0.8</v>
      </c>
      <c r="J18">
        <f>VLOOKUP(A18, ETR!A:K, 8, FALSE)</f>
        <v>6.7</v>
      </c>
      <c r="L18">
        <f>VLOOKUP(A18, ETR!A:K, 9, FALSE)</f>
        <v>14</v>
      </c>
    </row>
    <row r="19" spans="1:14" x14ac:dyDescent="0.25">
      <c r="A19">
        <v>40308836</v>
      </c>
      <c r="B19" t="s">
        <v>136</v>
      </c>
      <c r="C19" t="s">
        <v>200</v>
      </c>
      <c r="D19" t="s">
        <v>42</v>
      </c>
      <c r="E19">
        <v>2300</v>
      </c>
      <c r="F19" t="s">
        <v>212</v>
      </c>
      <c r="G19">
        <v>3</v>
      </c>
      <c r="H19">
        <f>VLOOKUP(A19, ETR!A:K, 11, FALSE)</f>
        <v>1.8</v>
      </c>
      <c r="I19">
        <f>VLOOKUP(A19, ETR!A:K, 7, FALSE)</f>
        <v>-0.8</v>
      </c>
      <c r="J19">
        <f>VLOOKUP(A19, ETR!A:K, 8, FALSE)</f>
        <v>4.5999999999999996</v>
      </c>
      <c r="L19">
        <f>VLOOKUP(A19, ETR!A:K, 9, FALSE)</f>
        <v>11.2</v>
      </c>
    </row>
    <row r="20" spans="1:14" x14ac:dyDescent="0.25">
      <c r="A20">
        <v>40308837</v>
      </c>
      <c r="B20" t="s">
        <v>136</v>
      </c>
      <c r="C20" t="s">
        <v>201</v>
      </c>
      <c r="D20" t="s">
        <v>12</v>
      </c>
      <c r="E20">
        <v>2200</v>
      </c>
      <c r="F20" t="s">
        <v>209</v>
      </c>
      <c r="G20">
        <v>4</v>
      </c>
      <c r="H20">
        <f>VLOOKUP(A20, ETR!A:K, 11, FALSE)</f>
        <v>10.4</v>
      </c>
      <c r="I20">
        <f>VLOOKUP(A20, ETR!A:K, 7, FALSE)</f>
        <v>0.6</v>
      </c>
      <c r="J20">
        <f>VLOOKUP(A20, ETR!A:K, 8, FALSE)</f>
        <v>6.4</v>
      </c>
      <c r="L20">
        <f>VLOOKUP(A20, ETR!A:K, 9, FALSE)</f>
        <v>13.4</v>
      </c>
    </row>
    <row r="21" spans="1:14" x14ac:dyDescent="0.25">
      <c r="A21">
        <v>40308838</v>
      </c>
      <c r="B21" t="s">
        <v>136</v>
      </c>
      <c r="C21" t="s">
        <v>202</v>
      </c>
      <c r="D21" t="s">
        <v>23</v>
      </c>
      <c r="E21">
        <v>2100</v>
      </c>
      <c r="F21" t="s">
        <v>208</v>
      </c>
      <c r="G21">
        <v>5</v>
      </c>
      <c r="H21">
        <f>VLOOKUP(A21, ETR!A:K, 11, FALSE)</f>
        <v>3.9</v>
      </c>
      <c r="I21">
        <f>VLOOKUP(A21, ETR!A:K, 7, FALSE)</f>
        <v>-0.5</v>
      </c>
      <c r="J21">
        <f>VLOOKUP(A21, ETR!A:K, 8, FALSE)</f>
        <v>5</v>
      </c>
      <c r="L21">
        <f>VLOOKUP(A21, ETR!A:K, 9, FALSE)</f>
        <v>11.6</v>
      </c>
    </row>
    <row r="22" spans="1:14" x14ac:dyDescent="0.25">
      <c r="A22">
        <v>40308839</v>
      </c>
      <c r="B22" t="s">
        <v>136</v>
      </c>
      <c r="C22" t="s">
        <v>203</v>
      </c>
      <c r="D22" t="s">
        <v>14</v>
      </c>
      <c r="E22">
        <v>2000</v>
      </c>
      <c r="F22" t="s">
        <v>215</v>
      </c>
      <c r="G22">
        <v>9</v>
      </c>
      <c r="H22">
        <f>VLOOKUP(A22, ETR!A:K, 11, FALSE)</f>
        <v>0.9</v>
      </c>
      <c r="I22">
        <f>VLOOKUP(A22, ETR!A:K, 7, FALSE)</f>
        <v>-1.8</v>
      </c>
      <c r="J22">
        <f>VLOOKUP(A22, ETR!A:K, 8, FALSE)</f>
        <v>3.5</v>
      </c>
      <c r="L22">
        <f>VLOOKUP(A22, ETR!A:K, 9, FALSE)</f>
        <v>9.9</v>
      </c>
    </row>
    <row r="23" spans="1:14" x14ac:dyDescent="0.25">
      <c r="A23">
        <v>40307937</v>
      </c>
      <c r="B23" t="s">
        <v>22</v>
      </c>
      <c r="C23" t="s">
        <v>28</v>
      </c>
      <c r="D23" t="s">
        <v>21</v>
      </c>
      <c r="E23">
        <v>6600</v>
      </c>
      <c r="F23" t="s">
        <v>216</v>
      </c>
      <c r="G23">
        <v>10</v>
      </c>
      <c r="H23">
        <f>VLOOKUP(A23, ETR!A:K, 11, FALSE)</f>
        <v>8.6999999999999993</v>
      </c>
      <c r="I23">
        <f>VLOOKUP(A23, ETR!A:K, 7, FALSE)</f>
        <v>11</v>
      </c>
      <c r="J23">
        <f>VLOOKUP(A23, ETR!A:K, 8, FALSE)</f>
        <v>20.399999999999999</v>
      </c>
      <c r="L23">
        <f>VLOOKUP(A23, ETR!A:K, 9, FALSE)</f>
        <v>31</v>
      </c>
      <c r="M23" t="s">
        <v>218</v>
      </c>
    </row>
    <row r="24" spans="1:14" x14ac:dyDescent="0.25">
      <c r="A24">
        <v>40307938</v>
      </c>
      <c r="B24" t="s">
        <v>22</v>
      </c>
      <c r="C24" t="s">
        <v>29</v>
      </c>
      <c r="D24" t="s">
        <v>17</v>
      </c>
      <c r="E24">
        <v>6500</v>
      </c>
      <c r="F24" t="s">
        <v>212</v>
      </c>
      <c r="G24">
        <v>3</v>
      </c>
      <c r="H24">
        <f>VLOOKUP(A24, ETR!A:K, 11, FALSE)</f>
        <v>5.7</v>
      </c>
      <c r="I24">
        <f>VLOOKUP(A24, ETR!A:K, 7, FALSE)</f>
        <v>10</v>
      </c>
      <c r="J24">
        <f>VLOOKUP(A24, ETR!A:K, 8, FALSE)</f>
        <v>18.899999999999999</v>
      </c>
      <c r="L24">
        <f>VLOOKUP(A24, ETR!A:K, 9, FALSE)</f>
        <v>29.2</v>
      </c>
      <c r="M24" t="s">
        <v>218</v>
      </c>
    </row>
    <row r="25" spans="1:14" x14ac:dyDescent="0.25">
      <c r="A25">
        <v>40307939</v>
      </c>
      <c r="B25" t="s">
        <v>22</v>
      </c>
      <c r="C25" t="s">
        <v>31</v>
      </c>
      <c r="D25" t="s">
        <v>5</v>
      </c>
      <c r="E25">
        <v>6400</v>
      </c>
      <c r="F25" t="s">
        <v>208</v>
      </c>
      <c r="G25">
        <v>5</v>
      </c>
      <c r="H25">
        <f>VLOOKUP(A25, ETR!A:K, 11, FALSE)</f>
        <v>2.6</v>
      </c>
      <c r="I25">
        <f>VLOOKUP(A25, ETR!A:K, 7, FALSE)</f>
        <v>9.4</v>
      </c>
      <c r="J25">
        <f>VLOOKUP(A25, ETR!A:K, 8, FALSE)</f>
        <v>18.2</v>
      </c>
      <c r="L25">
        <f>VLOOKUP(A25, ETR!A:K, 9, FALSE)</f>
        <v>28.3</v>
      </c>
      <c r="M25" t="s">
        <v>218</v>
      </c>
      <c r="N25" t="s">
        <v>220</v>
      </c>
    </row>
    <row r="26" spans="1:14" x14ac:dyDescent="0.25">
      <c r="A26">
        <v>40307940</v>
      </c>
      <c r="B26" t="s">
        <v>22</v>
      </c>
      <c r="C26" t="s">
        <v>34</v>
      </c>
      <c r="D26" t="s">
        <v>30</v>
      </c>
      <c r="E26">
        <v>6300</v>
      </c>
      <c r="F26" t="s">
        <v>209</v>
      </c>
      <c r="G26">
        <v>4</v>
      </c>
      <c r="H26">
        <f>VLOOKUP(A26, ETR!A:K, 11, FALSE)</f>
        <v>6.8</v>
      </c>
      <c r="I26">
        <f>VLOOKUP(A26, ETR!A:K, 7, FALSE)</f>
        <v>10.3</v>
      </c>
      <c r="J26">
        <f>VLOOKUP(A26, ETR!A:K, 8, FALSE)</f>
        <v>19.2</v>
      </c>
      <c r="L26">
        <f>VLOOKUP(A26, ETR!A:K, 9, FALSE)</f>
        <v>29.8</v>
      </c>
      <c r="N26" t="s">
        <v>221</v>
      </c>
    </row>
    <row r="27" spans="1:14" x14ac:dyDescent="0.25">
      <c r="A27">
        <v>40307941</v>
      </c>
      <c r="B27" t="s">
        <v>22</v>
      </c>
      <c r="C27" t="s">
        <v>38</v>
      </c>
      <c r="D27" t="s">
        <v>19</v>
      </c>
      <c r="E27">
        <v>6200</v>
      </c>
      <c r="F27" t="s">
        <v>215</v>
      </c>
      <c r="G27">
        <v>9</v>
      </c>
      <c r="H27">
        <f>VLOOKUP(A27, ETR!A:K, 11, FALSE)</f>
        <v>4.9000000000000004</v>
      </c>
      <c r="I27">
        <f>VLOOKUP(A27, ETR!A:K, 7, FALSE)</f>
        <v>10.7</v>
      </c>
      <c r="J27">
        <f>VLOOKUP(A27, ETR!A:K, 8, FALSE)</f>
        <v>19.399999999999999</v>
      </c>
      <c r="L27">
        <f>VLOOKUP(A27, ETR!A:K, 9, FALSE)</f>
        <v>30.8</v>
      </c>
      <c r="M27" t="s">
        <v>218</v>
      </c>
      <c r="N27" t="s">
        <v>409</v>
      </c>
    </row>
    <row r="28" spans="1:14" x14ac:dyDescent="0.25">
      <c r="A28">
        <v>40307943</v>
      </c>
      <c r="B28" t="s">
        <v>22</v>
      </c>
      <c r="C28" t="s">
        <v>43</v>
      </c>
      <c r="D28" t="s">
        <v>8</v>
      </c>
      <c r="E28">
        <v>6000</v>
      </c>
      <c r="F28" t="s">
        <v>210</v>
      </c>
      <c r="G28">
        <v>1</v>
      </c>
      <c r="H28">
        <f>VLOOKUP(A28, ETR!A:K, 11, FALSE)</f>
        <v>9.6</v>
      </c>
      <c r="I28">
        <f>VLOOKUP(A28, ETR!A:K, 7, FALSE)</f>
        <v>10.1</v>
      </c>
      <c r="J28">
        <f>VLOOKUP(A28, ETR!A:K, 8, FALSE)</f>
        <v>18.899999999999999</v>
      </c>
      <c r="L28">
        <f>VLOOKUP(A28, ETR!A:K, 9, FALSE)</f>
        <v>29.7</v>
      </c>
      <c r="N28" t="s">
        <v>413</v>
      </c>
    </row>
    <row r="29" spans="1:14" x14ac:dyDescent="0.25">
      <c r="A29">
        <v>40307944</v>
      </c>
      <c r="B29" t="s">
        <v>22</v>
      </c>
      <c r="C29" t="s">
        <v>50</v>
      </c>
      <c r="D29" t="s">
        <v>51</v>
      </c>
      <c r="E29">
        <v>5900</v>
      </c>
      <c r="F29" t="s">
        <v>211</v>
      </c>
      <c r="G29">
        <v>6</v>
      </c>
      <c r="H29">
        <f>VLOOKUP(A29, ETR!A:K, 11, FALSE)</f>
        <v>11.2</v>
      </c>
      <c r="I29">
        <f>VLOOKUP(A29, ETR!A:K, 7, FALSE)</f>
        <v>11.2</v>
      </c>
      <c r="J29">
        <f>VLOOKUP(A29, ETR!A:K, 8, FALSE)</f>
        <v>20.6</v>
      </c>
      <c r="L29">
        <f>VLOOKUP(A29, ETR!A:K, 9, FALSE)</f>
        <v>31.7</v>
      </c>
      <c r="N29" t="s">
        <v>411</v>
      </c>
    </row>
    <row r="30" spans="1:14" x14ac:dyDescent="0.25">
      <c r="A30">
        <v>40307945</v>
      </c>
      <c r="B30" t="s">
        <v>22</v>
      </c>
      <c r="C30" t="s">
        <v>55</v>
      </c>
      <c r="D30" t="s">
        <v>56</v>
      </c>
      <c r="E30">
        <v>5700</v>
      </c>
      <c r="F30" t="s">
        <v>210</v>
      </c>
      <c r="G30">
        <v>1</v>
      </c>
      <c r="H30">
        <f>VLOOKUP(A30, ETR!A:K, 11, FALSE)</f>
        <v>5.3</v>
      </c>
      <c r="I30">
        <f>VLOOKUP(A30, ETR!A:K, 7, FALSE)</f>
        <v>8.8000000000000007</v>
      </c>
      <c r="J30">
        <f>VLOOKUP(A30, ETR!A:K, 8, FALSE)</f>
        <v>17</v>
      </c>
      <c r="L30">
        <f>VLOOKUP(A30, ETR!A:K, 9, FALSE)</f>
        <v>26.5</v>
      </c>
      <c r="N30" t="s">
        <v>223</v>
      </c>
    </row>
    <row r="31" spans="1:14" x14ac:dyDescent="0.25">
      <c r="A31">
        <v>40307946</v>
      </c>
      <c r="B31" t="s">
        <v>22</v>
      </c>
      <c r="C31" s="4" t="s">
        <v>62</v>
      </c>
      <c r="D31" t="s">
        <v>10</v>
      </c>
      <c r="E31">
        <v>5600</v>
      </c>
      <c r="F31" t="s">
        <v>216</v>
      </c>
      <c r="G31">
        <v>10</v>
      </c>
      <c r="H31">
        <f>VLOOKUP(A31, ETR!A:K, 11, FALSE)</f>
        <v>6.3</v>
      </c>
      <c r="I31">
        <f>VLOOKUP(A31, ETR!A:K, 7, FALSE)</f>
        <v>9</v>
      </c>
      <c r="J31">
        <f>VLOOKUP(A31, ETR!A:K, 8, FALSE)</f>
        <v>17.600000000000001</v>
      </c>
      <c r="L31">
        <f>VLOOKUP(A31, ETR!A:K, 9, FALSE)</f>
        <v>27.6</v>
      </c>
      <c r="M31" t="s">
        <v>222</v>
      </c>
      <c r="N31" t="s">
        <v>224</v>
      </c>
    </row>
    <row r="32" spans="1:14" x14ac:dyDescent="0.25">
      <c r="A32">
        <v>40307947</v>
      </c>
      <c r="B32" t="s">
        <v>22</v>
      </c>
      <c r="C32" t="s">
        <v>66</v>
      </c>
      <c r="D32" t="s">
        <v>12</v>
      </c>
      <c r="E32">
        <v>5500</v>
      </c>
      <c r="F32" t="s">
        <v>209</v>
      </c>
      <c r="G32">
        <v>4</v>
      </c>
      <c r="H32">
        <f>VLOOKUP(A32, ETR!A:K, 11, FALSE)</f>
        <v>1.5</v>
      </c>
      <c r="I32">
        <f>VLOOKUP(A32, ETR!A:K, 7, FALSE)</f>
        <v>7.2</v>
      </c>
      <c r="J32">
        <f>VLOOKUP(A32, ETR!A:K, 8, FALSE)</f>
        <v>14.7</v>
      </c>
      <c r="L32">
        <f>VLOOKUP(A32, ETR!A:K, 9, FALSE)</f>
        <v>23.5</v>
      </c>
    </row>
    <row r="33" spans="1:14" x14ac:dyDescent="0.25">
      <c r="A33">
        <v>40307948</v>
      </c>
      <c r="B33" t="s">
        <v>22</v>
      </c>
      <c r="C33" t="s">
        <v>72</v>
      </c>
      <c r="D33" t="s">
        <v>16</v>
      </c>
      <c r="E33">
        <v>5400</v>
      </c>
      <c r="F33" t="s">
        <v>213</v>
      </c>
      <c r="G33">
        <v>7</v>
      </c>
      <c r="H33">
        <f>VLOOKUP(A33, ETR!A:K, 11, FALSE)</f>
        <v>5.2</v>
      </c>
      <c r="I33">
        <f>VLOOKUP(A33, ETR!A:K, 7, FALSE)</f>
        <v>9.6999999999999993</v>
      </c>
      <c r="J33">
        <f>VLOOKUP(A33, ETR!A:K, 8, FALSE)</f>
        <v>18.3</v>
      </c>
      <c r="L33">
        <f>VLOOKUP(A33, ETR!A:K, 9, FALSE)</f>
        <v>28.7</v>
      </c>
      <c r="M33" t="s">
        <v>222</v>
      </c>
      <c r="N33" t="s">
        <v>225</v>
      </c>
    </row>
    <row r="34" spans="1:14" x14ac:dyDescent="0.25">
      <c r="A34">
        <v>40307949</v>
      </c>
      <c r="B34" t="s">
        <v>22</v>
      </c>
      <c r="C34" t="s">
        <v>78</v>
      </c>
      <c r="D34" t="s">
        <v>68</v>
      </c>
      <c r="E34">
        <v>5300</v>
      </c>
      <c r="F34" t="s">
        <v>207</v>
      </c>
      <c r="G34">
        <v>2</v>
      </c>
      <c r="H34">
        <f>VLOOKUP(A34, ETR!A:K, 11, FALSE)</f>
        <v>1.7</v>
      </c>
      <c r="I34">
        <f>VLOOKUP(A34, ETR!A:K, 7, FALSE)</f>
        <v>7</v>
      </c>
      <c r="J34">
        <f>VLOOKUP(A34, ETR!A:K, 8, FALSE)</f>
        <v>14.7</v>
      </c>
      <c r="L34">
        <f>VLOOKUP(A34, ETR!A:K, 9, FALSE)</f>
        <v>23.2</v>
      </c>
    </row>
    <row r="35" spans="1:14" x14ac:dyDescent="0.25">
      <c r="A35">
        <v>40307950</v>
      </c>
      <c r="B35" t="s">
        <v>22</v>
      </c>
      <c r="C35" t="s">
        <v>80</v>
      </c>
      <c r="D35" t="s">
        <v>25</v>
      </c>
      <c r="E35">
        <v>5200</v>
      </c>
      <c r="F35" t="s">
        <v>214</v>
      </c>
      <c r="G35">
        <v>8</v>
      </c>
      <c r="H35">
        <f>VLOOKUP(A35, ETR!A:K, 11, FALSE)</f>
        <v>3.9</v>
      </c>
      <c r="I35">
        <f>VLOOKUP(A35, ETR!A:K, 7, FALSE)</f>
        <v>7.8</v>
      </c>
      <c r="J35">
        <f>VLOOKUP(A35, ETR!A:K, 8, FALSE)</f>
        <v>15.7</v>
      </c>
      <c r="L35">
        <f>VLOOKUP(A35, ETR!A:K, 9, FALSE)</f>
        <v>25.1</v>
      </c>
      <c r="N35" t="s">
        <v>226</v>
      </c>
    </row>
    <row r="36" spans="1:14" x14ac:dyDescent="0.25">
      <c r="A36">
        <v>40307951</v>
      </c>
      <c r="B36" t="s">
        <v>22</v>
      </c>
      <c r="C36" t="s">
        <v>83</v>
      </c>
      <c r="D36" t="s">
        <v>37</v>
      </c>
      <c r="E36">
        <v>5100</v>
      </c>
      <c r="F36" t="s">
        <v>213</v>
      </c>
      <c r="G36">
        <v>7</v>
      </c>
      <c r="H36">
        <f>VLOOKUP(A36, ETR!A:K, 11, FALSE)</f>
        <v>10.6</v>
      </c>
      <c r="I36">
        <f>VLOOKUP(A36, ETR!A:K, 7, FALSE)</f>
        <v>9.5</v>
      </c>
      <c r="J36">
        <f>VLOOKUP(A36, ETR!A:K, 8, FALSE)</f>
        <v>18.399999999999999</v>
      </c>
      <c r="L36">
        <f>VLOOKUP(A36, ETR!A:K, 9, FALSE)</f>
        <v>28.7</v>
      </c>
      <c r="N36" t="s">
        <v>412</v>
      </c>
    </row>
    <row r="37" spans="1:14" x14ac:dyDescent="0.25">
      <c r="A37">
        <v>40307953</v>
      </c>
      <c r="B37" t="s">
        <v>22</v>
      </c>
      <c r="C37" t="s">
        <v>94</v>
      </c>
      <c r="D37" t="s">
        <v>42</v>
      </c>
      <c r="E37">
        <v>4800</v>
      </c>
      <c r="F37" t="s">
        <v>212</v>
      </c>
      <c r="G37">
        <v>3</v>
      </c>
      <c r="H37">
        <f>VLOOKUP(A37, ETR!A:K, 11, FALSE)</f>
        <v>4.7</v>
      </c>
      <c r="I37">
        <f>VLOOKUP(A37, ETR!A:K, 7, FALSE)</f>
        <v>8.3000000000000007</v>
      </c>
      <c r="J37">
        <f>VLOOKUP(A37, ETR!A:K, 8, FALSE)</f>
        <v>16.5</v>
      </c>
      <c r="L37">
        <f>VLOOKUP(A37, ETR!A:K, 9, FALSE)</f>
        <v>25.9</v>
      </c>
      <c r="N37" t="s">
        <v>227</v>
      </c>
    </row>
    <row r="38" spans="1:14" x14ac:dyDescent="0.25">
      <c r="A38">
        <v>40307954</v>
      </c>
      <c r="B38" t="s">
        <v>22</v>
      </c>
      <c r="C38" t="s">
        <v>101</v>
      </c>
      <c r="D38" t="s">
        <v>60</v>
      </c>
      <c r="E38">
        <v>4700</v>
      </c>
      <c r="F38" t="s">
        <v>211</v>
      </c>
      <c r="G38">
        <v>6</v>
      </c>
      <c r="H38">
        <f>VLOOKUP(A38, ETR!A:K, 11, FALSE)</f>
        <v>7</v>
      </c>
      <c r="I38">
        <f>VLOOKUP(A38, ETR!A:K, 7, FALSE)</f>
        <v>8.5</v>
      </c>
      <c r="J38">
        <f>VLOOKUP(A38, ETR!A:K, 8, FALSE)</f>
        <v>16.399999999999999</v>
      </c>
      <c r="L38">
        <f>VLOOKUP(A38, ETR!A:K, 9, FALSE)</f>
        <v>26.2</v>
      </c>
    </row>
    <row r="39" spans="1:14" x14ac:dyDescent="0.25">
      <c r="A39">
        <v>40307955</v>
      </c>
      <c r="B39" t="s">
        <v>22</v>
      </c>
      <c r="C39" t="s">
        <v>105</v>
      </c>
      <c r="D39" t="s">
        <v>70</v>
      </c>
      <c r="E39">
        <v>4600</v>
      </c>
      <c r="F39" t="s">
        <v>214</v>
      </c>
      <c r="G39">
        <v>8</v>
      </c>
      <c r="H39">
        <f>VLOOKUP(A39, ETR!A:K, 11, FALSE)</f>
        <v>1</v>
      </c>
      <c r="I39">
        <f>VLOOKUP(A39, ETR!A:K, 7, FALSE)</f>
        <v>6.1</v>
      </c>
      <c r="J39">
        <f>VLOOKUP(A39, ETR!A:K, 8, FALSE)</f>
        <v>13.1</v>
      </c>
      <c r="L39">
        <f>VLOOKUP(A39, ETR!A:K, 9, FALSE)</f>
        <v>21.5</v>
      </c>
    </row>
    <row r="40" spans="1:14" x14ac:dyDescent="0.25">
      <c r="A40">
        <v>40307957</v>
      </c>
      <c r="B40" t="s">
        <v>22</v>
      </c>
      <c r="C40" t="s">
        <v>107</v>
      </c>
      <c r="D40" t="s">
        <v>23</v>
      </c>
      <c r="E40">
        <v>4500</v>
      </c>
      <c r="F40" t="s">
        <v>208</v>
      </c>
      <c r="G40">
        <v>5</v>
      </c>
      <c r="H40">
        <f>VLOOKUP(A40, ETR!A:K, 11, FALSE)</f>
        <v>0.5</v>
      </c>
      <c r="I40">
        <f>VLOOKUP(A40, ETR!A:K, 7, FALSE)</f>
        <v>5.7</v>
      </c>
      <c r="J40">
        <f>VLOOKUP(A40, ETR!A:K, 8, FALSE)</f>
        <v>12.4</v>
      </c>
      <c r="L40">
        <f>VLOOKUP(A40, ETR!A:K, 9, FALSE)</f>
        <v>20.3</v>
      </c>
    </row>
    <row r="41" spans="1:14" x14ac:dyDescent="0.25">
      <c r="A41">
        <v>40307958</v>
      </c>
      <c r="B41" t="s">
        <v>22</v>
      </c>
      <c r="C41" t="s">
        <v>113</v>
      </c>
      <c r="D41" t="s">
        <v>49</v>
      </c>
      <c r="E41">
        <v>4400</v>
      </c>
      <c r="F41" t="s">
        <v>207</v>
      </c>
      <c r="G41">
        <v>2</v>
      </c>
      <c r="H41">
        <f>VLOOKUP(A41, ETR!A:K, 11, FALSE)</f>
        <v>1.2</v>
      </c>
      <c r="I41">
        <f>VLOOKUP(A41, ETR!A:K, 7, FALSE)</f>
        <v>6.1</v>
      </c>
      <c r="J41">
        <f>VLOOKUP(A41, ETR!A:K, 8, FALSE)</f>
        <v>12.8</v>
      </c>
      <c r="L41">
        <f>VLOOKUP(A41, ETR!A:K, 9, FALSE)</f>
        <v>20.7</v>
      </c>
    </row>
    <row r="42" spans="1:14" x14ac:dyDescent="0.25">
      <c r="A42">
        <v>40307962</v>
      </c>
      <c r="B42" t="s">
        <v>22</v>
      </c>
      <c r="C42" t="s">
        <v>396</v>
      </c>
      <c r="D42" t="s">
        <v>14</v>
      </c>
      <c r="E42">
        <v>4000</v>
      </c>
      <c r="F42" t="s">
        <v>215</v>
      </c>
      <c r="G42">
        <v>9</v>
      </c>
      <c r="H42">
        <f>VLOOKUP(A42, ETR!A:K, 11, FALSE)</f>
        <v>1.7</v>
      </c>
      <c r="I42">
        <f>VLOOKUP(A42, ETR!A:K, 7, FALSE)</f>
        <v>6.1</v>
      </c>
      <c r="J42">
        <f>VLOOKUP(A42, ETR!A:K, 8, FALSE)</f>
        <v>13.2</v>
      </c>
      <c r="L42">
        <f>VLOOKUP(A42, ETR!A:K, 9, FALSE)</f>
        <v>21.7</v>
      </c>
    </row>
    <row r="43" spans="1:14" x14ac:dyDescent="0.25">
      <c r="A43">
        <v>40308006</v>
      </c>
      <c r="B43" t="s">
        <v>6</v>
      </c>
      <c r="C43" t="s">
        <v>7</v>
      </c>
      <c r="D43" t="s">
        <v>8</v>
      </c>
      <c r="E43">
        <v>8500</v>
      </c>
      <c r="F43" t="s">
        <v>210</v>
      </c>
      <c r="G43">
        <v>1</v>
      </c>
      <c r="H43">
        <f>VLOOKUP(A43, ETR!A:K, 11, FALSE)</f>
        <v>14.5</v>
      </c>
      <c r="I43">
        <f>VLOOKUP(A43, ETR!A:K, 7, FALSE)</f>
        <v>10.3</v>
      </c>
      <c r="J43">
        <f>VLOOKUP(A43, ETR!A:K, 8, FALSE)</f>
        <v>22.9</v>
      </c>
      <c r="K43">
        <f>(E43/1000)*3.5</f>
        <v>29.75</v>
      </c>
      <c r="L43">
        <f>VLOOKUP(A43, ETR!A:K, 9, FALSE)</f>
        <v>37.5</v>
      </c>
      <c r="M43" t="s">
        <v>218</v>
      </c>
      <c r="N43" t="s">
        <v>283</v>
      </c>
    </row>
    <row r="44" spans="1:14" x14ac:dyDescent="0.25">
      <c r="A44">
        <v>40308008</v>
      </c>
      <c r="B44" t="s">
        <v>6</v>
      </c>
      <c r="C44" t="s">
        <v>9</v>
      </c>
      <c r="D44" t="s">
        <v>10</v>
      </c>
      <c r="E44">
        <v>8400</v>
      </c>
      <c r="F44" t="s">
        <v>216</v>
      </c>
      <c r="G44">
        <v>10</v>
      </c>
      <c r="H44">
        <f>VLOOKUP(A44, ETR!A:K, 11, FALSE)</f>
        <v>26.3</v>
      </c>
      <c r="I44">
        <f>VLOOKUP(A44, ETR!A:K, 7, FALSE)</f>
        <v>11.2</v>
      </c>
      <c r="J44">
        <f>VLOOKUP(A44, ETR!A:K, 8, FALSE)</f>
        <v>23.4</v>
      </c>
      <c r="K44">
        <f>(E44/1000)*3.5</f>
        <v>29.400000000000002</v>
      </c>
      <c r="L44">
        <f>VLOOKUP(A44, ETR!A:K, 9, FALSE)</f>
        <v>37.799999999999997</v>
      </c>
      <c r="M44" t="s">
        <v>218</v>
      </c>
      <c r="N44" t="s">
        <v>284</v>
      </c>
    </row>
    <row r="45" spans="1:14" x14ac:dyDescent="0.25">
      <c r="A45">
        <v>40308010</v>
      </c>
      <c r="B45" t="s">
        <v>6</v>
      </c>
      <c r="C45" t="s">
        <v>11</v>
      </c>
      <c r="D45" t="s">
        <v>12</v>
      </c>
      <c r="E45">
        <v>7800</v>
      </c>
      <c r="F45" t="s">
        <v>209</v>
      </c>
      <c r="G45">
        <v>4</v>
      </c>
      <c r="H45">
        <f>VLOOKUP(A45, ETR!A:K, 11, FALSE)</f>
        <v>13.5</v>
      </c>
      <c r="I45">
        <f>VLOOKUP(A45, ETR!A:K, 7, FALSE)</f>
        <v>9.6</v>
      </c>
      <c r="J45">
        <f>VLOOKUP(A45, ETR!A:K, 8, FALSE)</f>
        <v>20.2</v>
      </c>
      <c r="K45">
        <f>(E45/1000)*3.5</f>
        <v>27.3</v>
      </c>
      <c r="L45">
        <f>VLOOKUP(A45, ETR!A:K, 9, FALSE)</f>
        <v>33.200000000000003</v>
      </c>
      <c r="N45" t="s">
        <v>228</v>
      </c>
    </row>
    <row r="46" spans="1:14" x14ac:dyDescent="0.25">
      <c r="A46">
        <v>40308012</v>
      </c>
      <c r="B46" t="s">
        <v>6</v>
      </c>
      <c r="C46" t="s">
        <v>18</v>
      </c>
      <c r="D46" t="s">
        <v>19</v>
      </c>
      <c r="E46">
        <v>7300</v>
      </c>
      <c r="F46" t="s">
        <v>215</v>
      </c>
      <c r="G46">
        <v>9</v>
      </c>
      <c r="H46">
        <f>VLOOKUP(A46, ETR!A:K, 11, FALSE)</f>
        <v>21.1</v>
      </c>
      <c r="I46">
        <f>VLOOKUP(A46, ETR!A:K, 7, FALSE)</f>
        <v>8.4</v>
      </c>
      <c r="J46">
        <f>VLOOKUP(A46, ETR!A:K, 8, FALSE)</f>
        <v>20.399999999999999</v>
      </c>
      <c r="K46">
        <f>(E46/1000)*3.5</f>
        <v>25.55</v>
      </c>
      <c r="L46">
        <f>VLOOKUP(A46, ETR!A:K, 9, FALSE)</f>
        <v>34</v>
      </c>
      <c r="M46" t="s">
        <v>218</v>
      </c>
      <c r="N46" t="s">
        <v>229</v>
      </c>
    </row>
    <row r="47" spans="1:14" x14ac:dyDescent="0.25">
      <c r="A47">
        <v>40308016</v>
      </c>
      <c r="B47" t="s">
        <v>6</v>
      </c>
      <c r="C47" t="s">
        <v>24</v>
      </c>
      <c r="D47" t="s">
        <v>25</v>
      </c>
      <c r="E47">
        <v>6900</v>
      </c>
      <c r="F47" t="s">
        <v>214</v>
      </c>
      <c r="G47">
        <v>8</v>
      </c>
      <c r="H47">
        <f>VLOOKUP(A47, ETR!A:K, 11, FALSE)</f>
        <v>15.6</v>
      </c>
      <c r="I47">
        <f>VLOOKUP(A47, ETR!A:K, 7, FALSE)</f>
        <v>8</v>
      </c>
      <c r="J47">
        <f>VLOOKUP(A47, ETR!A:K, 8, FALSE)</f>
        <v>18.5</v>
      </c>
      <c r="K47">
        <f>(E47/1000)*3.5</f>
        <v>24.150000000000002</v>
      </c>
      <c r="L47">
        <f>VLOOKUP(A47, ETR!A:K, 9, FALSE)</f>
        <v>31.4</v>
      </c>
      <c r="M47" t="s">
        <v>222</v>
      </c>
      <c r="N47" t="s">
        <v>230</v>
      </c>
    </row>
    <row r="48" spans="1:14" x14ac:dyDescent="0.25">
      <c r="A48">
        <v>40308020</v>
      </c>
      <c r="B48" t="s">
        <v>6</v>
      </c>
      <c r="C48" t="s">
        <v>32</v>
      </c>
      <c r="D48" t="s">
        <v>17</v>
      </c>
      <c r="E48">
        <v>6400</v>
      </c>
      <c r="F48" t="s">
        <v>212</v>
      </c>
      <c r="G48">
        <v>3</v>
      </c>
      <c r="H48">
        <f>VLOOKUP(A48, ETR!A:K, 11, FALSE)</f>
        <v>23.2</v>
      </c>
      <c r="I48">
        <f>VLOOKUP(A48, ETR!A:K, 7, FALSE)</f>
        <v>8.5</v>
      </c>
      <c r="J48">
        <f>VLOOKUP(A48, ETR!A:K, 8, FALSE)</f>
        <v>19.600000000000001</v>
      </c>
      <c r="K48">
        <f>(E48/1000)*3.5</f>
        <v>22.400000000000002</v>
      </c>
      <c r="L48">
        <f>VLOOKUP(A48, ETR!A:K, 9, FALSE)</f>
        <v>33.1</v>
      </c>
      <c r="M48" t="s">
        <v>218</v>
      </c>
    </row>
    <row r="49" spans="1:14" x14ac:dyDescent="0.25">
      <c r="A49">
        <v>40308022</v>
      </c>
      <c r="B49" t="s">
        <v>6</v>
      </c>
      <c r="C49" t="s">
        <v>33</v>
      </c>
      <c r="D49" t="s">
        <v>5</v>
      </c>
      <c r="E49">
        <v>6300</v>
      </c>
      <c r="F49" t="s">
        <v>208</v>
      </c>
      <c r="G49">
        <v>5</v>
      </c>
      <c r="H49">
        <f>VLOOKUP(A49, ETR!A:K, 11, FALSE)</f>
        <v>24.5</v>
      </c>
      <c r="I49">
        <f>VLOOKUP(A49, ETR!A:K, 7, FALSE)</f>
        <v>7.2</v>
      </c>
      <c r="J49">
        <f>VLOOKUP(A49, ETR!A:K, 8, FALSE)</f>
        <v>17.5</v>
      </c>
      <c r="K49">
        <f>(E49/1000)*3.5</f>
        <v>22.05</v>
      </c>
      <c r="L49">
        <f>VLOOKUP(A49, ETR!A:K, 9, FALSE)</f>
        <v>30.4</v>
      </c>
      <c r="M49" t="s">
        <v>218</v>
      </c>
      <c r="N49" t="s">
        <v>231</v>
      </c>
    </row>
    <row r="50" spans="1:14" x14ac:dyDescent="0.25">
      <c r="A50">
        <v>40308024</v>
      </c>
      <c r="B50" t="s">
        <v>6</v>
      </c>
      <c r="C50" t="s">
        <v>35</v>
      </c>
      <c r="D50" t="s">
        <v>23</v>
      </c>
      <c r="E50">
        <v>6200</v>
      </c>
      <c r="F50" t="s">
        <v>208</v>
      </c>
      <c r="G50">
        <v>5</v>
      </c>
      <c r="H50">
        <f>VLOOKUP(A50, ETR!A:K, 11, FALSE)</f>
        <v>6.2</v>
      </c>
      <c r="I50">
        <f>VLOOKUP(A50, ETR!A:K, 7, FALSE)</f>
        <v>4.8</v>
      </c>
      <c r="J50">
        <f>VLOOKUP(A50, ETR!A:K, 8, FALSE)</f>
        <v>13.5</v>
      </c>
      <c r="K50">
        <f>(E50/1000)*3.5</f>
        <v>21.7</v>
      </c>
      <c r="L50">
        <f>VLOOKUP(A50, ETR!A:K, 9, FALSE)</f>
        <v>24.8</v>
      </c>
      <c r="N50" t="s">
        <v>232</v>
      </c>
    </row>
    <row r="51" spans="1:14" x14ac:dyDescent="0.25">
      <c r="A51">
        <v>40308026</v>
      </c>
      <c r="B51" t="s">
        <v>6</v>
      </c>
      <c r="C51" t="s">
        <v>39</v>
      </c>
      <c r="D51" t="s">
        <v>16</v>
      </c>
      <c r="E51">
        <v>6100</v>
      </c>
      <c r="F51" t="s">
        <v>213</v>
      </c>
      <c r="G51">
        <v>7</v>
      </c>
      <c r="H51">
        <f>VLOOKUP(A51, ETR!A:K, 11, FALSE)</f>
        <v>1.6</v>
      </c>
      <c r="I51">
        <f>VLOOKUP(A51, ETR!A:K, 7, FALSE)</f>
        <v>4.2</v>
      </c>
      <c r="J51">
        <f>VLOOKUP(A51, ETR!A:K, 8, FALSE)</f>
        <v>12.2</v>
      </c>
      <c r="K51">
        <f>(E51/1000)*3.5</f>
        <v>21.349999999999998</v>
      </c>
      <c r="L51">
        <f>VLOOKUP(A51, ETR!A:K, 9, FALSE)</f>
        <v>22.9</v>
      </c>
    </row>
    <row r="52" spans="1:14" x14ac:dyDescent="0.25">
      <c r="A52">
        <v>40308028</v>
      </c>
      <c r="B52" t="s">
        <v>6</v>
      </c>
      <c r="C52" s="4" t="s">
        <v>44</v>
      </c>
      <c r="D52" t="s">
        <v>21</v>
      </c>
      <c r="E52">
        <v>6000</v>
      </c>
      <c r="F52" t="s">
        <v>216</v>
      </c>
      <c r="G52">
        <v>10</v>
      </c>
      <c r="H52">
        <f>VLOOKUP(A52, ETR!A:K, 11, FALSE)</f>
        <v>28.8</v>
      </c>
      <c r="I52">
        <f>VLOOKUP(A52, ETR!A:K, 7, FALSE)</f>
        <v>8.5</v>
      </c>
      <c r="J52">
        <f>VLOOKUP(A52, ETR!A:K, 8, FALSE)</f>
        <v>19.3</v>
      </c>
      <c r="K52">
        <f>(E52/1000)*3.5</f>
        <v>21</v>
      </c>
      <c r="L52">
        <f>VLOOKUP(A52, ETR!A:K, 9, FALSE)</f>
        <v>32.4</v>
      </c>
      <c r="N52" t="s">
        <v>233</v>
      </c>
    </row>
    <row r="53" spans="1:14" x14ac:dyDescent="0.25">
      <c r="A53">
        <v>40308030</v>
      </c>
      <c r="B53" t="s">
        <v>6</v>
      </c>
      <c r="C53" t="s">
        <v>48</v>
      </c>
      <c r="D53" t="s">
        <v>49</v>
      </c>
      <c r="E53">
        <v>5900</v>
      </c>
      <c r="F53" t="s">
        <v>207</v>
      </c>
      <c r="G53">
        <v>2</v>
      </c>
      <c r="H53">
        <f>VLOOKUP(A53, ETR!A:K, 11, FALSE)</f>
        <v>12.4</v>
      </c>
      <c r="I53">
        <f>VLOOKUP(A53, ETR!A:K, 7, FALSE)</f>
        <v>6.4</v>
      </c>
      <c r="J53">
        <f>VLOOKUP(A53, ETR!A:K, 8, FALSE)</f>
        <v>15.7</v>
      </c>
      <c r="K53">
        <f>(E53/1000)*3.5</f>
        <v>20.650000000000002</v>
      </c>
      <c r="L53">
        <f>VLOOKUP(A53, ETR!A:K, 9, FALSE)</f>
        <v>27.2</v>
      </c>
      <c r="N53" t="s">
        <v>235</v>
      </c>
    </row>
    <row r="54" spans="1:14" x14ac:dyDescent="0.25">
      <c r="A54">
        <v>40308032</v>
      </c>
      <c r="B54" t="s">
        <v>6</v>
      </c>
      <c r="C54" t="s">
        <v>46</v>
      </c>
      <c r="D54" t="s">
        <v>37</v>
      </c>
      <c r="E54">
        <v>5900</v>
      </c>
      <c r="F54" t="s">
        <v>213</v>
      </c>
      <c r="G54">
        <v>7</v>
      </c>
      <c r="H54">
        <f>VLOOKUP(A54, ETR!A:K, 11, FALSE)</f>
        <v>9.4</v>
      </c>
      <c r="I54">
        <f>VLOOKUP(A54, ETR!A:K, 7, FALSE)</f>
        <v>5.9</v>
      </c>
      <c r="J54">
        <f>VLOOKUP(A54, ETR!A:K, 8, FALSE)</f>
        <v>14.9</v>
      </c>
      <c r="K54">
        <f>(E54/1000)*3.5</f>
        <v>20.650000000000002</v>
      </c>
      <c r="L54">
        <f>VLOOKUP(A54, ETR!A:K, 9, FALSE)</f>
        <v>26.6</v>
      </c>
      <c r="M54" t="s">
        <v>222</v>
      </c>
      <c r="N54" t="s">
        <v>234</v>
      </c>
    </row>
    <row r="55" spans="1:14" x14ac:dyDescent="0.25">
      <c r="A55">
        <v>40308036</v>
      </c>
      <c r="B55" t="s">
        <v>6</v>
      </c>
      <c r="C55" s="4" t="s">
        <v>52</v>
      </c>
      <c r="D55" t="s">
        <v>42</v>
      </c>
      <c r="E55">
        <v>5800</v>
      </c>
      <c r="F55" t="s">
        <v>212</v>
      </c>
      <c r="G55">
        <v>3</v>
      </c>
      <c r="H55">
        <f>VLOOKUP(A55, ETR!A:K, 11, FALSE)</f>
        <v>24.8</v>
      </c>
      <c r="I55">
        <f>VLOOKUP(A55, ETR!A:K, 7, FALSE)</f>
        <v>7.6</v>
      </c>
      <c r="J55">
        <f>VLOOKUP(A55, ETR!A:K, 8, FALSE)</f>
        <v>18.100000000000001</v>
      </c>
      <c r="K55">
        <f>(E55/1000)*3.5</f>
        <v>20.3</v>
      </c>
      <c r="L55">
        <f>VLOOKUP(A55, ETR!A:K, 9, FALSE)</f>
        <v>30.8</v>
      </c>
      <c r="M55" t="s">
        <v>218</v>
      </c>
      <c r="N55" t="s">
        <v>236</v>
      </c>
    </row>
    <row r="56" spans="1:14" x14ac:dyDescent="0.25">
      <c r="A56">
        <v>40308038</v>
      </c>
      <c r="B56" t="s">
        <v>6</v>
      </c>
      <c r="C56" s="4" t="s">
        <v>59</v>
      </c>
      <c r="D56" t="s">
        <v>60</v>
      </c>
      <c r="E56">
        <v>5700</v>
      </c>
      <c r="F56" t="s">
        <v>211</v>
      </c>
      <c r="G56">
        <v>6</v>
      </c>
      <c r="H56">
        <f>VLOOKUP(A56, ETR!A:K, 11, FALSE)</f>
        <v>2.4</v>
      </c>
      <c r="I56">
        <f>VLOOKUP(A56, ETR!A:K, 7, FALSE)</f>
        <v>4</v>
      </c>
      <c r="J56">
        <f>VLOOKUP(A56, ETR!A:K, 8, FALSE)</f>
        <v>11.2</v>
      </c>
      <c r="K56">
        <f>(E56/1000)*3.5</f>
        <v>19.95</v>
      </c>
      <c r="L56">
        <f>VLOOKUP(A56, ETR!A:K, 9, FALSE)</f>
        <v>20.7</v>
      </c>
    </row>
    <row r="57" spans="1:14" x14ac:dyDescent="0.25">
      <c r="A57">
        <v>40308040</v>
      </c>
      <c r="B57" t="s">
        <v>6</v>
      </c>
      <c r="C57" s="4" t="s">
        <v>63</v>
      </c>
      <c r="D57" t="s">
        <v>14</v>
      </c>
      <c r="E57">
        <v>5600</v>
      </c>
      <c r="F57" t="s">
        <v>215</v>
      </c>
      <c r="G57">
        <v>9</v>
      </c>
      <c r="H57">
        <f>VLOOKUP(A57, ETR!A:K, 11, FALSE)</f>
        <v>4.8</v>
      </c>
      <c r="I57">
        <f>VLOOKUP(A57, ETR!A:K, 7, FALSE)</f>
        <v>5.7</v>
      </c>
      <c r="J57">
        <f>VLOOKUP(A57, ETR!A:K, 8, FALSE)</f>
        <v>13.8</v>
      </c>
      <c r="K57">
        <f>(E57/1000)*3.5</f>
        <v>19.599999999999998</v>
      </c>
      <c r="L57">
        <f>VLOOKUP(A57, ETR!A:K, 9, FALSE)</f>
        <v>23</v>
      </c>
    </row>
    <row r="58" spans="1:14" x14ac:dyDescent="0.25">
      <c r="A58">
        <v>40308042</v>
      </c>
      <c r="B58" t="s">
        <v>6</v>
      </c>
      <c r="C58" s="4" t="s">
        <v>69</v>
      </c>
      <c r="D58" t="s">
        <v>70</v>
      </c>
      <c r="E58">
        <v>5500</v>
      </c>
      <c r="F58" t="s">
        <v>214</v>
      </c>
      <c r="G58">
        <v>8</v>
      </c>
      <c r="H58">
        <f>VLOOKUP(A58, ETR!A:K, 11, FALSE)</f>
        <v>3.4</v>
      </c>
      <c r="I58">
        <f>VLOOKUP(A58, ETR!A:K, 7, FALSE)</f>
        <v>4.8</v>
      </c>
      <c r="J58">
        <f>VLOOKUP(A58, ETR!A:K, 8, FALSE)</f>
        <v>13.2</v>
      </c>
      <c r="K58">
        <f>(E58/1000)*3.5</f>
        <v>19.25</v>
      </c>
      <c r="L58">
        <f>VLOOKUP(A58, ETR!A:K, 9, FALSE)</f>
        <v>23.7</v>
      </c>
    </row>
    <row r="59" spans="1:14" x14ac:dyDescent="0.25">
      <c r="A59">
        <v>40308044</v>
      </c>
      <c r="B59" t="s">
        <v>6</v>
      </c>
      <c r="C59" s="4" t="s">
        <v>73</v>
      </c>
      <c r="D59" t="s">
        <v>68</v>
      </c>
      <c r="E59">
        <v>5400</v>
      </c>
      <c r="F59" t="s">
        <v>207</v>
      </c>
      <c r="G59">
        <v>2</v>
      </c>
      <c r="H59">
        <f>VLOOKUP(A59, ETR!A:K, 11, FALSE)</f>
        <v>12.1</v>
      </c>
      <c r="I59">
        <f>VLOOKUP(A59, ETR!A:K, 7, FALSE)</f>
        <v>5.9</v>
      </c>
      <c r="J59">
        <f>VLOOKUP(A59, ETR!A:K, 8, FALSE)</f>
        <v>15.2</v>
      </c>
      <c r="K59">
        <f>(E59/1000)*3.5</f>
        <v>18.900000000000002</v>
      </c>
      <c r="L59">
        <f>VLOOKUP(A59, ETR!A:K, 9, FALSE)</f>
        <v>27</v>
      </c>
    </row>
    <row r="60" spans="1:14" x14ac:dyDescent="0.25">
      <c r="A60">
        <v>40308046</v>
      </c>
      <c r="B60" t="s">
        <v>6</v>
      </c>
      <c r="C60" s="4" t="s">
        <v>74</v>
      </c>
      <c r="D60" t="s">
        <v>68</v>
      </c>
      <c r="E60">
        <v>5400</v>
      </c>
      <c r="F60" t="s">
        <v>207</v>
      </c>
      <c r="G60">
        <v>2</v>
      </c>
      <c r="H60">
        <f>VLOOKUP(A60, ETR!A:K, 11, FALSE)</f>
        <v>0.5</v>
      </c>
      <c r="I60">
        <f>VLOOKUP(A60, ETR!A:K, 7, FALSE)</f>
        <v>3.1</v>
      </c>
      <c r="J60">
        <f>VLOOKUP(A60, ETR!A:K, 8, FALSE)</f>
        <v>9.8000000000000007</v>
      </c>
      <c r="K60">
        <f>(E60/1000)*3.5</f>
        <v>18.900000000000002</v>
      </c>
      <c r="L60">
        <f>VLOOKUP(A60, ETR!A:K, 9, FALSE)</f>
        <v>18.5</v>
      </c>
    </row>
    <row r="61" spans="1:14" x14ac:dyDescent="0.25">
      <c r="A61">
        <v>40308050</v>
      </c>
      <c r="B61" t="s">
        <v>6</v>
      </c>
      <c r="C61" t="s">
        <v>76</v>
      </c>
      <c r="D61" t="s">
        <v>56</v>
      </c>
      <c r="E61">
        <v>5300</v>
      </c>
      <c r="F61" t="s">
        <v>210</v>
      </c>
      <c r="G61">
        <v>1</v>
      </c>
      <c r="H61">
        <f>VLOOKUP(A61, ETR!A:K, 11, FALSE)</f>
        <v>4.9000000000000004</v>
      </c>
      <c r="I61">
        <f>VLOOKUP(A61, ETR!A:K, 7, FALSE)</f>
        <v>6</v>
      </c>
      <c r="J61">
        <f>VLOOKUP(A61, ETR!A:K, 8, FALSE)</f>
        <v>14.9</v>
      </c>
      <c r="K61">
        <f>(E61/1000)*3.5</f>
        <v>18.55</v>
      </c>
      <c r="L61">
        <f>VLOOKUP(A61, ETR!A:K, 9, FALSE)</f>
        <v>26.2</v>
      </c>
      <c r="N61" t="s">
        <v>237</v>
      </c>
    </row>
    <row r="62" spans="1:14" x14ac:dyDescent="0.25">
      <c r="A62">
        <v>40308048</v>
      </c>
      <c r="B62" t="s">
        <v>6</v>
      </c>
      <c r="C62" t="s">
        <v>79</v>
      </c>
      <c r="D62" t="s">
        <v>51</v>
      </c>
      <c r="E62">
        <v>5300</v>
      </c>
      <c r="F62" t="s">
        <v>211</v>
      </c>
      <c r="G62">
        <v>6</v>
      </c>
      <c r="H62">
        <f>VLOOKUP(A62, ETR!A:K, 11, FALSE)</f>
        <v>3.4</v>
      </c>
      <c r="I62">
        <f>VLOOKUP(A62, ETR!A:K, 7, FALSE)</f>
        <v>4.3</v>
      </c>
      <c r="J62">
        <f>VLOOKUP(A62, ETR!A:K, 8, FALSE)</f>
        <v>12.1</v>
      </c>
      <c r="K62">
        <f>(E62/1000)*3.5</f>
        <v>18.55</v>
      </c>
      <c r="L62">
        <f>VLOOKUP(A62, ETR!A:K, 9, FALSE)</f>
        <v>22.6</v>
      </c>
      <c r="N62" t="s">
        <v>238</v>
      </c>
    </row>
    <row r="63" spans="1:14" x14ac:dyDescent="0.25">
      <c r="A63">
        <v>40308052</v>
      </c>
      <c r="B63" t="s">
        <v>6</v>
      </c>
      <c r="C63" t="s">
        <v>82</v>
      </c>
      <c r="D63" t="s">
        <v>51</v>
      </c>
      <c r="E63">
        <v>5200</v>
      </c>
      <c r="F63" t="s">
        <v>211</v>
      </c>
      <c r="G63">
        <v>6</v>
      </c>
      <c r="H63">
        <f>VLOOKUP(A63, ETR!A:K, 11, FALSE)</f>
        <v>4.3</v>
      </c>
      <c r="I63">
        <f>VLOOKUP(A63, ETR!A:K, 7, FALSE)</f>
        <v>4</v>
      </c>
      <c r="J63">
        <f>VLOOKUP(A63, ETR!A:K, 8, FALSE)</f>
        <v>11.4</v>
      </c>
      <c r="K63">
        <f>(E63/1000)*3.5</f>
        <v>18.2</v>
      </c>
      <c r="L63">
        <f>VLOOKUP(A63, ETR!A:K, 9, FALSE)</f>
        <v>21.6</v>
      </c>
    </row>
    <row r="64" spans="1:14" x14ac:dyDescent="0.25">
      <c r="A64">
        <v>40308054</v>
      </c>
      <c r="B64" t="s">
        <v>6</v>
      </c>
      <c r="C64" t="s">
        <v>84</v>
      </c>
      <c r="D64" t="s">
        <v>16</v>
      </c>
      <c r="E64">
        <v>5100</v>
      </c>
      <c r="F64" t="s">
        <v>213</v>
      </c>
      <c r="G64">
        <v>7</v>
      </c>
      <c r="H64">
        <f>VLOOKUP(A64, ETR!A:K, 11, FALSE)</f>
        <v>0.6</v>
      </c>
      <c r="I64">
        <f>VLOOKUP(A64, ETR!A:K, 7, FALSE)</f>
        <v>3.2</v>
      </c>
      <c r="J64">
        <f>VLOOKUP(A64, ETR!A:K, 8, FALSE)</f>
        <v>10.4</v>
      </c>
      <c r="K64">
        <f>(E64/1000)*3.5</f>
        <v>17.849999999999998</v>
      </c>
      <c r="L64">
        <f>VLOOKUP(A64, ETR!A:K, 9, FALSE)</f>
        <v>19.899999999999999</v>
      </c>
    </row>
    <row r="65" spans="1:14" x14ac:dyDescent="0.25">
      <c r="A65">
        <v>40308056</v>
      </c>
      <c r="B65" t="s">
        <v>6</v>
      </c>
      <c r="C65" s="4" t="s">
        <v>86</v>
      </c>
      <c r="D65" t="s">
        <v>30</v>
      </c>
      <c r="E65">
        <v>5000</v>
      </c>
      <c r="F65" t="s">
        <v>209</v>
      </c>
      <c r="G65">
        <v>4</v>
      </c>
      <c r="H65">
        <f>VLOOKUP(A65, ETR!A:K, 11, FALSE)</f>
        <v>0.5</v>
      </c>
      <c r="I65">
        <f>VLOOKUP(A65, ETR!A:K, 7, FALSE)</f>
        <v>3.4</v>
      </c>
      <c r="J65">
        <f>VLOOKUP(A65, ETR!A:K, 8, FALSE)</f>
        <v>10.4</v>
      </c>
      <c r="K65">
        <f>(E65/1000)*3.5</f>
        <v>17.5</v>
      </c>
      <c r="L65">
        <f>VLOOKUP(A65, ETR!A:K, 9, FALSE)</f>
        <v>20</v>
      </c>
      <c r="N65" t="s">
        <v>410</v>
      </c>
    </row>
    <row r="66" spans="1:14" x14ac:dyDescent="0.25">
      <c r="A66">
        <v>40308058</v>
      </c>
      <c r="B66" t="s">
        <v>6</v>
      </c>
      <c r="C66" s="4" t="s">
        <v>87</v>
      </c>
      <c r="D66" t="s">
        <v>30</v>
      </c>
      <c r="E66">
        <v>5000</v>
      </c>
      <c r="F66" t="s">
        <v>209</v>
      </c>
      <c r="G66">
        <v>4</v>
      </c>
      <c r="H66">
        <f>VLOOKUP(A66, ETR!A:K, 11, FALSE)</f>
        <v>0.5</v>
      </c>
      <c r="I66">
        <f>VLOOKUP(A66, ETR!A:K, 7, FALSE)</f>
        <v>2.2000000000000002</v>
      </c>
      <c r="J66">
        <f>VLOOKUP(A66, ETR!A:K, 8, FALSE)</f>
        <v>7.9</v>
      </c>
      <c r="K66">
        <f>(E66/1000)*3.5</f>
        <v>17.5</v>
      </c>
      <c r="L66">
        <f>VLOOKUP(A66, ETR!A:K, 9, FALSE)</f>
        <v>16.2</v>
      </c>
      <c r="N66" t="s">
        <v>410</v>
      </c>
    </row>
    <row r="67" spans="1:14" x14ac:dyDescent="0.25">
      <c r="A67">
        <v>40308608</v>
      </c>
      <c r="B67" t="s">
        <v>64</v>
      </c>
      <c r="C67" t="s">
        <v>65</v>
      </c>
      <c r="D67" t="s">
        <v>56</v>
      </c>
      <c r="E67">
        <v>5500</v>
      </c>
      <c r="F67" t="s">
        <v>210</v>
      </c>
      <c r="G67">
        <v>1</v>
      </c>
      <c r="H67">
        <f>VLOOKUP(A67, ETR!A:K, 11, FALSE)</f>
        <v>16.5</v>
      </c>
      <c r="I67">
        <f>VLOOKUP(A67, ETR!A:K, 7, FALSE)</f>
        <v>6.5</v>
      </c>
      <c r="J67">
        <f>VLOOKUP(A67, ETR!A:K, 8, FALSE)</f>
        <v>15.6</v>
      </c>
      <c r="K67">
        <f>(E67/1000)*3.5</f>
        <v>19.25</v>
      </c>
      <c r="L67">
        <f>VLOOKUP(A67, ETR!A:K, 9, FALSE)</f>
        <v>26.6</v>
      </c>
      <c r="N67" t="s">
        <v>239</v>
      </c>
    </row>
    <row r="68" spans="1:14" x14ac:dyDescent="0.25">
      <c r="A68">
        <v>40308610</v>
      </c>
      <c r="B68" t="s">
        <v>64</v>
      </c>
      <c r="C68" t="s">
        <v>75</v>
      </c>
      <c r="D68" t="s">
        <v>17</v>
      </c>
      <c r="E68">
        <v>5300</v>
      </c>
      <c r="F68" t="s">
        <v>212</v>
      </c>
      <c r="G68">
        <v>3</v>
      </c>
      <c r="H68">
        <f>VLOOKUP(A68, ETR!A:K, 11, FALSE)</f>
        <v>11.5</v>
      </c>
      <c r="I68">
        <f>VLOOKUP(A68, ETR!A:K, 7, FALSE)</f>
        <v>5.4</v>
      </c>
      <c r="J68">
        <f>VLOOKUP(A68, ETR!A:K, 8, FALSE)</f>
        <v>13.6</v>
      </c>
      <c r="K68">
        <f>(E68/1000)*3.5</f>
        <v>18.55</v>
      </c>
      <c r="L68">
        <f>VLOOKUP(A68, ETR!A:K, 9, FALSE)</f>
        <v>23.7</v>
      </c>
      <c r="M68" t="s">
        <v>218</v>
      </c>
    </row>
    <row r="69" spans="1:14" x14ac:dyDescent="0.25">
      <c r="A69">
        <v>40308614</v>
      </c>
      <c r="B69" t="s">
        <v>64</v>
      </c>
      <c r="C69" t="s">
        <v>90</v>
      </c>
      <c r="D69" t="s">
        <v>8</v>
      </c>
      <c r="E69">
        <v>4900</v>
      </c>
      <c r="F69" t="s">
        <v>210</v>
      </c>
      <c r="G69">
        <v>1</v>
      </c>
      <c r="H69">
        <f>VLOOKUP(A69, ETR!A:K, 11, FALSE)</f>
        <v>13.4</v>
      </c>
      <c r="I69">
        <f>VLOOKUP(A69, ETR!A:K, 7, FALSE)</f>
        <v>4.4000000000000004</v>
      </c>
      <c r="J69">
        <f>VLOOKUP(A69, ETR!A:K, 8, FALSE)</f>
        <v>12.8</v>
      </c>
      <c r="K69">
        <f>(E69/1000)*3.5</f>
        <v>17.150000000000002</v>
      </c>
      <c r="L69">
        <f>VLOOKUP(A69, ETR!A:K, 9, FALSE)</f>
        <v>23.2</v>
      </c>
      <c r="M69" t="s">
        <v>218</v>
      </c>
      <c r="N69" t="s">
        <v>240</v>
      </c>
    </row>
    <row r="70" spans="1:14" x14ac:dyDescent="0.25">
      <c r="A70">
        <v>40308616</v>
      </c>
      <c r="B70" t="s">
        <v>64</v>
      </c>
      <c r="C70" t="s">
        <v>100</v>
      </c>
      <c r="D70" t="s">
        <v>19</v>
      </c>
      <c r="E70">
        <v>4700</v>
      </c>
      <c r="F70" t="s">
        <v>215</v>
      </c>
      <c r="G70">
        <v>9</v>
      </c>
      <c r="H70">
        <f>VLOOKUP(A70, ETR!A:K, 11, FALSE)</f>
        <v>12.6</v>
      </c>
      <c r="I70">
        <f>VLOOKUP(A70, ETR!A:K, 7, FALSE)</f>
        <v>4</v>
      </c>
      <c r="J70">
        <f>VLOOKUP(A70, ETR!A:K, 8, FALSE)</f>
        <v>12.9</v>
      </c>
      <c r="K70">
        <f>(E70/1000)*3.5</f>
        <v>16.45</v>
      </c>
      <c r="L70">
        <f>VLOOKUP(A70, ETR!A:K, 9, FALSE)</f>
        <v>24.5</v>
      </c>
      <c r="M70" t="s">
        <v>218</v>
      </c>
      <c r="N70" t="s">
        <v>241</v>
      </c>
    </row>
    <row r="71" spans="1:14" x14ac:dyDescent="0.25">
      <c r="A71">
        <v>40308620</v>
      </c>
      <c r="B71" t="s">
        <v>64</v>
      </c>
      <c r="C71" t="s">
        <v>119</v>
      </c>
      <c r="D71" t="s">
        <v>51</v>
      </c>
      <c r="E71">
        <v>4300</v>
      </c>
      <c r="F71" t="s">
        <v>211</v>
      </c>
      <c r="G71">
        <v>6</v>
      </c>
      <c r="H71">
        <f>VLOOKUP(A71, ETR!A:K, 11, FALSE)</f>
        <v>8.9</v>
      </c>
      <c r="I71">
        <f>VLOOKUP(A71, ETR!A:K, 7, FALSE)</f>
        <v>2.8</v>
      </c>
      <c r="J71">
        <f>VLOOKUP(A71, ETR!A:K, 8, FALSE)</f>
        <v>10.5</v>
      </c>
      <c r="K71">
        <f>(E71/1000)*3.5</f>
        <v>15.049999999999999</v>
      </c>
      <c r="L71">
        <f>VLOOKUP(A71, ETR!A:K, 9, FALSE)</f>
        <v>20.3</v>
      </c>
      <c r="M71" t="s">
        <v>218</v>
      </c>
      <c r="N71" t="s">
        <v>242</v>
      </c>
    </row>
    <row r="72" spans="1:14" x14ac:dyDescent="0.25">
      <c r="A72">
        <v>40308622</v>
      </c>
      <c r="B72" t="s">
        <v>64</v>
      </c>
      <c r="C72" t="s">
        <v>126</v>
      </c>
      <c r="D72" t="s">
        <v>12</v>
      </c>
      <c r="E72">
        <v>4000</v>
      </c>
      <c r="F72" t="s">
        <v>209</v>
      </c>
      <c r="G72">
        <v>4</v>
      </c>
      <c r="H72">
        <f>VLOOKUP(A72, ETR!A:K, 11, FALSE)</f>
        <v>5.5</v>
      </c>
      <c r="I72">
        <f>VLOOKUP(A72, ETR!A:K, 7, FALSE)</f>
        <v>2.6</v>
      </c>
      <c r="J72">
        <f>VLOOKUP(A72, ETR!A:K, 8, FALSE)</f>
        <v>9.5</v>
      </c>
      <c r="K72">
        <f>(E72/1000)*3.5</f>
        <v>14</v>
      </c>
      <c r="L72">
        <f>VLOOKUP(A72, ETR!A:K, 9, FALSE)</f>
        <v>18.2</v>
      </c>
      <c r="M72" t="s">
        <v>222</v>
      </c>
      <c r="N72" t="s">
        <v>243</v>
      </c>
    </row>
    <row r="73" spans="1:14" x14ac:dyDescent="0.25">
      <c r="A73">
        <v>40308624</v>
      </c>
      <c r="B73" t="s">
        <v>64</v>
      </c>
      <c r="C73" t="s">
        <v>129</v>
      </c>
      <c r="D73" t="s">
        <v>23</v>
      </c>
      <c r="E73">
        <v>3800</v>
      </c>
      <c r="F73" t="s">
        <v>208</v>
      </c>
      <c r="G73">
        <v>5</v>
      </c>
      <c r="H73">
        <f>VLOOKUP(A73, ETR!A:K, 11, FALSE)</f>
        <v>0.7</v>
      </c>
      <c r="I73">
        <f>VLOOKUP(A73, ETR!A:K, 7, FALSE)</f>
        <v>2.2000000000000002</v>
      </c>
      <c r="J73">
        <f>VLOOKUP(A73, ETR!A:K, 8, FALSE)</f>
        <v>8.6999999999999993</v>
      </c>
      <c r="K73">
        <f>(E73/1000)*3.5</f>
        <v>13.299999999999999</v>
      </c>
      <c r="L73">
        <f>VLOOKUP(A73, ETR!A:K, 9, FALSE)</f>
        <v>16.7</v>
      </c>
      <c r="N73" t="s">
        <v>244</v>
      </c>
    </row>
    <row r="74" spans="1:14" x14ac:dyDescent="0.25">
      <c r="A74">
        <v>40308626</v>
      </c>
      <c r="B74" t="s">
        <v>64</v>
      </c>
      <c r="C74" s="4" t="s">
        <v>134</v>
      </c>
      <c r="D74" t="s">
        <v>10</v>
      </c>
      <c r="E74">
        <v>3700</v>
      </c>
      <c r="F74" t="s">
        <v>216</v>
      </c>
      <c r="G74">
        <v>10</v>
      </c>
      <c r="H74">
        <f>VLOOKUP(A74, ETR!A:K, 11, FALSE)</f>
        <v>6.4</v>
      </c>
      <c r="I74">
        <f>VLOOKUP(A74, ETR!A:K, 7, FALSE)</f>
        <v>2.8</v>
      </c>
      <c r="J74">
        <f>VLOOKUP(A74, ETR!A:K, 8, FALSE)</f>
        <v>9.6999999999999993</v>
      </c>
      <c r="K74">
        <f>(E74/1000)*3.5</f>
        <v>12.950000000000001</v>
      </c>
      <c r="L74">
        <f>VLOOKUP(A74, ETR!A:K, 9, FALSE)</f>
        <v>18.2</v>
      </c>
      <c r="M74" t="s">
        <v>218</v>
      </c>
      <c r="N74" t="s">
        <v>245</v>
      </c>
    </row>
    <row r="75" spans="1:14" x14ac:dyDescent="0.25">
      <c r="A75">
        <v>40308628</v>
      </c>
      <c r="B75" t="s">
        <v>64</v>
      </c>
      <c r="C75" t="s">
        <v>140</v>
      </c>
      <c r="D75" t="s">
        <v>16</v>
      </c>
      <c r="E75">
        <v>3600</v>
      </c>
      <c r="F75" t="s">
        <v>213</v>
      </c>
      <c r="G75">
        <v>7</v>
      </c>
      <c r="H75">
        <f>VLOOKUP(A75, ETR!A:K, 11, FALSE)</f>
        <v>0.9</v>
      </c>
      <c r="I75">
        <f>VLOOKUP(A75, ETR!A:K, 7, FALSE)</f>
        <v>1.7</v>
      </c>
      <c r="J75">
        <f>VLOOKUP(A75, ETR!A:K, 8, FALSE)</f>
        <v>7.8</v>
      </c>
      <c r="K75">
        <f>(E75/1000)*3.5</f>
        <v>12.6</v>
      </c>
      <c r="L75">
        <f>VLOOKUP(A75, ETR!A:K, 9, FALSE)</f>
        <v>15.6</v>
      </c>
      <c r="M75" t="s">
        <v>222</v>
      </c>
      <c r="N75" t="s">
        <v>246</v>
      </c>
    </row>
    <row r="76" spans="1:14" x14ac:dyDescent="0.25">
      <c r="A76">
        <v>40308632</v>
      </c>
      <c r="B76" t="s">
        <v>64</v>
      </c>
      <c r="C76" t="s">
        <v>146</v>
      </c>
      <c r="D76" t="s">
        <v>49</v>
      </c>
      <c r="E76">
        <v>3500</v>
      </c>
      <c r="F76" t="s">
        <v>207</v>
      </c>
      <c r="G76">
        <v>2</v>
      </c>
      <c r="H76">
        <f>VLOOKUP(A76, ETR!A:K, 11, FALSE)</f>
        <v>3.7</v>
      </c>
      <c r="I76">
        <f>VLOOKUP(A76, ETR!A:K, 7, FALSE)</f>
        <v>2.8</v>
      </c>
      <c r="J76">
        <f>VLOOKUP(A76, ETR!A:K, 8, FALSE)</f>
        <v>9</v>
      </c>
      <c r="K76">
        <f>(E76/1000)*3.5</f>
        <v>12.25</v>
      </c>
      <c r="L76">
        <f>VLOOKUP(A76, ETR!A:K, 9, FALSE)</f>
        <v>16.5</v>
      </c>
      <c r="M76" t="s">
        <v>222</v>
      </c>
      <c r="N76" t="s">
        <v>247</v>
      </c>
    </row>
    <row r="77" spans="1:14" x14ac:dyDescent="0.25">
      <c r="A77">
        <v>40308634</v>
      </c>
      <c r="B77" t="s">
        <v>64</v>
      </c>
      <c r="C77" t="s">
        <v>151</v>
      </c>
      <c r="D77" t="s">
        <v>49</v>
      </c>
      <c r="E77">
        <v>3400</v>
      </c>
      <c r="F77" t="s">
        <v>207</v>
      </c>
      <c r="G77">
        <v>2</v>
      </c>
      <c r="H77">
        <f>VLOOKUP(A77, ETR!A:K, 11, FALSE)</f>
        <v>1.5</v>
      </c>
      <c r="I77">
        <f>VLOOKUP(A77, ETR!A:K, 7, FALSE)</f>
        <v>2.1</v>
      </c>
      <c r="J77">
        <f>VLOOKUP(A77, ETR!A:K, 8, FALSE)</f>
        <v>7.9</v>
      </c>
      <c r="K77">
        <f>(E77/1000)*3.5</f>
        <v>11.9</v>
      </c>
      <c r="L77">
        <f>VLOOKUP(A77, ETR!A:K, 9, FALSE)</f>
        <v>15.1</v>
      </c>
    </row>
    <row r="78" spans="1:14" x14ac:dyDescent="0.25">
      <c r="A78">
        <v>40308636</v>
      </c>
      <c r="B78" t="s">
        <v>64</v>
      </c>
      <c r="C78" t="s">
        <v>152</v>
      </c>
      <c r="D78" t="s">
        <v>21</v>
      </c>
      <c r="E78">
        <v>3400</v>
      </c>
      <c r="F78" t="s">
        <v>216</v>
      </c>
      <c r="G78">
        <v>10</v>
      </c>
      <c r="H78">
        <f>VLOOKUP(A78, ETR!A:K, 11, FALSE)</f>
        <v>3.9</v>
      </c>
      <c r="I78">
        <f>VLOOKUP(A78, ETR!A:K, 7, FALSE)</f>
        <v>2</v>
      </c>
      <c r="J78">
        <f>VLOOKUP(A78, ETR!A:K, 8, FALSE)</f>
        <v>8.1</v>
      </c>
      <c r="K78">
        <f>(E78/1000)*3.5</f>
        <v>11.9</v>
      </c>
      <c r="L78">
        <f>VLOOKUP(A78, ETR!A:K, 9, FALSE)</f>
        <v>16.2</v>
      </c>
      <c r="N78" t="s">
        <v>248</v>
      </c>
    </row>
    <row r="79" spans="1:14" x14ac:dyDescent="0.25">
      <c r="A79">
        <v>40308638</v>
      </c>
      <c r="B79" t="s">
        <v>64</v>
      </c>
      <c r="C79" t="s">
        <v>161</v>
      </c>
      <c r="D79" t="s">
        <v>60</v>
      </c>
      <c r="E79">
        <v>3300</v>
      </c>
      <c r="F79" t="s">
        <v>211</v>
      </c>
      <c r="G79">
        <v>6</v>
      </c>
      <c r="H79">
        <f>VLOOKUP(A79, ETR!A:K, 11, FALSE)</f>
        <v>7</v>
      </c>
      <c r="I79">
        <f>VLOOKUP(A79, ETR!A:K, 7, FALSE)</f>
        <v>2.1</v>
      </c>
      <c r="J79">
        <f>VLOOKUP(A79, ETR!A:K, 8, FALSE)</f>
        <v>8.1</v>
      </c>
      <c r="K79">
        <f>(E79/1000)*3.5</f>
        <v>11.549999999999999</v>
      </c>
      <c r="L79">
        <f>VLOOKUP(A79, ETR!A:K, 9, FALSE)</f>
        <v>15.9</v>
      </c>
      <c r="N79" t="s">
        <v>250</v>
      </c>
    </row>
    <row r="80" spans="1:14" x14ac:dyDescent="0.25">
      <c r="A80">
        <v>40308640</v>
      </c>
      <c r="B80" t="s">
        <v>64</v>
      </c>
      <c r="C80" t="s">
        <v>158</v>
      </c>
      <c r="D80" t="s">
        <v>70</v>
      </c>
      <c r="E80">
        <v>3300</v>
      </c>
      <c r="F80" t="s">
        <v>214</v>
      </c>
      <c r="G80">
        <v>8</v>
      </c>
      <c r="H80">
        <f>VLOOKUP(A80, ETR!A:K, 11, FALSE)</f>
        <v>0.9</v>
      </c>
      <c r="I80">
        <f>VLOOKUP(A80, ETR!A:K, 7, FALSE)</f>
        <v>1.6</v>
      </c>
      <c r="J80">
        <f>VLOOKUP(A80, ETR!A:K, 8, FALSE)</f>
        <v>6.7</v>
      </c>
      <c r="K80">
        <f>(E80/1000)*3.5</f>
        <v>11.549999999999999</v>
      </c>
      <c r="L80">
        <f>VLOOKUP(A80, ETR!A:K, 9, FALSE)</f>
        <v>13.4</v>
      </c>
      <c r="N80" t="s">
        <v>249</v>
      </c>
    </row>
    <row r="81" spans="1:14" x14ac:dyDescent="0.25">
      <c r="A81">
        <v>40308644</v>
      </c>
      <c r="B81" t="s">
        <v>64</v>
      </c>
      <c r="C81" t="s">
        <v>165</v>
      </c>
      <c r="D81" t="s">
        <v>68</v>
      </c>
      <c r="E81">
        <v>3200</v>
      </c>
      <c r="F81" t="s">
        <v>207</v>
      </c>
      <c r="G81">
        <v>2</v>
      </c>
      <c r="H81">
        <f>VLOOKUP(A81, ETR!A:K, 11, FALSE)</f>
        <v>2.1</v>
      </c>
      <c r="I81">
        <f>VLOOKUP(A81, ETR!A:K, 7, FALSE)</f>
        <v>2.1</v>
      </c>
      <c r="J81">
        <f>VLOOKUP(A81, ETR!A:K, 8, FALSE)</f>
        <v>8.1</v>
      </c>
      <c r="K81">
        <f>(E81/1000)*3.5</f>
        <v>11.200000000000001</v>
      </c>
      <c r="L81">
        <f>VLOOKUP(A81, ETR!A:K, 9, FALSE)</f>
        <v>15.6</v>
      </c>
    </row>
    <row r="82" spans="1:14" x14ac:dyDescent="0.25">
      <c r="A82">
        <v>40308642</v>
      </c>
      <c r="B82" t="s">
        <v>64</v>
      </c>
      <c r="C82" s="1" t="s">
        <v>162</v>
      </c>
      <c r="D82" t="s">
        <v>42</v>
      </c>
      <c r="E82">
        <v>3200</v>
      </c>
      <c r="F82" t="s">
        <v>212</v>
      </c>
      <c r="G82">
        <v>3</v>
      </c>
      <c r="H82">
        <f>VLOOKUP(A82, ETR!A:K, 11, FALSE)</f>
        <v>0.3</v>
      </c>
      <c r="I82">
        <f>VLOOKUP(A82, ETR!A:K, 7, FALSE)</f>
        <v>0.3</v>
      </c>
      <c r="J82">
        <f>VLOOKUP(A82, ETR!A:K, 8, FALSE)</f>
        <v>4</v>
      </c>
      <c r="K82">
        <f>(E82/1000)*3.5</f>
        <v>11.200000000000001</v>
      </c>
      <c r="L82">
        <f>VLOOKUP(A82, ETR!A:K, 9, FALSE)</f>
        <v>9.4</v>
      </c>
      <c r="N82" t="s">
        <v>251</v>
      </c>
    </row>
    <row r="83" spans="1:14" x14ac:dyDescent="0.25">
      <c r="A83">
        <v>40308646</v>
      </c>
      <c r="B83" t="s">
        <v>64</v>
      </c>
      <c r="C83" t="s">
        <v>174</v>
      </c>
      <c r="D83" t="s">
        <v>14</v>
      </c>
      <c r="E83">
        <v>3100</v>
      </c>
      <c r="F83" t="s">
        <v>215</v>
      </c>
      <c r="G83">
        <v>9</v>
      </c>
      <c r="H83">
        <f>VLOOKUP(A83, ETR!A:K, 11, FALSE)</f>
        <v>0</v>
      </c>
      <c r="I83">
        <f>VLOOKUP(A83, ETR!A:K, 7, FALSE)</f>
        <v>0.4</v>
      </c>
      <c r="J83">
        <f>VLOOKUP(A83, ETR!A:K, 8, FALSE)</f>
        <v>4.0999999999999996</v>
      </c>
      <c r="K83">
        <f>(E83/1000)*3.5</f>
        <v>10.85</v>
      </c>
      <c r="L83">
        <f>VLOOKUP(A83, ETR!A:K, 9, FALSE)</f>
        <v>9</v>
      </c>
    </row>
    <row r="84" spans="1:14" x14ac:dyDescent="0.25">
      <c r="A84">
        <v>40308648</v>
      </c>
      <c r="B84" t="s">
        <v>64</v>
      </c>
      <c r="C84" s="4" t="s">
        <v>173</v>
      </c>
      <c r="D84" t="s">
        <v>25</v>
      </c>
      <c r="E84">
        <v>3100</v>
      </c>
      <c r="F84" t="s">
        <v>214</v>
      </c>
      <c r="G84">
        <v>8</v>
      </c>
      <c r="H84">
        <f>VLOOKUP(A84, ETR!A:K, 11, FALSE)</f>
        <v>5.6</v>
      </c>
      <c r="I84">
        <f>VLOOKUP(A84, ETR!A:K, 7, FALSE)</f>
        <v>2.4</v>
      </c>
      <c r="J84">
        <f>VLOOKUP(A84, ETR!A:K, 8, FALSE)</f>
        <v>9</v>
      </c>
      <c r="K84">
        <f>(E84/1000)*3.5</f>
        <v>10.85</v>
      </c>
      <c r="L84">
        <f>VLOOKUP(A84, ETR!A:K, 9, FALSE)</f>
        <v>17.3</v>
      </c>
    </row>
    <row r="85" spans="1:14" x14ac:dyDescent="0.25">
      <c r="A85">
        <v>40308650</v>
      </c>
      <c r="B85" t="s">
        <v>64</v>
      </c>
      <c r="C85" t="s">
        <v>178</v>
      </c>
      <c r="D85" t="s">
        <v>14</v>
      </c>
      <c r="E85">
        <v>3000</v>
      </c>
      <c r="F85" t="s">
        <v>215</v>
      </c>
      <c r="G85">
        <v>9</v>
      </c>
      <c r="H85">
        <f>VLOOKUP(A85, ETR!A:K, 11, FALSE)</f>
        <v>0.3</v>
      </c>
      <c r="I85">
        <f>VLOOKUP(A85, ETR!A:K, 7, FALSE)</f>
        <v>1.5</v>
      </c>
      <c r="J85">
        <f>VLOOKUP(A85, ETR!A:K, 8, FALSE)</f>
        <v>6.7</v>
      </c>
      <c r="K85">
        <f>(E85/1000)*3.5</f>
        <v>10.5</v>
      </c>
      <c r="L85">
        <f>VLOOKUP(A85, ETR!A:K, 9, FALSE)</f>
        <v>13.3</v>
      </c>
    </row>
    <row r="86" spans="1:14" x14ac:dyDescent="0.25">
      <c r="A86">
        <v>40308652</v>
      </c>
      <c r="B86" t="s">
        <v>64</v>
      </c>
      <c r="C86" t="s">
        <v>179</v>
      </c>
      <c r="D86" t="s">
        <v>60</v>
      </c>
      <c r="E86">
        <v>3000</v>
      </c>
      <c r="F86" t="s">
        <v>211</v>
      </c>
      <c r="G86">
        <v>6</v>
      </c>
      <c r="H86">
        <f>VLOOKUP(A86, ETR!A:K, 11, FALSE)</f>
        <v>0.2</v>
      </c>
      <c r="I86">
        <f>VLOOKUP(A86, ETR!A:K, 7, FALSE)</f>
        <v>0.2</v>
      </c>
      <c r="J86">
        <f>VLOOKUP(A86, ETR!A:K, 8, FALSE)</f>
        <v>5.0999999999999996</v>
      </c>
      <c r="K86">
        <f>(E86/1000)*3.5</f>
        <v>10.5</v>
      </c>
      <c r="L86">
        <f>VLOOKUP(A86, ETR!A:K, 9, FALSE)</f>
        <v>12.3</v>
      </c>
      <c r="M86" t="s">
        <v>222</v>
      </c>
      <c r="N86" t="s">
        <v>252</v>
      </c>
    </row>
    <row r="87" spans="1:14" x14ac:dyDescent="0.25">
      <c r="A87">
        <v>40308656</v>
      </c>
      <c r="B87" t="s">
        <v>64</v>
      </c>
      <c r="C87" s="4" t="s">
        <v>181</v>
      </c>
      <c r="D87" t="s">
        <v>30</v>
      </c>
      <c r="E87">
        <v>2900</v>
      </c>
      <c r="F87" t="s">
        <v>209</v>
      </c>
      <c r="G87">
        <v>4</v>
      </c>
      <c r="H87">
        <f>VLOOKUP(A87, ETR!A:K, 11, FALSE)</f>
        <v>0</v>
      </c>
      <c r="I87">
        <f>VLOOKUP(A87, ETR!A:K, 7, FALSE)</f>
        <v>0</v>
      </c>
      <c r="J87">
        <f>VLOOKUP(A87, ETR!A:K, 8, FALSE)</f>
        <v>2.5</v>
      </c>
      <c r="K87">
        <f>(E87/1000)*3.5</f>
        <v>10.15</v>
      </c>
      <c r="L87">
        <f>VLOOKUP(A87, ETR!A:K, 9, FALSE)</f>
        <v>6.7</v>
      </c>
    </row>
    <row r="88" spans="1:14" x14ac:dyDescent="0.25">
      <c r="A88">
        <v>40308654</v>
      </c>
      <c r="B88" t="s">
        <v>64</v>
      </c>
      <c r="C88" s="4" t="s">
        <v>180</v>
      </c>
      <c r="D88" t="s">
        <v>5</v>
      </c>
      <c r="E88">
        <v>2900</v>
      </c>
      <c r="F88" t="s">
        <v>208</v>
      </c>
      <c r="G88">
        <v>5</v>
      </c>
      <c r="H88">
        <f>VLOOKUP(A88, ETR!A:K, 11, FALSE)</f>
        <v>0.2</v>
      </c>
      <c r="I88">
        <f>VLOOKUP(A88, ETR!A:K, 7, FALSE)</f>
        <v>0.7</v>
      </c>
      <c r="J88">
        <f>VLOOKUP(A88, ETR!A:K, 8, FALSE)</f>
        <v>5.4</v>
      </c>
      <c r="K88">
        <f>(E88/1000)*3.5</f>
        <v>10.15</v>
      </c>
      <c r="L88">
        <f>VLOOKUP(A88, ETR!A:K, 9, FALSE)</f>
        <v>11.9</v>
      </c>
    </row>
    <row r="89" spans="1:14" x14ac:dyDescent="0.25">
      <c r="A89">
        <v>40308660</v>
      </c>
      <c r="B89" t="s">
        <v>64</v>
      </c>
      <c r="C89" t="s">
        <v>183</v>
      </c>
      <c r="D89" t="s">
        <v>23</v>
      </c>
      <c r="E89">
        <v>2800</v>
      </c>
      <c r="F89" t="s">
        <v>208</v>
      </c>
      <c r="G89">
        <v>5</v>
      </c>
      <c r="H89">
        <f>VLOOKUP(A89, ETR!A:K, 11, FALSE)</f>
        <v>0.3</v>
      </c>
      <c r="I89">
        <f>VLOOKUP(A89, ETR!A:K, 7, FALSE)</f>
        <v>1</v>
      </c>
      <c r="J89">
        <f>VLOOKUP(A89, ETR!A:K, 8, FALSE)</f>
        <v>6</v>
      </c>
      <c r="K89">
        <f>(E89/1000)*3.5</f>
        <v>9.7999999999999989</v>
      </c>
      <c r="L89">
        <f>VLOOKUP(A89, ETR!A:K, 9, FALSE)</f>
        <v>12.5</v>
      </c>
    </row>
    <row r="90" spans="1:14" x14ac:dyDescent="0.25">
      <c r="A90">
        <v>40308666</v>
      </c>
      <c r="B90" t="s">
        <v>64</v>
      </c>
      <c r="C90" t="s">
        <v>189</v>
      </c>
      <c r="D90" t="s">
        <v>68</v>
      </c>
      <c r="E90">
        <v>2700</v>
      </c>
      <c r="F90" t="s">
        <v>207</v>
      </c>
      <c r="G90">
        <v>2</v>
      </c>
      <c r="H90">
        <f>VLOOKUP(A90, ETR!A:K, 11, FALSE)</f>
        <v>0.4</v>
      </c>
      <c r="I90">
        <f>VLOOKUP(A90, ETR!A:K, 7, FALSE)</f>
        <v>0.5</v>
      </c>
      <c r="J90">
        <f>VLOOKUP(A90, ETR!A:K, 8, FALSE)</f>
        <v>5.0999999999999996</v>
      </c>
      <c r="K90">
        <f>(E90/1000)*3.5</f>
        <v>9.4500000000000011</v>
      </c>
      <c r="L90">
        <f>VLOOKUP(A90, ETR!A:K, 9, FALSE)</f>
        <v>11.4</v>
      </c>
    </row>
    <row r="91" spans="1:14" x14ac:dyDescent="0.25">
      <c r="A91">
        <v>40308664</v>
      </c>
      <c r="B91" t="s">
        <v>64</v>
      </c>
      <c r="C91" t="s">
        <v>190</v>
      </c>
      <c r="D91" t="s">
        <v>70</v>
      </c>
      <c r="E91">
        <v>2700</v>
      </c>
      <c r="F91" t="s">
        <v>214</v>
      </c>
      <c r="G91">
        <v>8</v>
      </c>
      <c r="H91">
        <f>VLOOKUP(A91, ETR!A:K, 11, FALSE)</f>
        <v>0.6</v>
      </c>
      <c r="I91">
        <f>VLOOKUP(A91, ETR!A:K, 7, FALSE)</f>
        <v>1</v>
      </c>
      <c r="J91">
        <f>VLOOKUP(A91, ETR!A:K, 8, FALSE)</f>
        <v>5.8</v>
      </c>
      <c r="K91">
        <f>(E91/1000)*3.5</f>
        <v>9.4500000000000011</v>
      </c>
      <c r="L91">
        <f>VLOOKUP(A91, ETR!A:K, 9, FALSE)</f>
        <v>12.1</v>
      </c>
    </row>
    <row r="92" spans="1:14" x14ac:dyDescent="0.25">
      <c r="A92">
        <v>40308672</v>
      </c>
      <c r="B92" t="s">
        <v>64</v>
      </c>
      <c r="C92" t="s">
        <v>191</v>
      </c>
      <c r="D92" t="s">
        <v>42</v>
      </c>
      <c r="E92">
        <v>2600</v>
      </c>
      <c r="F92" t="s">
        <v>212</v>
      </c>
      <c r="G92">
        <v>3</v>
      </c>
      <c r="H92">
        <f>VLOOKUP(A92, ETR!A:K, 11, FALSE)</f>
        <v>1.8</v>
      </c>
      <c r="I92">
        <f>VLOOKUP(A92, ETR!A:K, 7, FALSE)</f>
        <v>0.6</v>
      </c>
      <c r="J92">
        <f>VLOOKUP(A92, ETR!A:K, 8, FALSE)</f>
        <v>5.0999999999999996</v>
      </c>
      <c r="K92">
        <f>(E92/1000)*3.5</f>
        <v>9.1</v>
      </c>
      <c r="L92">
        <f>VLOOKUP(A92, ETR!A:K, 9, FALSE)</f>
        <v>11.5</v>
      </c>
    </row>
    <row r="93" spans="1:14" x14ac:dyDescent="0.25">
      <c r="A93">
        <v>40308674</v>
      </c>
      <c r="B93" t="s">
        <v>64</v>
      </c>
      <c r="C93" t="s">
        <v>194</v>
      </c>
      <c r="D93" t="s">
        <v>30</v>
      </c>
      <c r="E93">
        <v>2600</v>
      </c>
      <c r="F93" t="s">
        <v>209</v>
      </c>
      <c r="G93">
        <v>4</v>
      </c>
      <c r="H93">
        <f>VLOOKUP(A93, ETR!A:K, 11, FALSE)</f>
        <v>0.9</v>
      </c>
      <c r="I93">
        <f>VLOOKUP(A93, ETR!A:K, 7, FALSE)</f>
        <v>0.6</v>
      </c>
      <c r="J93">
        <f>VLOOKUP(A93, ETR!A:K, 8, FALSE)</f>
        <v>4.9000000000000004</v>
      </c>
      <c r="K93">
        <f>(E93/1000)*3.5</f>
        <v>9.1</v>
      </c>
      <c r="L93">
        <f>VLOOKUP(A93, ETR!A:K, 9, FALSE)</f>
        <v>11.2</v>
      </c>
    </row>
    <row r="94" spans="1:14" x14ac:dyDescent="0.25">
      <c r="A94">
        <v>40308670</v>
      </c>
      <c r="B94" t="s">
        <v>64</v>
      </c>
      <c r="C94" t="s">
        <v>193</v>
      </c>
      <c r="D94" t="s">
        <v>16</v>
      </c>
      <c r="E94">
        <v>2600</v>
      </c>
      <c r="F94" t="s">
        <v>213</v>
      </c>
      <c r="G94">
        <v>7</v>
      </c>
      <c r="H94">
        <f>VLOOKUP(A94, ETR!A:K, 11, FALSE)</f>
        <v>0.1</v>
      </c>
      <c r="I94">
        <f>VLOOKUP(A94, ETR!A:K, 7, FALSE)</f>
        <v>0.3</v>
      </c>
      <c r="J94">
        <f>VLOOKUP(A94, ETR!A:K, 8, FALSE)</f>
        <v>4.5</v>
      </c>
      <c r="K94">
        <f>(E94/1000)*3.5</f>
        <v>9.1</v>
      </c>
      <c r="L94">
        <f>VLOOKUP(A94, ETR!A:K, 9, FALSE)</f>
        <v>10.6</v>
      </c>
    </row>
    <row r="95" spans="1:14" x14ac:dyDescent="0.25">
      <c r="A95">
        <v>40308684</v>
      </c>
      <c r="B95" t="s">
        <v>64</v>
      </c>
      <c r="C95" t="s">
        <v>334</v>
      </c>
      <c r="D95" t="s">
        <v>37</v>
      </c>
      <c r="E95">
        <v>2500</v>
      </c>
      <c r="F95" t="s">
        <v>213</v>
      </c>
      <c r="G95">
        <v>7</v>
      </c>
      <c r="H95">
        <f>VLOOKUP(A95, ETR!A:K, 11, FALSE)</f>
        <v>7</v>
      </c>
      <c r="I95">
        <f>VLOOKUP(A95, ETR!A:K, 7, FALSE)</f>
        <v>1.6</v>
      </c>
      <c r="J95">
        <f>VLOOKUP(A95, ETR!A:K, 8, FALSE)</f>
        <v>7.5</v>
      </c>
      <c r="K95">
        <f>(E95/1000)*3.5</f>
        <v>8.75</v>
      </c>
      <c r="L95">
        <f>VLOOKUP(A95, ETR!A:K, 9, FALSE)</f>
        <v>15</v>
      </c>
    </row>
    <row r="96" spans="1:14" x14ac:dyDescent="0.25">
      <c r="A96">
        <v>40308232</v>
      </c>
      <c r="B96" t="s">
        <v>3</v>
      </c>
      <c r="C96" t="s">
        <v>4</v>
      </c>
      <c r="D96" t="s">
        <v>5</v>
      </c>
      <c r="E96">
        <v>8700</v>
      </c>
      <c r="F96" t="s">
        <v>208</v>
      </c>
      <c r="G96">
        <v>5</v>
      </c>
      <c r="H96">
        <f>VLOOKUP(A96, ETR!A:K, 11, FALSE)</f>
        <v>25.6</v>
      </c>
      <c r="I96">
        <f>VLOOKUP(A96, ETR!A:K, 7, FALSE)</f>
        <v>11.2</v>
      </c>
      <c r="J96">
        <f>VLOOKUP(A96, ETR!A:K, 8, FALSE)</f>
        <v>24.4</v>
      </c>
      <c r="K96">
        <f>(E96/1000)*3.5</f>
        <v>30.449999999999996</v>
      </c>
      <c r="L96">
        <f>VLOOKUP(A96, ETR!A:K, 9, FALSE)</f>
        <v>39.799999999999997</v>
      </c>
      <c r="M96" t="s">
        <v>218</v>
      </c>
      <c r="N96" t="s">
        <v>253</v>
      </c>
    </row>
    <row r="97" spans="1:14" x14ac:dyDescent="0.25">
      <c r="A97">
        <v>40308234</v>
      </c>
      <c r="B97" t="s">
        <v>3</v>
      </c>
      <c r="C97" s="2" t="s">
        <v>13</v>
      </c>
      <c r="D97" t="s">
        <v>14</v>
      </c>
      <c r="E97">
        <v>7700</v>
      </c>
      <c r="F97" t="s">
        <v>215</v>
      </c>
      <c r="G97">
        <v>9</v>
      </c>
      <c r="H97">
        <f>VLOOKUP(A97, ETR!A:K, 11, FALSE)</f>
        <v>6.7</v>
      </c>
      <c r="I97">
        <f>VLOOKUP(A97, ETR!A:K, 7, FALSE)</f>
        <v>6.6</v>
      </c>
      <c r="J97">
        <f>VLOOKUP(A97, ETR!A:K, 8, FALSE)</f>
        <v>16.7</v>
      </c>
      <c r="K97">
        <f>(E97/1000)*3.5</f>
        <v>26.95</v>
      </c>
      <c r="L97">
        <f>VLOOKUP(A97, ETR!A:K, 9, FALSE)</f>
        <v>29.3</v>
      </c>
      <c r="N97" t="s">
        <v>259</v>
      </c>
    </row>
    <row r="98" spans="1:14" x14ac:dyDescent="0.25">
      <c r="A98">
        <v>40308236</v>
      </c>
      <c r="B98" t="s">
        <v>3</v>
      </c>
      <c r="C98" t="s">
        <v>15</v>
      </c>
      <c r="D98" t="s">
        <v>16</v>
      </c>
      <c r="E98">
        <v>7600</v>
      </c>
      <c r="F98" t="s">
        <v>213</v>
      </c>
      <c r="G98">
        <v>7</v>
      </c>
      <c r="H98">
        <f>VLOOKUP(A98, ETR!A:K, 11, FALSE)</f>
        <v>23.4</v>
      </c>
      <c r="I98">
        <f>VLOOKUP(A98, ETR!A:K, 7, FALSE)</f>
        <v>8.4</v>
      </c>
      <c r="J98">
        <f>VLOOKUP(A98, ETR!A:K, 8, FALSE)</f>
        <v>20.8</v>
      </c>
      <c r="K98">
        <f>(E98/1000)*3.5</f>
        <v>26.599999999999998</v>
      </c>
      <c r="L98">
        <f>VLOOKUP(A98, ETR!A:K, 9, FALSE)</f>
        <v>35.799999999999997</v>
      </c>
      <c r="M98" t="s">
        <v>218</v>
      </c>
      <c r="N98" t="s">
        <v>254</v>
      </c>
    </row>
    <row r="99" spans="1:14" x14ac:dyDescent="0.25">
      <c r="A99">
        <v>40308240</v>
      </c>
      <c r="B99" t="s">
        <v>3</v>
      </c>
      <c r="C99" s="2" t="s">
        <v>20</v>
      </c>
      <c r="D99" t="s">
        <v>21</v>
      </c>
      <c r="E99">
        <v>7200</v>
      </c>
      <c r="F99" t="s">
        <v>216</v>
      </c>
      <c r="G99">
        <v>10</v>
      </c>
      <c r="H99">
        <f>VLOOKUP(A99, ETR!A:K, 11, FALSE)</f>
        <v>21.4</v>
      </c>
      <c r="I99">
        <f>VLOOKUP(A99, ETR!A:K, 7, FALSE)</f>
        <v>6.6</v>
      </c>
      <c r="J99">
        <f>VLOOKUP(A99, ETR!A:K, 8, FALSE)</f>
        <v>18.7</v>
      </c>
      <c r="K99">
        <f>(E99/1000)*3.5</f>
        <v>25.2</v>
      </c>
      <c r="L99">
        <f>VLOOKUP(A99, ETR!A:K, 9, FALSE)</f>
        <v>33.200000000000003</v>
      </c>
      <c r="M99" t="s">
        <v>222</v>
      </c>
      <c r="N99" t="s">
        <v>414</v>
      </c>
    </row>
    <row r="100" spans="1:14" x14ac:dyDescent="0.25">
      <c r="A100">
        <v>40308242</v>
      </c>
      <c r="B100" t="s">
        <v>3</v>
      </c>
      <c r="C100" t="s">
        <v>26</v>
      </c>
      <c r="D100" t="s">
        <v>17</v>
      </c>
      <c r="E100">
        <v>6800</v>
      </c>
      <c r="F100" t="s">
        <v>212</v>
      </c>
      <c r="G100">
        <v>3</v>
      </c>
      <c r="H100">
        <f>VLOOKUP(A100, ETR!A:K, 11, FALSE)</f>
        <v>14.3</v>
      </c>
      <c r="I100">
        <f>VLOOKUP(A100, ETR!A:K, 7, FALSE)</f>
        <v>5.9</v>
      </c>
      <c r="J100">
        <f>VLOOKUP(A100, ETR!A:K, 8, FALSE)</f>
        <v>17.100000000000001</v>
      </c>
      <c r="K100">
        <f>(E100/1000)*3.5</f>
        <v>23.8</v>
      </c>
      <c r="L100">
        <f>VLOOKUP(A100, ETR!A:K, 9, FALSE)</f>
        <v>31.2</v>
      </c>
      <c r="M100" t="s">
        <v>222</v>
      </c>
      <c r="N100" t="s">
        <v>255</v>
      </c>
    </row>
    <row r="101" spans="1:14" x14ac:dyDescent="0.25">
      <c r="A101">
        <v>40308244</v>
      </c>
      <c r="B101" t="s">
        <v>3</v>
      </c>
      <c r="C101" t="s">
        <v>27</v>
      </c>
      <c r="D101" t="s">
        <v>5</v>
      </c>
      <c r="E101">
        <v>6700</v>
      </c>
      <c r="F101" t="s">
        <v>208</v>
      </c>
      <c r="G101">
        <v>5</v>
      </c>
      <c r="H101">
        <f>VLOOKUP(A101, ETR!A:K, 11, FALSE)</f>
        <v>7.6</v>
      </c>
      <c r="I101">
        <f>VLOOKUP(A101, ETR!A:K, 7, FALSE)</f>
        <v>5.7</v>
      </c>
      <c r="J101">
        <f>VLOOKUP(A101, ETR!A:K, 8, FALSE)</f>
        <v>16.7</v>
      </c>
      <c r="K101">
        <f>(E101/1000)*3.5</f>
        <v>23.45</v>
      </c>
      <c r="L101">
        <f>VLOOKUP(A101, ETR!A:K, 9, FALSE)</f>
        <v>30.8</v>
      </c>
      <c r="N101" t="s">
        <v>256</v>
      </c>
    </row>
    <row r="102" spans="1:14" x14ac:dyDescent="0.25">
      <c r="A102">
        <v>40308248</v>
      </c>
      <c r="B102" t="s">
        <v>3</v>
      </c>
      <c r="C102" t="s">
        <v>36</v>
      </c>
      <c r="D102" t="s">
        <v>37</v>
      </c>
      <c r="E102">
        <v>6200</v>
      </c>
      <c r="F102" t="s">
        <v>213</v>
      </c>
      <c r="G102">
        <v>7</v>
      </c>
      <c r="H102">
        <f>VLOOKUP(A102, ETR!A:K, 11, FALSE)</f>
        <v>9.6</v>
      </c>
      <c r="I102">
        <f>VLOOKUP(A102, ETR!A:K, 7, FALSE)</f>
        <v>4.5</v>
      </c>
      <c r="J102">
        <f>VLOOKUP(A102, ETR!A:K, 8, FALSE)</f>
        <v>14.4</v>
      </c>
      <c r="K102">
        <f>(E102/1000)*3.5</f>
        <v>21.7</v>
      </c>
      <c r="L102">
        <f>VLOOKUP(A102, ETR!A:K, 9, FALSE)</f>
        <v>27</v>
      </c>
      <c r="N102" t="s">
        <v>257</v>
      </c>
    </row>
    <row r="103" spans="1:14" x14ac:dyDescent="0.25">
      <c r="A103">
        <v>40308250</v>
      </c>
      <c r="B103" t="s">
        <v>3</v>
      </c>
      <c r="C103" s="2" t="s">
        <v>40</v>
      </c>
      <c r="D103" t="s">
        <v>12</v>
      </c>
      <c r="E103">
        <v>6100</v>
      </c>
      <c r="F103" t="s">
        <v>209</v>
      </c>
      <c r="G103">
        <v>4</v>
      </c>
      <c r="H103">
        <f>VLOOKUP(A103, ETR!A:K, 11, FALSE)</f>
        <v>11.5</v>
      </c>
      <c r="I103">
        <f>VLOOKUP(A103, ETR!A:K, 7, FALSE)</f>
        <v>5.7</v>
      </c>
      <c r="J103">
        <f>VLOOKUP(A103, ETR!A:K, 8, FALSE)</f>
        <v>15.3</v>
      </c>
      <c r="K103">
        <f>(E103/1000)*3.5</f>
        <v>21.349999999999998</v>
      </c>
      <c r="L103">
        <f>VLOOKUP(A103, ETR!A:K, 9, FALSE)</f>
        <v>27.9</v>
      </c>
      <c r="N103" t="s">
        <v>258</v>
      </c>
    </row>
    <row r="104" spans="1:14" x14ac:dyDescent="0.25">
      <c r="A104">
        <v>40308252</v>
      </c>
      <c r="B104" t="s">
        <v>3</v>
      </c>
      <c r="C104" t="s">
        <v>41</v>
      </c>
      <c r="D104" t="s">
        <v>42</v>
      </c>
      <c r="E104">
        <v>6000</v>
      </c>
      <c r="F104" t="s">
        <v>212</v>
      </c>
      <c r="G104">
        <v>3</v>
      </c>
      <c r="H104">
        <f>VLOOKUP(A104, ETR!A:K, 11, FALSE)</f>
        <v>13.9</v>
      </c>
      <c r="I104">
        <f>VLOOKUP(A104, ETR!A:K, 7, FALSE)</f>
        <v>5.0999999999999996</v>
      </c>
      <c r="J104">
        <f>VLOOKUP(A104, ETR!A:K, 8, FALSE)</f>
        <v>15.4</v>
      </c>
      <c r="K104">
        <f>(E104/1000)*3.5</f>
        <v>21</v>
      </c>
      <c r="L104">
        <f>VLOOKUP(A104, ETR!A:K, 9, FALSE)</f>
        <v>28.4</v>
      </c>
      <c r="N104" t="s">
        <v>260</v>
      </c>
    </row>
    <row r="105" spans="1:14" x14ac:dyDescent="0.25">
      <c r="A105">
        <v>40308256</v>
      </c>
      <c r="B105" t="s">
        <v>3</v>
      </c>
      <c r="C105" s="1" t="s">
        <v>47</v>
      </c>
      <c r="D105" t="s">
        <v>30</v>
      </c>
      <c r="E105">
        <v>5900</v>
      </c>
      <c r="F105" t="s">
        <v>209</v>
      </c>
      <c r="G105">
        <v>4</v>
      </c>
      <c r="H105">
        <f>VLOOKUP(A105, ETR!A:K, 11, FALSE)</f>
        <v>9.3000000000000007</v>
      </c>
      <c r="I105">
        <f>VLOOKUP(A105, ETR!A:K, 7, FALSE)</f>
        <v>3.9</v>
      </c>
      <c r="J105">
        <f>VLOOKUP(A105, ETR!A:K, 8, FALSE)</f>
        <v>12.7</v>
      </c>
      <c r="K105">
        <f>(E105/1000)*3.5</f>
        <v>20.650000000000002</v>
      </c>
      <c r="L105">
        <f>VLOOKUP(A105, ETR!A:K, 9, FALSE)</f>
        <v>24.4</v>
      </c>
      <c r="N105" t="s">
        <v>415</v>
      </c>
    </row>
    <row r="106" spans="1:14" x14ac:dyDescent="0.25">
      <c r="A106">
        <v>40308254</v>
      </c>
      <c r="B106" t="s">
        <v>3</v>
      </c>
      <c r="C106" t="s">
        <v>45</v>
      </c>
      <c r="D106" t="s">
        <v>23</v>
      </c>
      <c r="E106">
        <v>5900</v>
      </c>
      <c r="F106" t="s">
        <v>208</v>
      </c>
      <c r="G106">
        <v>5</v>
      </c>
      <c r="H106">
        <f>VLOOKUP(A106, ETR!A:K, 11, FALSE)</f>
        <v>5.0999999999999996</v>
      </c>
      <c r="I106">
        <f>VLOOKUP(A106, ETR!A:K, 7, FALSE)</f>
        <v>4.0999999999999996</v>
      </c>
      <c r="J106">
        <f>VLOOKUP(A106, ETR!A:K, 8, FALSE)</f>
        <v>12.2</v>
      </c>
      <c r="K106">
        <f>(E106/1000)*3.5</f>
        <v>20.650000000000002</v>
      </c>
      <c r="L106">
        <f>VLOOKUP(A106, ETR!A:K, 9, FALSE)</f>
        <v>22.8</v>
      </c>
      <c r="N106" t="s">
        <v>261</v>
      </c>
    </row>
    <row r="107" spans="1:14" x14ac:dyDescent="0.25">
      <c r="A107">
        <v>40308260</v>
      </c>
      <c r="B107" t="s">
        <v>3</v>
      </c>
      <c r="C107" s="2" t="s">
        <v>54</v>
      </c>
      <c r="D107" t="s">
        <v>51</v>
      </c>
      <c r="E107">
        <v>5800</v>
      </c>
      <c r="F107" t="s">
        <v>211</v>
      </c>
      <c r="G107">
        <v>6</v>
      </c>
      <c r="H107">
        <f>VLOOKUP(A107, ETR!A:K, 11, FALSE)</f>
        <v>16.100000000000001</v>
      </c>
      <c r="I107">
        <f>VLOOKUP(A107, ETR!A:K, 7, FALSE)</f>
        <v>5.7</v>
      </c>
      <c r="J107">
        <f>VLOOKUP(A107, ETR!A:K, 8, FALSE)</f>
        <v>15.8</v>
      </c>
      <c r="K107">
        <f>(E107/1000)*3.5</f>
        <v>20.3</v>
      </c>
      <c r="L107">
        <f>VLOOKUP(A107, ETR!A:K, 9, FALSE)</f>
        <v>28.8</v>
      </c>
      <c r="N107" t="s">
        <v>262</v>
      </c>
    </row>
    <row r="108" spans="1:14" x14ac:dyDescent="0.25">
      <c r="A108">
        <v>40308258</v>
      </c>
      <c r="B108" t="s">
        <v>3</v>
      </c>
      <c r="C108" t="s">
        <v>53</v>
      </c>
      <c r="D108" t="s">
        <v>25</v>
      </c>
      <c r="E108">
        <v>5800</v>
      </c>
      <c r="F108" t="s">
        <v>214</v>
      </c>
      <c r="G108">
        <v>8</v>
      </c>
      <c r="H108">
        <f>VLOOKUP(A108, ETR!A:K, 11, FALSE)</f>
        <v>8.4</v>
      </c>
      <c r="I108">
        <f>VLOOKUP(A108, ETR!A:K, 7, FALSE)</f>
        <v>4.3</v>
      </c>
      <c r="J108">
        <f>VLOOKUP(A108, ETR!A:K, 8, FALSE)</f>
        <v>13</v>
      </c>
      <c r="K108">
        <f>(E108/1000)*3.5</f>
        <v>20.3</v>
      </c>
      <c r="L108">
        <f>VLOOKUP(A108, ETR!A:K, 9, FALSE)</f>
        <v>24.5</v>
      </c>
      <c r="N108" t="s">
        <v>263</v>
      </c>
    </row>
    <row r="109" spans="1:14" x14ac:dyDescent="0.25">
      <c r="A109">
        <v>40308262</v>
      </c>
      <c r="B109" t="s">
        <v>3</v>
      </c>
      <c r="C109" t="s">
        <v>58</v>
      </c>
      <c r="D109" t="s">
        <v>14</v>
      </c>
      <c r="E109">
        <v>5700</v>
      </c>
      <c r="F109" t="s">
        <v>215</v>
      </c>
      <c r="G109">
        <v>9</v>
      </c>
      <c r="H109">
        <f>VLOOKUP(A109, ETR!A:K, 11, FALSE)</f>
        <v>1.4</v>
      </c>
      <c r="I109">
        <f>VLOOKUP(A109, ETR!A:K, 7, FALSE)</f>
        <v>2.9</v>
      </c>
      <c r="J109">
        <f>VLOOKUP(A109, ETR!A:K, 8, FALSE)</f>
        <v>10.5</v>
      </c>
      <c r="K109">
        <f>(E109/1000)*3.5</f>
        <v>19.95</v>
      </c>
      <c r="L109">
        <f>VLOOKUP(A109, ETR!A:K, 9, FALSE)</f>
        <v>20.399999999999999</v>
      </c>
      <c r="N109" t="s">
        <v>265</v>
      </c>
    </row>
    <row r="110" spans="1:14" x14ac:dyDescent="0.25">
      <c r="A110">
        <v>40308264</v>
      </c>
      <c r="B110" t="s">
        <v>3</v>
      </c>
      <c r="C110" t="s">
        <v>57</v>
      </c>
      <c r="D110" t="s">
        <v>30</v>
      </c>
      <c r="E110">
        <v>5700</v>
      </c>
      <c r="F110" t="s">
        <v>209</v>
      </c>
      <c r="G110">
        <v>4</v>
      </c>
      <c r="H110">
        <f>VLOOKUP(A110, ETR!A:K, 11, FALSE)</f>
        <v>7.9</v>
      </c>
      <c r="I110">
        <f>VLOOKUP(A110, ETR!A:K, 7, FALSE)</f>
        <v>4.9000000000000004</v>
      </c>
      <c r="J110">
        <f>VLOOKUP(A110, ETR!A:K, 8, FALSE)</f>
        <v>14.1</v>
      </c>
      <c r="K110">
        <f>(E110/1000)*3.5</f>
        <v>19.95</v>
      </c>
      <c r="L110">
        <f>VLOOKUP(A110, ETR!A:K, 9, FALSE)</f>
        <v>26.1</v>
      </c>
      <c r="M110" t="s">
        <v>222</v>
      </c>
      <c r="N110" t="s">
        <v>264</v>
      </c>
    </row>
    <row r="111" spans="1:14" x14ac:dyDescent="0.25">
      <c r="A111">
        <v>40308266</v>
      </c>
      <c r="B111" t="s">
        <v>3</v>
      </c>
      <c r="C111" t="s">
        <v>61</v>
      </c>
      <c r="D111" t="s">
        <v>30</v>
      </c>
      <c r="E111">
        <v>5600</v>
      </c>
      <c r="F111" t="s">
        <v>209</v>
      </c>
      <c r="G111">
        <v>4</v>
      </c>
      <c r="H111">
        <f>VLOOKUP(A111, ETR!A:K, 11, FALSE)</f>
        <v>8.9</v>
      </c>
      <c r="I111">
        <f>VLOOKUP(A111, ETR!A:K, 7, FALSE)</f>
        <v>4.9000000000000004</v>
      </c>
      <c r="J111">
        <f>VLOOKUP(A111, ETR!A:K, 8, FALSE)</f>
        <v>14</v>
      </c>
      <c r="K111">
        <f>(E111/1000)*3.5</f>
        <v>19.599999999999998</v>
      </c>
      <c r="L111">
        <f>VLOOKUP(A111, ETR!A:K, 9, FALSE)</f>
        <v>25.9</v>
      </c>
      <c r="N111" t="s">
        <v>266</v>
      </c>
    </row>
    <row r="112" spans="1:14" x14ac:dyDescent="0.25">
      <c r="A112">
        <v>40308270</v>
      </c>
      <c r="B112" t="s">
        <v>3</v>
      </c>
      <c r="C112" s="2" t="s">
        <v>67</v>
      </c>
      <c r="D112" t="s">
        <v>68</v>
      </c>
      <c r="E112">
        <v>5500</v>
      </c>
      <c r="F112" t="s">
        <v>207</v>
      </c>
      <c r="G112">
        <v>2</v>
      </c>
      <c r="H112">
        <f>VLOOKUP(A112, ETR!A:K, 11, FALSE)</f>
        <v>8.6</v>
      </c>
      <c r="I112">
        <f>VLOOKUP(A112, ETR!A:K, 7, FALSE)</f>
        <v>4.0999999999999996</v>
      </c>
      <c r="J112">
        <f>VLOOKUP(A112, ETR!A:K, 8, FALSE)</f>
        <v>14</v>
      </c>
      <c r="K112">
        <f>(E112/1000)*3.5</f>
        <v>19.25</v>
      </c>
      <c r="L112">
        <f>VLOOKUP(A112, ETR!A:K, 9, FALSE)</f>
        <v>26.1</v>
      </c>
      <c r="N112" t="s">
        <v>267</v>
      </c>
    </row>
    <row r="113" spans="1:14" x14ac:dyDescent="0.25">
      <c r="A113">
        <v>40308274</v>
      </c>
      <c r="B113" t="s">
        <v>3</v>
      </c>
      <c r="C113" t="s">
        <v>71</v>
      </c>
      <c r="D113" t="s">
        <v>8</v>
      </c>
      <c r="E113">
        <v>5400</v>
      </c>
      <c r="F113" t="s">
        <v>210</v>
      </c>
      <c r="G113">
        <v>1</v>
      </c>
      <c r="H113">
        <f>VLOOKUP(A113, ETR!A:K, 11, FALSE)</f>
        <v>12.4</v>
      </c>
      <c r="I113">
        <f>VLOOKUP(A113, ETR!A:K, 7, FALSE)</f>
        <v>4.5</v>
      </c>
      <c r="J113">
        <f>VLOOKUP(A113, ETR!A:K, 8, FALSE)</f>
        <v>13.2</v>
      </c>
      <c r="K113">
        <f>(E113/1000)*3.5</f>
        <v>18.900000000000002</v>
      </c>
      <c r="L113">
        <f>VLOOKUP(A113, ETR!A:K, 9, FALSE)</f>
        <v>25.2</v>
      </c>
      <c r="N113" t="s">
        <v>268</v>
      </c>
    </row>
    <row r="114" spans="1:14" x14ac:dyDescent="0.25">
      <c r="A114">
        <v>40308276</v>
      </c>
      <c r="B114" t="s">
        <v>3</v>
      </c>
      <c r="C114" t="s">
        <v>77</v>
      </c>
      <c r="D114" t="s">
        <v>56</v>
      </c>
      <c r="E114">
        <v>5300</v>
      </c>
      <c r="F114" t="s">
        <v>210</v>
      </c>
      <c r="G114">
        <v>1</v>
      </c>
      <c r="H114">
        <f>VLOOKUP(A114, ETR!A:K, 11, FALSE)</f>
        <v>9</v>
      </c>
      <c r="I114">
        <f>VLOOKUP(A114, ETR!A:K, 7, FALSE)</f>
        <v>3.5</v>
      </c>
      <c r="J114">
        <f>VLOOKUP(A114, ETR!A:K, 8, FALSE)</f>
        <v>12.1</v>
      </c>
      <c r="K114">
        <f>(E114/1000)*3.5</f>
        <v>18.55</v>
      </c>
      <c r="L114">
        <f>VLOOKUP(A114, ETR!A:K, 9, FALSE)</f>
        <v>23.2</v>
      </c>
      <c r="N114" t="s">
        <v>269</v>
      </c>
    </row>
    <row r="115" spans="1:14" x14ac:dyDescent="0.25">
      <c r="A115">
        <v>40308278</v>
      </c>
      <c r="B115" t="s">
        <v>3</v>
      </c>
      <c r="C115" s="2" t="s">
        <v>81</v>
      </c>
      <c r="D115" t="s">
        <v>19</v>
      </c>
      <c r="E115">
        <v>5200</v>
      </c>
      <c r="F115" t="s">
        <v>215</v>
      </c>
      <c r="G115">
        <v>9</v>
      </c>
      <c r="H115">
        <f>VLOOKUP(A115, ETR!A:K, 11, FALSE)</f>
        <v>4.7</v>
      </c>
      <c r="I115">
        <f>VLOOKUP(A115, ETR!A:K, 7, FALSE)</f>
        <v>2.8</v>
      </c>
      <c r="J115">
        <f>VLOOKUP(A115, ETR!A:K, 8, FALSE)</f>
        <v>11.2</v>
      </c>
      <c r="K115">
        <f>(E115/1000)*3.5</f>
        <v>18.2</v>
      </c>
      <c r="L115">
        <f>VLOOKUP(A115, ETR!A:K, 9, FALSE)</f>
        <v>22.8</v>
      </c>
      <c r="M115" t="s">
        <v>218</v>
      </c>
      <c r="N115" t="s">
        <v>416</v>
      </c>
    </row>
    <row r="116" spans="1:14" x14ac:dyDescent="0.25">
      <c r="A116">
        <v>40308280</v>
      </c>
      <c r="B116" t="s">
        <v>3</v>
      </c>
      <c r="C116" t="s">
        <v>85</v>
      </c>
      <c r="D116" t="s">
        <v>60</v>
      </c>
      <c r="E116">
        <v>5100</v>
      </c>
      <c r="F116" t="s">
        <v>211</v>
      </c>
      <c r="G116">
        <v>6</v>
      </c>
      <c r="H116">
        <f>VLOOKUP(A116, ETR!A:K, 11, FALSE)</f>
        <v>21.2</v>
      </c>
      <c r="I116">
        <f>VLOOKUP(A116, ETR!A:K, 7, FALSE)</f>
        <v>5.8</v>
      </c>
      <c r="J116">
        <f>VLOOKUP(A116, ETR!A:K, 8, FALSE)</f>
        <v>15.1</v>
      </c>
      <c r="K116">
        <f>(E116/1000)*3.5</f>
        <v>17.849999999999998</v>
      </c>
      <c r="L116">
        <f>VLOOKUP(A116, ETR!A:K, 9, FALSE)</f>
        <v>27.1</v>
      </c>
      <c r="N116" t="s">
        <v>417</v>
      </c>
    </row>
    <row r="117" spans="1:14" x14ac:dyDescent="0.25">
      <c r="A117">
        <v>40308282</v>
      </c>
      <c r="B117" t="s">
        <v>3</v>
      </c>
      <c r="C117" t="s">
        <v>89</v>
      </c>
      <c r="D117" t="s">
        <v>19</v>
      </c>
      <c r="E117">
        <v>5000</v>
      </c>
      <c r="F117" t="s">
        <v>215</v>
      </c>
      <c r="G117">
        <v>9</v>
      </c>
      <c r="H117">
        <f>VLOOKUP(A117, ETR!A:K, 11, FALSE)</f>
        <v>3.4</v>
      </c>
      <c r="I117">
        <f>VLOOKUP(A117, ETR!A:K, 7, FALSE)</f>
        <v>3.2</v>
      </c>
      <c r="J117">
        <f>VLOOKUP(A117, ETR!A:K, 8, FALSE)</f>
        <v>11.7</v>
      </c>
      <c r="K117">
        <f>(E117/1000)*3.5</f>
        <v>17.5</v>
      </c>
      <c r="L117">
        <f>VLOOKUP(A117, ETR!A:K, 9, FALSE)</f>
        <v>23.8</v>
      </c>
      <c r="N117" t="s">
        <v>271</v>
      </c>
    </row>
    <row r="118" spans="1:14" x14ac:dyDescent="0.25">
      <c r="A118">
        <v>40308284</v>
      </c>
      <c r="B118" t="s">
        <v>3</v>
      </c>
      <c r="C118" t="s">
        <v>88</v>
      </c>
      <c r="D118" t="s">
        <v>10</v>
      </c>
      <c r="E118">
        <v>5000</v>
      </c>
      <c r="F118" t="s">
        <v>216</v>
      </c>
      <c r="G118">
        <v>10</v>
      </c>
      <c r="H118">
        <f>VLOOKUP(A118, ETR!A:K, 11, FALSE)</f>
        <v>3.5</v>
      </c>
      <c r="I118">
        <f>VLOOKUP(A118, ETR!A:K, 7, FALSE)</f>
        <v>3</v>
      </c>
      <c r="J118">
        <f>VLOOKUP(A118, ETR!A:K, 8, FALSE)</f>
        <v>10.5</v>
      </c>
      <c r="K118">
        <f>(E118/1000)*3.5</f>
        <v>17.5</v>
      </c>
      <c r="L118">
        <f>VLOOKUP(A118, ETR!A:K, 9, FALSE)</f>
        <v>20.3</v>
      </c>
      <c r="N118" t="s">
        <v>270</v>
      </c>
    </row>
    <row r="119" spans="1:14" x14ac:dyDescent="0.25">
      <c r="A119">
        <v>40308286</v>
      </c>
      <c r="B119" t="s">
        <v>3</v>
      </c>
      <c r="C119" s="2" t="s">
        <v>92</v>
      </c>
      <c r="D119" t="s">
        <v>70</v>
      </c>
      <c r="E119">
        <v>4900</v>
      </c>
      <c r="F119" t="s">
        <v>214</v>
      </c>
      <c r="G119">
        <v>8</v>
      </c>
      <c r="H119">
        <f>VLOOKUP(A119, ETR!A:K, 11, FALSE)</f>
        <v>2.7</v>
      </c>
      <c r="I119">
        <f>VLOOKUP(A119, ETR!A:K, 7, FALSE)</f>
        <v>2.9</v>
      </c>
      <c r="J119">
        <f>VLOOKUP(A119, ETR!A:K, 8, FALSE)</f>
        <v>10.9</v>
      </c>
      <c r="K119">
        <f>(E119/1000)*3.5</f>
        <v>17.150000000000002</v>
      </c>
      <c r="L119">
        <f>VLOOKUP(A119, ETR!A:K, 9, FALSE)</f>
        <v>21.3</v>
      </c>
      <c r="N119" t="s">
        <v>272</v>
      </c>
    </row>
    <row r="120" spans="1:14" x14ac:dyDescent="0.25">
      <c r="A120">
        <v>40308290</v>
      </c>
      <c r="B120" t="s">
        <v>3</v>
      </c>
      <c r="C120" s="4" t="s">
        <v>96</v>
      </c>
      <c r="D120" t="s">
        <v>10</v>
      </c>
      <c r="E120">
        <v>4800</v>
      </c>
      <c r="F120" t="s">
        <v>216</v>
      </c>
      <c r="G120">
        <v>10</v>
      </c>
      <c r="H120">
        <f>VLOOKUP(A120, ETR!A:K, 11, FALSE)</f>
        <v>9.5</v>
      </c>
      <c r="I120">
        <f>VLOOKUP(A120, ETR!A:K, 7, FALSE)</f>
        <v>4</v>
      </c>
      <c r="J120">
        <f>VLOOKUP(A120, ETR!A:K, 8, FALSE)</f>
        <v>12.6</v>
      </c>
      <c r="K120">
        <f>(E120/1000)*3.5</f>
        <v>16.8</v>
      </c>
      <c r="L120">
        <f>VLOOKUP(A120, ETR!A:K, 9, FALSE)</f>
        <v>23.8</v>
      </c>
      <c r="N120" t="s">
        <v>273</v>
      </c>
    </row>
    <row r="121" spans="1:14" x14ac:dyDescent="0.25">
      <c r="A121">
        <v>40308292</v>
      </c>
      <c r="B121" t="s">
        <v>3</v>
      </c>
      <c r="C121" t="s">
        <v>97</v>
      </c>
      <c r="D121" t="s">
        <v>25</v>
      </c>
      <c r="E121">
        <v>4800</v>
      </c>
      <c r="F121" t="s">
        <v>214</v>
      </c>
      <c r="G121">
        <v>8</v>
      </c>
      <c r="H121">
        <f>VLOOKUP(A121, ETR!A:K, 11, FALSE)</f>
        <v>6.5</v>
      </c>
      <c r="I121">
        <f>VLOOKUP(A121, ETR!A:K, 7, FALSE)</f>
        <v>2.9</v>
      </c>
      <c r="J121">
        <f>VLOOKUP(A121, ETR!A:K, 8, FALSE)</f>
        <v>10.8</v>
      </c>
      <c r="K121">
        <f>(E121/1000)*3.5</f>
        <v>16.8</v>
      </c>
      <c r="L121">
        <f>VLOOKUP(A121, ETR!A:K, 9, FALSE)</f>
        <v>21.6</v>
      </c>
      <c r="N121" t="s">
        <v>274</v>
      </c>
    </row>
    <row r="122" spans="1:14" x14ac:dyDescent="0.25">
      <c r="A122">
        <v>40308294</v>
      </c>
      <c r="B122" t="s">
        <v>3</v>
      </c>
      <c r="C122" t="s">
        <v>99</v>
      </c>
      <c r="D122" t="s">
        <v>37</v>
      </c>
      <c r="E122">
        <v>4700</v>
      </c>
      <c r="F122" t="s">
        <v>213</v>
      </c>
      <c r="G122">
        <v>7</v>
      </c>
      <c r="H122">
        <f>VLOOKUP(A122, ETR!A:K, 11, FALSE)</f>
        <v>1.9</v>
      </c>
      <c r="I122">
        <f>VLOOKUP(A122, ETR!A:K, 7, FALSE)</f>
        <v>2.2000000000000002</v>
      </c>
      <c r="J122">
        <f>VLOOKUP(A122, ETR!A:K, 8, FALSE)</f>
        <v>8.9</v>
      </c>
      <c r="K122">
        <f>(E122/1000)*3.5</f>
        <v>16.45</v>
      </c>
      <c r="L122">
        <f>VLOOKUP(A122, ETR!A:K, 9, FALSE)</f>
        <v>17.8</v>
      </c>
      <c r="N122" t="s">
        <v>275</v>
      </c>
    </row>
    <row r="123" spans="1:14" x14ac:dyDescent="0.25">
      <c r="A123">
        <v>40308296</v>
      </c>
      <c r="B123" t="s">
        <v>3</v>
      </c>
      <c r="C123" s="2" t="s">
        <v>106</v>
      </c>
      <c r="D123" t="s">
        <v>60</v>
      </c>
      <c r="E123">
        <v>4600</v>
      </c>
      <c r="F123" t="s">
        <v>211</v>
      </c>
      <c r="G123">
        <v>6</v>
      </c>
      <c r="H123">
        <f>VLOOKUP(A123, ETR!A:K, 11, FALSE)</f>
        <v>5</v>
      </c>
      <c r="I123">
        <f>VLOOKUP(A123, ETR!A:K, 7, FALSE)</f>
        <v>2.8</v>
      </c>
      <c r="J123">
        <f>VLOOKUP(A123, ETR!A:K, 8, FALSE)</f>
        <v>10.6</v>
      </c>
      <c r="K123">
        <f>(E123/1000)*3.5</f>
        <v>16.099999999999998</v>
      </c>
      <c r="L123">
        <f>VLOOKUP(A123, ETR!A:K, 9, FALSE)</f>
        <v>21</v>
      </c>
      <c r="N123" t="s">
        <v>277</v>
      </c>
    </row>
    <row r="124" spans="1:14" x14ac:dyDescent="0.25">
      <c r="A124">
        <v>40308298</v>
      </c>
      <c r="B124" t="s">
        <v>3</v>
      </c>
      <c r="C124" t="s">
        <v>103</v>
      </c>
      <c r="D124" t="s">
        <v>16</v>
      </c>
      <c r="E124">
        <v>4600</v>
      </c>
      <c r="F124" t="s">
        <v>213</v>
      </c>
      <c r="G124">
        <v>7</v>
      </c>
      <c r="H124">
        <f>VLOOKUP(A124, ETR!A:K, 11, FALSE)</f>
        <v>6.8</v>
      </c>
      <c r="I124">
        <f>VLOOKUP(A124, ETR!A:K, 7, FALSE)</f>
        <v>4.0999999999999996</v>
      </c>
      <c r="J124">
        <f>VLOOKUP(A124, ETR!A:K, 8, FALSE)</f>
        <v>12.2</v>
      </c>
      <c r="K124">
        <f>(E124/1000)*3.5</f>
        <v>16.099999999999998</v>
      </c>
      <c r="L124">
        <f>VLOOKUP(A124, ETR!A:K, 9, FALSE)</f>
        <v>23.1</v>
      </c>
      <c r="N124" t="s">
        <v>276</v>
      </c>
    </row>
    <row r="125" spans="1:14" x14ac:dyDescent="0.25">
      <c r="A125">
        <v>40308302</v>
      </c>
      <c r="B125" t="s">
        <v>3</v>
      </c>
      <c r="C125" t="s">
        <v>108</v>
      </c>
      <c r="D125" t="s">
        <v>49</v>
      </c>
      <c r="E125">
        <v>4500</v>
      </c>
      <c r="F125" t="s">
        <v>207</v>
      </c>
      <c r="G125">
        <v>2</v>
      </c>
      <c r="H125">
        <f>VLOOKUP(A125, ETR!A:K, 11, FALSE)</f>
        <v>3.7</v>
      </c>
      <c r="I125">
        <f>VLOOKUP(A125, ETR!A:K, 7, FALSE)</f>
        <v>2.2000000000000002</v>
      </c>
      <c r="J125">
        <f>VLOOKUP(A125, ETR!A:K, 8, FALSE)</f>
        <v>9.4</v>
      </c>
      <c r="K125">
        <f>(E125/1000)*3.5</f>
        <v>15.75</v>
      </c>
      <c r="L125">
        <f>VLOOKUP(A125, ETR!A:K, 9, FALSE)</f>
        <v>18.8</v>
      </c>
      <c r="N125" t="s">
        <v>278</v>
      </c>
    </row>
    <row r="126" spans="1:14" x14ac:dyDescent="0.25">
      <c r="A126">
        <v>40308304</v>
      </c>
      <c r="B126" t="s">
        <v>3</v>
      </c>
      <c r="C126" s="4" t="s">
        <v>112</v>
      </c>
      <c r="D126" t="s">
        <v>8</v>
      </c>
      <c r="E126">
        <v>4400</v>
      </c>
      <c r="F126" t="s">
        <v>210</v>
      </c>
      <c r="G126">
        <v>1</v>
      </c>
      <c r="H126">
        <f>VLOOKUP(A126, ETR!A:K, 11, FALSE)</f>
        <v>1.7</v>
      </c>
      <c r="I126">
        <f>VLOOKUP(A126, ETR!A:K, 7, FALSE)</f>
        <v>1.3</v>
      </c>
      <c r="J126">
        <f>VLOOKUP(A126, ETR!A:K, 8, FALSE)</f>
        <v>8.1999999999999993</v>
      </c>
      <c r="K126">
        <f>(E126/1000)*3.5</f>
        <v>15.400000000000002</v>
      </c>
      <c r="L126">
        <f>VLOOKUP(A126, ETR!A:K, 9, FALSE)</f>
        <v>18</v>
      </c>
      <c r="N126" t="s">
        <v>279</v>
      </c>
    </row>
    <row r="127" spans="1:14" x14ac:dyDescent="0.25">
      <c r="A127">
        <v>40308306</v>
      </c>
      <c r="B127" t="s">
        <v>3</v>
      </c>
      <c r="C127" t="s">
        <v>111</v>
      </c>
      <c r="D127" t="s">
        <v>23</v>
      </c>
      <c r="E127">
        <v>4400</v>
      </c>
      <c r="F127" t="s">
        <v>208</v>
      </c>
      <c r="G127">
        <v>5</v>
      </c>
      <c r="H127">
        <f>VLOOKUP(A127, ETR!A:K, 11, FALSE)</f>
        <v>0.5</v>
      </c>
      <c r="I127">
        <f>VLOOKUP(A127, ETR!A:K, 7, FALSE)</f>
        <v>1.5</v>
      </c>
      <c r="J127">
        <f>VLOOKUP(A127, ETR!A:K, 8, FALSE)</f>
        <v>7.7</v>
      </c>
      <c r="K127">
        <f>(E127/1000)*3.5</f>
        <v>15.400000000000002</v>
      </c>
      <c r="L127">
        <f>VLOOKUP(A127, ETR!A:K, 9, FALSE)</f>
        <v>16.100000000000001</v>
      </c>
      <c r="N127" t="s">
        <v>275</v>
      </c>
    </row>
    <row r="128" spans="1:14" x14ac:dyDescent="0.25">
      <c r="A128">
        <v>40308308</v>
      </c>
      <c r="B128" t="s">
        <v>3</v>
      </c>
      <c r="C128" t="s">
        <v>118</v>
      </c>
      <c r="D128" t="s">
        <v>8</v>
      </c>
      <c r="E128">
        <v>4300</v>
      </c>
      <c r="F128" t="s">
        <v>210</v>
      </c>
      <c r="G128">
        <v>1</v>
      </c>
      <c r="H128">
        <f>VLOOKUP(A128, ETR!A:K, 11, FALSE)</f>
        <v>4.5999999999999996</v>
      </c>
      <c r="I128">
        <f>VLOOKUP(A128, ETR!A:K, 7, FALSE)</f>
        <v>2.8</v>
      </c>
      <c r="J128">
        <f>VLOOKUP(A128, ETR!A:K, 8, FALSE)</f>
        <v>9.6999999999999993</v>
      </c>
      <c r="K128">
        <f>(E128/1000)*3.5</f>
        <v>15.049999999999999</v>
      </c>
      <c r="L128">
        <f>VLOOKUP(A128, ETR!A:K, 9, FALSE)</f>
        <v>19.2</v>
      </c>
      <c r="N128" t="s">
        <v>280</v>
      </c>
    </row>
    <row r="129" spans="1:14" x14ac:dyDescent="0.25">
      <c r="A129">
        <v>40308312</v>
      </c>
      <c r="B129" t="s">
        <v>3</v>
      </c>
      <c r="C129" t="s">
        <v>120</v>
      </c>
      <c r="D129" t="s">
        <v>37</v>
      </c>
      <c r="E129">
        <v>4200</v>
      </c>
      <c r="F129" t="s">
        <v>213</v>
      </c>
      <c r="G129">
        <v>7</v>
      </c>
      <c r="H129">
        <f>VLOOKUP(A129, ETR!A:K, 11, FALSE)</f>
        <v>1.8</v>
      </c>
      <c r="I129">
        <f>VLOOKUP(A129, ETR!A:K, 7, FALSE)</f>
        <v>2</v>
      </c>
      <c r="J129">
        <f>VLOOKUP(A129, ETR!A:K, 8, FALSE)</f>
        <v>8.4</v>
      </c>
      <c r="K129">
        <f>(E129/1000)*3.5</f>
        <v>14.700000000000001</v>
      </c>
      <c r="L129">
        <f>VLOOKUP(A129, ETR!A:K, 9, FALSE)</f>
        <v>17.2</v>
      </c>
      <c r="N129" t="s">
        <v>275</v>
      </c>
    </row>
    <row r="130" spans="1:14" x14ac:dyDescent="0.25">
      <c r="A130">
        <v>40308314</v>
      </c>
      <c r="B130" t="s">
        <v>3</v>
      </c>
      <c r="C130" t="s">
        <v>122</v>
      </c>
      <c r="D130" t="s">
        <v>23</v>
      </c>
      <c r="E130">
        <v>4100</v>
      </c>
      <c r="F130" t="s">
        <v>208</v>
      </c>
      <c r="G130">
        <v>5</v>
      </c>
      <c r="H130">
        <f>VLOOKUP(A130, ETR!A:K, 11, FALSE)</f>
        <v>0</v>
      </c>
      <c r="I130">
        <f>VLOOKUP(A130, ETR!A:K, 7, FALSE)</f>
        <v>0</v>
      </c>
      <c r="J130">
        <f>VLOOKUP(A130, ETR!A:K, 8, FALSE)</f>
        <v>3.2</v>
      </c>
      <c r="K130">
        <f>(E130/1000)*3.5</f>
        <v>14.349999999999998</v>
      </c>
      <c r="L130">
        <f>VLOOKUP(A130, ETR!A:K, 9, FALSE)</f>
        <v>8.6</v>
      </c>
      <c r="N130" t="s">
        <v>275</v>
      </c>
    </row>
    <row r="131" spans="1:14" x14ac:dyDescent="0.25">
      <c r="A131">
        <v>40308316</v>
      </c>
      <c r="B131" t="s">
        <v>3</v>
      </c>
      <c r="C131" t="s">
        <v>123</v>
      </c>
      <c r="D131" t="s">
        <v>16</v>
      </c>
      <c r="E131">
        <v>4100</v>
      </c>
      <c r="F131" t="s">
        <v>213</v>
      </c>
      <c r="G131">
        <v>7</v>
      </c>
      <c r="H131">
        <f>VLOOKUP(A131, ETR!A:K, 11, FALSE)</f>
        <v>0.2</v>
      </c>
      <c r="I131">
        <f>VLOOKUP(A131, ETR!A:K, 7, FALSE)</f>
        <v>0.8</v>
      </c>
      <c r="J131">
        <f>VLOOKUP(A131, ETR!A:K, 8, FALSE)</f>
        <v>6.5</v>
      </c>
      <c r="K131">
        <f>(E131/1000)*3.5</f>
        <v>14.349999999999998</v>
      </c>
      <c r="L131">
        <f>VLOOKUP(A131, ETR!A:K, 9, FALSE)</f>
        <v>14.5</v>
      </c>
      <c r="N131" t="s">
        <v>281</v>
      </c>
    </row>
    <row r="132" spans="1:14" x14ac:dyDescent="0.25">
      <c r="A132">
        <v>40308322</v>
      </c>
      <c r="B132" t="s">
        <v>3</v>
      </c>
      <c r="C132" t="s">
        <v>127</v>
      </c>
      <c r="D132" t="s">
        <v>42</v>
      </c>
      <c r="E132">
        <v>3900</v>
      </c>
      <c r="F132" t="s">
        <v>212</v>
      </c>
      <c r="G132">
        <v>3</v>
      </c>
      <c r="H132">
        <f>VLOOKUP(A132, ETR!A:K, 11, FALSE)</f>
        <v>0.5</v>
      </c>
      <c r="I132">
        <f>VLOOKUP(A132, ETR!A:K, 7, FALSE)</f>
        <v>1.8</v>
      </c>
      <c r="J132">
        <f>VLOOKUP(A132, ETR!A:K, 8, FALSE)</f>
        <v>8.1</v>
      </c>
      <c r="K132">
        <f>(E132/1000)*3.5</f>
        <v>13.65</v>
      </c>
      <c r="L132">
        <f>VLOOKUP(A132, ETR!A:K, 9, FALSE)</f>
        <v>16.600000000000001</v>
      </c>
    </row>
    <row r="133" spans="1:14" x14ac:dyDescent="0.25">
      <c r="A133">
        <v>40308324</v>
      </c>
      <c r="B133" t="s">
        <v>3</v>
      </c>
      <c r="C133" t="s">
        <v>128</v>
      </c>
      <c r="D133" t="s">
        <v>70</v>
      </c>
      <c r="E133">
        <v>3900</v>
      </c>
      <c r="F133" t="s">
        <v>214</v>
      </c>
      <c r="G133">
        <v>8</v>
      </c>
      <c r="H133">
        <f>VLOOKUP(A133, ETR!A:K, 11, FALSE)</f>
        <v>2.1</v>
      </c>
      <c r="I133">
        <f>VLOOKUP(A133, ETR!A:K, 7, FALSE)</f>
        <v>1.6</v>
      </c>
      <c r="J133">
        <f>VLOOKUP(A133, ETR!A:K, 8, FALSE)</f>
        <v>7.9</v>
      </c>
      <c r="K133">
        <f>(E133/1000)*3.5</f>
        <v>13.65</v>
      </c>
      <c r="L133">
        <f>VLOOKUP(A133, ETR!A:K, 9, FALSE)</f>
        <v>16.399999999999999</v>
      </c>
    </row>
    <row r="134" spans="1:14" x14ac:dyDescent="0.25">
      <c r="A134">
        <v>40308326</v>
      </c>
      <c r="B134" t="s">
        <v>3</v>
      </c>
      <c r="C134" t="s">
        <v>131</v>
      </c>
      <c r="D134" t="s">
        <v>51</v>
      </c>
      <c r="E134">
        <v>3800</v>
      </c>
      <c r="F134" t="s">
        <v>211</v>
      </c>
      <c r="G134">
        <v>6</v>
      </c>
      <c r="H134">
        <f>VLOOKUP(A134, ETR!A:K, 11, FALSE)</f>
        <v>1.5</v>
      </c>
      <c r="I134">
        <f>VLOOKUP(A134, ETR!A:K, 7, FALSE)</f>
        <v>0.8</v>
      </c>
      <c r="J134">
        <f>VLOOKUP(A134, ETR!A:K, 8, FALSE)</f>
        <v>6.9</v>
      </c>
      <c r="K134">
        <f>(E134/1000)*3.5</f>
        <v>13.299999999999999</v>
      </c>
      <c r="L134">
        <f>VLOOKUP(A134, ETR!A:K, 9, FALSE)</f>
        <v>15.6</v>
      </c>
    </row>
    <row r="135" spans="1:14" x14ac:dyDescent="0.25">
      <c r="A135">
        <v>40308328</v>
      </c>
      <c r="B135" t="s">
        <v>3</v>
      </c>
      <c r="C135" t="s">
        <v>130</v>
      </c>
      <c r="D135" t="s">
        <v>21</v>
      </c>
      <c r="E135">
        <v>3800</v>
      </c>
      <c r="F135" t="s">
        <v>216</v>
      </c>
      <c r="G135">
        <v>10</v>
      </c>
      <c r="H135">
        <f>VLOOKUP(A135, ETR!A:K, 11, FALSE)</f>
        <v>4.3</v>
      </c>
      <c r="I135">
        <f>VLOOKUP(A135, ETR!A:K, 7, FALSE)</f>
        <v>2.4</v>
      </c>
      <c r="J135">
        <f>VLOOKUP(A135, ETR!A:K, 8, FALSE)</f>
        <v>9.3000000000000007</v>
      </c>
      <c r="K135">
        <f>(E135/1000)*3.5</f>
        <v>13.299999999999999</v>
      </c>
      <c r="L135">
        <f>VLOOKUP(A135, ETR!A:K, 9, FALSE)</f>
        <v>18.899999999999999</v>
      </c>
    </row>
    <row r="136" spans="1:14" x14ac:dyDescent="0.25">
      <c r="A136">
        <v>40308332</v>
      </c>
      <c r="B136" t="s">
        <v>3</v>
      </c>
      <c r="C136" t="s">
        <v>135</v>
      </c>
      <c r="D136" t="s">
        <v>19</v>
      </c>
      <c r="E136">
        <v>3700</v>
      </c>
      <c r="F136" t="s">
        <v>215</v>
      </c>
      <c r="G136">
        <v>9</v>
      </c>
      <c r="H136">
        <f>VLOOKUP(A136, ETR!A:K, 11, FALSE)</f>
        <v>4.7</v>
      </c>
      <c r="I136">
        <f>VLOOKUP(A136, ETR!A:K, 7, FALSE)</f>
        <v>2.1</v>
      </c>
      <c r="J136">
        <f>VLOOKUP(A136, ETR!A:K, 8, FALSE)</f>
        <v>9.5</v>
      </c>
      <c r="K136">
        <f>(E136/1000)*3.5</f>
        <v>12.950000000000001</v>
      </c>
      <c r="L136">
        <f>VLOOKUP(A136, ETR!A:K, 9, FALSE)</f>
        <v>19.899999999999999</v>
      </c>
    </row>
    <row r="137" spans="1:14" x14ac:dyDescent="0.25">
      <c r="A137">
        <v>40308330</v>
      </c>
      <c r="B137" t="s">
        <v>3</v>
      </c>
      <c r="C137" t="s">
        <v>133</v>
      </c>
      <c r="D137" t="s">
        <v>49</v>
      </c>
      <c r="E137">
        <v>3700</v>
      </c>
      <c r="F137" t="s">
        <v>207</v>
      </c>
      <c r="G137">
        <v>2</v>
      </c>
      <c r="H137">
        <f>VLOOKUP(A137, ETR!A:K, 11, FALSE)</f>
        <v>1.6</v>
      </c>
      <c r="I137">
        <f>VLOOKUP(A137, ETR!A:K, 7, FALSE)</f>
        <v>1.9</v>
      </c>
      <c r="J137">
        <f>VLOOKUP(A137, ETR!A:K, 8, FALSE)</f>
        <v>8.1999999999999993</v>
      </c>
      <c r="K137">
        <f>(E137/1000)*3.5</f>
        <v>12.950000000000001</v>
      </c>
      <c r="L137">
        <f>VLOOKUP(A137, ETR!A:K, 9, FALSE)</f>
        <v>16.600000000000001</v>
      </c>
      <c r="M137" t="s">
        <v>222</v>
      </c>
      <c r="N137" t="s">
        <v>282</v>
      </c>
    </row>
    <row r="138" spans="1:14" x14ac:dyDescent="0.25">
      <c r="A138">
        <v>40308334</v>
      </c>
      <c r="B138" t="s">
        <v>3</v>
      </c>
      <c r="C138" t="s">
        <v>132</v>
      </c>
      <c r="D138" t="s">
        <v>12</v>
      </c>
      <c r="E138">
        <v>3700</v>
      </c>
      <c r="F138" t="s">
        <v>209</v>
      </c>
      <c r="G138">
        <v>4</v>
      </c>
      <c r="H138">
        <f>VLOOKUP(A138, ETR!A:K, 11, FALSE)</f>
        <v>2.4</v>
      </c>
      <c r="I138">
        <f>VLOOKUP(A138, ETR!A:K, 7, FALSE)</f>
        <v>2.4</v>
      </c>
      <c r="J138">
        <f>VLOOKUP(A138, ETR!A:K, 8, FALSE)</f>
        <v>8.5</v>
      </c>
      <c r="K138">
        <f>(E138/1000)*3.5</f>
        <v>12.950000000000001</v>
      </c>
      <c r="L138">
        <f>VLOOKUP(A138, ETR!A:K, 9, FALSE)</f>
        <v>16.5</v>
      </c>
    </row>
    <row r="139" spans="1:14" x14ac:dyDescent="0.25">
      <c r="A139">
        <v>40308338</v>
      </c>
      <c r="B139" t="s">
        <v>3</v>
      </c>
      <c r="C139" t="s">
        <v>138</v>
      </c>
      <c r="D139" t="s">
        <v>17</v>
      </c>
      <c r="E139">
        <v>3600</v>
      </c>
      <c r="F139" t="s">
        <v>212</v>
      </c>
      <c r="G139">
        <v>3</v>
      </c>
      <c r="H139">
        <f>VLOOKUP(A139, ETR!A:K, 11, FALSE)</f>
        <v>4.3</v>
      </c>
      <c r="I139">
        <f>VLOOKUP(A139, ETR!A:K, 7, FALSE)</f>
        <v>1.8</v>
      </c>
      <c r="J139">
        <f>VLOOKUP(A139, ETR!A:K, 8, FALSE)</f>
        <v>8.1</v>
      </c>
      <c r="K139">
        <f>(E139/1000)*3.5</f>
        <v>12.6</v>
      </c>
      <c r="L139">
        <f>VLOOKUP(A139, ETR!A:K, 9, FALSE)</f>
        <v>17.100000000000001</v>
      </c>
    </row>
    <row r="140" spans="1:14" x14ac:dyDescent="0.25">
      <c r="A140">
        <v>40308336</v>
      </c>
      <c r="B140" t="s">
        <v>3</v>
      </c>
      <c r="C140" t="s">
        <v>139</v>
      </c>
      <c r="D140" t="s">
        <v>37</v>
      </c>
      <c r="E140">
        <v>3600</v>
      </c>
      <c r="F140" t="s">
        <v>213</v>
      </c>
      <c r="G140">
        <v>7</v>
      </c>
      <c r="H140">
        <f>VLOOKUP(A140, ETR!A:K, 11, FALSE)</f>
        <v>0.3</v>
      </c>
      <c r="I140">
        <f>VLOOKUP(A140, ETR!A:K, 7, FALSE)</f>
        <v>0.2</v>
      </c>
      <c r="J140">
        <f>VLOOKUP(A140, ETR!A:K, 8, FALSE)</f>
        <v>4.4000000000000004</v>
      </c>
      <c r="K140">
        <f>(E140/1000)*3.5</f>
        <v>12.6</v>
      </c>
      <c r="L140">
        <f>VLOOKUP(A140, ETR!A:K, 9, FALSE)</f>
        <v>10.9</v>
      </c>
    </row>
    <row r="141" spans="1:14" x14ac:dyDescent="0.25">
      <c r="A141">
        <v>40308340</v>
      </c>
      <c r="B141" t="s">
        <v>3</v>
      </c>
      <c r="C141" t="s">
        <v>142</v>
      </c>
      <c r="D141" t="s">
        <v>10</v>
      </c>
      <c r="E141">
        <v>3600</v>
      </c>
      <c r="F141" t="s">
        <v>216</v>
      </c>
      <c r="G141">
        <v>10</v>
      </c>
      <c r="H141">
        <f>VLOOKUP(A141, ETR!A:K, 11, FALSE)</f>
        <v>1.1000000000000001</v>
      </c>
      <c r="I141">
        <f>VLOOKUP(A141, ETR!A:K, 7, FALSE)</f>
        <v>0.3</v>
      </c>
      <c r="J141">
        <f>VLOOKUP(A141, ETR!A:K, 8, FALSE)</f>
        <v>5.4</v>
      </c>
      <c r="K141">
        <f>(E141/1000)*3.5</f>
        <v>12.6</v>
      </c>
      <c r="L141">
        <f>VLOOKUP(A141, ETR!A:K, 9, FALSE)</f>
        <v>12.9</v>
      </c>
    </row>
    <row r="142" spans="1:14" x14ac:dyDescent="0.25">
      <c r="A142">
        <v>40308346</v>
      </c>
      <c r="B142" t="s">
        <v>3</v>
      </c>
      <c r="C142" t="s">
        <v>147</v>
      </c>
      <c r="D142" t="s">
        <v>14</v>
      </c>
      <c r="E142">
        <v>3500</v>
      </c>
      <c r="F142" t="s">
        <v>215</v>
      </c>
      <c r="G142">
        <v>9</v>
      </c>
      <c r="H142">
        <f>VLOOKUP(A142, ETR!A:K, 11, FALSE)</f>
        <v>0.1</v>
      </c>
      <c r="I142">
        <f>VLOOKUP(A142, ETR!A:K, 7, FALSE)</f>
        <v>0.1</v>
      </c>
      <c r="J142">
        <f>VLOOKUP(A142, ETR!A:K, 8, FALSE)</f>
        <v>4.2</v>
      </c>
      <c r="K142">
        <f>(E142/1000)*3.5</f>
        <v>12.25</v>
      </c>
      <c r="L142">
        <f>VLOOKUP(A142, ETR!A:K, 9, FALSE)</f>
        <v>10</v>
      </c>
    </row>
    <row r="143" spans="1:14" x14ac:dyDescent="0.25">
      <c r="A143">
        <v>40308344</v>
      </c>
      <c r="B143" t="s">
        <v>3</v>
      </c>
      <c r="C143" t="s">
        <v>145</v>
      </c>
      <c r="D143" t="s">
        <v>17</v>
      </c>
      <c r="E143">
        <v>3500</v>
      </c>
      <c r="F143" t="s">
        <v>212</v>
      </c>
      <c r="G143">
        <v>3</v>
      </c>
      <c r="H143">
        <f>VLOOKUP(A143, ETR!A:K, 11, FALSE)</f>
        <v>2.7</v>
      </c>
      <c r="I143">
        <f>VLOOKUP(A143, ETR!A:K, 7, FALSE)</f>
        <v>2.2000000000000002</v>
      </c>
      <c r="J143">
        <f>VLOOKUP(A143, ETR!A:K, 8, FALSE)</f>
        <v>9.3000000000000007</v>
      </c>
      <c r="K143">
        <f>(E143/1000)*3.5</f>
        <v>12.25</v>
      </c>
      <c r="L143">
        <f>VLOOKUP(A143, ETR!A:K, 9, FALSE)</f>
        <v>19</v>
      </c>
      <c r="M143" t="s">
        <v>222</v>
      </c>
      <c r="N143" t="s">
        <v>285</v>
      </c>
    </row>
    <row r="144" spans="1:14" x14ac:dyDescent="0.25">
      <c r="A144">
        <v>40308348</v>
      </c>
      <c r="B144" t="s">
        <v>3</v>
      </c>
      <c r="C144" t="s">
        <v>153</v>
      </c>
      <c r="D144" t="s">
        <v>25</v>
      </c>
      <c r="E144">
        <v>3400</v>
      </c>
      <c r="F144" t="s">
        <v>214</v>
      </c>
      <c r="G144">
        <v>8</v>
      </c>
      <c r="H144">
        <f>VLOOKUP(A144, ETR!A:K, 11, FALSE)</f>
        <v>0</v>
      </c>
      <c r="I144">
        <f>VLOOKUP(A144, ETR!A:K, 7, FALSE)</f>
        <v>0.2</v>
      </c>
      <c r="J144">
        <f>VLOOKUP(A144, ETR!A:K, 8, FALSE)</f>
        <v>4.9000000000000004</v>
      </c>
      <c r="K144">
        <f>(E144/1000)*3.5</f>
        <v>11.9</v>
      </c>
      <c r="L144">
        <f>VLOOKUP(A144, ETR!A:K, 9, FALSE)</f>
        <v>12</v>
      </c>
    </row>
    <row r="145" spans="1:12" x14ac:dyDescent="0.25">
      <c r="A145">
        <v>40308362</v>
      </c>
      <c r="B145" t="s">
        <v>3</v>
      </c>
      <c r="C145" t="s">
        <v>154</v>
      </c>
      <c r="D145" t="s">
        <v>56</v>
      </c>
      <c r="E145">
        <v>3300</v>
      </c>
      <c r="F145" t="s">
        <v>210</v>
      </c>
      <c r="G145">
        <v>1</v>
      </c>
      <c r="H145">
        <f>VLOOKUP(A145, ETR!A:K, 11, FALSE)</f>
        <v>0.6</v>
      </c>
      <c r="I145">
        <f>VLOOKUP(A145, ETR!A:K, 7, FALSE)</f>
        <v>1.1000000000000001</v>
      </c>
      <c r="J145">
        <f>VLOOKUP(A145, ETR!A:K, 8, FALSE)</f>
        <v>6.6</v>
      </c>
      <c r="K145">
        <f>(E145/1000)*3.5</f>
        <v>11.549999999999999</v>
      </c>
      <c r="L145">
        <f>VLOOKUP(A145, ETR!A:K, 9, FALSE)</f>
        <v>14.2</v>
      </c>
    </row>
    <row r="146" spans="1:12" x14ac:dyDescent="0.25">
      <c r="A146">
        <v>40308370</v>
      </c>
      <c r="B146" t="s">
        <v>3</v>
      </c>
      <c r="C146" t="s">
        <v>163</v>
      </c>
      <c r="D146" t="s">
        <v>12</v>
      </c>
      <c r="E146">
        <v>3200</v>
      </c>
      <c r="F146" t="s">
        <v>209</v>
      </c>
      <c r="G146">
        <v>4</v>
      </c>
      <c r="H146">
        <f>VLOOKUP(A146, ETR!A:K, 11, FALSE)</f>
        <v>0.2</v>
      </c>
      <c r="I146">
        <f>VLOOKUP(A146, ETR!A:K, 7, FALSE)</f>
        <v>0.4</v>
      </c>
      <c r="J146">
        <f>VLOOKUP(A146, ETR!A:K, 8, FALSE)</f>
        <v>5.2</v>
      </c>
      <c r="K146">
        <f>(E146/1000)*3.5</f>
        <v>11.200000000000001</v>
      </c>
      <c r="L146">
        <f>VLOOKUP(A146, ETR!A:K, 9, FALSE)</f>
        <v>12</v>
      </c>
    </row>
    <row r="147" spans="1:12" x14ac:dyDescent="0.25">
      <c r="A147">
        <v>40308366</v>
      </c>
      <c r="B147" t="s">
        <v>3</v>
      </c>
      <c r="C147" t="s">
        <v>166</v>
      </c>
      <c r="D147" t="s">
        <v>21</v>
      </c>
      <c r="E147">
        <v>3200</v>
      </c>
      <c r="F147" t="s">
        <v>216</v>
      </c>
      <c r="G147">
        <v>10</v>
      </c>
      <c r="H147">
        <f>VLOOKUP(A147, ETR!A:K, 11, FALSE)</f>
        <v>3</v>
      </c>
      <c r="I147">
        <f>VLOOKUP(A147, ETR!A:K, 7, FALSE)</f>
        <v>1.9</v>
      </c>
      <c r="J147">
        <f>VLOOKUP(A147, ETR!A:K, 8, FALSE)</f>
        <v>8.8000000000000007</v>
      </c>
      <c r="K147">
        <f>(E147/1000)*3.5</f>
        <v>11.200000000000001</v>
      </c>
      <c r="L147">
        <f>VLOOKUP(A147, ETR!A:K, 9, FALSE)</f>
        <v>18.5</v>
      </c>
    </row>
    <row r="148" spans="1:12" x14ac:dyDescent="0.25">
      <c r="A148">
        <v>40308384</v>
      </c>
      <c r="B148" t="s">
        <v>3</v>
      </c>
      <c r="C148" t="s">
        <v>169</v>
      </c>
      <c r="D148" t="s">
        <v>5</v>
      </c>
      <c r="E148">
        <v>3100</v>
      </c>
      <c r="F148" t="s">
        <v>208</v>
      </c>
      <c r="G148">
        <v>5</v>
      </c>
      <c r="H148">
        <f>VLOOKUP(A148, ETR!A:K, 11, FALSE)</f>
        <v>0</v>
      </c>
      <c r="I148">
        <f>VLOOKUP(A148, ETR!A:K, 7, FALSE)</f>
        <v>0.2</v>
      </c>
      <c r="J148">
        <f>VLOOKUP(A148, ETR!A:K, 8, FALSE)</f>
        <v>4.3</v>
      </c>
      <c r="K148">
        <f>(E148/1000)*3.5</f>
        <v>10.85</v>
      </c>
      <c r="L148">
        <f>VLOOKUP(A148, ETR!A:K, 9, FALSE)</f>
        <v>10.7</v>
      </c>
    </row>
  </sheetData>
  <sortState xmlns:xlrd2="http://schemas.microsoft.com/office/spreadsheetml/2017/richdata2" ref="A3:N148">
    <sortCondition ref="B3:B148"/>
    <sortCondition descending="1" ref="E3:E148"/>
  </sortState>
  <conditionalFormatting sqref="H3:H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{4CAD7AE4-F18B-437D-B673-D2A7C313D7CE}</x14:id>
        </ext>
      </extLst>
    </cfRule>
  </conditionalFormatting>
  <conditionalFormatting sqref="H23:H4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{E8D98DFA-59D5-411F-ACA2-D62F9F0F5623}</x14:id>
        </ext>
      </extLst>
    </cfRule>
  </conditionalFormatting>
  <conditionalFormatting sqref="J3:J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{E65D7984-8578-4F62-8304-4CCB7FF74D86}</x14:id>
        </ext>
      </extLst>
    </cfRule>
  </conditionalFormatting>
  <conditionalFormatting sqref="J23:J4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{069CB346-C9CD-4BBD-BE44-B1AF9A8DCDAE}</x14:id>
        </ext>
      </extLst>
    </cfRule>
  </conditionalFormatting>
  <conditionalFormatting sqref="K43:K148">
    <cfRule type="expression" dxfId="0" priority="1">
      <formula>K43&gt;L43</formula>
    </cfRule>
  </conditionalFormatting>
  <conditionalFormatting sqref="H96:H14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{49DAB2F1-04A5-48E6-9CBF-E5FF9E6E4607}</x14:id>
        </ext>
      </extLst>
    </cfRule>
  </conditionalFormatting>
  <conditionalFormatting sqref="J96:J148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{4B65A65F-37EA-49F2-8AAB-FAF348DB819C}</x14:id>
        </ext>
      </extLst>
    </cfRule>
  </conditionalFormatting>
  <conditionalFormatting sqref="H67:H9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{37703792-E290-4552-950F-A6B04E4C4B13}</x14:id>
        </ext>
      </extLst>
    </cfRule>
  </conditionalFormatting>
  <conditionalFormatting sqref="J67:J9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{E7750FD0-5C56-4185-B0CD-20C209E21985}</x14:id>
        </ext>
      </extLst>
    </cfRule>
  </conditionalFormatting>
  <conditionalFormatting sqref="H43:H6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{113A9517-7B51-4221-B466-E86778F3DB84}</x14:id>
        </ext>
      </extLst>
    </cfRule>
  </conditionalFormatting>
  <conditionalFormatting sqref="J43:J66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{0F65E159-9C2F-4D4B-9071-082FB4D1ECA2}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AD7AE4-F18B-437D-B673-D2A7C313D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H3:H22</xm:sqref>
        </x14:conditionalFormatting>
        <x14:conditionalFormatting xmlns:xm="http://schemas.microsoft.com/office/excel/2006/main">
          <x14:cfRule type="dataBar" id="{E8D98DFA-59D5-411F-ACA2-D62F9F0F56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H23:H42</xm:sqref>
        </x14:conditionalFormatting>
        <x14:conditionalFormatting xmlns:xm="http://schemas.microsoft.com/office/excel/2006/main">
          <x14:cfRule type="dataBar" id="{E65D7984-8578-4F62-8304-4CCB7FF74D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J3:J22</xm:sqref>
        </x14:conditionalFormatting>
        <x14:conditionalFormatting xmlns:xm="http://schemas.microsoft.com/office/excel/2006/main">
          <x14:cfRule type="dataBar" id="{069CB346-C9CD-4BBD-BE44-B1AF9A8DCD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J23:J42</xm:sqref>
        </x14:conditionalFormatting>
        <x14:conditionalFormatting xmlns:xm="http://schemas.microsoft.com/office/excel/2006/main">
          <x14:cfRule type="dataBar" id="{49DAB2F1-04A5-48E6-9CBF-E5FF9E6E4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H96:H148</xm:sqref>
        </x14:conditionalFormatting>
        <x14:conditionalFormatting xmlns:xm="http://schemas.microsoft.com/office/excel/2006/main">
          <x14:cfRule type="dataBar" id="{4B65A65F-37EA-49F2-8AAB-FAF348DB81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J96:J148</xm:sqref>
        </x14:conditionalFormatting>
        <x14:conditionalFormatting xmlns:xm="http://schemas.microsoft.com/office/excel/2006/main">
          <x14:cfRule type="dataBar" id="{37703792-E290-4552-950F-A6B04E4C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H67:H95</xm:sqref>
        </x14:conditionalFormatting>
        <x14:conditionalFormatting xmlns:xm="http://schemas.microsoft.com/office/excel/2006/main">
          <x14:cfRule type="dataBar" id="{E7750FD0-5C56-4185-B0CD-20C209E219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J67:J95</xm:sqref>
        </x14:conditionalFormatting>
        <x14:conditionalFormatting xmlns:xm="http://schemas.microsoft.com/office/excel/2006/main">
          <x14:cfRule type="dataBar" id="{113A9517-7B51-4221-B466-E86778F3DB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H43:H66</xm:sqref>
        </x14:conditionalFormatting>
        <x14:conditionalFormatting xmlns:xm="http://schemas.microsoft.com/office/excel/2006/main">
          <x14:cfRule type="dataBar" id="{0F65E159-9C2F-4D4B-9071-082FB4D1EC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J43:J66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9593-4500-44A3-92A8-794775BE0261}">
  <dimension ref="A1:K272"/>
  <sheetViews>
    <sheetView workbookViewId="0"/>
  </sheetViews>
  <sheetFormatPr defaultRowHeight="15" x14ac:dyDescent="0.25"/>
  <sheetData>
    <row r="1" spans="1:11" x14ac:dyDescent="0.25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403</v>
      </c>
      <c r="G1" t="s">
        <v>402</v>
      </c>
      <c r="H1" t="s">
        <v>401</v>
      </c>
      <c r="I1" t="s">
        <v>400</v>
      </c>
      <c r="J1" t="s">
        <v>399</v>
      </c>
      <c r="K1" t="s">
        <v>398</v>
      </c>
    </row>
    <row r="2" spans="1:11" x14ac:dyDescent="0.25">
      <c r="A2">
        <v>40307937</v>
      </c>
      <c r="B2" t="s">
        <v>28</v>
      </c>
      <c r="C2" t="s">
        <v>22</v>
      </c>
      <c r="D2" t="s">
        <v>21</v>
      </c>
      <c r="E2" t="s">
        <v>10</v>
      </c>
      <c r="F2">
        <v>6600</v>
      </c>
      <c r="G2">
        <v>11</v>
      </c>
      <c r="H2">
        <v>20.399999999999999</v>
      </c>
      <c r="I2">
        <v>31</v>
      </c>
      <c r="J2">
        <v>0</v>
      </c>
      <c r="K2">
        <v>8.6999999999999993</v>
      </c>
    </row>
    <row r="3" spans="1:11" x14ac:dyDescent="0.25">
      <c r="A3">
        <v>40307938</v>
      </c>
      <c r="B3" t="s">
        <v>29</v>
      </c>
      <c r="C3" t="s">
        <v>22</v>
      </c>
      <c r="D3" t="s">
        <v>17</v>
      </c>
      <c r="E3" t="s">
        <v>299</v>
      </c>
      <c r="F3">
        <v>6500</v>
      </c>
      <c r="G3">
        <v>10</v>
      </c>
      <c r="H3">
        <v>18.899999999999999</v>
      </c>
      <c r="I3">
        <v>29.2</v>
      </c>
      <c r="J3">
        <v>-1.2</v>
      </c>
      <c r="K3">
        <v>5.7</v>
      </c>
    </row>
    <row r="4" spans="1:11" x14ac:dyDescent="0.25">
      <c r="A4">
        <v>40307939</v>
      </c>
      <c r="B4" t="s">
        <v>31</v>
      </c>
      <c r="C4" t="s">
        <v>22</v>
      </c>
      <c r="D4" t="s">
        <v>293</v>
      </c>
      <c r="E4" t="s">
        <v>302</v>
      </c>
      <c r="F4">
        <v>6400</v>
      </c>
      <c r="G4">
        <v>9.4</v>
      </c>
      <c r="H4">
        <v>18.2</v>
      </c>
      <c r="I4">
        <v>28.3</v>
      </c>
      <c r="J4">
        <v>-1.6</v>
      </c>
      <c r="K4">
        <v>2.6</v>
      </c>
    </row>
    <row r="5" spans="1:11" x14ac:dyDescent="0.25">
      <c r="A5">
        <v>40307940</v>
      </c>
      <c r="B5" t="s">
        <v>34</v>
      </c>
      <c r="C5" t="s">
        <v>22</v>
      </c>
      <c r="D5" t="s">
        <v>30</v>
      </c>
      <c r="E5" t="s">
        <v>301</v>
      </c>
      <c r="F5">
        <v>6300</v>
      </c>
      <c r="G5">
        <v>10.3</v>
      </c>
      <c r="H5">
        <v>19.2</v>
      </c>
      <c r="I5">
        <v>29.8</v>
      </c>
      <c r="J5">
        <v>-0.3</v>
      </c>
      <c r="K5">
        <v>6.8</v>
      </c>
    </row>
    <row r="6" spans="1:11" x14ac:dyDescent="0.25">
      <c r="A6">
        <v>40307941</v>
      </c>
      <c r="B6" t="s">
        <v>38</v>
      </c>
      <c r="C6" t="s">
        <v>22</v>
      </c>
      <c r="D6" t="s">
        <v>19</v>
      </c>
      <c r="E6" t="s">
        <v>14</v>
      </c>
      <c r="F6">
        <v>6200</v>
      </c>
      <c r="G6">
        <v>10.7</v>
      </c>
      <c r="H6">
        <v>19.399999999999999</v>
      </c>
      <c r="I6">
        <v>30.8</v>
      </c>
      <c r="J6">
        <v>0.2</v>
      </c>
      <c r="K6">
        <v>4.9000000000000004</v>
      </c>
    </row>
    <row r="7" spans="1:11" x14ac:dyDescent="0.25">
      <c r="A7">
        <v>40307943</v>
      </c>
      <c r="B7" t="s">
        <v>43</v>
      </c>
      <c r="C7" t="s">
        <v>22</v>
      </c>
      <c r="D7" t="s">
        <v>8</v>
      </c>
      <c r="E7" t="s">
        <v>56</v>
      </c>
      <c r="F7">
        <v>6000</v>
      </c>
      <c r="G7">
        <v>10.1</v>
      </c>
      <c r="H7">
        <v>18.899999999999999</v>
      </c>
      <c r="I7">
        <v>29.7</v>
      </c>
      <c r="J7">
        <v>0.3</v>
      </c>
      <c r="K7">
        <v>9.6</v>
      </c>
    </row>
    <row r="8" spans="1:11" x14ac:dyDescent="0.25">
      <c r="A8">
        <v>40307944</v>
      </c>
      <c r="B8" t="s">
        <v>50</v>
      </c>
      <c r="C8" t="s">
        <v>22</v>
      </c>
      <c r="D8" t="s">
        <v>51</v>
      </c>
      <c r="E8" t="s">
        <v>300</v>
      </c>
      <c r="F8">
        <v>5900</v>
      </c>
      <c r="G8">
        <v>11.2</v>
      </c>
      <c r="H8">
        <v>20.6</v>
      </c>
      <c r="I8">
        <v>31.7</v>
      </c>
      <c r="J8">
        <v>2.4</v>
      </c>
      <c r="K8">
        <v>11.2</v>
      </c>
    </row>
    <row r="9" spans="1:11" x14ac:dyDescent="0.25">
      <c r="A9">
        <v>40307945</v>
      </c>
      <c r="B9" t="s">
        <v>55</v>
      </c>
      <c r="C9" t="s">
        <v>22</v>
      </c>
      <c r="D9" t="s">
        <v>56</v>
      </c>
      <c r="E9" t="s">
        <v>297</v>
      </c>
      <c r="F9">
        <v>5700</v>
      </c>
      <c r="G9">
        <v>8.8000000000000007</v>
      </c>
      <c r="H9">
        <v>17</v>
      </c>
      <c r="I9">
        <v>26.5</v>
      </c>
      <c r="J9">
        <v>-0.7</v>
      </c>
      <c r="K9">
        <v>5.3</v>
      </c>
    </row>
    <row r="10" spans="1:11" x14ac:dyDescent="0.25">
      <c r="A10">
        <v>40307946</v>
      </c>
      <c r="B10" t="s">
        <v>62</v>
      </c>
      <c r="C10" t="s">
        <v>22</v>
      </c>
      <c r="D10" t="s">
        <v>10</v>
      </c>
      <c r="E10" t="s">
        <v>296</v>
      </c>
      <c r="F10">
        <v>5600</v>
      </c>
      <c r="G10">
        <v>9</v>
      </c>
      <c r="H10">
        <v>17.600000000000001</v>
      </c>
      <c r="I10">
        <v>27.6</v>
      </c>
      <c r="J10">
        <v>0.2</v>
      </c>
      <c r="K10">
        <v>6.3</v>
      </c>
    </row>
    <row r="11" spans="1:11" x14ac:dyDescent="0.25">
      <c r="A11">
        <v>40307947</v>
      </c>
      <c r="B11" t="s">
        <v>66</v>
      </c>
      <c r="C11" t="s">
        <v>22</v>
      </c>
      <c r="D11" t="s">
        <v>12</v>
      </c>
      <c r="E11" t="s">
        <v>30</v>
      </c>
      <c r="F11">
        <v>5500</v>
      </c>
      <c r="G11">
        <v>7.2</v>
      </c>
      <c r="H11">
        <v>14.7</v>
      </c>
      <c r="I11">
        <v>23.5</v>
      </c>
      <c r="J11">
        <v>-2.4</v>
      </c>
      <c r="K11">
        <v>1.5</v>
      </c>
    </row>
    <row r="12" spans="1:11" x14ac:dyDescent="0.25">
      <c r="A12">
        <v>40307948</v>
      </c>
      <c r="B12" t="s">
        <v>72</v>
      </c>
      <c r="C12" t="s">
        <v>22</v>
      </c>
      <c r="D12" t="s">
        <v>16</v>
      </c>
      <c r="E12" t="s">
        <v>298</v>
      </c>
      <c r="F12">
        <v>5400</v>
      </c>
      <c r="G12">
        <v>9.6999999999999993</v>
      </c>
      <c r="H12">
        <v>18.3</v>
      </c>
      <c r="I12">
        <v>28.7</v>
      </c>
      <c r="J12">
        <v>1.5</v>
      </c>
      <c r="K12">
        <v>5.2</v>
      </c>
    </row>
    <row r="13" spans="1:11" x14ac:dyDescent="0.25">
      <c r="A13">
        <v>40307949</v>
      </c>
      <c r="B13" t="s">
        <v>78</v>
      </c>
      <c r="C13" t="s">
        <v>22</v>
      </c>
      <c r="D13" t="s">
        <v>68</v>
      </c>
      <c r="E13" t="s">
        <v>49</v>
      </c>
      <c r="F13">
        <v>5300</v>
      </c>
      <c r="G13">
        <v>7</v>
      </c>
      <c r="H13">
        <v>14.7</v>
      </c>
      <c r="I13">
        <v>23.2</v>
      </c>
      <c r="J13">
        <v>-1.8</v>
      </c>
      <c r="K13">
        <v>1.7</v>
      </c>
    </row>
    <row r="14" spans="1:11" x14ac:dyDescent="0.25">
      <c r="A14">
        <v>40307950</v>
      </c>
      <c r="B14" t="s">
        <v>80</v>
      </c>
      <c r="C14" t="s">
        <v>22</v>
      </c>
      <c r="D14" t="s">
        <v>25</v>
      </c>
      <c r="E14" t="s">
        <v>70</v>
      </c>
      <c r="F14">
        <v>5200</v>
      </c>
      <c r="G14">
        <v>7.8</v>
      </c>
      <c r="H14">
        <v>15.7</v>
      </c>
      <c r="I14">
        <v>25.1</v>
      </c>
      <c r="J14">
        <v>-0.5</v>
      </c>
      <c r="K14">
        <v>3.9</v>
      </c>
    </row>
    <row r="15" spans="1:11" x14ac:dyDescent="0.25">
      <c r="A15">
        <v>40307951</v>
      </c>
      <c r="B15" t="s">
        <v>83</v>
      </c>
      <c r="C15" t="s">
        <v>22</v>
      </c>
      <c r="D15" t="s">
        <v>37</v>
      </c>
      <c r="E15" t="s">
        <v>16</v>
      </c>
      <c r="F15">
        <v>5100</v>
      </c>
      <c r="G15">
        <v>9.5</v>
      </c>
      <c r="H15">
        <v>18.399999999999999</v>
      </c>
      <c r="I15">
        <v>28.7</v>
      </c>
      <c r="J15">
        <v>2.5</v>
      </c>
      <c r="K15">
        <v>10.6</v>
      </c>
    </row>
    <row r="16" spans="1:11" x14ac:dyDescent="0.25">
      <c r="A16">
        <v>40307953</v>
      </c>
      <c r="B16" t="s">
        <v>94</v>
      </c>
      <c r="C16" t="s">
        <v>22</v>
      </c>
      <c r="D16" t="s">
        <v>42</v>
      </c>
      <c r="E16" t="s">
        <v>17</v>
      </c>
      <c r="F16">
        <v>4800</v>
      </c>
      <c r="G16">
        <v>8.3000000000000007</v>
      </c>
      <c r="H16">
        <v>16.5</v>
      </c>
      <c r="I16">
        <v>25.9</v>
      </c>
      <c r="J16">
        <v>1.5</v>
      </c>
      <c r="K16">
        <v>4.7</v>
      </c>
    </row>
    <row r="17" spans="1:11" x14ac:dyDescent="0.25">
      <c r="A17">
        <v>40307954</v>
      </c>
      <c r="B17" t="s">
        <v>101</v>
      </c>
      <c r="C17" t="s">
        <v>22</v>
      </c>
      <c r="D17" t="s">
        <v>60</v>
      </c>
      <c r="E17" t="s">
        <v>51</v>
      </c>
      <c r="F17">
        <v>4700</v>
      </c>
      <c r="G17">
        <v>8.5</v>
      </c>
      <c r="H17">
        <v>16.399999999999999</v>
      </c>
      <c r="I17">
        <v>26.2</v>
      </c>
      <c r="J17">
        <v>1.7</v>
      </c>
      <c r="K17">
        <v>7</v>
      </c>
    </row>
    <row r="18" spans="1:11" x14ac:dyDescent="0.25">
      <c r="A18">
        <v>40307955</v>
      </c>
      <c r="B18" t="s">
        <v>105</v>
      </c>
      <c r="C18" t="s">
        <v>22</v>
      </c>
      <c r="D18" t="s">
        <v>70</v>
      </c>
      <c r="E18" t="s">
        <v>294</v>
      </c>
      <c r="F18">
        <v>4600</v>
      </c>
      <c r="G18">
        <v>6.1</v>
      </c>
      <c r="H18">
        <v>13.1</v>
      </c>
      <c r="I18">
        <v>21.5</v>
      </c>
      <c r="J18">
        <v>-1.2</v>
      </c>
      <c r="K18">
        <v>1</v>
      </c>
    </row>
    <row r="19" spans="1:11" x14ac:dyDescent="0.25">
      <c r="A19">
        <v>40307957</v>
      </c>
      <c r="B19" t="s">
        <v>107</v>
      </c>
      <c r="C19" t="s">
        <v>22</v>
      </c>
      <c r="D19" t="s">
        <v>23</v>
      </c>
      <c r="E19" t="s">
        <v>293</v>
      </c>
      <c r="F19">
        <v>4500</v>
      </c>
      <c r="G19">
        <v>5.7</v>
      </c>
      <c r="H19">
        <v>12.4</v>
      </c>
      <c r="I19">
        <v>20.3</v>
      </c>
      <c r="J19">
        <v>-1.7</v>
      </c>
      <c r="K19">
        <v>0.5</v>
      </c>
    </row>
    <row r="20" spans="1:11" x14ac:dyDescent="0.25">
      <c r="A20">
        <v>40307958</v>
      </c>
      <c r="B20" t="s">
        <v>113</v>
      </c>
      <c r="C20" t="s">
        <v>22</v>
      </c>
      <c r="D20" t="s">
        <v>49</v>
      </c>
      <c r="E20" t="s">
        <v>295</v>
      </c>
      <c r="F20">
        <v>4400</v>
      </c>
      <c r="G20">
        <v>6.1</v>
      </c>
      <c r="H20">
        <v>12.8</v>
      </c>
      <c r="I20">
        <v>20.7</v>
      </c>
      <c r="J20">
        <v>-0.9</v>
      </c>
      <c r="K20">
        <v>1.2</v>
      </c>
    </row>
    <row r="21" spans="1:11" x14ac:dyDescent="0.25">
      <c r="A21">
        <v>40307960</v>
      </c>
      <c r="B21" t="s">
        <v>397</v>
      </c>
      <c r="C21" t="s">
        <v>22</v>
      </c>
      <c r="D21" t="s">
        <v>56</v>
      </c>
      <c r="E21" t="s">
        <v>297</v>
      </c>
      <c r="F21">
        <v>4200</v>
      </c>
      <c r="G21">
        <v>0</v>
      </c>
      <c r="H21">
        <v>0</v>
      </c>
      <c r="I21">
        <v>0</v>
      </c>
      <c r="J21">
        <v>-13.1</v>
      </c>
      <c r="K21">
        <v>0</v>
      </c>
    </row>
    <row r="22" spans="1:11" x14ac:dyDescent="0.25">
      <c r="A22">
        <v>40307962</v>
      </c>
      <c r="B22" t="s">
        <v>396</v>
      </c>
      <c r="C22" t="s">
        <v>22</v>
      </c>
      <c r="D22" t="s">
        <v>14</v>
      </c>
      <c r="E22" t="s">
        <v>292</v>
      </c>
      <c r="F22">
        <v>4000</v>
      </c>
      <c r="G22">
        <v>6.1</v>
      </c>
      <c r="H22">
        <v>13.2</v>
      </c>
      <c r="I22">
        <v>21.7</v>
      </c>
      <c r="J22">
        <v>0.7</v>
      </c>
      <c r="K22">
        <v>1.7</v>
      </c>
    </row>
    <row r="23" spans="1:11" x14ac:dyDescent="0.25">
      <c r="A23">
        <v>40308006</v>
      </c>
      <c r="B23" t="s">
        <v>7</v>
      </c>
      <c r="C23" t="s">
        <v>6</v>
      </c>
      <c r="D23" t="s">
        <v>8</v>
      </c>
      <c r="E23" t="s">
        <v>56</v>
      </c>
      <c r="F23">
        <v>8500</v>
      </c>
      <c r="G23">
        <v>10.3</v>
      </c>
      <c r="H23">
        <v>22.9</v>
      </c>
      <c r="I23">
        <v>37.5</v>
      </c>
      <c r="J23">
        <v>3.1</v>
      </c>
      <c r="K23">
        <v>14.5</v>
      </c>
    </row>
    <row r="24" spans="1:11" x14ac:dyDescent="0.25">
      <c r="A24">
        <v>40308008</v>
      </c>
      <c r="B24" t="s">
        <v>9</v>
      </c>
      <c r="C24" t="s">
        <v>6</v>
      </c>
      <c r="D24" t="s">
        <v>10</v>
      </c>
      <c r="E24" t="s">
        <v>296</v>
      </c>
      <c r="F24">
        <v>8400</v>
      </c>
      <c r="G24">
        <v>11.2</v>
      </c>
      <c r="H24">
        <v>23.4</v>
      </c>
      <c r="I24">
        <v>37.799999999999997</v>
      </c>
      <c r="J24">
        <v>3.8</v>
      </c>
      <c r="K24">
        <v>26.3</v>
      </c>
    </row>
    <row r="25" spans="1:11" x14ac:dyDescent="0.25">
      <c r="A25">
        <v>40308010</v>
      </c>
      <c r="B25" t="s">
        <v>11</v>
      </c>
      <c r="C25" t="s">
        <v>6</v>
      </c>
      <c r="D25" t="s">
        <v>12</v>
      </c>
      <c r="E25" t="s">
        <v>30</v>
      </c>
      <c r="F25">
        <v>7800</v>
      </c>
      <c r="G25">
        <v>9.6</v>
      </c>
      <c r="H25">
        <v>20.2</v>
      </c>
      <c r="I25">
        <v>33.200000000000003</v>
      </c>
      <c r="J25">
        <v>1.8</v>
      </c>
      <c r="K25">
        <v>13.5</v>
      </c>
    </row>
    <row r="26" spans="1:11" x14ac:dyDescent="0.25">
      <c r="A26">
        <v>40308012</v>
      </c>
      <c r="B26" t="s">
        <v>18</v>
      </c>
      <c r="C26" t="s">
        <v>6</v>
      </c>
      <c r="D26" t="s">
        <v>19</v>
      </c>
      <c r="E26" t="s">
        <v>14</v>
      </c>
      <c r="F26">
        <v>7300</v>
      </c>
      <c r="G26">
        <v>8.4</v>
      </c>
      <c r="H26">
        <v>20.399999999999999</v>
      </c>
      <c r="I26">
        <v>34</v>
      </c>
      <c r="J26">
        <v>3</v>
      </c>
      <c r="K26">
        <v>21.1</v>
      </c>
    </row>
    <row r="27" spans="1:11" x14ac:dyDescent="0.25">
      <c r="A27">
        <v>40308016</v>
      </c>
      <c r="B27" t="s">
        <v>24</v>
      </c>
      <c r="C27" t="s">
        <v>6</v>
      </c>
      <c r="D27" t="s">
        <v>25</v>
      </c>
      <c r="E27" t="s">
        <v>70</v>
      </c>
      <c r="F27">
        <v>6900</v>
      </c>
      <c r="G27">
        <v>8</v>
      </c>
      <c r="H27">
        <v>18.5</v>
      </c>
      <c r="I27">
        <v>31.4</v>
      </c>
      <c r="J27">
        <v>1.9</v>
      </c>
      <c r="K27">
        <v>15.6</v>
      </c>
    </row>
    <row r="28" spans="1:11" x14ac:dyDescent="0.25">
      <c r="A28">
        <v>40308020</v>
      </c>
      <c r="B28" t="s">
        <v>32</v>
      </c>
      <c r="C28" t="s">
        <v>6</v>
      </c>
      <c r="D28" t="s">
        <v>17</v>
      </c>
      <c r="E28" t="s">
        <v>299</v>
      </c>
      <c r="F28">
        <v>6400</v>
      </c>
      <c r="G28">
        <v>8.5</v>
      </c>
      <c r="H28">
        <v>19.600000000000001</v>
      </c>
      <c r="I28">
        <v>33.1</v>
      </c>
      <c r="J28">
        <v>3.9</v>
      </c>
      <c r="K28">
        <v>23.2</v>
      </c>
    </row>
    <row r="29" spans="1:11" x14ac:dyDescent="0.25">
      <c r="A29">
        <v>40308022</v>
      </c>
      <c r="B29" t="s">
        <v>33</v>
      </c>
      <c r="C29" t="s">
        <v>6</v>
      </c>
      <c r="D29" t="s">
        <v>293</v>
      </c>
      <c r="E29" t="s">
        <v>302</v>
      </c>
      <c r="F29">
        <v>6300</v>
      </c>
      <c r="G29">
        <v>7.2</v>
      </c>
      <c r="H29">
        <v>17.5</v>
      </c>
      <c r="I29">
        <v>30.4</v>
      </c>
      <c r="J29">
        <v>2</v>
      </c>
      <c r="K29">
        <v>24.5</v>
      </c>
    </row>
    <row r="30" spans="1:11" x14ac:dyDescent="0.25">
      <c r="A30">
        <v>40308024</v>
      </c>
      <c r="B30" t="s">
        <v>35</v>
      </c>
      <c r="C30" t="s">
        <v>6</v>
      </c>
      <c r="D30" t="s">
        <v>23</v>
      </c>
      <c r="E30" t="s">
        <v>293</v>
      </c>
      <c r="F30">
        <v>6200</v>
      </c>
      <c r="G30">
        <v>4.8</v>
      </c>
      <c r="H30">
        <v>13.5</v>
      </c>
      <c r="I30">
        <v>24.8</v>
      </c>
      <c r="J30">
        <v>-1.8</v>
      </c>
      <c r="K30">
        <v>6.2</v>
      </c>
    </row>
    <row r="31" spans="1:11" x14ac:dyDescent="0.25">
      <c r="A31">
        <v>40308026</v>
      </c>
      <c r="B31" t="s">
        <v>39</v>
      </c>
      <c r="C31" t="s">
        <v>6</v>
      </c>
      <c r="D31" t="s">
        <v>16</v>
      </c>
      <c r="E31" t="s">
        <v>298</v>
      </c>
      <c r="F31">
        <v>6100</v>
      </c>
      <c r="G31">
        <v>4.2</v>
      </c>
      <c r="H31">
        <v>12.2</v>
      </c>
      <c r="I31">
        <v>22.9</v>
      </c>
      <c r="J31">
        <v>-2.9</v>
      </c>
      <c r="K31">
        <v>1.6</v>
      </c>
    </row>
    <row r="32" spans="1:11" x14ac:dyDescent="0.25">
      <c r="A32">
        <v>40308028</v>
      </c>
      <c r="B32" t="s">
        <v>44</v>
      </c>
      <c r="C32" t="s">
        <v>6</v>
      </c>
      <c r="D32" t="s">
        <v>21</v>
      </c>
      <c r="E32" t="s">
        <v>10</v>
      </c>
      <c r="F32">
        <v>6000</v>
      </c>
      <c r="G32">
        <v>8.5</v>
      </c>
      <c r="H32">
        <v>19.3</v>
      </c>
      <c r="I32">
        <v>32.4</v>
      </c>
      <c r="J32">
        <v>4.4000000000000004</v>
      </c>
      <c r="K32">
        <v>28.8</v>
      </c>
    </row>
    <row r="33" spans="1:11" x14ac:dyDescent="0.25">
      <c r="A33">
        <v>40308030</v>
      </c>
      <c r="B33" t="s">
        <v>48</v>
      </c>
      <c r="C33" t="s">
        <v>6</v>
      </c>
      <c r="D33" t="s">
        <v>49</v>
      </c>
      <c r="E33" t="s">
        <v>295</v>
      </c>
      <c r="F33">
        <v>5900</v>
      </c>
      <c r="G33">
        <v>6.4</v>
      </c>
      <c r="H33">
        <v>15.7</v>
      </c>
      <c r="I33">
        <v>27.2</v>
      </c>
      <c r="J33">
        <v>1</v>
      </c>
      <c r="K33">
        <v>12.4</v>
      </c>
    </row>
    <row r="34" spans="1:11" x14ac:dyDescent="0.25">
      <c r="A34">
        <v>40308032</v>
      </c>
      <c r="B34" t="s">
        <v>46</v>
      </c>
      <c r="C34" t="s">
        <v>6</v>
      </c>
      <c r="D34" t="s">
        <v>37</v>
      </c>
      <c r="E34" t="s">
        <v>16</v>
      </c>
      <c r="F34">
        <v>5900</v>
      </c>
      <c r="G34">
        <v>5.9</v>
      </c>
      <c r="H34">
        <v>14.9</v>
      </c>
      <c r="I34">
        <v>26.6</v>
      </c>
      <c r="J34">
        <v>0.2</v>
      </c>
      <c r="K34">
        <v>9.4</v>
      </c>
    </row>
    <row r="35" spans="1:11" x14ac:dyDescent="0.25">
      <c r="A35">
        <v>40308036</v>
      </c>
      <c r="B35" t="s">
        <v>52</v>
      </c>
      <c r="C35" t="s">
        <v>6</v>
      </c>
      <c r="D35" t="s">
        <v>42</v>
      </c>
      <c r="E35" t="s">
        <v>17</v>
      </c>
      <c r="F35">
        <v>5800</v>
      </c>
      <c r="G35">
        <v>7.6</v>
      </c>
      <c r="H35">
        <v>18.100000000000001</v>
      </c>
      <c r="I35">
        <v>30.8</v>
      </c>
      <c r="J35">
        <v>3.6</v>
      </c>
      <c r="K35">
        <v>24.8</v>
      </c>
    </row>
    <row r="36" spans="1:11" x14ac:dyDescent="0.25">
      <c r="A36">
        <v>40308038</v>
      </c>
      <c r="B36" t="s">
        <v>59</v>
      </c>
      <c r="C36" t="s">
        <v>6</v>
      </c>
      <c r="D36" t="s">
        <v>60</v>
      </c>
      <c r="E36" t="s">
        <v>51</v>
      </c>
      <c r="F36">
        <v>5700</v>
      </c>
      <c r="G36">
        <v>4</v>
      </c>
      <c r="H36">
        <v>11.2</v>
      </c>
      <c r="I36">
        <v>20.7</v>
      </c>
      <c r="J36">
        <v>-3.1</v>
      </c>
      <c r="K36">
        <v>2.4</v>
      </c>
    </row>
    <row r="37" spans="1:11" x14ac:dyDescent="0.25">
      <c r="A37">
        <v>40308040</v>
      </c>
      <c r="B37" t="s">
        <v>63</v>
      </c>
      <c r="C37" t="s">
        <v>6</v>
      </c>
      <c r="D37" t="s">
        <v>14</v>
      </c>
      <c r="E37" t="s">
        <v>292</v>
      </c>
      <c r="F37">
        <v>5600</v>
      </c>
      <c r="G37">
        <v>5.7</v>
      </c>
      <c r="H37">
        <v>13.8</v>
      </c>
      <c r="I37">
        <v>23</v>
      </c>
      <c r="J37">
        <v>-0.3</v>
      </c>
      <c r="K37">
        <v>4.8</v>
      </c>
    </row>
    <row r="38" spans="1:11" x14ac:dyDescent="0.25">
      <c r="A38">
        <v>40308042</v>
      </c>
      <c r="B38" t="s">
        <v>69</v>
      </c>
      <c r="C38" t="s">
        <v>6</v>
      </c>
      <c r="D38" t="s">
        <v>70</v>
      </c>
      <c r="E38" t="s">
        <v>294</v>
      </c>
      <c r="F38">
        <v>5500</v>
      </c>
      <c r="G38">
        <v>4.8</v>
      </c>
      <c r="H38">
        <v>13.2</v>
      </c>
      <c r="I38">
        <v>23.7</v>
      </c>
      <c r="J38">
        <v>-0.7</v>
      </c>
      <c r="K38">
        <v>3.4</v>
      </c>
    </row>
    <row r="39" spans="1:11" x14ac:dyDescent="0.25">
      <c r="A39">
        <v>40308044</v>
      </c>
      <c r="B39" t="s">
        <v>73</v>
      </c>
      <c r="C39" t="s">
        <v>6</v>
      </c>
      <c r="D39" t="s">
        <v>68</v>
      </c>
      <c r="E39" t="s">
        <v>49</v>
      </c>
      <c r="F39">
        <v>5400</v>
      </c>
      <c r="G39">
        <v>5.9</v>
      </c>
      <c r="H39">
        <v>15.2</v>
      </c>
      <c r="I39">
        <v>27</v>
      </c>
      <c r="J39">
        <v>1.5</v>
      </c>
      <c r="K39">
        <v>12.1</v>
      </c>
    </row>
    <row r="40" spans="1:11" x14ac:dyDescent="0.25">
      <c r="A40">
        <v>40308046</v>
      </c>
      <c r="B40" t="s">
        <v>74</v>
      </c>
      <c r="C40" t="s">
        <v>6</v>
      </c>
      <c r="D40" t="s">
        <v>68</v>
      </c>
      <c r="E40" t="s">
        <v>49</v>
      </c>
      <c r="F40">
        <v>5400</v>
      </c>
      <c r="G40">
        <v>3.1</v>
      </c>
      <c r="H40">
        <v>9.8000000000000007</v>
      </c>
      <c r="I40">
        <v>18.5</v>
      </c>
      <c r="J40">
        <v>-3.9</v>
      </c>
      <c r="K40">
        <v>0.5</v>
      </c>
    </row>
    <row r="41" spans="1:11" x14ac:dyDescent="0.25">
      <c r="A41">
        <v>40308048</v>
      </c>
      <c r="B41" t="s">
        <v>79</v>
      </c>
      <c r="C41" t="s">
        <v>6</v>
      </c>
      <c r="D41" t="s">
        <v>51</v>
      </c>
      <c r="E41" t="s">
        <v>300</v>
      </c>
      <c r="F41">
        <v>5300</v>
      </c>
      <c r="G41">
        <v>4.3</v>
      </c>
      <c r="H41">
        <v>12.1</v>
      </c>
      <c r="I41">
        <v>22.6</v>
      </c>
      <c r="J41">
        <v>-1.4</v>
      </c>
      <c r="K41">
        <v>3.4</v>
      </c>
    </row>
    <row r="42" spans="1:11" x14ac:dyDescent="0.25">
      <c r="A42">
        <v>40308050</v>
      </c>
      <c r="B42" t="s">
        <v>76</v>
      </c>
      <c r="C42" t="s">
        <v>6</v>
      </c>
      <c r="D42" t="s">
        <v>56</v>
      </c>
      <c r="E42" t="s">
        <v>297</v>
      </c>
      <c r="F42">
        <v>5300</v>
      </c>
      <c r="G42">
        <v>6</v>
      </c>
      <c r="H42">
        <v>14.9</v>
      </c>
      <c r="I42">
        <v>26.2</v>
      </c>
      <c r="J42">
        <v>1.4</v>
      </c>
      <c r="K42">
        <v>4.9000000000000004</v>
      </c>
    </row>
    <row r="43" spans="1:11" x14ac:dyDescent="0.25">
      <c r="A43">
        <v>40308052</v>
      </c>
      <c r="B43" t="s">
        <v>82</v>
      </c>
      <c r="C43" t="s">
        <v>6</v>
      </c>
      <c r="D43" t="s">
        <v>51</v>
      </c>
      <c r="E43" t="s">
        <v>300</v>
      </c>
      <c r="F43">
        <v>5200</v>
      </c>
      <c r="G43">
        <v>4</v>
      </c>
      <c r="H43">
        <v>11.4</v>
      </c>
      <c r="I43">
        <v>21.6</v>
      </c>
      <c r="J43">
        <v>-1.9</v>
      </c>
      <c r="K43">
        <v>4.3</v>
      </c>
    </row>
    <row r="44" spans="1:11" x14ac:dyDescent="0.25">
      <c r="A44">
        <v>40308054</v>
      </c>
      <c r="B44" t="s">
        <v>84</v>
      </c>
      <c r="C44" t="s">
        <v>6</v>
      </c>
      <c r="D44" t="s">
        <v>16</v>
      </c>
      <c r="E44" t="s">
        <v>298</v>
      </c>
      <c r="F44">
        <v>5100</v>
      </c>
      <c r="G44">
        <v>3.2</v>
      </c>
      <c r="H44">
        <v>10.4</v>
      </c>
      <c r="I44">
        <v>19.899999999999999</v>
      </c>
      <c r="J44">
        <v>-2.7</v>
      </c>
      <c r="K44">
        <v>0.6</v>
      </c>
    </row>
    <row r="45" spans="1:11" x14ac:dyDescent="0.25">
      <c r="A45">
        <v>40308056</v>
      </c>
      <c r="B45" t="s">
        <v>86</v>
      </c>
      <c r="C45" t="s">
        <v>6</v>
      </c>
      <c r="D45" t="s">
        <v>30</v>
      </c>
      <c r="E45" t="s">
        <v>301</v>
      </c>
      <c r="F45">
        <v>5000</v>
      </c>
      <c r="G45">
        <v>3.4</v>
      </c>
      <c r="H45">
        <v>10.4</v>
      </c>
      <c r="I45">
        <v>20</v>
      </c>
      <c r="J45">
        <v>-2.5</v>
      </c>
      <c r="K45">
        <v>0.5</v>
      </c>
    </row>
    <row r="46" spans="1:11" x14ac:dyDescent="0.25">
      <c r="A46">
        <v>40308058</v>
      </c>
      <c r="B46" t="s">
        <v>87</v>
      </c>
      <c r="C46" t="s">
        <v>6</v>
      </c>
      <c r="D46" t="s">
        <v>30</v>
      </c>
      <c r="E46" t="s">
        <v>301</v>
      </c>
      <c r="F46">
        <v>5000</v>
      </c>
      <c r="G46">
        <v>2.2000000000000002</v>
      </c>
      <c r="H46">
        <v>7.9</v>
      </c>
      <c r="I46">
        <v>16.2</v>
      </c>
      <c r="J46">
        <v>-5</v>
      </c>
      <c r="K46">
        <v>0.5</v>
      </c>
    </row>
    <row r="47" spans="1:11" x14ac:dyDescent="0.25">
      <c r="A47">
        <v>40308060</v>
      </c>
      <c r="B47" t="s">
        <v>91</v>
      </c>
      <c r="C47" t="s">
        <v>6</v>
      </c>
      <c r="D47" t="s">
        <v>37</v>
      </c>
      <c r="E47" t="s">
        <v>16</v>
      </c>
      <c r="F47">
        <v>4900</v>
      </c>
      <c r="G47">
        <v>0.7</v>
      </c>
      <c r="H47">
        <v>4.9000000000000004</v>
      </c>
      <c r="I47">
        <v>11.7</v>
      </c>
      <c r="J47">
        <v>-7.8</v>
      </c>
      <c r="K47">
        <v>0</v>
      </c>
    </row>
    <row r="48" spans="1:11" x14ac:dyDescent="0.25">
      <c r="A48">
        <v>40308062</v>
      </c>
      <c r="B48" t="s">
        <v>95</v>
      </c>
      <c r="C48" t="s">
        <v>6</v>
      </c>
      <c r="D48" t="s">
        <v>56</v>
      </c>
      <c r="E48" t="s">
        <v>297</v>
      </c>
      <c r="F48">
        <v>4800</v>
      </c>
      <c r="G48">
        <v>0.9</v>
      </c>
      <c r="H48">
        <v>5</v>
      </c>
      <c r="I48">
        <v>11.1</v>
      </c>
      <c r="J48">
        <v>-7.5</v>
      </c>
      <c r="K48">
        <v>0</v>
      </c>
    </row>
    <row r="49" spans="1:11" x14ac:dyDescent="0.25">
      <c r="A49">
        <v>40308064</v>
      </c>
      <c r="B49" t="s">
        <v>93</v>
      </c>
      <c r="C49" t="s">
        <v>6</v>
      </c>
      <c r="D49" t="s">
        <v>293</v>
      </c>
      <c r="E49" t="s">
        <v>302</v>
      </c>
      <c r="F49">
        <v>4800</v>
      </c>
      <c r="G49">
        <v>0.9</v>
      </c>
      <c r="H49">
        <v>5.0999999999999996</v>
      </c>
      <c r="I49">
        <v>11.7</v>
      </c>
      <c r="J49">
        <v>-7.4</v>
      </c>
      <c r="K49">
        <v>0.2</v>
      </c>
    </row>
    <row r="50" spans="1:11" x14ac:dyDescent="0.25">
      <c r="A50">
        <v>40308066</v>
      </c>
      <c r="B50" t="s">
        <v>98</v>
      </c>
      <c r="C50" t="s">
        <v>6</v>
      </c>
      <c r="D50" t="s">
        <v>23</v>
      </c>
      <c r="E50" t="s">
        <v>293</v>
      </c>
      <c r="F50">
        <v>4700</v>
      </c>
      <c r="G50">
        <v>1.6</v>
      </c>
      <c r="H50">
        <v>6.5</v>
      </c>
      <c r="I50">
        <v>13.3</v>
      </c>
      <c r="J50">
        <v>-5.8</v>
      </c>
      <c r="K50">
        <v>0.2</v>
      </c>
    </row>
    <row r="51" spans="1:11" x14ac:dyDescent="0.25">
      <c r="A51">
        <v>40308068</v>
      </c>
      <c r="B51" t="s">
        <v>102</v>
      </c>
      <c r="C51" t="s">
        <v>6</v>
      </c>
      <c r="D51" t="s">
        <v>60</v>
      </c>
      <c r="E51" t="s">
        <v>51</v>
      </c>
      <c r="F51">
        <v>4700</v>
      </c>
      <c r="G51">
        <v>1.7</v>
      </c>
      <c r="H51">
        <v>6.6</v>
      </c>
      <c r="I51">
        <v>14.1</v>
      </c>
      <c r="J51">
        <v>-5.7</v>
      </c>
      <c r="K51">
        <v>0.2</v>
      </c>
    </row>
    <row r="52" spans="1:11" x14ac:dyDescent="0.25">
      <c r="A52">
        <v>40308070</v>
      </c>
      <c r="B52" t="s">
        <v>104</v>
      </c>
      <c r="C52" t="s">
        <v>6</v>
      </c>
      <c r="D52" t="s">
        <v>12</v>
      </c>
      <c r="E52" t="s">
        <v>30</v>
      </c>
      <c r="F52">
        <v>4600</v>
      </c>
      <c r="G52">
        <v>0.4</v>
      </c>
      <c r="H52">
        <v>3.7</v>
      </c>
      <c r="I52">
        <v>9.1</v>
      </c>
      <c r="J52">
        <v>-8.5</v>
      </c>
      <c r="K52">
        <v>0</v>
      </c>
    </row>
    <row r="53" spans="1:11" x14ac:dyDescent="0.25">
      <c r="A53">
        <v>40308072</v>
      </c>
      <c r="B53" t="s">
        <v>109</v>
      </c>
      <c r="C53" t="s">
        <v>6</v>
      </c>
      <c r="D53" t="s">
        <v>21</v>
      </c>
      <c r="E53" t="s">
        <v>10</v>
      </c>
      <c r="F53">
        <v>4500</v>
      </c>
      <c r="G53">
        <v>1.3</v>
      </c>
      <c r="H53">
        <v>6.2</v>
      </c>
      <c r="I53">
        <v>13.3</v>
      </c>
      <c r="J53">
        <v>-5.7</v>
      </c>
      <c r="K53">
        <v>0.2</v>
      </c>
    </row>
    <row r="54" spans="1:11" x14ac:dyDescent="0.25">
      <c r="A54">
        <v>40308074</v>
      </c>
      <c r="B54" t="s">
        <v>110</v>
      </c>
      <c r="C54" t="s">
        <v>6</v>
      </c>
      <c r="D54" t="s">
        <v>70</v>
      </c>
      <c r="E54" t="s">
        <v>294</v>
      </c>
      <c r="F54">
        <v>4500</v>
      </c>
      <c r="G54">
        <v>0.9</v>
      </c>
      <c r="H54">
        <v>5.0999999999999996</v>
      </c>
      <c r="I54">
        <v>11.4</v>
      </c>
      <c r="J54">
        <v>-6.8</v>
      </c>
      <c r="K54">
        <v>0.2</v>
      </c>
    </row>
    <row r="55" spans="1:11" x14ac:dyDescent="0.25">
      <c r="A55">
        <v>40308076</v>
      </c>
      <c r="B55" t="s">
        <v>115</v>
      </c>
      <c r="C55" t="s">
        <v>6</v>
      </c>
      <c r="D55" t="s">
        <v>10</v>
      </c>
      <c r="E55" t="s">
        <v>296</v>
      </c>
      <c r="F55">
        <v>4400</v>
      </c>
      <c r="G55">
        <v>0.4</v>
      </c>
      <c r="H55">
        <v>3.7</v>
      </c>
      <c r="I55">
        <v>9.6</v>
      </c>
      <c r="J55">
        <v>-8</v>
      </c>
      <c r="K55">
        <v>0</v>
      </c>
    </row>
    <row r="56" spans="1:11" x14ac:dyDescent="0.25">
      <c r="A56">
        <v>40308078</v>
      </c>
      <c r="B56" t="s">
        <v>114</v>
      </c>
      <c r="C56" t="s">
        <v>6</v>
      </c>
      <c r="D56" t="s">
        <v>68</v>
      </c>
      <c r="E56" t="s">
        <v>49</v>
      </c>
      <c r="F56">
        <v>4400</v>
      </c>
      <c r="G56">
        <v>0</v>
      </c>
      <c r="H56">
        <v>0.4</v>
      </c>
      <c r="I56">
        <v>1.8</v>
      </c>
      <c r="J56">
        <v>-11.3</v>
      </c>
      <c r="K56">
        <v>0</v>
      </c>
    </row>
    <row r="57" spans="1:11" x14ac:dyDescent="0.25">
      <c r="A57">
        <v>40308080</v>
      </c>
      <c r="B57" t="s">
        <v>116</v>
      </c>
      <c r="C57" t="s">
        <v>6</v>
      </c>
      <c r="D57" t="s">
        <v>42</v>
      </c>
      <c r="E57" t="s">
        <v>17</v>
      </c>
      <c r="F57">
        <v>4300</v>
      </c>
      <c r="G57">
        <v>0.5</v>
      </c>
      <c r="H57">
        <v>4.0999999999999996</v>
      </c>
      <c r="I57">
        <v>10</v>
      </c>
      <c r="J57">
        <v>-7.4</v>
      </c>
      <c r="K57">
        <v>0</v>
      </c>
    </row>
    <row r="58" spans="1:11" x14ac:dyDescent="0.25">
      <c r="A58">
        <v>40308082</v>
      </c>
      <c r="B58" t="s">
        <v>117</v>
      </c>
      <c r="C58" t="s">
        <v>6</v>
      </c>
      <c r="D58" t="s">
        <v>56</v>
      </c>
      <c r="E58" t="s">
        <v>297</v>
      </c>
      <c r="F58">
        <v>4300</v>
      </c>
      <c r="G58">
        <v>0.2</v>
      </c>
      <c r="H58">
        <v>3.2</v>
      </c>
      <c r="I58">
        <v>8.4</v>
      </c>
      <c r="J58">
        <v>-8.3000000000000007</v>
      </c>
      <c r="K58">
        <v>0</v>
      </c>
    </row>
    <row r="59" spans="1:11" x14ac:dyDescent="0.25">
      <c r="A59">
        <v>40308084</v>
      </c>
      <c r="B59" t="s">
        <v>121</v>
      </c>
      <c r="C59" t="s">
        <v>6</v>
      </c>
      <c r="D59" t="s">
        <v>25</v>
      </c>
      <c r="E59" t="s">
        <v>70</v>
      </c>
      <c r="F59">
        <v>4200</v>
      </c>
      <c r="G59">
        <v>0.7</v>
      </c>
      <c r="H59">
        <v>4.7</v>
      </c>
      <c r="I59">
        <v>10.9</v>
      </c>
      <c r="J59">
        <v>-6.7</v>
      </c>
      <c r="K59">
        <v>0</v>
      </c>
    </row>
    <row r="60" spans="1:11" x14ac:dyDescent="0.25">
      <c r="A60">
        <v>40308088</v>
      </c>
      <c r="B60" t="s">
        <v>125</v>
      </c>
      <c r="C60" t="s">
        <v>6</v>
      </c>
      <c r="D60" t="s">
        <v>19</v>
      </c>
      <c r="E60" t="s">
        <v>14</v>
      </c>
      <c r="F60">
        <v>4100</v>
      </c>
      <c r="G60">
        <v>0.4</v>
      </c>
      <c r="H60">
        <v>3.9</v>
      </c>
      <c r="I60">
        <v>9.9</v>
      </c>
      <c r="J60">
        <v>-7.2</v>
      </c>
      <c r="K60">
        <v>0</v>
      </c>
    </row>
    <row r="61" spans="1:11" x14ac:dyDescent="0.25">
      <c r="A61">
        <v>40308090</v>
      </c>
      <c r="B61" t="s">
        <v>124</v>
      </c>
      <c r="C61" t="s">
        <v>6</v>
      </c>
      <c r="D61" t="s">
        <v>49</v>
      </c>
      <c r="E61" t="s">
        <v>295</v>
      </c>
      <c r="F61">
        <v>4100</v>
      </c>
      <c r="G61">
        <v>0.9</v>
      </c>
      <c r="H61">
        <v>5</v>
      </c>
      <c r="I61">
        <v>10.9</v>
      </c>
      <c r="J61">
        <v>-6.2</v>
      </c>
      <c r="K61">
        <v>0</v>
      </c>
    </row>
    <row r="62" spans="1:11" x14ac:dyDescent="0.25">
      <c r="A62">
        <v>40308092</v>
      </c>
      <c r="B62" t="s">
        <v>395</v>
      </c>
      <c r="C62" t="s">
        <v>6</v>
      </c>
      <c r="D62" t="s">
        <v>17</v>
      </c>
      <c r="E62" t="s">
        <v>299</v>
      </c>
      <c r="F62">
        <v>4000</v>
      </c>
      <c r="G62">
        <v>0.9</v>
      </c>
      <c r="H62">
        <v>5.4</v>
      </c>
      <c r="I62">
        <v>12.4</v>
      </c>
      <c r="J62">
        <v>-5.5</v>
      </c>
      <c r="K62">
        <v>0.2</v>
      </c>
    </row>
    <row r="63" spans="1:11" x14ac:dyDescent="0.25">
      <c r="A63">
        <v>40308094</v>
      </c>
      <c r="B63" t="s">
        <v>394</v>
      </c>
      <c r="C63" t="s">
        <v>6</v>
      </c>
      <c r="D63" t="s">
        <v>14</v>
      </c>
      <c r="E63" t="s">
        <v>292</v>
      </c>
      <c r="F63">
        <v>4000</v>
      </c>
      <c r="G63">
        <v>0.5</v>
      </c>
      <c r="H63">
        <v>3.7</v>
      </c>
      <c r="I63">
        <v>8.5</v>
      </c>
      <c r="J63">
        <v>-7.2</v>
      </c>
      <c r="K63">
        <v>0</v>
      </c>
    </row>
    <row r="64" spans="1:11" x14ac:dyDescent="0.25">
      <c r="A64">
        <v>40308096</v>
      </c>
      <c r="B64" t="s">
        <v>393</v>
      </c>
      <c r="C64" t="s">
        <v>6</v>
      </c>
      <c r="D64" t="s">
        <v>8</v>
      </c>
      <c r="E64" t="s">
        <v>56</v>
      </c>
      <c r="F64">
        <v>4000</v>
      </c>
      <c r="G64">
        <v>0</v>
      </c>
      <c r="H64">
        <v>0.6</v>
      </c>
      <c r="I64">
        <v>2.7</v>
      </c>
      <c r="J64">
        <v>-10.3</v>
      </c>
      <c r="K64">
        <v>0</v>
      </c>
    </row>
    <row r="65" spans="1:11" x14ac:dyDescent="0.25">
      <c r="A65">
        <v>40308104</v>
      </c>
      <c r="B65" t="s">
        <v>392</v>
      </c>
      <c r="C65" t="s">
        <v>6</v>
      </c>
      <c r="D65" t="s">
        <v>60</v>
      </c>
      <c r="E65" t="s">
        <v>51</v>
      </c>
      <c r="F65">
        <v>4000</v>
      </c>
      <c r="G65">
        <v>0</v>
      </c>
      <c r="H65">
        <v>0.1</v>
      </c>
      <c r="I65">
        <v>0.5</v>
      </c>
      <c r="J65">
        <v>-10.8</v>
      </c>
      <c r="K65">
        <v>0</v>
      </c>
    </row>
    <row r="66" spans="1:11" x14ac:dyDescent="0.25">
      <c r="A66">
        <v>40308110</v>
      </c>
      <c r="B66" t="s">
        <v>391</v>
      </c>
      <c r="C66" t="s">
        <v>6</v>
      </c>
      <c r="D66" t="s">
        <v>51</v>
      </c>
      <c r="E66" t="s">
        <v>300</v>
      </c>
      <c r="F66">
        <v>4000</v>
      </c>
      <c r="G66">
        <v>0</v>
      </c>
      <c r="H66">
        <v>0.1</v>
      </c>
      <c r="I66">
        <v>0.6</v>
      </c>
      <c r="J66">
        <v>-10.8</v>
      </c>
      <c r="K66">
        <v>0</v>
      </c>
    </row>
    <row r="67" spans="1:11" x14ac:dyDescent="0.25">
      <c r="A67">
        <v>40308112</v>
      </c>
      <c r="B67" t="s">
        <v>390</v>
      </c>
      <c r="C67" t="s">
        <v>6</v>
      </c>
      <c r="D67" t="s">
        <v>51</v>
      </c>
      <c r="E67" t="s">
        <v>300</v>
      </c>
      <c r="F67">
        <v>4000</v>
      </c>
      <c r="G67">
        <v>0</v>
      </c>
      <c r="H67">
        <v>0.3</v>
      </c>
      <c r="I67">
        <v>1.2</v>
      </c>
      <c r="J67">
        <v>-10.7</v>
      </c>
      <c r="K67">
        <v>0</v>
      </c>
    </row>
    <row r="68" spans="1:11" x14ac:dyDescent="0.25">
      <c r="A68">
        <v>40308116</v>
      </c>
      <c r="B68" t="s">
        <v>389</v>
      </c>
      <c r="C68" t="s">
        <v>6</v>
      </c>
      <c r="D68" t="s">
        <v>19</v>
      </c>
      <c r="E68" t="s">
        <v>14</v>
      </c>
      <c r="F68">
        <v>4000</v>
      </c>
      <c r="G68">
        <v>0</v>
      </c>
      <c r="H68">
        <v>2</v>
      </c>
      <c r="I68">
        <v>6.1</v>
      </c>
      <c r="J68">
        <v>-8.9</v>
      </c>
      <c r="K68">
        <v>0</v>
      </c>
    </row>
    <row r="69" spans="1:11" x14ac:dyDescent="0.25">
      <c r="A69">
        <v>40308122</v>
      </c>
      <c r="B69" t="s">
        <v>388</v>
      </c>
      <c r="C69" t="s">
        <v>6</v>
      </c>
      <c r="D69" t="s">
        <v>14</v>
      </c>
      <c r="E69" t="s">
        <v>292</v>
      </c>
      <c r="F69">
        <v>4000</v>
      </c>
      <c r="G69">
        <v>0</v>
      </c>
      <c r="H69">
        <v>0.4</v>
      </c>
      <c r="I69">
        <v>1.4</v>
      </c>
      <c r="J69">
        <v>-10.6</v>
      </c>
      <c r="K69">
        <v>0</v>
      </c>
    </row>
    <row r="70" spans="1:11" x14ac:dyDescent="0.25">
      <c r="A70">
        <v>40308128</v>
      </c>
      <c r="B70" t="s">
        <v>387</v>
      </c>
      <c r="C70" t="s">
        <v>6</v>
      </c>
      <c r="D70" t="s">
        <v>25</v>
      </c>
      <c r="E70" t="s">
        <v>70</v>
      </c>
      <c r="F70">
        <v>4000</v>
      </c>
      <c r="G70">
        <v>0</v>
      </c>
      <c r="H70">
        <v>0.3</v>
      </c>
      <c r="I70">
        <v>1.3</v>
      </c>
      <c r="J70">
        <v>-10.7</v>
      </c>
      <c r="K70">
        <v>0</v>
      </c>
    </row>
    <row r="71" spans="1:11" x14ac:dyDescent="0.25">
      <c r="A71">
        <v>40308134</v>
      </c>
      <c r="B71" t="s">
        <v>386</v>
      </c>
      <c r="C71" t="s">
        <v>6</v>
      </c>
      <c r="D71" t="s">
        <v>70</v>
      </c>
      <c r="E71" t="s">
        <v>294</v>
      </c>
      <c r="F71">
        <v>4000</v>
      </c>
      <c r="G71">
        <v>0</v>
      </c>
      <c r="H71">
        <v>0.4</v>
      </c>
      <c r="I71">
        <v>1.7</v>
      </c>
      <c r="J71">
        <v>-10.6</v>
      </c>
      <c r="K71">
        <v>0</v>
      </c>
    </row>
    <row r="72" spans="1:11" x14ac:dyDescent="0.25">
      <c r="A72">
        <v>40308142</v>
      </c>
      <c r="B72" t="s">
        <v>385</v>
      </c>
      <c r="C72" t="s">
        <v>6</v>
      </c>
      <c r="D72" t="s">
        <v>10</v>
      </c>
      <c r="E72" t="s">
        <v>296</v>
      </c>
      <c r="F72">
        <v>4000</v>
      </c>
      <c r="G72">
        <v>0</v>
      </c>
      <c r="H72">
        <v>0.1</v>
      </c>
      <c r="I72">
        <v>0.3</v>
      </c>
      <c r="J72">
        <v>-10.9</v>
      </c>
      <c r="K72">
        <v>0</v>
      </c>
    </row>
    <row r="73" spans="1:11" x14ac:dyDescent="0.25">
      <c r="A73">
        <v>40308148</v>
      </c>
      <c r="B73" t="s">
        <v>384</v>
      </c>
      <c r="C73" t="s">
        <v>6</v>
      </c>
      <c r="D73" t="s">
        <v>10</v>
      </c>
      <c r="E73" t="s">
        <v>296</v>
      </c>
      <c r="F73">
        <v>4000</v>
      </c>
      <c r="G73">
        <v>0.2</v>
      </c>
      <c r="H73">
        <v>3.7</v>
      </c>
      <c r="I73">
        <v>9.3000000000000007</v>
      </c>
      <c r="J73">
        <v>-7.2</v>
      </c>
      <c r="K73">
        <v>0</v>
      </c>
    </row>
    <row r="74" spans="1:11" x14ac:dyDescent="0.25">
      <c r="A74">
        <v>40308156</v>
      </c>
      <c r="B74" t="s">
        <v>383</v>
      </c>
      <c r="C74" t="s">
        <v>6</v>
      </c>
      <c r="D74" t="s">
        <v>49</v>
      </c>
      <c r="E74" t="s">
        <v>295</v>
      </c>
      <c r="F74">
        <v>4000</v>
      </c>
      <c r="G74">
        <v>0</v>
      </c>
      <c r="H74">
        <v>1.8</v>
      </c>
      <c r="I74">
        <v>5.3</v>
      </c>
      <c r="J74">
        <v>-9.1</v>
      </c>
      <c r="K74">
        <v>0</v>
      </c>
    </row>
    <row r="75" spans="1:11" x14ac:dyDescent="0.25">
      <c r="A75">
        <v>40308164</v>
      </c>
      <c r="B75" t="s">
        <v>382</v>
      </c>
      <c r="C75" t="s">
        <v>6</v>
      </c>
      <c r="D75" t="s">
        <v>30</v>
      </c>
      <c r="E75" t="s">
        <v>301</v>
      </c>
      <c r="F75">
        <v>4000</v>
      </c>
      <c r="G75">
        <v>0</v>
      </c>
      <c r="H75">
        <v>0.3</v>
      </c>
      <c r="I75">
        <v>1.3</v>
      </c>
      <c r="J75">
        <v>-10.7</v>
      </c>
      <c r="K75">
        <v>0</v>
      </c>
    </row>
    <row r="76" spans="1:11" x14ac:dyDescent="0.25">
      <c r="A76">
        <v>40308166</v>
      </c>
      <c r="B76" t="s">
        <v>381</v>
      </c>
      <c r="C76" t="s">
        <v>6</v>
      </c>
      <c r="D76" t="s">
        <v>30</v>
      </c>
      <c r="E76" t="s">
        <v>301</v>
      </c>
      <c r="F76">
        <v>4000</v>
      </c>
      <c r="G76">
        <v>0</v>
      </c>
      <c r="H76">
        <v>0.3</v>
      </c>
      <c r="I76">
        <v>1.1000000000000001</v>
      </c>
      <c r="J76">
        <v>-10.7</v>
      </c>
      <c r="K76">
        <v>0</v>
      </c>
    </row>
    <row r="77" spans="1:11" x14ac:dyDescent="0.25">
      <c r="A77">
        <v>40308170</v>
      </c>
      <c r="B77" t="s">
        <v>380</v>
      </c>
      <c r="C77" t="s">
        <v>6</v>
      </c>
      <c r="D77" t="s">
        <v>12</v>
      </c>
      <c r="E77" t="s">
        <v>30</v>
      </c>
      <c r="F77">
        <v>4000</v>
      </c>
      <c r="G77">
        <v>0</v>
      </c>
      <c r="H77">
        <v>1.7</v>
      </c>
      <c r="I77">
        <v>5.2</v>
      </c>
      <c r="J77">
        <v>-9.1999999999999993</v>
      </c>
      <c r="K77">
        <v>0</v>
      </c>
    </row>
    <row r="78" spans="1:11" x14ac:dyDescent="0.25">
      <c r="A78">
        <v>40308176</v>
      </c>
      <c r="B78" t="s">
        <v>379</v>
      </c>
      <c r="C78" t="s">
        <v>6</v>
      </c>
      <c r="D78" t="s">
        <v>37</v>
      </c>
      <c r="E78" t="s">
        <v>16</v>
      </c>
      <c r="F78">
        <v>4000</v>
      </c>
      <c r="G78">
        <v>0</v>
      </c>
      <c r="H78">
        <v>1.5</v>
      </c>
      <c r="I78">
        <v>4.8</v>
      </c>
      <c r="J78">
        <v>-9.5</v>
      </c>
      <c r="K78">
        <v>0</v>
      </c>
    </row>
    <row r="79" spans="1:11" x14ac:dyDescent="0.25">
      <c r="A79">
        <v>40308182</v>
      </c>
      <c r="B79" t="s">
        <v>378</v>
      </c>
      <c r="C79" t="s">
        <v>6</v>
      </c>
      <c r="D79" t="s">
        <v>16</v>
      </c>
      <c r="E79" t="s">
        <v>298</v>
      </c>
      <c r="F79">
        <v>4000</v>
      </c>
      <c r="G79">
        <v>0</v>
      </c>
      <c r="H79">
        <v>0.1</v>
      </c>
      <c r="I79">
        <v>0.4</v>
      </c>
      <c r="J79">
        <v>-10.9</v>
      </c>
      <c r="K79">
        <v>0</v>
      </c>
    </row>
    <row r="80" spans="1:11" x14ac:dyDescent="0.25">
      <c r="A80">
        <v>40308190</v>
      </c>
      <c r="B80" t="s">
        <v>377</v>
      </c>
      <c r="C80" t="s">
        <v>6</v>
      </c>
      <c r="D80" t="s">
        <v>16</v>
      </c>
      <c r="E80" t="s">
        <v>298</v>
      </c>
      <c r="F80">
        <v>4000</v>
      </c>
      <c r="G80">
        <v>0</v>
      </c>
      <c r="H80">
        <v>0.2</v>
      </c>
      <c r="I80">
        <v>1</v>
      </c>
      <c r="J80">
        <v>-10.7</v>
      </c>
      <c r="K80">
        <v>0</v>
      </c>
    </row>
    <row r="81" spans="1:11" x14ac:dyDescent="0.25">
      <c r="A81">
        <v>40308198</v>
      </c>
      <c r="B81" t="s">
        <v>376</v>
      </c>
      <c r="C81" t="s">
        <v>6</v>
      </c>
      <c r="D81" t="s">
        <v>8</v>
      </c>
      <c r="E81" t="s">
        <v>56</v>
      </c>
      <c r="F81">
        <v>4000</v>
      </c>
      <c r="G81">
        <v>0.1</v>
      </c>
      <c r="H81">
        <v>2.8</v>
      </c>
      <c r="I81">
        <v>8.1999999999999993</v>
      </c>
      <c r="J81">
        <v>-8.1</v>
      </c>
      <c r="K81">
        <v>0</v>
      </c>
    </row>
    <row r="82" spans="1:11" x14ac:dyDescent="0.25">
      <c r="A82">
        <v>40308206</v>
      </c>
      <c r="B82" t="s">
        <v>375</v>
      </c>
      <c r="C82" t="s">
        <v>6</v>
      </c>
      <c r="D82" t="s">
        <v>42</v>
      </c>
      <c r="E82" t="s">
        <v>17</v>
      </c>
      <c r="F82">
        <v>4000</v>
      </c>
      <c r="G82">
        <v>0</v>
      </c>
      <c r="H82">
        <v>1.5</v>
      </c>
      <c r="I82">
        <v>4.5999999999999996</v>
      </c>
      <c r="J82">
        <v>-9.5</v>
      </c>
      <c r="K82">
        <v>0</v>
      </c>
    </row>
    <row r="83" spans="1:11" x14ac:dyDescent="0.25">
      <c r="A83">
        <v>40308214</v>
      </c>
      <c r="B83" t="s">
        <v>374</v>
      </c>
      <c r="C83" t="s">
        <v>6</v>
      </c>
      <c r="D83" t="s">
        <v>17</v>
      </c>
      <c r="E83" t="s">
        <v>299</v>
      </c>
      <c r="F83">
        <v>4000</v>
      </c>
      <c r="G83">
        <v>0</v>
      </c>
      <c r="H83">
        <v>1.1000000000000001</v>
      </c>
      <c r="I83">
        <v>4.0999999999999996</v>
      </c>
      <c r="J83">
        <v>-9.8000000000000007</v>
      </c>
      <c r="K83">
        <v>0</v>
      </c>
    </row>
    <row r="84" spans="1:11" x14ac:dyDescent="0.25">
      <c r="A84">
        <v>40308220</v>
      </c>
      <c r="B84" t="s">
        <v>373</v>
      </c>
      <c r="C84" t="s">
        <v>6</v>
      </c>
      <c r="D84" t="s">
        <v>23</v>
      </c>
      <c r="E84" t="s">
        <v>293</v>
      </c>
      <c r="F84">
        <v>4000</v>
      </c>
      <c r="G84">
        <v>0</v>
      </c>
      <c r="H84">
        <v>1.9</v>
      </c>
      <c r="I84">
        <v>5.5</v>
      </c>
      <c r="J84">
        <v>-9.1</v>
      </c>
      <c r="K84">
        <v>0</v>
      </c>
    </row>
    <row r="85" spans="1:11" x14ac:dyDescent="0.25">
      <c r="A85">
        <v>40308226</v>
      </c>
      <c r="B85" t="s">
        <v>372</v>
      </c>
      <c r="C85" t="s">
        <v>6</v>
      </c>
      <c r="D85" t="s">
        <v>293</v>
      </c>
      <c r="E85" t="s">
        <v>302</v>
      </c>
      <c r="F85">
        <v>4000</v>
      </c>
      <c r="G85">
        <v>0</v>
      </c>
      <c r="H85">
        <v>0.1</v>
      </c>
      <c r="I85">
        <v>0.5</v>
      </c>
      <c r="J85">
        <v>-10.9</v>
      </c>
      <c r="K85">
        <v>0</v>
      </c>
    </row>
    <row r="86" spans="1:11" x14ac:dyDescent="0.25">
      <c r="A86">
        <v>40308232</v>
      </c>
      <c r="B86" t="s">
        <v>4</v>
      </c>
      <c r="C86" t="s">
        <v>3</v>
      </c>
      <c r="D86" t="s">
        <v>293</v>
      </c>
      <c r="E86" t="s">
        <v>302</v>
      </c>
      <c r="F86">
        <v>8700</v>
      </c>
      <c r="G86">
        <v>11.2</v>
      </c>
      <c r="H86">
        <v>24.4</v>
      </c>
      <c r="I86">
        <v>39.799999999999997</v>
      </c>
      <c r="J86">
        <v>4.2</v>
      </c>
      <c r="K86">
        <v>25.6</v>
      </c>
    </row>
    <row r="87" spans="1:11" x14ac:dyDescent="0.25">
      <c r="A87">
        <v>40308234</v>
      </c>
      <c r="B87" t="s">
        <v>13</v>
      </c>
      <c r="C87" t="s">
        <v>3</v>
      </c>
      <c r="D87" t="s">
        <v>14</v>
      </c>
      <c r="E87" t="s">
        <v>292</v>
      </c>
      <c r="F87">
        <v>7700</v>
      </c>
      <c r="G87">
        <v>6.6</v>
      </c>
      <c r="H87">
        <v>16.7</v>
      </c>
      <c r="I87">
        <v>29.3</v>
      </c>
      <c r="J87">
        <v>-1.5</v>
      </c>
      <c r="K87">
        <v>6.7</v>
      </c>
    </row>
    <row r="88" spans="1:11" x14ac:dyDescent="0.25">
      <c r="A88">
        <v>40308236</v>
      </c>
      <c r="B88" t="s">
        <v>15</v>
      </c>
      <c r="C88" t="s">
        <v>3</v>
      </c>
      <c r="D88" t="s">
        <v>16</v>
      </c>
      <c r="E88" t="s">
        <v>298</v>
      </c>
      <c r="F88">
        <v>7600</v>
      </c>
      <c r="G88">
        <v>8.4</v>
      </c>
      <c r="H88">
        <v>20.8</v>
      </c>
      <c r="I88">
        <v>35.799999999999997</v>
      </c>
      <c r="J88">
        <v>2.7</v>
      </c>
      <c r="K88">
        <v>23.4</v>
      </c>
    </row>
    <row r="89" spans="1:11" x14ac:dyDescent="0.25">
      <c r="A89">
        <v>40308240</v>
      </c>
      <c r="B89" t="s">
        <v>20</v>
      </c>
      <c r="C89" t="s">
        <v>3</v>
      </c>
      <c r="D89" t="s">
        <v>21</v>
      </c>
      <c r="E89" t="s">
        <v>10</v>
      </c>
      <c r="F89">
        <v>7200</v>
      </c>
      <c r="G89">
        <v>6.6</v>
      </c>
      <c r="H89">
        <v>18.7</v>
      </c>
      <c r="I89">
        <v>33.200000000000003</v>
      </c>
      <c r="J89">
        <v>1.4</v>
      </c>
      <c r="K89">
        <v>21.4</v>
      </c>
    </row>
    <row r="90" spans="1:11" x14ac:dyDescent="0.25">
      <c r="A90">
        <v>40308242</v>
      </c>
      <c r="B90" t="s">
        <v>26</v>
      </c>
      <c r="C90" t="s">
        <v>3</v>
      </c>
      <c r="D90" t="s">
        <v>17</v>
      </c>
      <c r="E90" t="s">
        <v>299</v>
      </c>
      <c r="F90">
        <v>6800</v>
      </c>
      <c r="G90">
        <v>5.9</v>
      </c>
      <c r="H90">
        <v>17.100000000000001</v>
      </c>
      <c r="I90">
        <v>31.2</v>
      </c>
      <c r="J90">
        <v>0.6</v>
      </c>
      <c r="K90">
        <v>14.3</v>
      </c>
    </row>
    <row r="91" spans="1:11" x14ac:dyDescent="0.25">
      <c r="A91">
        <v>40308244</v>
      </c>
      <c r="B91" t="s">
        <v>27</v>
      </c>
      <c r="C91" t="s">
        <v>3</v>
      </c>
      <c r="D91" t="s">
        <v>293</v>
      </c>
      <c r="E91" t="s">
        <v>302</v>
      </c>
      <c r="F91">
        <v>6700</v>
      </c>
      <c r="G91">
        <v>5.7</v>
      </c>
      <c r="H91">
        <v>16.7</v>
      </c>
      <c r="I91">
        <v>30.8</v>
      </c>
      <c r="J91">
        <v>0.5</v>
      </c>
      <c r="K91">
        <v>7.6</v>
      </c>
    </row>
    <row r="92" spans="1:11" x14ac:dyDescent="0.25">
      <c r="A92">
        <v>40308248</v>
      </c>
      <c r="B92" t="s">
        <v>36</v>
      </c>
      <c r="C92" t="s">
        <v>3</v>
      </c>
      <c r="D92" t="s">
        <v>37</v>
      </c>
      <c r="E92" t="s">
        <v>16</v>
      </c>
      <c r="F92">
        <v>6200</v>
      </c>
      <c r="G92">
        <v>4.5</v>
      </c>
      <c r="H92">
        <v>14.4</v>
      </c>
      <c r="I92">
        <v>27</v>
      </c>
      <c r="J92">
        <v>-0.9</v>
      </c>
      <c r="K92">
        <v>9.6</v>
      </c>
    </row>
    <row r="93" spans="1:11" x14ac:dyDescent="0.25">
      <c r="A93">
        <v>40308250</v>
      </c>
      <c r="B93" t="s">
        <v>40</v>
      </c>
      <c r="C93" t="s">
        <v>3</v>
      </c>
      <c r="D93" t="s">
        <v>12</v>
      </c>
      <c r="E93" t="s">
        <v>30</v>
      </c>
      <c r="F93">
        <v>6100</v>
      </c>
      <c r="G93">
        <v>5.7</v>
      </c>
      <c r="H93">
        <v>15.3</v>
      </c>
      <c r="I93">
        <v>27.9</v>
      </c>
      <c r="J93">
        <v>0.3</v>
      </c>
      <c r="K93">
        <v>11.5</v>
      </c>
    </row>
    <row r="94" spans="1:11" x14ac:dyDescent="0.25">
      <c r="A94">
        <v>40308252</v>
      </c>
      <c r="B94" t="s">
        <v>41</v>
      </c>
      <c r="C94" t="s">
        <v>3</v>
      </c>
      <c r="D94" t="s">
        <v>42</v>
      </c>
      <c r="E94" t="s">
        <v>17</v>
      </c>
      <c r="F94">
        <v>6000</v>
      </c>
      <c r="G94">
        <v>5.0999999999999996</v>
      </c>
      <c r="H94">
        <v>15.4</v>
      </c>
      <c r="I94">
        <v>28.4</v>
      </c>
      <c r="J94">
        <v>0.5</v>
      </c>
      <c r="K94">
        <v>13.9</v>
      </c>
    </row>
    <row r="95" spans="1:11" x14ac:dyDescent="0.25">
      <c r="A95">
        <v>40308254</v>
      </c>
      <c r="B95" t="s">
        <v>45</v>
      </c>
      <c r="C95" t="s">
        <v>3</v>
      </c>
      <c r="D95" t="s">
        <v>23</v>
      </c>
      <c r="E95" t="s">
        <v>293</v>
      </c>
      <c r="F95">
        <v>5900</v>
      </c>
      <c r="G95">
        <v>4.0999999999999996</v>
      </c>
      <c r="H95">
        <v>12.2</v>
      </c>
      <c r="I95">
        <v>22.8</v>
      </c>
      <c r="J95">
        <v>-2.5</v>
      </c>
      <c r="K95">
        <v>5.0999999999999996</v>
      </c>
    </row>
    <row r="96" spans="1:11" x14ac:dyDescent="0.25">
      <c r="A96">
        <v>40308256</v>
      </c>
      <c r="B96" t="s">
        <v>47</v>
      </c>
      <c r="C96" t="s">
        <v>3</v>
      </c>
      <c r="D96" t="s">
        <v>30</v>
      </c>
      <c r="E96" t="s">
        <v>301</v>
      </c>
      <c r="F96">
        <v>5900</v>
      </c>
      <c r="G96">
        <v>3.9</v>
      </c>
      <c r="H96">
        <v>12.7</v>
      </c>
      <c r="I96">
        <v>24.4</v>
      </c>
      <c r="J96">
        <v>-2</v>
      </c>
      <c r="K96">
        <v>9.3000000000000007</v>
      </c>
    </row>
    <row r="97" spans="1:11" x14ac:dyDescent="0.25">
      <c r="A97">
        <v>40308258</v>
      </c>
      <c r="B97" t="s">
        <v>53</v>
      </c>
      <c r="C97" t="s">
        <v>3</v>
      </c>
      <c r="D97" t="s">
        <v>25</v>
      </c>
      <c r="E97" t="s">
        <v>70</v>
      </c>
      <c r="F97">
        <v>5800</v>
      </c>
      <c r="G97">
        <v>4.3</v>
      </c>
      <c r="H97">
        <v>13</v>
      </c>
      <c r="I97">
        <v>24.5</v>
      </c>
      <c r="J97">
        <v>-1.5</v>
      </c>
      <c r="K97">
        <v>8.4</v>
      </c>
    </row>
    <row r="98" spans="1:11" x14ac:dyDescent="0.25">
      <c r="A98">
        <v>40308260</v>
      </c>
      <c r="B98" t="s">
        <v>54</v>
      </c>
      <c r="C98" t="s">
        <v>3</v>
      </c>
      <c r="D98" t="s">
        <v>51</v>
      </c>
      <c r="E98" t="s">
        <v>300</v>
      </c>
      <c r="F98">
        <v>5800</v>
      </c>
      <c r="G98">
        <v>5.7</v>
      </c>
      <c r="H98">
        <v>15.8</v>
      </c>
      <c r="I98">
        <v>28.8</v>
      </c>
      <c r="J98">
        <v>1.3</v>
      </c>
      <c r="K98">
        <v>16.100000000000001</v>
      </c>
    </row>
    <row r="99" spans="1:11" x14ac:dyDescent="0.25">
      <c r="A99">
        <v>40308262</v>
      </c>
      <c r="B99" t="s">
        <v>58</v>
      </c>
      <c r="C99" t="s">
        <v>3</v>
      </c>
      <c r="D99" t="s">
        <v>14</v>
      </c>
      <c r="E99" t="s">
        <v>292</v>
      </c>
      <c r="F99">
        <v>5700</v>
      </c>
      <c r="G99">
        <v>2.9</v>
      </c>
      <c r="H99">
        <v>10.5</v>
      </c>
      <c r="I99">
        <v>20.399999999999999</v>
      </c>
      <c r="J99">
        <v>-3.8</v>
      </c>
      <c r="K99">
        <v>1.4</v>
      </c>
    </row>
    <row r="100" spans="1:11" x14ac:dyDescent="0.25">
      <c r="A100">
        <v>40308264</v>
      </c>
      <c r="B100" t="s">
        <v>57</v>
      </c>
      <c r="C100" t="s">
        <v>3</v>
      </c>
      <c r="D100" t="s">
        <v>30</v>
      </c>
      <c r="E100" t="s">
        <v>301</v>
      </c>
      <c r="F100">
        <v>5700</v>
      </c>
      <c r="G100">
        <v>4.9000000000000004</v>
      </c>
      <c r="H100">
        <v>14.1</v>
      </c>
      <c r="I100">
        <v>26.1</v>
      </c>
      <c r="J100">
        <v>-0.2</v>
      </c>
      <c r="K100">
        <v>7.9</v>
      </c>
    </row>
    <row r="101" spans="1:11" x14ac:dyDescent="0.25">
      <c r="A101">
        <v>40308266</v>
      </c>
      <c r="B101" t="s">
        <v>61</v>
      </c>
      <c r="C101" t="s">
        <v>3</v>
      </c>
      <c r="D101" t="s">
        <v>30</v>
      </c>
      <c r="E101" t="s">
        <v>301</v>
      </c>
      <c r="F101">
        <v>5600</v>
      </c>
      <c r="G101">
        <v>4.9000000000000004</v>
      </c>
      <c r="H101">
        <v>14</v>
      </c>
      <c r="I101">
        <v>25.9</v>
      </c>
      <c r="J101">
        <v>-0.1</v>
      </c>
      <c r="K101">
        <v>8.9</v>
      </c>
    </row>
    <row r="102" spans="1:11" x14ac:dyDescent="0.25">
      <c r="A102">
        <v>40308270</v>
      </c>
      <c r="B102" t="s">
        <v>67</v>
      </c>
      <c r="C102" t="s">
        <v>3</v>
      </c>
      <c r="D102" t="s">
        <v>68</v>
      </c>
      <c r="E102" t="s">
        <v>49</v>
      </c>
      <c r="F102">
        <v>5500</v>
      </c>
      <c r="G102">
        <v>4.0999999999999996</v>
      </c>
      <c r="H102">
        <v>14</v>
      </c>
      <c r="I102">
        <v>26.1</v>
      </c>
      <c r="J102">
        <v>0.1</v>
      </c>
      <c r="K102">
        <v>8.6</v>
      </c>
    </row>
    <row r="103" spans="1:11" x14ac:dyDescent="0.25">
      <c r="A103">
        <v>40308274</v>
      </c>
      <c r="B103" t="s">
        <v>71</v>
      </c>
      <c r="C103" t="s">
        <v>3</v>
      </c>
      <c r="D103" t="s">
        <v>8</v>
      </c>
      <c r="E103" t="s">
        <v>56</v>
      </c>
      <c r="F103">
        <v>5400</v>
      </c>
      <c r="G103">
        <v>4.5</v>
      </c>
      <c r="H103">
        <v>13.2</v>
      </c>
      <c r="I103">
        <v>25.2</v>
      </c>
      <c r="J103">
        <v>-0.5</v>
      </c>
      <c r="K103">
        <v>12.4</v>
      </c>
    </row>
    <row r="104" spans="1:11" x14ac:dyDescent="0.25">
      <c r="A104">
        <v>40308276</v>
      </c>
      <c r="B104" t="s">
        <v>77</v>
      </c>
      <c r="C104" t="s">
        <v>3</v>
      </c>
      <c r="D104" t="s">
        <v>56</v>
      </c>
      <c r="E104" t="s">
        <v>297</v>
      </c>
      <c r="F104">
        <v>5300</v>
      </c>
      <c r="G104">
        <v>3.5</v>
      </c>
      <c r="H104">
        <v>12.1</v>
      </c>
      <c r="I104">
        <v>23.2</v>
      </c>
      <c r="J104">
        <v>-1.4</v>
      </c>
      <c r="K104">
        <v>9</v>
      </c>
    </row>
    <row r="105" spans="1:11" x14ac:dyDescent="0.25">
      <c r="A105">
        <v>40308278</v>
      </c>
      <c r="B105" t="s">
        <v>81</v>
      </c>
      <c r="C105" t="s">
        <v>3</v>
      </c>
      <c r="D105" t="s">
        <v>19</v>
      </c>
      <c r="E105" t="s">
        <v>14</v>
      </c>
      <c r="F105">
        <v>5200</v>
      </c>
      <c r="G105">
        <v>2.8</v>
      </c>
      <c r="H105">
        <v>11.2</v>
      </c>
      <c r="I105">
        <v>22.8</v>
      </c>
      <c r="J105">
        <v>-2.1</v>
      </c>
      <c r="K105">
        <v>4.7</v>
      </c>
    </row>
    <row r="106" spans="1:11" x14ac:dyDescent="0.25">
      <c r="A106">
        <v>40308280</v>
      </c>
      <c r="B106" t="s">
        <v>85</v>
      </c>
      <c r="C106" t="s">
        <v>3</v>
      </c>
      <c r="D106" t="s">
        <v>60</v>
      </c>
      <c r="E106" t="s">
        <v>51</v>
      </c>
      <c r="F106">
        <v>5100</v>
      </c>
      <c r="G106">
        <v>5.8</v>
      </c>
      <c r="H106">
        <v>15.1</v>
      </c>
      <c r="I106">
        <v>27.1</v>
      </c>
      <c r="J106">
        <v>1.9</v>
      </c>
      <c r="K106">
        <v>21.2</v>
      </c>
    </row>
    <row r="107" spans="1:11" x14ac:dyDescent="0.25">
      <c r="A107">
        <v>40308282</v>
      </c>
      <c r="B107" t="s">
        <v>89</v>
      </c>
      <c r="C107" t="s">
        <v>3</v>
      </c>
      <c r="D107" t="s">
        <v>19</v>
      </c>
      <c r="E107" t="s">
        <v>14</v>
      </c>
      <c r="F107">
        <v>5000</v>
      </c>
      <c r="G107">
        <v>3.2</v>
      </c>
      <c r="H107">
        <v>11.7</v>
      </c>
      <c r="I107">
        <v>23.8</v>
      </c>
      <c r="J107">
        <v>-1.3</v>
      </c>
      <c r="K107">
        <v>3.4</v>
      </c>
    </row>
    <row r="108" spans="1:11" x14ac:dyDescent="0.25">
      <c r="A108">
        <v>40308284</v>
      </c>
      <c r="B108" t="s">
        <v>88</v>
      </c>
      <c r="C108" t="s">
        <v>3</v>
      </c>
      <c r="D108" t="s">
        <v>10</v>
      </c>
      <c r="E108" t="s">
        <v>296</v>
      </c>
      <c r="F108">
        <v>5000</v>
      </c>
      <c r="G108">
        <v>3</v>
      </c>
      <c r="H108">
        <v>10.5</v>
      </c>
      <c r="I108">
        <v>20.3</v>
      </c>
      <c r="J108">
        <v>-2.4</v>
      </c>
      <c r="K108">
        <v>3.5</v>
      </c>
    </row>
    <row r="109" spans="1:11" x14ac:dyDescent="0.25">
      <c r="A109">
        <v>40308286</v>
      </c>
      <c r="B109" t="s">
        <v>92</v>
      </c>
      <c r="C109" t="s">
        <v>3</v>
      </c>
      <c r="D109" t="s">
        <v>70</v>
      </c>
      <c r="E109" t="s">
        <v>294</v>
      </c>
      <c r="F109">
        <v>4900</v>
      </c>
      <c r="G109">
        <v>2.9</v>
      </c>
      <c r="H109">
        <v>10.9</v>
      </c>
      <c r="I109">
        <v>21.3</v>
      </c>
      <c r="J109">
        <v>-1.9</v>
      </c>
      <c r="K109">
        <v>2.7</v>
      </c>
    </row>
    <row r="110" spans="1:11" x14ac:dyDescent="0.25">
      <c r="A110">
        <v>40308290</v>
      </c>
      <c r="B110" t="s">
        <v>96</v>
      </c>
      <c r="C110" t="s">
        <v>3</v>
      </c>
      <c r="D110" t="s">
        <v>10</v>
      </c>
      <c r="E110" t="s">
        <v>296</v>
      </c>
      <c r="F110">
        <v>4800</v>
      </c>
      <c r="G110">
        <v>4</v>
      </c>
      <c r="H110">
        <v>12.6</v>
      </c>
      <c r="I110">
        <v>23.8</v>
      </c>
      <c r="J110">
        <v>0.1</v>
      </c>
      <c r="K110">
        <v>9.5</v>
      </c>
    </row>
    <row r="111" spans="1:11" x14ac:dyDescent="0.25">
      <c r="A111">
        <v>40308292</v>
      </c>
      <c r="B111" t="s">
        <v>97</v>
      </c>
      <c r="C111" t="s">
        <v>3</v>
      </c>
      <c r="D111" t="s">
        <v>25</v>
      </c>
      <c r="E111" t="s">
        <v>70</v>
      </c>
      <c r="F111">
        <v>4800</v>
      </c>
      <c r="G111">
        <v>2.9</v>
      </c>
      <c r="H111">
        <v>10.8</v>
      </c>
      <c r="I111">
        <v>21.6</v>
      </c>
      <c r="J111">
        <v>-1.7</v>
      </c>
      <c r="K111">
        <v>6.5</v>
      </c>
    </row>
    <row r="112" spans="1:11" x14ac:dyDescent="0.25">
      <c r="A112">
        <v>40308294</v>
      </c>
      <c r="B112" t="s">
        <v>99</v>
      </c>
      <c r="C112" t="s">
        <v>3</v>
      </c>
      <c r="D112" t="s">
        <v>37</v>
      </c>
      <c r="E112" t="s">
        <v>16</v>
      </c>
      <c r="F112">
        <v>4700</v>
      </c>
      <c r="G112">
        <v>2.2000000000000002</v>
      </c>
      <c r="H112">
        <v>8.9</v>
      </c>
      <c r="I112">
        <v>17.8</v>
      </c>
      <c r="J112">
        <v>-3.4</v>
      </c>
      <c r="K112">
        <v>1.9</v>
      </c>
    </row>
    <row r="113" spans="1:11" x14ac:dyDescent="0.25">
      <c r="A113">
        <v>40308296</v>
      </c>
      <c r="B113" t="s">
        <v>106</v>
      </c>
      <c r="C113" t="s">
        <v>3</v>
      </c>
      <c r="D113" t="s">
        <v>60</v>
      </c>
      <c r="E113" t="s">
        <v>51</v>
      </c>
      <c r="F113">
        <v>4600</v>
      </c>
      <c r="G113">
        <v>2.8</v>
      </c>
      <c r="H113">
        <v>10.6</v>
      </c>
      <c r="I113">
        <v>21</v>
      </c>
      <c r="J113">
        <v>-1.5</v>
      </c>
      <c r="K113">
        <v>5</v>
      </c>
    </row>
    <row r="114" spans="1:11" x14ac:dyDescent="0.25">
      <c r="A114">
        <v>40308298</v>
      </c>
      <c r="B114" t="s">
        <v>103</v>
      </c>
      <c r="C114" t="s">
        <v>3</v>
      </c>
      <c r="D114" t="s">
        <v>16</v>
      </c>
      <c r="E114" t="s">
        <v>298</v>
      </c>
      <c r="F114">
        <v>4600</v>
      </c>
      <c r="G114">
        <v>4.0999999999999996</v>
      </c>
      <c r="H114">
        <v>12.2</v>
      </c>
      <c r="I114">
        <v>23.1</v>
      </c>
      <c r="J114">
        <v>0.1</v>
      </c>
      <c r="K114">
        <v>6.8</v>
      </c>
    </row>
    <row r="115" spans="1:11" x14ac:dyDescent="0.25">
      <c r="A115">
        <v>40308302</v>
      </c>
      <c r="B115" t="s">
        <v>108</v>
      </c>
      <c r="C115" t="s">
        <v>3</v>
      </c>
      <c r="D115" t="s">
        <v>49</v>
      </c>
      <c r="E115" t="s">
        <v>295</v>
      </c>
      <c r="F115">
        <v>4500</v>
      </c>
      <c r="G115">
        <v>2.2000000000000002</v>
      </c>
      <c r="H115">
        <v>9.4</v>
      </c>
      <c r="I115">
        <v>18.8</v>
      </c>
      <c r="J115">
        <v>-2.5</v>
      </c>
      <c r="K115">
        <v>3.7</v>
      </c>
    </row>
    <row r="116" spans="1:11" x14ac:dyDescent="0.25">
      <c r="A116">
        <v>40308304</v>
      </c>
      <c r="B116" t="s">
        <v>112</v>
      </c>
      <c r="C116" t="s">
        <v>3</v>
      </c>
      <c r="D116" t="s">
        <v>8</v>
      </c>
      <c r="E116" t="s">
        <v>56</v>
      </c>
      <c r="F116">
        <v>4400</v>
      </c>
      <c r="G116">
        <v>1.3</v>
      </c>
      <c r="H116">
        <v>8.1999999999999993</v>
      </c>
      <c r="I116">
        <v>18</v>
      </c>
      <c r="J116">
        <v>-3.6</v>
      </c>
      <c r="K116">
        <v>1.7</v>
      </c>
    </row>
    <row r="117" spans="1:11" x14ac:dyDescent="0.25">
      <c r="A117">
        <v>40308306</v>
      </c>
      <c r="B117" t="s">
        <v>111</v>
      </c>
      <c r="C117" t="s">
        <v>3</v>
      </c>
      <c r="D117" t="s">
        <v>23</v>
      </c>
      <c r="E117" t="s">
        <v>293</v>
      </c>
      <c r="F117">
        <v>4400</v>
      </c>
      <c r="G117">
        <v>1.5</v>
      </c>
      <c r="H117">
        <v>7.7</v>
      </c>
      <c r="I117">
        <v>16.100000000000001</v>
      </c>
      <c r="J117">
        <v>-4</v>
      </c>
      <c r="K117">
        <v>0.5</v>
      </c>
    </row>
    <row r="118" spans="1:11" x14ac:dyDescent="0.25">
      <c r="A118">
        <v>40308308</v>
      </c>
      <c r="B118" t="s">
        <v>118</v>
      </c>
      <c r="C118" t="s">
        <v>3</v>
      </c>
      <c r="D118" t="s">
        <v>8</v>
      </c>
      <c r="E118" t="s">
        <v>56</v>
      </c>
      <c r="F118">
        <v>4300</v>
      </c>
      <c r="G118">
        <v>2.8</v>
      </c>
      <c r="H118">
        <v>9.6999999999999993</v>
      </c>
      <c r="I118">
        <v>19.2</v>
      </c>
      <c r="J118">
        <v>-1.8</v>
      </c>
      <c r="K118">
        <v>4.5999999999999996</v>
      </c>
    </row>
    <row r="119" spans="1:11" x14ac:dyDescent="0.25">
      <c r="A119">
        <v>40308312</v>
      </c>
      <c r="B119" t="s">
        <v>120</v>
      </c>
      <c r="C119" t="s">
        <v>3</v>
      </c>
      <c r="D119" t="s">
        <v>37</v>
      </c>
      <c r="E119" t="s">
        <v>16</v>
      </c>
      <c r="F119">
        <v>4200</v>
      </c>
      <c r="G119">
        <v>2</v>
      </c>
      <c r="H119">
        <v>8.4</v>
      </c>
      <c r="I119">
        <v>17.2</v>
      </c>
      <c r="J119">
        <v>-2.9</v>
      </c>
      <c r="K119">
        <v>1.8</v>
      </c>
    </row>
    <row r="120" spans="1:11" x14ac:dyDescent="0.25">
      <c r="A120">
        <v>40308314</v>
      </c>
      <c r="B120" t="s">
        <v>122</v>
      </c>
      <c r="C120" t="s">
        <v>3</v>
      </c>
      <c r="D120" t="s">
        <v>23</v>
      </c>
      <c r="E120" t="s">
        <v>293</v>
      </c>
      <c r="F120">
        <v>4100</v>
      </c>
      <c r="G120">
        <v>0</v>
      </c>
      <c r="H120">
        <v>3.2</v>
      </c>
      <c r="I120">
        <v>8.6</v>
      </c>
      <c r="J120">
        <v>-7.9</v>
      </c>
      <c r="K120">
        <v>0</v>
      </c>
    </row>
    <row r="121" spans="1:11" x14ac:dyDescent="0.25">
      <c r="A121">
        <v>40308316</v>
      </c>
      <c r="B121" t="s">
        <v>123</v>
      </c>
      <c r="C121" t="s">
        <v>3</v>
      </c>
      <c r="D121" t="s">
        <v>16</v>
      </c>
      <c r="E121" t="s">
        <v>298</v>
      </c>
      <c r="F121">
        <v>4100</v>
      </c>
      <c r="G121">
        <v>0.8</v>
      </c>
      <c r="H121">
        <v>6.5</v>
      </c>
      <c r="I121">
        <v>14.5</v>
      </c>
      <c r="J121">
        <v>-4.5999999999999996</v>
      </c>
      <c r="K121">
        <v>0.2</v>
      </c>
    </row>
    <row r="122" spans="1:11" x14ac:dyDescent="0.25">
      <c r="A122">
        <v>40308322</v>
      </c>
      <c r="B122" t="s">
        <v>127</v>
      </c>
      <c r="C122" t="s">
        <v>3</v>
      </c>
      <c r="D122" t="s">
        <v>42</v>
      </c>
      <c r="E122" t="s">
        <v>17</v>
      </c>
      <c r="F122">
        <v>3900</v>
      </c>
      <c r="G122">
        <v>1.8</v>
      </c>
      <c r="H122">
        <v>8.1</v>
      </c>
      <c r="I122">
        <v>16.600000000000001</v>
      </c>
      <c r="J122">
        <v>-2.7</v>
      </c>
      <c r="K122">
        <v>0.5</v>
      </c>
    </row>
    <row r="123" spans="1:11" x14ac:dyDescent="0.25">
      <c r="A123">
        <v>40308324</v>
      </c>
      <c r="B123" t="s">
        <v>128</v>
      </c>
      <c r="C123" t="s">
        <v>3</v>
      </c>
      <c r="D123" t="s">
        <v>70</v>
      </c>
      <c r="E123" t="s">
        <v>294</v>
      </c>
      <c r="F123">
        <v>3900</v>
      </c>
      <c r="G123">
        <v>1.6</v>
      </c>
      <c r="H123">
        <v>7.9</v>
      </c>
      <c r="I123">
        <v>16.399999999999999</v>
      </c>
      <c r="J123">
        <v>-2.8</v>
      </c>
      <c r="K123">
        <v>2.1</v>
      </c>
    </row>
    <row r="124" spans="1:11" x14ac:dyDescent="0.25">
      <c r="A124">
        <v>40308326</v>
      </c>
      <c r="B124" t="s">
        <v>131</v>
      </c>
      <c r="C124" t="s">
        <v>3</v>
      </c>
      <c r="D124" t="s">
        <v>51</v>
      </c>
      <c r="E124" t="s">
        <v>300</v>
      </c>
      <c r="F124">
        <v>3800</v>
      </c>
      <c r="G124">
        <v>0.8</v>
      </c>
      <c r="H124">
        <v>6.9</v>
      </c>
      <c r="I124">
        <v>15.6</v>
      </c>
      <c r="J124">
        <v>-3.6</v>
      </c>
      <c r="K124">
        <v>1.5</v>
      </c>
    </row>
    <row r="125" spans="1:11" x14ac:dyDescent="0.25">
      <c r="A125">
        <v>40308328</v>
      </c>
      <c r="B125" t="s">
        <v>130</v>
      </c>
      <c r="C125" t="s">
        <v>3</v>
      </c>
      <c r="D125" t="s">
        <v>21</v>
      </c>
      <c r="E125" t="s">
        <v>10</v>
      </c>
      <c r="F125">
        <v>3800</v>
      </c>
      <c r="G125">
        <v>2.4</v>
      </c>
      <c r="H125">
        <v>9.3000000000000007</v>
      </c>
      <c r="I125">
        <v>18.899999999999999</v>
      </c>
      <c r="J125">
        <v>-1.2</v>
      </c>
      <c r="K125">
        <v>4.3</v>
      </c>
    </row>
    <row r="126" spans="1:11" x14ac:dyDescent="0.25">
      <c r="A126">
        <v>40308330</v>
      </c>
      <c r="B126" t="s">
        <v>133</v>
      </c>
      <c r="C126" t="s">
        <v>3</v>
      </c>
      <c r="D126" t="s">
        <v>49</v>
      </c>
      <c r="E126" t="s">
        <v>295</v>
      </c>
      <c r="F126">
        <v>3700</v>
      </c>
      <c r="G126">
        <v>1.9</v>
      </c>
      <c r="H126">
        <v>8.1999999999999993</v>
      </c>
      <c r="I126">
        <v>16.600000000000001</v>
      </c>
      <c r="J126">
        <v>-2.1</v>
      </c>
      <c r="K126">
        <v>1.6</v>
      </c>
    </row>
    <row r="127" spans="1:11" x14ac:dyDescent="0.25">
      <c r="A127">
        <v>40308332</v>
      </c>
      <c r="B127" t="s">
        <v>135</v>
      </c>
      <c r="C127" t="s">
        <v>3</v>
      </c>
      <c r="D127" t="s">
        <v>19</v>
      </c>
      <c r="E127" t="s">
        <v>14</v>
      </c>
      <c r="F127">
        <v>3700</v>
      </c>
      <c r="G127">
        <v>2.1</v>
      </c>
      <c r="H127">
        <v>9.5</v>
      </c>
      <c r="I127">
        <v>19.899999999999999</v>
      </c>
      <c r="J127">
        <v>-0.9</v>
      </c>
      <c r="K127">
        <v>4.7</v>
      </c>
    </row>
    <row r="128" spans="1:11" x14ac:dyDescent="0.25">
      <c r="A128">
        <v>40308334</v>
      </c>
      <c r="B128" t="s">
        <v>132</v>
      </c>
      <c r="C128" t="s">
        <v>3</v>
      </c>
      <c r="D128" t="s">
        <v>12</v>
      </c>
      <c r="E128" t="s">
        <v>30</v>
      </c>
      <c r="F128">
        <v>3700</v>
      </c>
      <c r="G128">
        <v>2.4</v>
      </c>
      <c r="H128">
        <v>8.5</v>
      </c>
      <c r="I128">
        <v>16.5</v>
      </c>
      <c r="J128">
        <v>-1.8</v>
      </c>
      <c r="K128">
        <v>2.4</v>
      </c>
    </row>
    <row r="129" spans="1:11" x14ac:dyDescent="0.25">
      <c r="A129">
        <v>40308336</v>
      </c>
      <c r="B129" t="s">
        <v>139</v>
      </c>
      <c r="C129" t="s">
        <v>3</v>
      </c>
      <c r="D129" t="s">
        <v>37</v>
      </c>
      <c r="E129" t="s">
        <v>16</v>
      </c>
      <c r="F129">
        <v>3600</v>
      </c>
      <c r="G129">
        <v>0.2</v>
      </c>
      <c r="H129">
        <v>4.4000000000000004</v>
      </c>
      <c r="I129">
        <v>10.9</v>
      </c>
      <c r="J129">
        <v>-5.7</v>
      </c>
      <c r="K129">
        <v>0.3</v>
      </c>
    </row>
    <row r="130" spans="1:11" x14ac:dyDescent="0.25">
      <c r="A130">
        <v>40308338</v>
      </c>
      <c r="B130" t="s">
        <v>138</v>
      </c>
      <c r="C130" t="s">
        <v>3</v>
      </c>
      <c r="D130" t="s">
        <v>17</v>
      </c>
      <c r="E130" t="s">
        <v>299</v>
      </c>
      <c r="F130">
        <v>3600</v>
      </c>
      <c r="G130">
        <v>1.8</v>
      </c>
      <c r="H130">
        <v>8.1</v>
      </c>
      <c r="I130">
        <v>17.100000000000001</v>
      </c>
      <c r="J130">
        <v>-2</v>
      </c>
      <c r="K130">
        <v>4.3</v>
      </c>
    </row>
    <row r="131" spans="1:11" x14ac:dyDescent="0.25">
      <c r="A131">
        <v>40308340</v>
      </c>
      <c r="B131" t="s">
        <v>142</v>
      </c>
      <c r="C131" t="s">
        <v>3</v>
      </c>
      <c r="D131" t="s">
        <v>10</v>
      </c>
      <c r="E131" t="s">
        <v>296</v>
      </c>
      <c r="F131">
        <v>3600</v>
      </c>
      <c r="G131">
        <v>0.3</v>
      </c>
      <c r="H131">
        <v>5.4</v>
      </c>
      <c r="I131">
        <v>12.9</v>
      </c>
      <c r="J131">
        <v>-4.7</v>
      </c>
      <c r="K131">
        <v>1.1000000000000001</v>
      </c>
    </row>
    <row r="132" spans="1:11" x14ac:dyDescent="0.25">
      <c r="A132">
        <v>40308342</v>
      </c>
      <c r="B132" t="s">
        <v>143</v>
      </c>
      <c r="C132" t="s">
        <v>3</v>
      </c>
      <c r="D132" t="s">
        <v>293</v>
      </c>
      <c r="E132" t="s">
        <v>302</v>
      </c>
      <c r="F132">
        <v>3500</v>
      </c>
      <c r="G132">
        <v>0</v>
      </c>
      <c r="H132">
        <v>3</v>
      </c>
      <c r="I132">
        <v>8.6</v>
      </c>
      <c r="J132">
        <v>-7</v>
      </c>
      <c r="K132">
        <v>0</v>
      </c>
    </row>
    <row r="133" spans="1:11" x14ac:dyDescent="0.25">
      <c r="A133">
        <v>40308344</v>
      </c>
      <c r="B133" t="s">
        <v>145</v>
      </c>
      <c r="C133" t="s">
        <v>3</v>
      </c>
      <c r="D133" t="s">
        <v>17</v>
      </c>
      <c r="E133" t="s">
        <v>299</v>
      </c>
      <c r="F133">
        <v>3500</v>
      </c>
      <c r="G133">
        <v>2.2000000000000002</v>
      </c>
      <c r="H133">
        <v>9.3000000000000007</v>
      </c>
      <c r="I133">
        <v>19</v>
      </c>
      <c r="J133">
        <v>-0.7</v>
      </c>
      <c r="K133">
        <v>2.7</v>
      </c>
    </row>
    <row r="134" spans="1:11" x14ac:dyDescent="0.25">
      <c r="A134">
        <v>40308346</v>
      </c>
      <c r="B134" t="s">
        <v>147</v>
      </c>
      <c r="C134" t="s">
        <v>3</v>
      </c>
      <c r="D134" t="s">
        <v>14</v>
      </c>
      <c r="E134" t="s">
        <v>292</v>
      </c>
      <c r="F134">
        <v>3500</v>
      </c>
      <c r="G134">
        <v>0.1</v>
      </c>
      <c r="H134">
        <v>4.2</v>
      </c>
      <c r="I134">
        <v>10</v>
      </c>
      <c r="J134">
        <v>-5.8</v>
      </c>
      <c r="K134">
        <v>0.1</v>
      </c>
    </row>
    <row r="135" spans="1:11" x14ac:dyDescent="0.25">
      <c r="A135">
        <v>40308348</v>
      </c>
      <c r="B135" t="s">
        <v>153</v>
      </c>
      <c r="C135" t="s">
        <v>3</v>
      </c>
      <c r="D135" t="s">
        <v>25</v>
      </c>
      <c r="E135" t="s">
        <v>70</v>
      </c>
      <c r="F135">
        <v>3400</v>
      </c>
      <c r="G135">
        <v>0.2</v>
      </c>
      <c r="H135">
        <v>4.9000000000000004</v>
      </c>
      <c r="I135">
        <v>12</v>
      </c>
      <c r="J135">
        <v>-4.8</v>
      </c>
      <c r="K135">
        <v>0</v>
      </c>
    </row>
    <row r="136" spans="1:11" x14ac:dyDescent="0.25">
      <c r="A136">
        <v>40308350</v>
      </c>
      <c r="B136" t="s">
        <v>148</v>
      </c>
      <c r="C136" t="s">
        <v>3</v>
      </c>
      <c r="D136" t="s">
        <v>42</v>
      </c>
      <c r="E136" t="s">
        <v>17</v>
      </c>
      <c r="F136">
        <v>3400</v>
      </c>
      <c r="G136">
        <v>0.7</v>
      </c>
      <c r="H136">
        <v>5.3</v>
      </c>
      <c r="I136">
        <v>12</v>
      </c>
      <c r="J136">
        <v>-4.5</v>
      </c>
      <c r="K136">
        <v>0.2</v>
      </c>
    </row>
    <row r="137" spans="1:11" x14ac:dyDescent="0.25">
      <c r="A137">
        <v>40308354</v>
      </c>
      <c r="B137" t="s">
        <v>149</v>
      </c>
      <c r="C137" t="s">
        <v>3</v>
      </c>
      <c r="D137" t="s">
        <v>8</v>
      </c>
      <c r="E137" t="s">
        <v>56</v>
      </c>
      <c r="F137">
        <v>3400</v>
      </c>
      <c r="G137">
        <v>0</v>
      </c>
      <c r="H137">
        <v>2.8</v>
      </c>
      <c r="I137">
        <v>8.1999999999999993</v>
      </c>
      <c r="J137">
        <v>-7</v>
      </c>
      <c r="K137">
        <v>0</v>
      </c>
    </row>
    <row r="138" spans="1:11" x14ac:dyDescent="0.25">
      <c r="A138">
        <v>40308356</v>
      </c>
      <c r="B138" t="s">
        <v>157</v>
      </c>
      <c r="C138" t="s">
        <v>3</v>
      </c>
      <c r="D138" t="s">
        <v>25</v>
      </c>
      <c r="E138" t="s">
        <v>70</v>
      </c>
      <c r="F138">
        <v>3300</v>
      </c>
      <c r="G138">
        <v>0.1</v>
      </c>
      <c r="H138">
        <v>4.0999999999999996</v>
      </c>
      <c r="I138">
        <v>10.199999999999999</v>
      </c>
      <c r="J138">
        <v>-5.4</v>
      </c>
      <c r="K138">
        <v>0.1</v>
      </c>
    </row>
    <row r="139" spans="1:11" x14ac:dyDescent="0.25">
      <c r="A139">
        <v>40308358</v>
      </c>
      <c r="B139" t="s">
        <v>159</v>
      </c>
      <c r="C139" t="s">
        <v>3</v>
      </c>
      <c r="D139" t="s">
        <v>51</v>
      </c>
      <c r="E139" t="s">
        <v>300</v>
      </c>
      <c r="F139">
        <v>3300</v>
      </c>
      <c r="G139">
        <v>0.2</v>
      </c>
      <c r="H139">
        <v>4.0999999999999996</v>
      </c>
      <c r="I139">
        <v>10.1</v>
      </c>
      <c r="J139">
        <v>-5.4</v>
      </c>
      <c r="K139">
        <v>0</v>
      </c>
    </row>
    <row r="140" spans="1:11" x14ac:dyDescent="0.25">
      <c r="A140">
        <v>40308360</v>
      </c>
      <c r="B140" t="s">
        <v>156</v>
      </c>
      <c r="C140" t="s">
        <v>3</v>
      </c>
      <c r="D140" t="s">
        <v>10</v>
      </c>
      <c r="E140" t="s">
        <v>296</v>
      </c>
      <c r="F140">
        <v>3300</v>
      </c>
      <c r="G140">
        <v>0</v>
      </c>
      <c r="H140">
        <v>1</v>
      </c>
      <c r="I140">
        <v>4</v>
      </c>
      <c r="J140">
        <v>-8.6</v>
      </c>
      <c r="K140">
        <v>0</v>
      </c>
    </row>
    <row r="141" spans="1:11" x14ac:dyDescent="0.25">
      <c r="A141">
        <v>40308362</v>
      </c>
      <c r="B141" t="s">
        <v>154</v>
      </c>
      <c r="C141" t="s">
        <v>3</v>
      </c>
      <c r="D141" t="s">
        <v>56</v>
      </c>
      <c r="E141" t="s">
        <v>297</v>
      </c>
      <c r="F141">
        <v>3300</v>
      </c>
      <c r="G141">
        <v>1.1000000000000001</v>
      </c>
      <c r="H141">
        <v>6.6</v>
      </c>
      <c r="I141">
        <v>14.2</v>
      </c>
      <c r="J141">
        <v>-3</v>
      </c>
      <c r="K141">
        <v>0.6</v>
      </c>
    </row>
    <row r="142" spans="1:11" x14ac:dyDescent="0.25">
      <c r="A142">
        <v>40308364</v>
      </c>
      <c r="B142" t="s">
        <v>160</v>
      </c>
      <c r="C142" t="s">
        <v>3</v>
      </c>
      <c r="D142" t="s">
        <v>60</v>
      </c>
      <c r="E142" t="s">
        <v>51</v>
      </c>
      <c r="F142">
        <v>3300</v>
      </c>
      <c r="G142">
        <v>0.2</v>
      </c>
      <c r="H142">
        <v>4.3</v>
      </c>
      <c r="I142">
        <v>10.5</v>
      </c>
      <c r="J142">
        <v>-5.3</v>
      </c>
      <c r="K142">
        <v>0.1</v>
      </c>
    </row>
    <row r="143" spans="1:11" x14ac:dyDescent="0.25">
      <c r="A143">
        <v>40308366</v>
      </c>
      <c r="B143" t="s">
        <v>166</v>
      </c>
      <c r="C143" t="s">
        <v>3</v>
      </c>
      <c r="D143" t="s">
        <v>21</v>
      </c>
      <c r="E143" t="s">
        <v>10</v>
      </c>
      <c r="F143">
        <v>3200</v>
      </c>
      <c r="G143">
        <v>1.9</v>
      </c>
      <c r="H143">
        <v>8.8000000000000007</v>
      </c>
      <c r="I143">
        <v>18.5</v>
      </c>
      <c r="J143">
        <v>-0.5</v>
      </c>
      <c r="K143">
        <v>3</v>
      </c>
    </row>
    <row r="144" spans="1:11" x14ac:dyDescent="0.25">
      <c r="A144">
        <v>40308368</v>
      </c>
      <c r="B144" t="s">
        <v>167</v>
      </c>
      <c r="C144" t="s">
        <v>3</v>
      </c>
      <c r="D144" t="s">
        <v>70</v>
      </c>
      <c r="E144" t="s">
        <v>294</v>
      </c>
      <c r="F144">
        <v>3200</v>
      </c>
      <c r="G144">
        <v>0</v>
      </c>
      <c r="H144">
        <v>3.8</v>
      </c>
      <c r="I144">
        <v>9.4</v>
      </c>
      <c r="J144">
        <v>-5.5</v>
      </c>
      <c r="K144">
        <v>0</v>
      </c>
    </row>
    <row r="145" spans="1:11" x14ac:dyDescent="0.25">
      <c r="A145">
        <v>40308370</v>
      </c>
      <c r="B145" t="s">
        <v>163</v>
      </c>
      <c r="C145" t="s">
        <v>3</v>
      </c>
      <c r="D145" t="s">
        <v>12</v>
      </c>
      <c r="E145" t="s">
        <v>30</v>
      </c>
      <c r="F145">
        <v>3200</v>
      </c>
      <c r="G145">
        <v>0.4</v>
      </c>
      <c r="H145">
        <v>5.2</v>
      </c>
      <c r="I145">
        <v>12</v>
      </c>
      <c r="J145">
        <v>-4.0999999999999996</v>
      </c>
      <c r="K145">
        <v>0.2</v>
      </c>
    </row>
    <row r="146" spans="1:11" x14ac:dyDescent="0.25">
      <c r="A146">
        <v>40308374</v>
      </c>
      <c r="B146" t="s">
        <v>164</v>
      </c>
      <c r="C146" t="s">
        <v>3</v>
      </c>
      <c r="D146" t="s">
        <v>49</v>
      </c>
      <c r="E146" t="s">
        <v>295</v>
      </c>
      <c r="F146">
        <v>3200</v>
      </c>
      <c r="G146">
        <v>0</v>
      </c>
      <c r="H146">
        <v>2</v>
      </c>
      <c r="I146">
        <v>5.9</v>
      </c>
      <c r="J146">
        <v>-7.4</v>
      </c>
      <c r="K146">
        <v>0</v>
      </c>
    </row>
    <row r="147" spans="1:11" x14ac:dyDescent="0.25">
      <c r="A147">
        <v>40308376</v>
      </c>
      <c r="B147" t="s">
        <v>171</v>
      </c>
      <c r="C147" t="s">
        <v>3</v>
      </c>
      <c r="D147" t="s">
        <v>8</v>
      </c>
      <c r="E147" t="s">
        <v>56</v>
      </c>
      <c r="F147">
        <v>3100</v>
      </c>
      <c r="G147">
        <v>0</v>
      </c>
      <c r="H147">
        <v>2.2000000000000002</v>
      </c>
      <c r="I147">
        <v>7.1</v>
      </c>
      <c r="J147">
        <v>-6.9</v>
      </c>
      <c r="K147">
        <v>0</v>
      </c>
    </row>
    <row r="148" spans="1:11" x14ac:dyDescent="0.25">
      <c r="A148">
        <v>40308378</v>
      </c>
      <c r="B148" t="s">
        <v>170</v>
      </c>
      <c r="C148" t="s">
        <v>3</v>
      </c>
      <c r="D148" t="s">
        <v>42</v>
      </c>
      <c r="E148" t="s">
        <v>17</v>
      </c>
      <c r="F148">
        <v>3100</v>
      </c>
      <c r="G148">
        <v>0</v>
      </c>
      <c r="H148">
        <v>1.7</v>
      </c>
      <c r="I148">
        <v>5.4</v>
      </c>
      <c r="J148">
        <v>-7.5</v>
      </c>
      <c r="K148">
        <v>0</v>
      </c>
    </row>
    <row r="149" spans="1:11" x14ac:dyDescent="0.25">
      <c r="A149">
        <v>40308380</v>
      </c>
      <c r="B149" t="s">
        <v>175</v>
      </c>
      <c r="C149" t="s">
        <v>3</v>
      </c>
      <c r="D149" t="s">
        <v>51</v>
      </c>
      <c r="E149" t="s">
        <v>300</v>
      </c>
      <c r="F149">
        <v>3100</v>
      </c>
      <c r="G149">
        <v>0</v>
      </c>
      <c r="H149">
        <v>3.8</v>
      </c>
      <c r="I149">
        <v>10</v>
      </c>
      <c r="J149">
        <v>-5.3</v>
      </c>
      <c r="K149">
        <v>0</v>
      </c>
    </row>
    <row r="150" spans="1:11" x14ac:dyDescent="0.25">
      <c r="A150">
        <v>40308382</v>
      </c>
      <c r="B150" t="s">
        <v>172</v>
      </c>
      <c r="C150" t="s">
        <v>3</v>
      </c>
      <c r="D150" t="s">
        <v>56</v>
      </c>
      <c r="E150" t="s">
        <v>297</v>
      </c>
      <c r="F150">
        <v>3100</v>
      </c>
      <c r="G150">
        <v>0</v>
      </c>
      <c r="H150">
        <v>3.1</v>
      </c>
      <c r="I150">
        <v>7.8</v>
      </c>
      <c r="J150">
        <v>-6.1</v>
      </c>
      <c r="K150">
        <v>0</v>
      </c>
    </row>
    <row r="151" spans="1:11" x14ac:dyDescent="0.25">
      <c r="A151">
        <v>40308384</v>
      </c>
      <c r="B151" t="s">
        <v>169</v>
      </c>
      <c r="C151" t="s">
        <v>3</v>
      </c>
      <c r="D151" t="s">
        <v>293</v>
      </c>
      <c r="E151" t="s">
        <v>302</v>
      </c>
      <c r="F151">
        <v>3100</v>
      </c>
      <c r="G151">
        <v>0.2</v>
      </c>
      <c r="H151">
        <v>4.3</v>
      </c>
      <c r="I151">
        <v>10.7</v>
      </c>
      <c r="J151">
        <v>-4.8</v>
      </c>
      <c r="K151">
        <v>0</v>
      </c>
    </row>
    <row r="152" spans="1:11" x14ac:dyDescent="0.25">
      <c r="A152">
        <v>40308392</v>
      </c>
      <c r="B152" t="s">
        <v>371</v>
      </c>
      <c r="C152" t="s">
        <v>3</v>
      </c>
      <c r="D152" t="s">
        <v>60</v>
      </c>
      <c r="E152" t="s">
        <v>51</v>
      </c>
      <c r="F152">
        <v>3000</v>
      </c>
      <c r="G152">
        <v>0</v>
      </c>
      <c r="H152">
        <v>2.1</v>
      </c>
      <c r="I152">
        <v>6.1</v>
      </c>
      <c r="J152">
        <v>-6.9</v>
      </c>
      <c r="K152">
        <v>0</v>
      </c>
    </row>
    <row r="153" spans="1:11" x14ac:dyDescent="0.25">
      <c r="A153">
        <v>40308394</v>
      </c>
      <c r="B153" t="s">
        <v>370</v>
      </c>
      <c r="C153" t="s">
        <v>3</v>
      </c>
      <c r="D153" t="s">
        <v>60</v>
      </c>
      <c r="E153" t="s">
        <v>51</v>
      </c>
      <c r="F153">
        <v>3000</v>
      </c>
      <c r="G153">
        <v>0</v>
      </c>
      <c r="H153">
        <v>0.1</v>
      </c>
      <c r="I153">
        <v>0.6</v>
      </c>
      <c r="J153">
        <v>-8.8000000000000007</v>
      </c>
      <c r="K153">
        <v>0</v>
      </c>
    </row>
    <row r="154" spans="1:11" x14ac:dyDescent="0.25">
      <c r="A154">
        <v>40308406</v>
      </c>
      <c r="B154" t="s">
        <v>369</v>
      </c>
      <c r="C154" t="s">
        <v>3</v>
      </c>
      <c r="D154" t="s">
        <v>51</v>
      </c>
      <c r="E154" t="s">
        <v>300</v>
      </c>
      <c r="F154">
        <v>3000</v>
      </c>
      <c r="G154">
        <v>0</v>
      </c>
      <c r="H154">
        <v>1.4</v>
      </c>
      <c r="I154">
        <v>4.9000000000000004</v>
      </c>
      <c r="J154">
        <v>-7.6</v>
      </c>
      <c r="K154">
        <v>0</v>
      </c>
    </row>
    <row r="155" spans="1:11" x14ac:dyDescent="0.25">
      <c r="A155">
        <v>40308414</v>
      </c>
      <c r="B155" t="s">
        <v>368</v>
      </c>
      <c r="C155" t="s">
        <v>3</v>
      </c>
      <c r="D155" t="s">
        <v>19</v>
      </c>
      <c r="E155" t="s">
        <v>14</v>
      </c>
      <c r="F155">
        <v>3000</v>
      </c>
      <c r="G155">
        <v>0</v>
      </c>
      <c r="H155">
        <v>1.7</v>
      </c>
      <c r="I155">
        <v>5.9</v>
      </c>
      <c r="J155">
        <v>-7.2</v>
      </c>
      <c r="K155">
        <v>0</v>
      </c>
    </row>
    <row r="156" spans="1:11" x14ac:dyDescent="0.25">
      <c r="A156">
        <v>40308416</v>
      </c>
      <c r="B156" t="s">
        <v>367</v>
      </c>
      <c r="C156" t="s">
        <v>3</v>
      </c>
      <c r="D156" t="s">
        <v>19</v>
      </c>
      <c r="E156" t="s">
        <v>14</v>
      </c>
      <c r="F156">
        <v>3000</v>
      </c>
      <c r="G156">
        <v>-0.1</v>
      </c>
      <c r="H156">
        <v>2.4</v>
      </c>
      <c r="I156">
        <v>7.6</v>
      </c>
      <c r="J156">
        <v>-6.5</v>
      </c>
      <c r="K156">
        <v>0</v>
      </c>
    </row>
    <row r="157" spans="1:11" x14ac:dyDescent="0.25">
      <c r="A157">
        <v>40308434</v>
      </c>
      <c r="B157" t="s">
        <v>366</v>
      </c>
      <c r="C157" t="s">
        <v>3</v>
      </c>
      <c r="D157" t="s">
        <v>25</v>
      </c>
      <c r="E157" t="s">
        <v>70</v>
      </c>
      <c r="F157">
        <v>3000</v>
      </c>
      <c r="G157">
        <v>0</v>
      </c>
      <c r="H157">
        <v>0.3</v>
      </c>
      <c r="I157">
        <v>1.1000000000000001</v>
      </c>
      <c r="J157">
        <v>-8.6999999999999993</v>
      </c>
      <c r="K157">
        <v>0</v>
      </c>
    </row>
    <row r="158" spans="1:11" x14ac:dyDescent="0.25">
      <c r="A158">
        <v>40308442</v>
      </c>
      <c r="B158" t="s">
        <v>365</v>
      </c>
      <c r="C158" t="s">
        <v>3</v>
      </c>
      <c r="D158" t="s">
        <v>70</v>
      </c>
      <c r="E158" t="s">
        <v>294</v>
      </c>
      <c r="F158">
        <v>3000</v>
      </c>
      <c r="G158">
        <v>0.2</v>
      </c>
      <c r="H158">
        <v>4.0999999999999996</v>
      </c>
      <c r="I158">
        <v>9.9</v>
      </c>
      <c r="J158">
        <v>-4.8</v>
      </c>
      <c r="K158">
        <v>0.2</v>
      </c>
    </row>
    <row r="159" spans="1:11" x14ac:dyDescent="0.25">
      <c r="A159">
        <v>40308444</v>
      </c>
      <c r="B159" t="s">
        <v>364</v>
      </c>
      <c r="C159" t="s">
        <v>3</v>
      </c>
      <c r="D159" t="s">
        <v>70</v>
      </c>
      <c r="E159" t="s">
        <v>294</v>
      </c>
      <c r="F159">
        <v>3000</v>
      </c>
      <c r="G159">
        <v>0</v>
      </c>
      <c r="H159">
        <v>0.6</v>
      </c>
      <c r="I159">
        <v>2.4</v>
      </c>
      <c r="J159">
        <v>-8.4</v>
      </c>
      <c r="K159">
        <v>0</v>
      </c>
    </row>
    <row r="160" spans="1:11" x14ac:dyDescent="0.25">
      <c r="A160">
        <v>40308456</v>
      </c>
      <c r="B160" t="s">
        <v>363</v>
      </c>
      <c r="C160" t="s">
        <v>3</v>
      </c>
      <c r="D160" t="s">
        <v>21</v>
      </c>
      <c r="E160" t="s">
        <v>10</v>
      </c>
      <c r="F160">
        <v>3000</v>
      </c>
      <c r="G160">
        <v>0</v>
      </c>
      <c r="H160">
        <v>3.4</v>
      </c>
      <c r="I160">
        <v>9.5</v>
      </c>
      <c r="J160">
        <v>-5.5</v>
      </c>
      <c r="K160">
        <v>0</v>
      </c>
    </row>
    <row r="161" spans="1:11" x14ac:dyDescent="0.25">
      <c r="A161">
        <v>40308458</v>
      </c>
      <c r="B161" t="s">
        <v>362</v>
      </c>
      <c r="C161" t="s">
        <v>3</v>
      </c>
      <c r="D161" t="s">
        <v>21</v>
      </c>
      <c r="E161" t="s">
        <v>10</v>
      </c>
      <c r="F161">
        <v>3000</v>
      </c>
      <c r="G161">
        <v>0</v>
      </c>
      <c r="H161">
        <v>0.3</v>
      </c>
      <c r="I161">
        <v>1.2</v>
      </c>
      <c r="J161">
        <v>-8.6999999999999993</v>
      </c>
      <c r="K161">
        <v>0</v>
      </c>
    </row>
    <row r="162" spans="1:11" x14ac:dyDescent="0.25">
      <c r="A162">
        <v>40308466</v>
      </c>
      <c r="B162" t="s">
        <v>361</v>
      </c>
      <c r="C162" t="s">
        <v>3</v>
      </c>
      <c r="D162" t="s">
        <v>10</v>
      </c>
      <c r="E162" t="s">
        <v>296</v>
      </c>
      <c r="F162">
        <v>3000</v>
      </c>
      <c r="G162">
        <v>0</v>
      </c>
      <c r="H162">
        <v>0.5</v>
      </c>
      <c r="I162">
        <v>1.9</v>
      </c>
      <c r="J162">
        <v>-8.5</v>
      </c>
      <c r="K162">
        <v>0</v>
      </c>
    </row>
    <row r="163" spans="1:11" x14ac:dyDescent="0.25">
      <c r="A163">
        <v>40308480</v>
      </c>
      <c r="B163" t="s">
        <v>360</v>
      </c>
      <c r="C163" t="s">
        <v>3</v>
      </c>
      <c r="D163" t="s">
        <v>68</v>
      </c>
      <c r="E163" t="s">
        <v>49</v>
      </c>
      <c r="F163">
        <v>3000</v>
      </c>
      <c r="G163">
        <v>0</v>
      </c>
      <c r="H163">
        <v>2.2999999999999998</v>
      </c>
      <c r="I163">
        <v>6.9</v>
      </c>
      <c r="J163">
        <v>-6.6</v>
      </c>
      <c r="K163">
        <v>0</v>
      </c>
    </row>
    <row r="164" spans="1:11" x14ac:dyDescent="0.25">
      <c r="A164">
        <v>40308482</v>
      </c>
      <c r="B164" t="s">
        <v>359</v>
      </c>
      <c r="C164" t="s">
        <v>3</v>
      </c>
      <c r="D164" t="s">
        <v>68</v>
      </c>
      <c r="E164" t="s">
        <v>49</v>
      </c>
      <c r="F164">
        <v>3000</v>
      </c>
      <c r="G164">
        <v>0</v>
      </c>
      <c r="H164">
        <v>3.7</v>
      </c>
      <c r="I164">
        <v>9.6</v>
      </c>
      <c r="J164">
        <v>-5.2</v>
      </c>
      <c r="K164">
        <v>0</v>
      </c>
    </row>
    <row r="165" spans="1:11" x14ac:dyDescent="0.25">
      <c r="A165">
        <v>40308484</v>
      </c>
      <c r="B165" t="s">
        <v>358</v>
      </c>
      <c r="C165" t="s">
        <v>3</v>
      </c>
      <c r="D165" t="s">
        <v>68</v>
      </c>
      <c r="E165" t="s">
        <v>49</v>
      </c>
      <c r="F165">
        <v>3000</v>
      </c>
      <c r="G165">
        <v>0</v>
      </c>
      <c r="H165">
        <v>3.5</v>
      </c>
      <c r="I165">
        <v>9.3000000000000007</v>
      </c>
      <c r="J165">
        <v>-5.5</v>
      </c>
      <c r="K165">
        <v>0</v>
      </c>
    </row>
    <row r="166" spans="1:11" x14ac:dyDescent="0.25">
      <c r="A166">
        <v>40308492</v>
      </c>
      <c r="B166" t="s">
        <v>357</v>
      </c>
      <c r="C166" t="s">
        <v>3</v>
      </c>
      <c r="D166" t="s">
        <v>49</v>
      </c>
      <c r="E166" t="s">
        <v>295</v>
      </c>
      <c r="F166">
        <v>3000</v>
      </c>
      <c r="G166">
        <v>0</v>
      </c>
      <c r="H166">
        <v>0.2</v>
      </c>
      <c r="I166">
        <v>0.9</v>
      </c>
      <c r="J166">
        <v>-8.6999999999999993</v>
      </c>
      <c r="K166">
        <v>0</v>
      </c>
    </row>
    <row r="167" spans="1:11" x14ac:dyDescent="0.25">
      <c r="A167">
        <v>40308494</v>
      </c>
      <c r="B167" t="s">
        <v>356</v>
      </c>
      <c r="C167" t="s">
        <v>3</v>
      </c>
      <c r="D167" t="s">
        <v>49</v>
      </c>
      <c r="E167" t="s">
        <v>295</v>
      </c>
      <c r="F167">
        <v>3000</v>
      </c>
      <c r="G167">
        <v>0</v>
      </c>
      <c r="H167">
        <v>0.7</v>
      </c>
      <c r="I167">
        <v>2.8</v>
      </c>
      <c r="J167">
        <v>-8.3000000000000007</v>
      </c>
      <c r="K167">
        <v>0</v>
      </c>
    </row>
    <row r="168" spans="1:11" x14ac:dyDescent="0.25">
      <c r="A168">
        <v>40308506</v>
      </c>
      <c r="B168" t="s">
        <v>355</v>
      </c>
      <c r="C168" t="s">
        <v>3</v>
      </c>
      <c r="D168" t="s">
        <v>30</v>
      </c>
      <c r="E168" t="s">
        <v>301</v>
      </c>
      <c r="F168">
        <v>3000</v>
      </c>
      <c r="G168">
        <v>0</v>
      </c>
      <c r="H168">
        <v>1.8</v>
      </c>
      <c r="I168">
        <v>5.9</v>
      </c>
      <c r="J168">
        <v>-7.2</v>
      </c>
      <c r="K168">
        <v>0</v>
      </c>
    </row>
    <row r="169" spans="1:11" x14ac:dyDescent="0.25">
      <c r="A169">
        <v>40308510</v>
      </c>
      <c r="B169" t="s">
        <v>354</v>
      </c>
      <c r="C169" t="s">
        <v>3</v>
      </c>
      <c r="D169" t="s">
        <v>30</v>
      </c>
      <c r="E169" t="s">
        <v>301</v>
      </c>
      <c r="F169">
        <v>3000</v>
      </c>
      <c r="G169">
        <v>0</v>
      </c>
      <c r="H169">
        <v>0.3</v>
      </c>
      <c r="I169">
        <v>1.3</v>
      </c>
      <c r="J169">
        <v>-8.6999999999999993</v>
      </c>
      <c r="K169">
        <v>0</v>
      </c>
    </row>
    <row r="170" spans="1:11" x14ac:dyDescent="0.25">
      <c r="A170">
        <v>40308516</v>
      </c>
      <c r="B170" t="s">
        <v>353</v>
      </c>
      <c r="C170" t="s">
        <v>3</v>
      </c>
      <c r="D170" t="s">
        <v>12</v>
      </c>
      <c r="E170" t="s">
        <v>30</v>
      </c>
      <c r="F170">
        <v>3000</v>
      </c>
      <c r="G170">
        <v>0</v>
      </c>
      <c r="H170">
        <v>0.4</v>
      </c>
      <c r="I170">
        <v>1.7</v>
      </c>
      <c r="J170">
        <v>-8.5</v>
      </c>
      <c r="K170">
        <v>0</v>
      </c>
    </row>
    <row r="171" spans="1:11" x14ac:dyDescent="0.25">
      <c r="A171">
        <v>40308518</v>
      </c>
      <c r="B171" t="s">
        <v>352</v>
      </c>
      <c r="C171" t="s">
        <v>3</v>
      </c>
      <c r="D171" t="s">
        <v>12</v>
      </c>
      <c r="E171" t="s">
        <v>30</v>
      </c>
      <c r="F171">
        <v>3000</v>
      </c>
      <c r="G171">
        <v>0</v>
      </c>
      <c r="H171">
        <v>0.3</v>
      </c>
      <c r="I171">
        <v>1.1000000000000001</v>
      </c>
      <c r="J171">
        <v>-8.6999999999999993</v>
      </c>
      <c r="K171">
        <v>0</v>
      </c>
    </row>
    <row r="172" spans="1:11" x14ac:dyDescent="0.25">
      <c r="A172">
        <v>40308520</v>
      </c>
      <c r="B172" t="s">
        <v>351</v>
      </c>
      <c r="C172" t="s">
        <v>3</v>
      </c>
      <c r="D172" t="s">
        <v>12</v>
      </c>
      <c r="E172" t="s">
        <v>30</v>
      </c>
      <c r="F172">
        <v>3000</v>
      </c>
      <c r="G172">
        <v>0</v>
      </c>
      <c r="H172">
        <v>0.1</v>
      </c>
      <c r="I172">
        <v>0.6</v>
      </c>
      <c r="J172">
        <v>-8.8000000000000007</v>
      </c>
      <c r="K172">
        <v>0</v>
      </c>
    </row>
    <row r="173" spans="1:11" x14ac:dyDescent="0.25">
      <c r="A173">
        <v>40308526</v>
      </c>
      <c r="B173" t="s">
        <v>350</v>
      </c>
      <c r="C173" t="s">
        <v>3</v>
      </c>
      <c r="D173" t="s">
        <v>37</v>
      </c>
      <c r="E173" t="s">
        <v>16</v>
      </c>
      <c r="F173">
        <v>3000</v>
      </c>
      <c r="G173">
        <v>0</v>
      </c>
      <c r="H173">
        <v>1.4</v>
      </c>
      <c r="I173">
        <v>4.7</v>
      </c>
      <c r="J173">
        <v>-7.6</v>
      </c>
      <c r="K173">
        <v>0</v>
      </c>
    </row>
    <row r="174" spans="1:11" x14ac:dyDescent="0.25">
      <c r="A174">
        <v>40308536</v>
      </c>
      <c r="B174" t="s">
        <v>349</v>
      </c>
      <c r="C174" t="s">
        <v>3</v>
      </c>
      <c r="D174" t="s">
        <v>16</v>
      </c>
      <c r="E174" t="s">
        <v>298</v>
      </c>
      <c r="F174">
        <v>3000</v>
      </c>
      <c r="G174">
        <v>0</v>
      </c>
      <c r="H174">
        <v>0.4</v>
      </c>
      <c r="I174">
        <v>1.8</v>
      </c>
      <c r="J174">
        <v>-8.5</v>
      </c>
      <c r="K174">
        <v>0</v>
      </c>
    </row>
    <row r="175" spans="1:11" x14ac:dyDescent="0.25">
      <c r="A175">
        <v>40308538</v>
      </c>
      <c r="B175" t="s">
        <v>348</v>
      </c>
      <c r="C175" t="s">
        <v>3</v>
      </c>
      <c r="D175" t="s">
        <v>16</v>
      </c>
      <c r="E175" t="s">
        <v>298</v>
      </c>
      <c r="F175">
        <v>3000</v>
      </c>
      <c r="G175">
        <v>0</v>
      </c>
      <c r="H175">
        <v>0.4</v>
      </c>
      <c r="I175">
        <v>1.9</v>
      </c>
      <c r="J175">
        <v>-8.5</v>
      </c>
      <c r="K175">
        <v>0</v>
      </c>
    </row>
    <row r="176" spans="1:11" x14ac:dyDescent="0.25">
      <c r="A176">
        <v>40308548</v>
      </c>
      <c r="B176" t="s">
        <v>347</v>
      </c>
      <c r="C176" t="s">
        <v>3</v>
      </c>
      <c r="D176" t="s">
        <v>56</v>
      </c>
      <c r="E176" t="s">
        <v>297</v>
      </c>
      <c r="F176">
        <v>3000</v>
      </c>
      <c r="G176">
        <v>0</v>
      </c>
      <c r="H176">
        <v>3</v>
      </c>
      <c r="I176">
        <v>8</v>
      </c>
      <c r="J176">
        <v>-6</v>
      </c>
      <c r="K176">
        <v>0.1</v>
      </c>
    </row>
    <row r="177" spans="1:11" x14ac:dyDescent="0.25">
      <c r="A177">
        <v>40308552</v>
      </c>
      <c r="B177" t="s">
        <v>346</v>
      </c>
      <c r="C177" t="s">
        <v>3</v>
      </c>
      <c r="D177" t="s">
        <v>56</v>
      </c>
      <c r="E177" t="s">
        <v>297</v>
      </c>
      <c r="F177">
        <v>3000</v>
      </c>
      <c r="G177">
        <v>0</v>
      </c>
      <c r="H177">
        <v>0.3</v>
      </c>
      <c r="I177">
        <v>1.1000000000000001</v>
      </c>
      <c r="J177">
        <v>-8.6999999999999993</v>
      </c>
      <c r="K177">
        <v>0</v>
      </c>
    </row>
    <row r="178" spans="1:11" x14ac:dyDescent="0.25">
      <c r="A178">
        <v>40308558</v>
      </c>
      <c r="B178" t="s">
        <v>345</v>
      </c>
      <c r="C178" t="s">
        <v>3</v>
      </c>
      <c r="D178" t="s">
        <v>8</v>
      </c>
      <c r="E178" t="s">
        <v>56</v>
      </c>
      <c r="F178">
        <v>3000</v>
      </c>
      <c r="G178">
        <v>0</v>
      </c>
      <c r="H178">
        <v>0.3</v>
      </c>
      <c r="I178">
        <v>1.2</v>
      </c>
      <c r="J178">
        <v>-8.6999999999999993</v>
      </c>
      <c r="K178">
        <v>0</v>
      </c>
    </row>
    <row r="179" spans="1:11" x14ac:dyDescent="0.25">
      <c r="A179">
        <v>40308566</v>
      </c>
      <c r="B179" t="s">
        <v>344</v>
      </c>
      <c r="C179" t="s">
        <v>3</v>
      </c>
      <c r="D179" t="s">
        <v>42</v>
      </c>
      <c r="E179" t="s">
        <v>17</v>
      </c>
      <c r="F179">
        <v>3000</v>
      </c>
      <c r="G179">
        <v>0</v>
      </c>
      <c r="H179">
        <v>3.6</v>
      </c>
      <c r="I179">
        <v>9.3000000000000007</v>
      </c>
      <c r="J179">
        <v>-5.3</v>
      </c>
      <c r="K179">
        <v>0</v>
      </c>
    </row>
    <row r="180" spans="1:11" x14ac:dyDescent="0.25">
      <c r="A180">
        <v>40308578</v>
      </c>
      <c r="B180" t="s">
        <v>343</v>
      </c>
      <c r="C180" t="s">
        <v>3</v>
      </c>
      <c r="D180" t="s">
        <v>17</v>
      </c>
      <c r="E180" t="s">
        <v>299</v>
      </c>
      <c r="F180">
        <v>3000</v>
      </c>
      <c r="G180">
        <v>0</v>
      </c>
      <c r="H180">
        <v>0.3</v>
      </c>
      <c r="I180">
        <v>1.3</v>
      </c>
      <c r="J180">
        <v>-8.6</v>
      </c>
      <c r="K180">
        <v>0</v>
      </c>
    </row>
    <row r="181" spans="1:11" x14ac:dyDescent="0.25">
      <c r="A181">
        <v>40308580</v>
      </c>
      <c r="B181" t="s">
        <v>342</v>
      </c>
      <c r="C181" t="s">
        <v>3</v>
      </c>
      <c r="D181" t="s">
        <v>17</v>
      </c>
      <c r="E181" t="s">
        <v>299</v>
      </c>
      <c r="F181">
        <v>3000</v>
      </c>
      <c r="G181">
        <v>0</v>
      </c>
      <c r="H181">
        <v>0.3</v>
      </c>
      <c r="I181">
        <v>1.4</v>
      </c>
      <c r="J181">
        <v>-8.6</v>
      </c>
      <c r="K181">
        <v>0</v>
      </c>
    </row>
    <row r="182" spans="1:11" x14ac:dyDescent="0.25">
      <c r="A182">
        <v>40308588</v>
      </c>
      <c r="B182" t="s">
        <v>341</v>
      </c>
      <c r="C182" t="s">
        <v>3</v>
      </c>
      <c r="D182" t="s">
        <v>23</v>
      </c>
      <c r="E182" t="s">
        <v>293</v>
      </c>
      <c r="F182">
        <v>3000</v>
      </c>
      <c r="G182">
        <v>0</v>
      </c>
      <c r="H182">
        <v>1.5</v>
      </c>
      <c r="I182">
        <v>4.9000000000000004</v>
      </c>
      <c r="J182">
        <v>-7.5</v>
      </c>
      <c r="K182">
        <v>0</v>
      </c>
    </row>
    <row r="183" spans="1:11" x14ac:dyDescent="0.25">
      <c r="A183">
        <v>40308598</v>
      </c>
      <c r="B183" t="s">
        <v>340</v>
      </c>
      <c r="C183" t="s">
        <v>3</v>
      </c>
      <c r="D183" t="s">
        <v>293</v>
      </c>
      <c r="E183" t="s">
        <v>302</v>
      </c>
      <c r="F183">
        <v>3000</v>
      </c>
      <c r="G183">
        <v>0</v>
      </c>
      <c r="H183">
        <v>0.2</v>
      </c>
      <c r="I183">
        <v>0.7</v>
      </c>
      <c r="J183">
        <v>-8.8000000000000007</v>
      </c>
      <c r="K183">
        <v>0</v>
      </c>
    </row>
    <row r="184" spans="1:11" x14ac:dyDescent="0.25">
      <c r="A184">
        <v>40308600</v>
      </c>
      <c r="B184" t="s">
        <v>339</v>
      </c>
      <c r="C184" t="s">
        <v>3</v>
      </c>
      <c r="D184" t="s">
        <v>293</v>
      </c>
      <c r="E184" t="s">
        <v>302</v>
      </c>
      <c r="F184">
        <v>3000</v>
      </c>
      <c r="G184">
        <v>0</v>
      </c>
      <c r="H184">
        <v>0.2</v>
      </c>
      <c r="I184">
        <v>0.7</v>
      </c>
      <c r="J184">
        <v>-8.8000000000000007</v>
      </c>
      <c r="K184">
        <v>0</v>
      </c>
    </row>
    <row r="185" spans="1:11" x14ac:dyDescent="0.25">
      <c r="A185">
        <v>40308606</v>
      </c>
      <c r="B185" t="s">
        <v>338</v>
      </c>
      <c r="C185" t="s">
        <v>3</v>
      </c>
      <c r="D185" t="s">
        <v>14</v>
      </c>
      <c r="E185" t="s">
        <v>292</v>
      </c>
      <c r="F185">
        <v>3000</v>
      </c>
      <c r="G185">
        <v>0</v>
      </c>
      <c r="H185">
        <v>0.9</v>
      </c>
      <c r="I185">
        <v>3.3</v>
      </c>
      <c r="J185">
        <v>-8.1</v>
      </c>
      <c r="K185">
        <v>0</v>
      </c>
    </row>
    <row r="186" spans="1:11" x14ac:dyDescent="0.25">
      <c r="A186">
        <v>40308608</v>
      </c>
      <c r="B186" t="s">
        <v>65</v>
      </c>
      <c r="C186" t="s">
        <v>64</v>
      </c>
      <c r="D186" t="s">
        <v>56</v>
      </c>
      <c r="E186" t="s">
        <v>297</v>
      </c>
      <c r="F186">
        <v>5500</v>
      </c>
      <c r="G186">
        <v>6.5</v>
      </c>
      <c r="H186">
        <v>15.6</v>
      </c>
      <c r="I186">
        <v>26.6</v>
      </c>
      <c r="J186">
        <v>1.7</v>
      </c>
      <c r="K186">
        <v>16.5</v>
      </c>
    </row>
    <row r="187" spans="1:11" x14ac:dyDescent="0.25">
      <c r="A187">
        <v>40308610</v>
      </c>
      <c r="B187" t="s">
        <v>75</v>
      </c>
      <c r="C187" t="s">
        <v>64</v>
      </c>
      <c r="D187" t="s">
        <v>17</v>
      </c>
      <c r="E187" t="s">
        <v>299</v>
      </c>
      <c r="F187">
        <v>5300</v>
      </c>
      <c r="G187">
        <v>5.4</v>
      </c>
      <c r="H187">
        <v>13.6</v>
      </c>
      <c r="I187">
        <v>23.7</v>
      </c>
      <c r="J187">
        <v>0.1</v>
      </c>
      <c r="K187">
        <v>11.5</v>
      </c>
    </row>
    <row r="188" spans="1:11" x14ac:dyDescent="0.25">
      <c r="A188">
        <v>40308614</v>
      </c>
      <c r="B188" t="s">
        <v>90</v>
      </c>
      <c r="C188" t="s">
        <v>64</v>
      </c>
      <c r="D188" t="s">
        <v>8</v>
      </c>
      <c r="E188" t="s">
        <v>56</v>
      </c>
      <c r="F188">
        <v>4900</v>
      </c>
      <c r="G188">
        <v>4.4000000000000004</v>
      </c>
      <c r="H188">
        <v>12.8</v>
      </c>
      <c r="I188">
        <v>23.2</v>
      </c>
      <c r="J188">
        <v>0.1</v>
      </c>
      <c r="K188">
        <v>13.4</v>
      </c>
    </row>
    <row r="189" spans="1:11" x14ac:dyDescent="0.25">
      <c r="A189">
        <v>40308616</v>
      </c>
      <c r="B189" t="s">
        <v>100</v>
      </c>
      <c r="C189" t="s">
        <v>64</v>
      </c>
      <c r="D189" t="s">
        <v>19</v>
      </c>
      <c r="E189" t="s">
        <v>14</v>
      </c>
      <c r="F189">
        <v>4700</v>
      </c>
      <c r="G189">
        <v>4</v>
      </c>
      <c r="H189">
        <v>12.9</v>
      </c>
      <c r="I189">
        <v>24.5</v>
      </c>
      <c r="J189">
        <v>0.6</v>
      </c>
      <c r="K189">
        <v>12.6</v>
      </c>
    </row>
    <row r="190" spans="1:11" x14ac:dyDescent="0.25">
      <c r="A190">
        <v>40308620</v>
      </c>
      <c r="B190" t="s">
        <v>119</v>
      </c>
      <c r="C190" t="s">
        <v>64</v>
      </c>
      <c r="D190" t="s">
        <v>51</v>
      </c>
      <c r="E190" t="s">
        <v>300</v>
      </c>
      <c r="F190">
        <v>4300</v>
      </c>
      <c r="G190">
        <v>2.8</v>
      </c>
      <c r="H190">
        <v>10.5</v>
      </c>
      <c r="I190">
        <v>20.3</v>
      </c>
      <c r="J190">
        <v>-1.1000000000000001</v>
      </c>
      <c r="K190">
        <v>8.9</v>
      </c>
    </row>
    <row r="191" spans="1:11" x14ac:dyDescent="0.25">
      <c r="A191">
        <v>40308622</v>
      </c>
      <c r="B191" t="s">
        <v>126</v>
      </c>
      <c r="C191" t="s">
        <v>64</v>
      </c>
      <c r="D191" t="s">
        <v>12</v>
      </c>
      <c r="E191" t="s">
        <v>30</v>
      </c>
      <c r="F191">
        <v>4000</v>
      </c>
      <c r="G191">
        <v>2.6</v>
      </c>
      <c r="H191">
        <v>9.5</v>
      </c>
      <c r="I191">
        <v>18.2</v>
      </c>
      <c r="J191">
        <v>-1.4</v>
      </c>
      <c r="K191">
        <v>5.5</v>
      </c>
    </row>
    <row r="192" spans="1:11" x14ac:dyDescent="0.25">
      <c r="A192">
        <v>40308624</v>
      </c>
      <c r="B192" t="s">
        <v>129</v>
      </c>
      <c r="C192" t="s">
        <v>64</v>
      </c>
      <c r="D192" t="s">
        <v>23</v>
      </c>
      <c r="E192" t="s">
        <v>293</v>
      </c>
      <c r="F192">
        <v>3800</v>
      </c>
      <c r="G192">
        <v>2.2000000000000002</v>
      </c>
      <c r="H192">
        <v>8.6999999999999993</v>
      </c>
      <c r="I192">
        <v>16.7</v>
      </c>
      <c r="J192">
        <v>-1.9</v>
      </c>
      <c r="K192">
        <v>0.7</v>
      </c>
    </row>
    <row r="193" spans="1:11" x14ac:dyDescent="0.25">
      <c r="A193">
        <v>40308626</v>
      </c>
      <c r="B193" t="s">
        <v>134</v>
      </c>
      <c r="C193" t="s">
        <v>64</v>
      </c>
      <c r="D193" t="s">
        <v>10</v>
      </c>
      <c r="E193" t="s">
        <v>296</v>
      </c>
      <c r="F193">
        <v>3700</v>
      </c>
      <c r="G193">
        <v>2.8</v>
      </c>
      <c r="H193">
        <v>9.6999999999999993</v>
      </c>
      <c r="I193">
        <v>18.2</v>
      </c>
      <c r="J193">
        <v>-0.7</v>
      </c>
      <c r="K193">
        <v>6.4</v>
      </c>
    </row>
    <row r="194" spans="1:11" x14ac:dyDescent="0.25">
      <c r="A194">
        <v>40308628</v>
      </c>
      <c r="B194" t="s">
        <v>140</v>
      </c>
      <c r="C194" t="s">
        <v>64</v>
      </c>
      <c r="D194" t="s">
        <v>16</v>
      </c>
      <c r="E194" t="s">
        <v>298</v>
      </c>
      <c r="F194">
        <v>3600</v>
      </c>
      <c r="G194">
        <v>1.7</v>
      </c>
      <c r="H194">
        <v>7.8</v>
      </c>
      <c r="I194">
        <v>15.6</v>
      </c>
      <c r="J194">
        <v>-2.2999999999999998</v>
      </c>
      <c r="K194">
        <v>0.9</v>
      </c>
    </row>
    <row r="195" spans="1:11" x14ac:dyDescent="0.25">
      <c r="A195">
        <v>40308632</v>
      </c>
      <c r="B195" t="s">
        <v>146</v>
      </c>
      <c r="C195" t="s">
        <v>64</v>
      </c>
      <c r="D195" t="s">
        <v>49</v>
      </c>
      <c r="E195" t="s">
        <v>295</v>
      </c>
      <c r="F195">
        <v>3500</v>
      </c>
      <c r="G195">
        <v>2.8</v>
      </c>
      <c r="H195">
        <v>9</v>
      </c>
      <c r="I195">
        <v>16.5</v>
      </c>
      <c r="J195">
        <v>-0.9</v>
      </c>
      <c r="K195">
        <v>3.7</v>
      </c>
    </row>
    <row r="196" spans="1:11" x14ac:dyDescent="0.25">
      <c r="A196">
        <v>40308634</v>
      </c>
      <c r="B196" t="s">
        <v>151</v>
      </c>
      <c r="C196" t="s">
        <v>64</v>
      </c>
      <c r="D196" t="s">
        <v>49</v>
      </c>
      <c r="E196" t="s">
        <v>295</v>
      </c>
      <c r="F196">
        <v>3400</v>
      </c>
      <c r="G196">
        <v>2.1</v>
      </c>
      <c r="H196">
        <v>7.9</v>
      </c>
      <c r="I196">
        <v>15.1</v>
      </c>
      <c r="J196">
        <v>-1.8</v>
      </c>
      <c r="K196">
        <v>1.5</v>
      </c>
    </row>
    <row r="197" spans="1:11" x14ac:dyDescent="0.25">
      <c r="A197">
        <v>40308636</v>
      </c>
      <c r="B197" t="s">
        <v>152</v>
      </c>
      <c r="C197" t="s">
        <v>64</v>
      </c>
      <c r="D197" t="s">
        <v>21</v>
      </c>
      <c r="E197" t="s">
        <v>10</v>
      </c>
      <c r="F197">
        <v>3400</v>
      </c>
      <c r="G197">
        <v>2</v>
      </c>
      <c r="H197">
        <v>8.1</v>
      </c>
      <c r="I197">
        <v>16.2</v>
      </c>
      <c r="J197">
        <v>-1.6</v>
      </c>
      <c r="K197">
        <v>3.9</v>
      </c>
    </row>
    <row r="198" spans="1:11" x14ac:dyDescent="0.25">
      <c r="A198">
        <v>40308638</v>
      </c>
      <c r="B198" t="s">
        <v>161</v>
      </c>
      <c r="C198" t="s">
        <v>64</v>
      </c>
      <c r="D198" t="s">
        <v>60</v>
      </c>
      <c r="E198" t="s">
        <v>51</v>
      </c>
      <c r="F198">
        <v>3300</v>
      </c>
      <c r="G198">
        <v>2.1</v>
      </c>
      <c r="H198">
        <v>8.1</v>
      </c>
      <c r="I198">
        <v>15.9</v>
      </c>
      <c r="J198">
        <v>-1.4</v>
      </c>
      <c r="K198">
        <v>7</v>
      </c>
    </row>
    <row r="199" spans="1:11" x14ac:dyDescent="0.25">
      <c r="A199">
        <v>40308640</v>
      </c>
      <c r="B199" t="s">
        <v>158</v>
      </c>
      <c r="C199" t="s">
        <v>64</v>
      </c>
      <c r="D199" t="s">
        <v>70</v>
      </c>
      <c r="E199" t="s">
        <v>294</v>
      </c>
      <c r="F199">
        <v>3300</v>
      </c>
      <c r="G199">
        <v>1.6</v>
      </c>
      <c r="H199">
        <v>6.7</v>
      </c>
      <c r="I199">
        <v>13.4</v>
      </c>
      <c r="J199">
        <v>-2.8</v>
      </c>
      <c r="K199">
        <v>0.9</v>
      </c>
    </row>
    <row r="200" spans="1:11" x14ac:dyDescent="0.25">
      <c r="A200">
        <v>40308642</v>
      </c>
      <c r="B200" t="s">
        <v>162</v>
      </c>
      <c r="C200" t="s">
        <v>64</v>
      </c>
      <c r="D200" t="s">
        <v>42</v>
      </c>
      <c r="E200" t="s">
        <v>17</v>
      </c>
      <c r="F200">
        <v>3200</v>
      </c>
      <c r="G200">
        <v>0.3</v>
      </c>
      <c r="H200">
        <v>4</v>
      </c>
      <c r="I200">
        <v>9.4</v>
      </c>
      <c r="J200">
        <v>-5.3</v>
      </c>
      <c r="K200">
        <v>0.3</v>
      </c>
    </row>
    <row r="201" spans="1:11" x14ac:dyDescent="0.25">
      <c r="A201">
        <v>40308644</v>
      </c>
      <c r="B201" t="s">
        <v>165</v>
      </c>
      <c r="C201" t="s">
        <v>64</v>
      </c>
      <c r="D201" t="s">
        <v>68</v>
      </c>
      <c r="E201" t="s">
        <v>49</v>
      </c>
      <c r="F201">
        <v>3200</v>
      </c>
      <c r="G201">
        <v>2.1</v>
      </c>
      <c r="H201">
        <v>8.1</v>
      </c>
      <c r="I201">
        <v>15.6</v>
      </c>
      <c r="J201">
        <v>-1.2</v>
      </c>
      <c r="K201">
        <v>2.1</v>
      </c>
    </row>
    <row r="202" spans="1:11" x14ac:dyDescent="0.25">
      <c r="A202">
        <v>40308646</v>
      </c>
      <c r="B202" t="s">
        <v>174</v>
      </c>
      <c r="C202" t="s">
        <v>64</v>
      </c>
      <c r="D202" t="s">
        <v>14</v>
      </c>
      <c r="E202" t="s">
        <v>292</v>
      </c>
      <c r="F202">
        <v>3100</v>
      </c>
      <c r="G202">
        <v>0.4</v>
      </c>
      <c r="H202">
        <v>4.0999999999999996</v>
      </c>
      <c r="I202">
        <v>9</v>
      </c>
      <c r="J202">
        <v>-5</v>
      </c>
      <c r="K202">
        <v>0</v>
      </c>
    </row>
    <row r="203" spans="1:11" x14ac:dyDescent="0.25">
      <c r="A203">
        <v>40308648</v>
      </c>
      <c r="B203" t="s">
        <v>173</v>
      </c>
      <c r="C203" t="s">
        <v>64</v>
      </c>
      <c r="D203" t="s">
        <v>25</v>
      </c>
      <c r="E203" t="s">
        <v>70</v>
      </c>
      <c r="F203">
        <v>3100</v>
      </c>
      <c r="G203">
        <v>2.4</v>
      </c>
      <c r="H203">
        <v>9</v>
      </c>
      <c r="I203">
        <v>17.3</v>
      </c>
      <c r="J203">
        <v>-0.2</v>
      </c>
      <c r="K203">
        <v>5.6</v>
      </c>
    </row>
    <row r="204" spans="1:11" x14ac:dyDescent="0.25">
      <c r="A204">
        <v>40308650</v>
      </c>
      <c r="B204" t="s">
        <v>178</v>
      </c>
      <c r="C204" t="s">
        <v>64</v>
      </c>
      <c r="D204" t="s">
        <v>14</v>
      </c>
      <c r="E204" t="s">
        <v>292</v>
      </c>
      <c r="F204">
        <v>3000</v>
      </c>
      <c r="G204">
        <v>1.5</v>
      </c>
      <c r="H204">
        <v>6.7</v>
      </c>
      <c r="I204">
        <v>13.3</v>
      </c>
      <c r="J204">
        <v>-2.2000000000000002</v>
      </c>
      <c r="K204">
        <v>0.3</v>
      </c>
    </row>
    <row r="205" spans="1:11" x14ac:dyDescent="0.25">
      <c r="A205">
        <v>40308652</v>
      </c>
      <c r="B205" t="s">
        <v>179</v>
      </c>
      <c r="C205" t="s">
        <v>64</v>
      </c>
      <c r="D205" t="s">
        <v>60</v>
      </c>
      <c r="E205" t="s">
        <v>51</v>
      </c>
      <c r="F205">
        <v>3000</v>
      </c>
      <c r="G205">
        <v>0.2</v>
      </c>
      <c r="H205">
        <v>5.0999999999999996</v>
      </c>
      <c r="I205">
        <v>12.3</v>
      </c>
      <c r="J205">
        <v>-3.8</v>
      </c>
      <c r="K205">
        <v>0.2</v>
      </c>
    </row>
    <row r="206" spans="1:11" x14ac:dyDescent="0.25">
      <c r="A206">
        <v>40308654</v>
      </c>
      <c r="B206" t="s">
        <v>180</v>
      </c>
      <c r="C206" t="s">
        <v>64</v>
      </c>
      <c r="D206" t="s">
        <v>293</v>
      </c>
      <c r="E206" t="s">
        <v>302</v>
      </c>
      <c r="F206">
        <v>2900</v>
      </c>
      <c r="G206">
        <v>0.7</v>
      </c>
      <c r="H206">
        <v>5.4</v>
      </c>
      <c r="I206">
        <v>11.9</v>
      </c>
      <c r="J206">
        <v>-3.4</v>
      </c>
      <c r="K206">
        <v>0.2</v>
      </c>
    </row>
    <row r="207" spans="1:11" x14ac:dyDescent="0.25">
      <c r="A207">
        <v>40308656</v>
      </c>
      <c r="B207" t="s">
        <v>181</v>
      </c>
      <c r="C207" t="s">
        <v>64</v>
      </c>
      <c r="D207" t="s">
        <v>30</v>
      </c>
      <c r="E207" t="s">
        <v>301</v>
      </c>
      <c r="F207">
        <v>2900</v>
      </c>
      <c r="G207">
        <v>0</v>
      </c>
      <c r="H207">
        <v>2.5</v>
      </c>
      <c r="I207">
        <v>6.7</v>
      </c>
      <c r="J207">
        <v>-6.3</v>
      </c>
      <c r="K207">
        <v>0</v>
      </c>
    </row>
    <row r="208" spans="1:11" x14ac:dyDescent="0.25">
      <c r="A208">
        <v>40308658</v>
      </c>
      <c r="B208" t="s">
        <v>186</v>
      </c>
      <c r="C208" t="s">
        <v>64</v>
      </c>
      <c r="D208" t="s">
        <v>51</v>
      </c>
      <c r="E208" t="s">
        <v>300</v>
      </c>
      <c r="F208">
        <v>2800</v>
      </c>
      <c r="G208">
        <v>0</v>
      </c>
      <c r="H208">
        <v>3.3</v>
      </c>
      <c r="I208">
        <v>8.6999999999999993</v>
      </c>
      <c r="J208">
        <v>-5.2</v>
      </c>
      <c r="K208">
        <v>0.2</v>
      </c>
    </row>
    <row r="209" spans="1:11" x14ac:dyDescent="0.25">
      <c r="A209">
        <v>40308660</v>
      </c>
      <c r="B209" t="s">
        <v>183</v>
      </c>
      <c r="C209" t="s">
        <v>64</v>
      </c>
      <c r="D209" t="s">
        <v>23</v>
      </c>
      <c r="E209" t="s">
        <v>293</v>
      </c>
      <c r="F209">
        <v>2800</v>
      </c>
      <c r="G209">
        <v>1</v>
      </c>
      <c r="H209">
        <v>6</v>
      </c>
      <c r="I209">
        <v>12.5</v>
      </c>
      <c r="J209">
        <v>-2.6</v>
      </c>
      <c r="K209">
        <v>0.3</v>
      </c>
    </row>
    <row r="210" spans="1:11" x14ac:dyDescent="0.25">
      <c r="A210">
        <v>40308662</v>
      </c>
      <c r="B210" t="s">
        <v>184</v>
      </c>
      <c r="C210" t="s">
        <v>64</v>
      </c>
      <c r="D210" t="s">
        <v>42</v>
      </c>
      <c r="E210" t="s">
        <v>17</v>
      </c>
      <c r="F210">
        <v>2800</v>
      </c>
      <c r="G210">
        <v>0</v>
      </c>
      <c r="H210">
        <v>0.9</v>
      </c>
      <c r="I210">
        <v>3.3</v>
      </c>
      <c r="J210">
        <v>-7.7</v>
      </c>
      <c r="K210">
        <v>0</v>
      </c>
    </row>
    <row r="211" spans="1:11" x14ac:dyDescent="0.25">
      <c r="A211">
        <v>40308664</v>
      </c>
      <c r="B211" t="s">
        <v>190</v>
      </c>
      <c r="C211" t="s">
        <v>64</v>
      </c>
      <c r="D211" t="s">
        <v>70</v>
      </c>
      <c r="E211" t="s">
        <v>294</v>
      </c>
      <c r="F211">
        <v>2700</v>
      </c>
      <c r="G211">
        <v>1</v>
      </c>
      <c r="H211">
        <v>5.8</v>
      </c>
      <c r="I211">
        <v>12.1</v>
      </c>
      <c r="J211">
        <v>-2.6</v>
      </c>
      <c r="K211">
        <v>0.6</v>
      </c>
    </row>
    <row r="212" spans="1:11" x14ac:dyDescent="0.25">
      <c r="A212">
        <v>40308666</v>
      </c>
      <c r="B212" t="s">
        <v>189</v>
      </c>
      <c r="C212" t="s">
        <v>64</v>
      </c>
      <c r="D212" t="s">
        <v>68</v>
      </c>
      <c r="E212" t="s">
        <v>49</v>
      </c>
      <c r="F212">
        <v>2700</v>
      </c>
      <c r="G212">
        <v>0.5</v>
      </c>
      <c r="H212">
        <v>5.0999999999999996</v>
      </c>
      <c r="I212">
        <v>11.4</v>
      </c>
      <c r="J212">
        <v>-3.2</v>
      </c>
      <c r="K212">
        <v>0.4</v>
      </c>
    </row>
    <row r="213" spans="1:11" x14ac:dyDescent="0.25">
      <c r="A213">
        <v>40308668</v>
      </c>
      <c r="B213" t="s">
        <v>188</v>
      </c>
      <c r="C213" t="s">
        <v>64</v>
      </c>
      <c r="D213" t="s">
        <v>30</v>
      </c>
      <c r="E213" t="s">
        <v>301</v>
      </c>
      <c r="F213">
        <v>2700</v>
      </c>
      <c r="G213">
        <v>0</v>
      </c>
      <c r="H213">
        <v>1.6</v>
      </c>
      <c r="I213">
        <v>4.9000000000000004</v>
      </c>
      <c r="J213">
        <v>-6.7</v>
      </c>
      <c r="K213">
        <v>0</v>
      </c>
    </row>
    <row r="214" spans="1:11" x14ac:dyDescent="0.25">
      <c r="A214">
        <v>40308670</v>
      </c>
      <c r="B214" t="s">
        <v>193</v>
      </c>
      <c r="C214" t="s">
        <v>64</v>
      </c>
      <c r="D214" t="s">
        <v>16</v>
      </c>
      <c r="E214" t="s">
        <v>298</v>
      </c>
      <c r="F214">
        <v>2600</v>
      </c>
      <c r="G214">
        <v>0.3</v>
      </c>
      <c r="H214">
        <v>4.5</v>
      </c>
      <c r="I214">
        <v>10.6</v>
      </c>
      <c r="J214">
        <v>-3.7</v>
      </c>
      <c r="K214">
        <v>0.1</v>
      </c>
    </row>
    <row r="215" spans="1:11" x14ac:dyDescent="0.25">
      <c r="A215">
        <v>40308672</v>
      </c>
      <c r="B215" t="s">
        <v>191</v>
      </c>
      <c r="C215" t="s">
        <v>64</v>
      </c>
      <c r="D215" t="s">
        <v>42</v>
      </c>
      <c r="E215" t="s">
        <v>17</v>
      </c>
      <c r="F215">
        <v>2600</v>
      </c>
      <c r="G215">
        <v>0.6</v>
      </c>
      <c r="H215">
        <v>5.0999999999999996</v>
      </c>
      <c r="I215">
        <v>11.5</v>
      </c>
      <c r="J215">
        <v>-3</v>
      </c>
      <c r="K215">
        <v>1.8</v>
      </c>
    </row>
    <row r="216" spans="1:11" x14ac:dyDescent="0.25">
      <c r="A216">
        <v>40308674</v>
      </c>
      <c r="B216" t="s">
        <v>194</v>
      </c>
      <c r="C216" t="s">
        <v>64</v>
      </c>
      <c r="D216" t="s">
        <v>30</v>
      </c>
      <c r="E216" t="s">
        <v>301</v>
      </c>
      <c r="F216">
        <v>2600</v>
      </c>
      <c r="G216">
        <v>0.6</v>
      </c>
      <c r="H216">
        <v>4.9000000000000004</v>
      </c>
      <c r="I216">
        <v>11.2</v>
      </c>
      <c r="J216">
        <v>-3.2</v>
      </c>
      <c r="K216">
        <v>0.9</v>
      </c>
    </row>
    <row r="217" spans="1:11" x14ac:dyDescent="0.25">
      <c r="A217">
        <v>40308676</v>
      </c>
      <c r="B217" t="s">
        <v>195</v>
      </c>
      <c r="C217" t="s">
        <v>64</v>
      </c>
      <c r="D217" t="s">
        <v>25</v>
      </c>
      <c r="E217" t="s">
        <v>70</v>
      </c>
      <c r="F217">
        <v>2600</v>
      </c>
      <c r="G217">
        <v>0</v>
      </c>
      <c r="H217">
        <v>1.1000000000000001</v>
      </c>
      <c r="I217">
        <v>4</v>
      </c>
      <c r="J217">
        <v>-7.1</v>
      </c>
      <c r="K217">
        <v>0.3</v>
      </c>
    </row>
    <row r="218" spans="1:11" x14ac:dyDescent="0.25">
      <c r="A218">
        <v>40308678</v>
      </c>
      <c r="B218" t="s">
        <v>337</v>
      </c>
      <c r="C218" t="s">
        <v>64</v>
      </c>
      <c r="D218" t="s">
        <v>25</v>
      </c>
      <c r="E218" t="s">
        <v>70</v>
      </c>
      <c r="F218">
        <v>2500</v>
      </c>
      <c r="G218">
        <v>0</v>
      </c>
      <c r="H218">
        <v>1.6</v>
      </c>
      <c r="I218">
        <v>4.9000000000000004</v>
      </c>
      <c r="J218">
        <v>-6.3</v>
      </c>
      <c r="K218">
        <v>0</v>
      </c>
    </row>
    <row r="219" spans="1:11" x14ac:dyDescent="0.25">
      <c r="A219">
        <v>40308680</v>
      </c>
      <c r="B219" t="s">
        <v>336</v>
      </c>
      <c r="C219" t="s">
        <v>64</v>
      </c>
      <c r="D219" t="s">
        <v>60</v>
      </c>
      <c r="E219" t="s">
        <v>51</v>
      </c>
      <c r="F219">
        <v>2500</v>
      </c>
      <c r="G219">
        <v>0</v>
      </c>
      <c r="H219">
        <v>1.3</v>
      </c>
      <c r="I219">
        <v>4.3</v>
      </c>
      <c r="J219">
        <v>-6.7</v>
      </c>
      <c r="K219">
        <v>0</v>
      </c>
    </row>
    <row r="220" spans="1:11" x14ac:dyDescent="0.25">
      <c r="A220">
        <v>40308682</v>
      </c>
      <c r="B220" t="s">
        <v>335</v>
      </c>
      <c r="C220" t="s">
        <v>64</v>
      </c>
      <c r="D220" t="s">
        <v>293</v>
      </c>
      <c r="E220" t="s">
        <v>302</v>
      </c>
      <c r="F220">
        <v>2500</v>
      </c>
      <c r="G220">
        <v>0</v>
      </c>
      <c r="H220">
        <v>1.9</v>
      </c>
      <c r="I220">
        <v>5.7</v>
      </c>
      <c r="J220">
        <v>-6.1</v>
      </c>
      <c r="K220">
        <v>0.1</v>
      </c>
    </row>
    <row r="221" spans="1:11" x14ac:dyDescent="0.25">
      <c r="A221">
        <v>40308684</v>
      </c>
      <c r="B221" t="s">
        <v>334</v>
      </c>
      <c r="C221" t="s">
        <v>64</v>
      </c>
      <c r="D221" t="s">
        <v>37</v>
      </c>
      <c r="E221" t="s">
        <v>16</v>
      </c>
      <c r="F221">
        <v>2500</v>
      </c>
      <c r="G221">
        <v>1.6</v>
      </c>
      <c r="H221">
        <v>7.5</v>
      </c>
      <c r="I221">
        <v>15</v>
      </c>
      <c r="J221">
        <v>-0.5</v>
      </c>
      <c r="K221">
        <v>7</v>
      </c>
    </row>
    <row r="222" spans="1:11" x14ac:dyDescent="0.25">
      <c r="A222">
        <v>40308686</v>
      </c>
      <c r="B222" t="s">
        <v>333</v>
      </c>
      <c r="C222" t="s">
        <v>64</v>
      </c>
      <c r="D222" t="s">
        <v>10</v>
      </c>
      <c r="E222" t="s">
        <v>296</v>
      </c>
      <c r="F222">
        <v>2500</v>
      </c>
      <c r="G222">
        <v>0</v>
      </c>
      <c r="H222">
        <v>2.6</v>
      </c>
      <c r="I222">
        <v>7</v>
      </c>
      <c r="J222">
        <v>-5.4</v>
      </c>
      <c r="K222">
        <v>0.1</v>
      </c>
    </row>
    <row r="223" spans="1:11" x14ac:dyDescent="0.25">
      <c r="A223">
        <v>40308688</v>
      </c>
      <c r="B223" t="s">
        <v>332</v>
      </c>
      <c r="C223" t="s">
        <v>64</v>
      </c>
      <c r="D223" t="s">
        <v>60</v>
      </c>
      <c r="E223" t="s">
        <v>51</v>
      </c>
      <c r="F223">
        <v>2500</v>
      </c>
      <c r="G223">
        <v>0</v>
      </c>
      <c r="H223">
        <v>0.3</v>
      </c>
      <c r="I223">
        <v>1.1000000000000001</v>
      </c>
      <c r="J223">
        <v>-7.7</v>
      </c>
      <c r="K223">
        <v>0</v>
      </c>
    </row>
    <row r="224" spans="1:11" x14ac:dyDescent="0.25">
      <c r="A224">
        <v>40308700</v>
      </c>
      <c r="B224" t="s">
        <v>331</v>
      </c>
      <c r="C224" t="s">
        <v>64</v>
      </c>
      <c r="D224" t="s">
        <v>19</v>
      </c>
      <c r="E224" t="s">
        <v>14</v>
      </c>
      <c r="F224">
        <v>2500</v>
      </c>
      <c r="G224">
        <v>0</v>
      </c>
      <c r="H224">
        <v>2</v>
      </c>
      <c r="I224">
        <v>6.3</v>
      </c>
      <c r="J224">
        <v>-5.9</v>
      </c>
      <c r="K224">
        <v>0</v>
      </c>
    </row>
    <row r="225" spans="1:11" x14ac:dyDescent="0.25">
      <c r="A225">
        <v>40308702</v>
      </c>
      <c r="B225" t="s">
        <v>330</v>
      </c>
      <c r="C225" t="s">
        <v>64</v>
      </c>
      <c r="D225" t="s">
        <v>19</v>
      </c>
      <c r="E225" t="s">
        <v>14</v>
      </c>
      <c r="F225">
        <v>2500</v>
      </c>
      <c r="G225">
        <v>0</v>
      </c>
      <c r="H225">
        <v>1.9</v>
      </c>
      <c r="I225">
        <v>6</v>
      </c>
      <c r="J225">
        <v>-6.1</v>
      </c>
      <c r="K225">
        <v>0</v>
      </c>
    </row>
    <row r="226" spans="1:11" x14ac:dyDescent="0.25">
      <c r="A226">
        <v>40308708</v>
      </c>
      <c r="B226" t="s">
        <v>329</v>
      </c>
      <c r="C226" t="s">
        <v>64</v>
      </c>
      <c r="D226" t="s">
        <v>14</v>
      </c>
      <c r="E226" t="s">
        <v>292</v>
      </c>
      <c r="F226">
        <v>2500</v>
      </c>
      <c r="G226">
        <v>0</v>
      </c>
      <c r="H226">
        <v>2</v>
      </c>
      <c r="I226">
        <v>5.4</v>
      </c>
      <c r="J226">
        <v>-6</v>
      </c>
      <c r="K226">
        <v>0</v>
      </c>
    </row>
    <row r="227" spans="1:11" x14ac:dyDescent="0.25">
      <c r="A227">
        <v>40308710</v>
      </c>
      <c r="B227" t="s">
        <v>328</v>
      </c>
      <c r="C227" t="s">
        <v>64</v>
      </c>
      <c r="D227" t="s">
        <v>14</v>
      </c>
      <c r="E227" t="s">
        <v>292</v>
      </c>
      <c r="F227">
        <v>2500</v>
      </c>
      <c r="G227">
        <v>0</v>
      </c>
      <c r="H227">
        <v>0.2</v>
      </c>
      <c r="I227">
        <v>0.6</v>
      </c>
      <c r="J227">
        <v>-7.8</v>
      </c>
      <c r="K227">
        <v>0</v>
      </c>
    </row>
    <row r="228" spans="1:11" x14ac:dyDescent="0.25">
      <c r="A228">
        <v>40308718</v>
      </c>
      <c r="B228" t="s">
        <v>327</v>
      </c>
      <c r="C228" t="s">
        <v>64</v>
      </c>
      <c r="D228" t="s">
        <v>25</v>
      </c>
      <c r="E228" t="s">
        <v>70</v>
      </c>
      <c r="F228">
        <v>2500</v>
      </c>
      <c r="G228">
        <v>0</v>
      </c>
      <c r="H228">
        <v>0.3</v>
      </c>
      <c r="I228">
        <v>1.1000000000000001</v>
      </c>
      <c r="J228">
        <v>-7.7</v>
      </c>
      <c r="K228">
        <v>0</v>
      </c>
    </row>
    <row r="229" spans="1:11" x14ac:dyDescent="0.25">
      <c r="A229">
        <v>40308720</v>
      </c>
      <c r="B229" t="s">
        <v>326</v>
      </c>
      <c r="C229" t="s">
        <v>64</v>
      </c>
      <c r="D229" t="s">
        <v>70</v>
      </c>
      <c r="E229" t="s">
        <v>294</v>
      </c>
      <c r="F229">
        <v>2500</v>
      </c>
      <c r="G229">
        <v>0</v>
      </c>
      <c r="H229">
        <v>0.1</v>
      </c>
      <c r="I229">
        <v>0.5</v>
      </c>
      <c r="J229">
        <v>-7.8</v>
      </c>
      <c r="K229">
        <v>0</v>
      </c>
    </row>
    <row r="230" spans="1:11" x14ac:dyDescent="0.25">
      <c r="A230">
        <v>40308726</v>
      </c>
      <c r="B230" t="s">
        <v>325</v>
      </c>
      <c r="C230" t="s">
        <v>64</v>
      </c>
      <c r="D230" t="s">
        <v>21</v>
      </c>
      <c r="E230" t="s">
        <v>10</v>
      </c>
      <c r="F230">
        <v>2500</v>
      </c>
      <c r="G230">
        <v>0</v>
      </c>
      <c r="H230">
        <v>0.6</v>
      </c>
      <c r="I230">
        <v>2.7</v>
      </c>
      <c r="J230">
        <v>-7.3</v>
      </c>
      <c r="K230">
        <v>0</v>
      </c>
    </row>
    <row r="231" spans="1:11" x14ac:dyDescent="0.25">
      <c r="A231">
        <v>40308730</v>
      </c>
      <c r="B231" t="s">
        <v>324</v>
      </c>
      <c r="C231" t="s">
        <v>64</v>
      </c>
      <c r="D231" t="s">
        <v>21</v>
      </c>
      <c r="E231" t="s">
        <v>10</v>
      </c>
      <c r="F231">
        <v>2500</v>
      </c>
      <c r="G231">
        <v>0</v>
      </c>
      <c r="H231">
        <v>0.2</v>
      </c>
      <c r="I231">
        <v>0.7</v>
      </c>
      <c r="J231">
        <v>-7.8</v>
      </c>
      <c r="K231">
        <v>0</v>
      </c>
    </row>
    <row r="232" spans="1:11" x14ac:dyDescent="0.25">
      <c r="A232">
        <v>40308738</v>
      </c>
      <c r="B232" t="s">
        <v>323</v>
      </c>
      <c r="C232" t="s">
        <v>64</v>
      </c>
      <c r="D232" t="s">
        <v>10</v>
      </c>
      <c r="E232" t="s">
        <v>296</v>
      </c>
      <c r="F232">
        <v>2500</v>
      </c>
      <c r="G232">
        <v>0</v>
      </c>
      <c r="H232">
        <v>0.2</v>
      </c>
      <c r="I232">
        <v>0.7</v>
      </c>
      <c r="J232">
        <v>-7.8</v>
      </c>
      <c r="K232">
        <v>0</v>
      </c>
    </row>
    <row r="233" spans="1:11" x14ac:dyDescent="0.25">
      <c r="A233">
        <v>40308742</v>
      </c>
      <c r="B233" t="s">
        <v>322</v>
      </c>
      <c r="C233" t="s">
        <v>64</v>
      </c>
      <c r="D233" t="s">
        <v>68</v>
      </c>
      <c r="E233" t="s">
        <v>49</v>
      </c>
      <c r="F233">
        <v>2500</v>
      </c>
      <c r="G233">
        <v>0.2</v>
      </c>
      <c r="H233">
        <v>4.2</v>
      </c>
      <c r="I233">
        <v>9.6</v>
      </c>
      <c r="J233">
        <v>-3.8</v>
      </c>
      <c r="K233">
        <v>0</v>
      </c>
    </row>
    <row r="234" spans="1:11" x14ac:dyDescent="0.25">
      <c r="A234">
        <v>40308748</v>
      </c>
      <c r="B234" t="s">
        <v>321</v>
      </c>
      <c r="C234" t="s">
        <v>64</v>
      </c>
      <c r="D234" t="s">
        <v>68</v>
      </c>
      <c r="E234" t="s">
        <v>49</v>
      </c>
      <c r="F234">
        <v>2500</v>
      </c>
      <c r="G234">
        <v>0</v>
      </c>
      <c r="H234">
        <v>0.5</v>
      </c>
      <c r="I234">
        <v>2.2000000000000002</v>
      </c>
      <c r="J234">
        <v>-7.4</v>
      </c>
      <c r="K234">
        <v>0</v>
      </c>
    </row>
    <row r="235" spans="1:11" x14ac:dyDescent="0.25">
      <c r="A235">
        <v>40308750</v>
      </c>
      <c r="B235" t="s">
        <v>320</v>
      </c>
      <c r="C235" t="s">
        <v>64</v>
      </c>
      <c r="D235" t="s">
        <v>49</v>
      </c>
      <c r="E235" t="s">
        <v>295</v>
      </c>
      <c r="F235">
        <v>2500</v>
      </c>
      <c r="G235">
        <v>0</v>
      </c>
      <c r="H235">
        <v>0.3</v>
      </c>
      <c r="I235">
        <v>1.1000000000000001</v>
      </c>
      <c r="J235">
        <v>-7.7</v>
      </c>
      <c r="K235">
        <v>0</v>
      </c>
    </row>
    <row r="236" spans="1:11" x14ac:dyDescent="0.25">
      <c r="A236">
        <v>40308754</v>
      </c>
      <c r="B236" t="s">
        <v>319</v>
      </c>
      <c r="C236" t="s">
        <v>64</v>
      </c>
      <c r="D236" t="s">
        <v>30</v>
      </c>
      <c r="E236" t="s">
        <v>301</v>
      </c>
      <c r="F236">
        <v>2500</v>
      </c>
      <c r="G236">
        <v>0</v>
      </c>
      <c r="H236">
        <v>0.7</v>
      </c>
      <c r="I236">
        <v>2.6</v>
      </c>
      <c r="J236">
        <v>-7.3</v>
      </c>
      <c r="K236">
        <v>0</v>
      </c>
    </row>
    <row r="237" spans="1:11" x14ac:dyDescent="0.25">
      <c r="A237">
        <v>40308758</v>
      </c>
      <c r="B237" t="s">
        <v>318</v>
      </c>
      <c r="C237" t="s">
        <v>64</v>
      </c>
      <c r="D237" t="s">
        <v>12</v>
      </c>
      <c r="E237" t="s">
        <v>30</v>
      </c>
      <c r="F237">
        <v>2500</v>
      </c>
      <c r="G237">
        <v>0</v>
      </c>
      <c r="H237">
        <v>3.2</v>
      </c>
      <c r="I237">
        <v>8</v>
      </c>
      <c r="J237">
        <v>-4.7</v>
      </c>
      <c r="K237">
        <v>0</v>
      </c>
    </row>
    <row r="238" spans="1:11" x14ac:dyDescent="0.25">
      <c r="A238">
        <v>40308760</v>
      </c>
      <c r="B238" t="s">
        <v>317</v>
      </c>
      <c r="C238" t="s">
        <v>64</v>
      </c>
      <c r="D238" t="s">
        <v>12</v>
      </c>
      <c r="E238" t="s">
        <v>30</v>
      </c>
      <c r="F238">
        <v>2500</v>
      </c>
      <c r="G238">
        <v>0</v>
      </c>
      <c r="H238">
        <v>0.8</v>
      </c>
      <c r="I238">
        <v>3.2</v>
      </c>
      <c r="J238">
        <v>-7.2</v>
      </c>
      <c r="K238">
        <v>0</v>
      </c>
    </row>
    <row r="239" spans="1:11" x14ac:dyDescent="0.25">
      <c r="A239">
        <v>40308768</v>
      </c>
      <c r="B239" t="s">
        <v>316</v>
      </c>
      <c r="C239" t="s">
        <v>64</v>
      </c>
      <c r="D239" t="s">
        <v>37</v>
      </c>
      <c r="E239" t="s">
        <v>16</v>
      </c>
      <c r="F239">
        <v>2500</v>
      </c>
      <c r="G239">
        <v>0</v>
      </c>
      <c r="H239">
        <v>2.4</v>
      </c>
      <c r="I239">
        <v>6.7</v>
      </c>
      <c r="J239">
        <v>-5.6</v>
      </c>
      <c r="K239">
        <v>0</v>
      </c>
    </row>
    <row r="240" spans="1:11" x14ac:dyDescent="0.25">
      <c r="A240">
        <v>40308772</v>
      </c>
      <c r="B240" t="s">
        <v>315</v>
      </c>
      <c r="C240" t="s">
        <v>64</v>
      </c>
      <c r="D240" t="s">
        <v>37</v>
      </c>
      <c r="E240" t="s">
        <v>16</v>
      </c>
      <c r="F240">
        <v>2500</v>
      </c>
      <c r="G240">
        <v>0</v>
      </c>
      <c r="H240">
        <v>0.3</v>
      </c>
      <c r="I240">
        <v>1.2</v>
      </c>
      <c r="J240">
        <v>-7.7</v>
      </c>
      <c r="K240">
        <v>0</v>
      </c>
    </row>
    <row r="241" spans="1:11" x14ac:dyDescent="0.25">
      <c r="A241">
        <v>40308774</v>
      </c>
      <c r="B241" t="s">
        <v>314</v>
      </c>
      <c r="C241" t="s">
        <v>64</v>
      </c>
      <c r="D241" t="s">
        <v>16</v>
      </c>
      <c r="E241" t="s">
        <v>298</v>
      </c>
      <c r="F241">
        <v>2500</v>
      </c>
      <c r="G241">
        <v>0</v>
      </c>
      <c r="H241">
        <v>0.1</v>
      </c>
      <c r="I241">
        <v>0.7</v>
      </c>
      <c r="J241">
        <v>-7.8</v>
      </c>
      <c r="K241">
        <v>0</v>
      </c>
    </row>
    <row r="242" spans="1:11" x14ac:dyDescent="0.25">
      <c r="A242">
        <v>40308780</v>
      </c>
      <c r="B242" t="s">
        <v>313</v>
      </c>
      <c r="C242" t="s">
        <v>64</v>
      </c>
      <c r="D242" t="s">
        <v>56</v>
      </c>
      <c r="E242" t="s">
        <v>297</v>
      </c>
      <c r="F242">
        <v>2500</v>
      </c>
      <c r="G242">
        <v>0</v>
      </c>
      <c r="H242">
        <v>3.2</v>
      </c>
      <c r="I242">
        <v>8.1</v>
      </c>
      <c r="J242">
        <v>-4.7</v>
      </c>
      <c r="K242">
        <v>0.2</v>
      </c>
    </row>
    <row r="243" spans="1:11" x14ac:dyDescent="0.25">
      <c r="A243">
        <v>40308782</v>
      </c>
      <c r="B243" t="s">
        <v>312</v>
      </c>
      <c r="C243" t="s">
        <v>64</v>
      </c>
      <c r="D243" t="s">
        <v>56</v>
      </c>
      <c r="E243" t="s">
        <v>297</v>
      </c>
      <c r="F243">
        <v>2500</v>
      </c>
      <c r="G243">
        <v>0</v>
      </c>
      <c r="H243">
        <v>0.6</v>
      </c>
      <c r="I243">
        <v>2.2000000000000002</v>
      </c>
      <c r="J243">
        <v>-7.4</v>
      </c>
      <c r="K243">
        <v>0</v>
      </c>
    </row>
    <row r="244" spans="1:11" x14ac:dyDescent="0.25">
      <c r="A244">
        <v>40308786</v>
      </c>
      <c r="B244" t="s">
        <v>311</v>
      </c>
      <c r="C244" t="s">
        <v>64</v>
      </c>
      <c r="D244" t="s">
        <v>8</v>
      </c>
      <c r="E244" t="s">
        <v>56</v>
      </c>
      <c r="F244">
        <v>2500</v>
      </c>
      <c r="G244">
        <v>0</v>
      </c>
      <c r="H244">
        <v>0.9</v>
      </c>
      <c r="I244">
        <v>3.7</v>
      </c>
      <c r="J244">
        <v>-7</v>
      </c>
      <c r="K244">
        <v>0</v>
      </c>
    </row>
    <row r="245" spans="1:11" x14ac:dyDescent="0.25">
      <c r="A245">
        <v>40308788</v>
      </c>
      <c r="B245" t="s">
        <v>310</v>
      </c>
      <c r="C245" t="s">
        <v>64</v>
      </c>
      <c r="D245" t="s">
        <v>8</v>
      </c>
      <c r="E245" t="s">
        <v>56</v>
      </c>
      <c r="F245">
        <v>2500</v>
      </c>
      <c r="G245">
        <v>0</v>
      </c>
      <c r="H245">
        <v>0.3</v>
      </c>
      <c r="I245">
        <v>1.3</v>
      </c>
      <c r="J245">
        <v>-7.7</v>
      </c>
      <c r="K245">
        <v>0</v>
      </c>
    </row>
    <row r="246" spans="1:11" x14ac:dyDescent="0.25">
      <c r="A246">
        <v>40308796</v>
      </c>
      <c r="B246" t="s">
        <v>309</v>
      </c>
      <c r="C246" t="s">
        <v>64</v>
      </c>
      <c r="D246" t="s">
        <v>42</v>
      </c>
      <c r="E246" t="s">
        <v>17</v>
      </c>
      <c r="F246">
        <v>2500</v>
      </c>
      <c r="G246">
        <v>0</v>
      </c>
      <c r="H246">
        <v>0.3</v>
      </c>
      <c r="I246">
        <v>1.2</v>
      </c>
      <c r="J246">
        <v>-7.7</v>
      </c>
      <c r="K246">
        <v>0.1</v>
      </c>
    </row>
    <row r="247" spans="1:11" x14ac:dyDescent="0.25">
      <c r="A247">
        <v>40308800</v>
      </c>
      <c r="B247" t="s">
        <v>308</v>
      </c>
      <c r="C247" t="s">
        <v>64</v>
      </c>
      <c r="D247" t="s">
        <v>17</v>
      </c>
      <c r="E247" t="s">
        <v>299</v>
      </c>
      <c r="F247">
        <v>2500</v>
      </c>
      <c r="G247">
        <v>0</v>
      </c>
      <c r="H247">
        <v>3.7</v>
      </c>
      <c r="I247">
        <v>9.4</v>
      </c>
      <c r="J247">
        <v>-4.2</v>
      </c>
      <c r="K247">
        <v>0</v>
      </c>
    </row>
    <row r="248" spans="1:11" x14ac:dyDescent="0.25">
      <c r="A248">
        <v>40308802</v>
      </c>
      <c r="B248" t="s">
        <v>307</v>
      </c>
      <c r="C248" t="s">
        <v>64</v>
      </c>
      <c r="D248" t="s">
        <v>17</v>
      </c>
      <c r="E248" t="s">
        <v>299</v>
      </c>
      <c r="F248">
        <v>2500</v>
      </c>
      <c r="G248">
        <v>0</v>
      </c>
      <c r="H248">
        <v>0.6</v>
      </c>
      <c r="I248">
        <v>2.6</v>
      </c>
      <c r="J248">
        <v>-7.3</v>
      </c>
      <c r="K248">
        <v>0</v>
      </c>
    </row>
    <row r="249" spans="1:11" x14ac:dyDescent="0.25">
      <c r="A249">
        <v>40308810</v>
      </c>
      <c r="B249" t="s">
        <v>306</v>
      </c>
      <c r="C249" t="s">
        <v>64</v>
      </c>
      <c r="D249" t="s">
        <v>23</v>
      </c>
      <c r="E249" t="s">
        <v>293</v>
      </c>
      <c r="F249">
        <v>2500</v>
      </c>
      <c r="G249">
        <v>0</v>
      </c>
      <c r="H249">
        <v>0.8</v>
      </c>
      <c r="I249">
        <v>3.1</v>
      </c>
      <c r="J249">
        <v>-7.2</v>
      </c>
      <c r="K249">
        <v>0</v>
      </c>
    </row>
    <row r="250" spans="1:11" x14ac:dyDescent="0.25">
      <c r="A250">
        <v>40308812</v>
      </c>
      <c r="B250" t="s">
        <v>305</v>
      </c>
      <c r="C250" t="s">
        <v>64</v>
      </c>
      <c r="D250" t="s">
        <v>23</v>
      </c>
      <c r="E250" t="s">
        <v>293</v>
      </c>
      <c r="F250">
        <v>2500</v>
      </c>
      <c r="G250">
        <v>0</v>
      </c>
      <c r="H250">
        <v>0.4</v>
      </c>
      <c r="I250">
        <v>1.6</v>
      </c>
      <c r="J250">
        <v>-7.6</v>
      </c>
      <c r="K250">
        <v>0</v>
      </c>
    </row>
    <row r="251" spans="1:11" x14ac:dyDescent="0.25">
      <c r="A251">
        <v>40308814</v>
      </c>
      <c r="B251" t="s">
        <v>304</v>
      </c>
      <c r="C251" t="s">
        <v>64</v>
      </c>
      <c r="D251" t="s">
        <v>293</v>
      </c>
      <c r="E251" t="s">
        <v>302</v>
      </c>
      <c r="F251">
        <v>2500</v>
      </c>
      <c r="G251">
        <v>0</v>
      </c>
      <c r="H251">
        <v>1</v>
      </c>
      <c r="I251">
        <v>3.8</v>
      </c>
      <c r="J251">
        <v>-6.9</v>
      </c>
      <c r="K251">
        <v>0</v>
      </c>
    </row>
    <row r="252" spans="1:11" x14ac:dyDescent="0.25">
      <c r="A252">
        <v>40308816</v>
      </c>
      <c r="B252" t="s">
        <v>303</v>
      </c>
      <c r="C252" t="s">
        <v>64</v>
      </c>
      <c r="D252" t="s">
        <v>293</v>
      </c>
      <c r="E252" t="s">
        <v>302</v>
      </c>
      <c r="F252">
        <v>2500</v>
      </c>
      <c r="G252">
        <v>0</v>
      </c>
      <c r="H252">
        <v>0.2</v>
      </c>
      <c r="I252">
        <v>0.6</v>
      </c>
      <c r="J252">
        <v>-7.8</v>
      </c>
      <c r="K252">
        <v>0</v>
      </c>
    </row>
    <row r="253" spans="1:11" x14ac:dyDescent="0.25">
      <c r="A253">
        <v>40308820</v>
      </c>
      <c r="B253" t="s">
        <v>137</v>
      </c>
      <c r="C253" t="s">
        <v>136</v>
      </c>
      <c r="D253" t="s">
        <v>19</v>
      </c>
      <c r="E253" t="s">
        <v>14</v>
      </c>
      <c r="F253">
        <v>3700</v>
      </c>
      <c r="G253">
        <v>3.1</v>
      </c>
      <c r="H253">
        <v>9.6</v>
      </c>
      <c r="I253">
        <v>17.399999999999999</v>
      </c>
      <c r="J253">
        <v>1.3</v>
      </c>
      <c r="K253">
        <v>13.6</v>
      </c>
    </row>
    <row r="254" spans="1:11" x14ac:dyDescent="0.25">
      <c r="A254">
        <v>40308821</v>
      </c>
      <c r="B254" t="s">
        <v>141</v>
      </c>
      <c r="C254" t="s">
        <v>136</v>
      </c>
      <c r="D254" t="s">
        <v>68</v>
      </c>
      <c r="E254" t="s">
        <v>49</v>
      </c>
      <c r="F254">
        <v>3600</v>
      </c>
      <c r="G254">
        <v>2.2999999999999998</v>
      </c>
      <c r="H254">
        <v>8.4</v>
      </c>
      <c r="I254">
        <v>15.9</v>
      </c>
      <c r="J254">
        <v>0.3</v>
      </c>
      <c r="K254">
        <v>7.7</v>
      </c>
    </row>
    <row r="255" spans="1:11" x14ac:dyDescent="0.25">
      <c r="A255">
        <v>40308822</v>
      </c>
      <c r="B255" t="s">
        <v>144</v>
      </c>
      <c r="C255" t="s">
        <v>136</v>
      </c>
      <c r="D255" t="s">
        <v>293</v>
      </c>
      <c r="E255" t="s">
        <v>302</v>
      </c>
      <c r="F255">
        <v>3500</v>
      </c>
      <c r="G255">
        <v>1.4</v>
      </c>
      <c r="H255">
        <v>7.1</v>
      </c>
      <c r="I255">
        <v>14.1</v>
      </c>
      <c r="J255">
        <v>-0.9</v>
      </c>
      <c r="K255">
        <v>4.7</v>
      </c>
    </row>
    <row r="256" spans="1:11" x14ac:dyDescent="0.25">
      <c r="A256">
        <v>40308823</v>
      </c>
      <c r="B256" t="s">
        <v>150</v>
      </c>
      <c r="C256" t="s">
        <v>136</v>
      </c>
      <c r="D256" t="s">
        <v>30</v>
      </c>
      <c r="E256" t="s">
        <v>301</v>
      </c>
      <c r="F256">
        <v>3400</v>
      </c>
      <c r="G256">
        <v>1.5</v>
      </c>
      <c r="H256">
        <v>7.3</v>
      </c>
      <c r="I256">
        <v>14.6</v>
      </c>
      <c r="J256">
        <v>-0.4</v>
      </c>
      <c r="K256">
        <v>3.2</v>
      </c>
    </row>
    <row r="257" spans="1:11" x14ac:dyDescent="0.25">
      <c r="A257">
        <v>40308824</v>
      </c>
      <c r="B257" t="s">
        <v>155</v>
      </c>
      <c r="C257" t="s">
        <v>136</v>
      </c>
      <c r="D257" t="s">
        <v>8</v>
      </c>
      <c r="E257" t="s">
        <v>56</v>
      </c>
      <c r="F257">
        <v>3300</v>
      </c>
      <c r="G257">
        <v>1.3</v>
      </c>
      <c r="H257">
        <v>7.1</v>
      </c>
      <c r="I257">
        <v>14.3</v>
      </c>
      <c r="J257">
        <v>-0.5</v>
      </c>
      <c r="K257">
        <v>3.7</v>
      </c>
    </row>
    <row r="258" spans="1:11" x14ac:dyDescent="0.25">
      <c r="A258">
        <v>40308825</v>
      </c>
      <c r="B258" t="s">
        <v>168</v>
      </c>
      <c r="C258" t="s">
        <v>136</v>
      </c>
      <c r="D258" t="s">
        <v>25</v>
      </c>
      <c r="E258" t="s">
        <v>70</v>
      </c>
      <c r="F258">
        <v>3200</v>
      </c>
      <c r="G258">
        <v>2.2999999999999998</v>
      </c>
      <c r="H258">
        <v>8.5</v>
      </c>
      <c r="I258">
        <v>16.2</v>
      </c>
      <c r="J258">
        <v>1.2</v>
      </c>
      <c r="K258">
        <v>9.6999999999999993</v>
      </c>
    </row>
    <row r="259" spans="1:11" x14ac:dyDescent="0.25">
      <c r="A259">
        <v>40308826</v>
      </c>
      <c r="B259" t="s">
        <v>176</v>
      </c>
      <c r="C259" t="s">
        <v>136</v>
      </c>
      <c r="D259" t="s">
        <v>51</v>
      </c>
      <c r="E259" t="s">
        <v>300</v>
      </c>
      <c r="F259">
        <v>3100</v>
      </c>
      <c r="G259">
        <v>0.8</v>
      </c>
      <c r="H259">
        <v>6.5</v>
      </c>
      <c r="I259">
        <v>13.6</v>
      </c>
      <c r="J259">
        <v>-0.7</v>
      </c>
      <c r="K259">
        <v>3.9</v>
      </c>
    </row>
    <row r="260" spans="1:11" x14ac:dyDescent="0.25">
      <c r="A260">
        <v>40308827</v>
      </c>
      <c r="B260" t="s">
        <v>177</v>
      </c>
      <c r="C260" t="s">
        <v>136</v>
      </c>
      <c r="D260" t="s">
        <v>17</v>
      </c>
      <c r="E260" t="s">
        <v>299</v>
      </c>
      <c r="F260">
        <v>3000</v>
      </c>
      <c r="G260">
        <v>0.7</v>
      </c>
      <c r="H260">
        <v>6.5</v>
      </c>
      <c r="I260">
        <v>13.7</v>
      </c>
      <c r="J260">
        <v>-0.4</v>
      </c>
      <c r="K260">
        <v>2.4</v>
      </c>
    </row>
    <row r="261" spans="1:11" x14ac:dyDescent="0.25">
      <c r="A261">
        <v>40308828</v>
      </c>
      <c r="B261" t="s">
        <v>182</v>
      </c>
      <c r="C261" t="s">
        <v>136</v>
      </c>
      <c r="D261" t="s">
        <v>21</v>
      </c>
      <c r="E261" t="s">
        <v>10</v>
      </c>
      <c r="F261">
        <v>2900</v>
      </c>
      <c r="G261">
        <v>0.9</v>
      </c>
      <c r="H261">
        <v>6.7</v>
      </c>
      <c r="I261">
        <v>13.9</v>
      </c>
      <c r="J261">
        <v>-0.1</v>
      </c>
      <c r="K261">
        <v>4.4000000000000004</v>
      </c>
    </row>
    <row r="262" spans="1:11" x14ac:dyDescent="0.25">
      <c r="A262">
        <v>40308829</v>
      </c>
      <c r="B262" t="s">
        <v>185</v>
      </c>
      <c r="C262" t="s">
        <v>136</v>
      </c>
      <c r="D262" t="s">
        <v>37</v>
      </c>
      <c r="E262" t="s">
        <v>16</v>
      </c>
      <c r="F262">
        <v>2800</v>
      </c>
      <c r="G262">
        <v>-0.3</v>
      </c>
      <c r="H262">
        <v>5.2</v>
      </c>
      <c r="I262">
        <v>11.9</v>
      </c>
      <c r="J262">
        <v>-1.4</v>
      </c>
      <c r="K262">
        <v>1.5</v>
      </c>
    </row>
    <row r="263" spans="1:11" x14ac:dyDescent="0.25">
      <c r="A263">
        <v>40308830</v>
      </c>
      <c r="B263" t="s">
        <v>187</v>
      </c>
      <c r="C263" t="s">
        <v>136</v>
      </c>
      <c r="D263" t="s">
        <v>16</v>
      </c>
      <c r="E263" t="s">
        <v>298</v>
      </c>
      <c r="F263">
        <v>2700</v>
      </c>
      <c r="G263">
        <v>0.4</v>
      </c>
      <c r="H263">
        <v>6.3</v>
      </c>
      <c r="I263">
        <v>13.4</v>
      </c>
      <c r="J263">
        <v>-0.1</v>
      </c>
      <c r="K263">
        <v>3.3</v>
      </c>
    </row>
    <row r="264" spans="1:11" x14ac:dyDescent="0.25">
      <c r="A264">
        <v>40308831</v>
      </c>
      <c r="B264" t="s">
        <v>192</v>
      </c>
      <c r="C264" t="s">
        <v>136</v>
      </c>
      <c r="D264" t="s">
        <v>56</v>
      </c>
      <c r="E264" t="s">
        <v>297</v>
      </c>
      <c r="F264">
        <v>2600</v>
      </c>
      <c r="G264">
        <v>-1.2</v>
      </c>
      <c r="H264">
        <v>4.0999999999999996</v>
      </c>
      <c r="I264">
        <v>10.7</v>
      </c>
      <c r="J264">
        <v>-2</v>
      </c>
      <c r="K264">
        <v>0.5</v>
      </c>
    </row>
    <row r="265" spans="1:11" x14ac:dyDescent="0.25">
      <c r="A265">
        <v>40308832</v>
      </c>
      <c r="B265" t="s">
        <v>197</v>
      </c>
      <c r="C265" t="s">
        <v>136</v>
      </c>
      <c r="D265" t="s">
        <v>10</v>
      </c>
      <c r="E265" t="s">
        <v>296</v>
      </c>
      <c r="F265">
        <v>2500</v>
      </c>
      <c r="G265">
        <v>-0.5</v>
      </c>
      <c r="H265">
        <v>5.0999999999999996</v>
      </c>
      <c r="I265">
        <v>11.8</v>
      </c>
      <c r="J265">
        <v>-0.9</v>
      </c>
      <c r="K265">
        <v>1.8</v>
      </c>
    </row>
    <row r="266" spans="1:11" x14ac:dyDescent="0.25">
      <c r="A266">
        <v>40308833</v>
      </c>
      <c r="B266" t="s">
        <v>196</v>
      </c>
      <c r="C266" t="s">
        <v>136</v>
      </c>
      <c r="D266" t="s">
        <v>49</v>
      </c>
      <c r="E266" t="s">
        <v>295</v>
      </c>
      <c r="F266">
        <v>2500</v>
      </c>
      <c r="G266">
        <v>0.8</v>
      </c>
      <c r="H266">
        <v>6.6</v>
      </c>
      <c r="I266">
        <v>13.8</v>
      </c>
      <c r="J266">
        <v>0.7</v>
      </c>
      <c r="K266">
        <v>7.4</v>
      </c>
    </row>
    <row r="267" spans="1:11" x14ac:dyDescent="0.25">
      <c r="A267">
        <v>40308834</v>
      </c>
      <c r="B267" t="s">
        <v>199</v>
      </c>
      <c r="C267" t="s">
        <v>136</v>
      </c>
      <c r="D267" t="s">
        <v>60</v>
      </c>
      <c r="E267" t="s">
        <v>51</v>
      </c>
      <c r="F267">
        <v>2400</v>
      </c>
      <c r="G267">
        <v>0.4</v>
      </c>
      <c r="H267">
        <v>6.4</v>
      </c>
      <c r="I267">
        <v>13.5</v>
      </c>
      <c r="J267">
        <v>0.6</v>
      </c>
      <c r="K267">
        <v>7.6</v>
      </c>
    </row>
    <row r="268" spans="1:11" x14ac:dyDescent="0.25">
      <c r="A268">
        <v>40308835</v>
      </c>
      <c r="B268" t="s">
        <v>198</v>
      </c>
      <c r="C268" t="s">
        <v>136</v>
      </c>
      <c r="D268" t="s">
        <v>70</v>
      </c>
      <c r="E268" t="s">
        <v>294</v>
      </c>
      <c r="F268">
        <v>2400</v>
      </c>
      <c r="G268">
        <v>0.8</v>
      </c>
      <c r="H268">
        <v>6.7</v>
      </c>
      <c r="I268">
        <v>14</v>
      </c>
      <c r="J268">
        <v>1</v>
      </c>
      <c r="K268">
        <v>7.5</v>
      </c>
    </row>
    <row r="269" spans="1:11" x14ac:dyDescent="0.25">
      <c r="A269">
        <v>40308836</v>
      </c>
      <c r="B269" t="s">
        <v>200</v>
      </c>
      <c r="C269" t="s">
        <v>136</v>
      </c>
      <c r="D269" t="s">
        <v>42</v>
      </c>
      <c r="E269" t="s">
        <v>17</v>
      </c>
      <c r="F269">
        <v>2300</v>
      </c>
      <c r="G269">
        <v>-0.8</v>
      </c>
      <c r="H269">
        <v>4.5999999999999996</v>
      </c>
      <c r="I269">
        <v>11.2</v>
      </c>
      <c r="J269">
        <v>-1</v>
      </c>
      <c r="K269">
        <v>1.8</v>
      </c>
    </row>
    <row r="270" spans="1:11" x14ac:dyDescent="0.25">
      <c r="A270">
        <v>40308837</v>
      </c>
      <c r="B270" t="s">
        <v>201</v>
      </c>
      <c r="C270" t="s">
        <v>136</v>
      </c>
      <c r="D270" t="s">
        <v>12</v>
      </c>
      <c r="E270" t="s">
        <v>30</v>
      </c>
      <c r="F270">
        <v>2200</v>
      </c>
      <c r="G270">
        <v>0.6</v>
      </c>
      <c r="H270">
        <v>6.4</v>
      </c>
      <c r="I270">
        <v>13.4</v>
      </c>
      <c r="J270">
        <v>1</v>
      </c>
      <c r="K270">
        <v>10.4</v>
      </c>
    </row>
    <row r="271" spans="1:11" x14ac:dyDescent="0.25">
      <c r="A271">
        <v>40308838</v>
      </c>
      <c r="B271" t="s">
        <v>202</v>
      </c>
      <c r="C271" t="s">
        <v>136</v>
      </c>
      <c r="D271" t="s">
        <v>23</v>
      </c>
      <c r="E271" t="s">
        <v>293</v>
      </c>
      <c r="F271">
        <v>2100</v>
      </c>
      <c r="G271">
        <v>-0.5</v>
      </c>
      <c r="H271">
        <v>5</v>
      </c>
      <c r="I271">
        <v>11.6</v>
      </c>
      <c r="J271">
        <v>-0.2</v>
      </c>
      <c r="K271">
        <v>3.9</v>
      </c>
    </row>
    <row r="272" spans="1:11" x14ac:dyDescent="0.25">
      <c r="A272">
        <v>40308839</v>
      </c>
      <c r="B272" t="s">
        <v>203</v>
      </c>
      <c r="C272" t="s">
        <v>136</v>
      </c>
      <c r="D272" t="s">
        <v>14</v>
      </c>
      <c r="E272" t="s">
        <v>292</v>
      </c>
      <c r="F272">
        <v>2000</v>
      </c>
      <c r="G272">
        <v>-1.8</v>
      </c>
      <c r="H272">
        <v>3.5</v>
      </c>
      <c r="I272">
        <v>9.9</v>
      </c>
      <c r="J272">
        <v>-1.5</v>
      </c>
      <c r="K272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</vt:lpstr>
      <vt:lpstr>ETR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Howeth</dc:creator>
  <cp:lastModifiedBy>Chris Howeth</cp:lastModifiedBy>
  <dcterms:created xsi:type="dcterms:W3CDTF">2025-10-06T18:30:06Z</dcterms:created>
  <dcterms:modified xsi:type="dcterms:W3CDTF">2025-10-10T23:50:26Z</dcterms:modified>
</cp:coreProperties>
</file>