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83c6c645f2818f1/Desktop/Rec/"/>
    </mc:Choice>
  </mc:AlternateContent>
  <xr:revisionPtr revIDLastSave="349" documentId="8_{95609B03-3379-44A5-98B3-4CA7F477C015}" xr6:coauthVersionLast="47" xr6:coauthVersionMax="47" xr10:uidLastSave="{5D98FA0E-05AB-4BB4-A80B-F33AE70DB21D}"/>
  <bookViews>
    <workbookView xWindow="630" yWindow="975" windowWidth="19065" windowHeight="9705" xr2:uid="{F4552606-1D84-462B-B17C-218897D93291}"/>
  </bookViews>
  <sheets>
    <sheet name="FE" sheetId="1" r:id="rId1"/>
    <sheet name="ETR" sheetId="2" r:id="rId2"/>
    <sheet name="ITT" sheetId="3" r:id="rId3"/>
  </sheets>
  <definedNames>
    <definedName name="_xlnm._FilterDatabase" localSheetId="0" hidden="1">FE!$A$2:$O$188</definedName>
  </definedName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6" i="1"/>
  <c r="K65" i="1"/>
  <c r="K68" i="1"/>
  <c r="K67" i="1"/>
  <c r="K69" i="1"/>
  <c r="K70" i="1"/>
  <c r="K71" i="1"/>
  <c r="K72" i="1"/>
  <c r="K74" i="1"/>
  <c r="K73" i="1"/>
  <c r="K75" i="1"/>
  <c r="K76" i="1"/>
  <c r="K77" i="1"/>
  <c r="K78" i="1"/>
  <c r="K79" i="1"/>
  <c r="K80" i="1"/>
  <c r="K81" i="1"/>
  <c r="K83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1" i="1"/>
  <c r="K100" i="1"/>
  <c r="K103" i="1"/>
  <c r="K102" i="1"/>
  <c r="K104" i="1"/>
  <c r="K105" i="1"/>
  <c r="K107" i="1"/>
  <c r="K106" i="1"/>
  <c r="K109" i="1"/>
  <c r="K108" i="1"/>
  <c r="K110" i="1"/>
  <c r="K111" i="1"/>
  <c r="K113" i="1"/>
  <c r="K112" i="1"/>
  <c r="K114" i="1"/>
  <c r="K115" i="1"/>
  <c r="K116" i="1"/>
  <c r="K117" i="1"/>
  <c r="K118" i="1"/>
  <c r="K119" i="1"/>
  <c r="K120" i="1"/>
  <c r="K121" i="1"/>
  <c r="K122" i="1"/>
  <c r="K123" i="1"/>
  <c r="K124" i="1"/>
  <c r="K126" i="1"/>
  <c r="K125" i="1"/>
  <c r="K127" i="1"/>
  <c r="K128" i="1"/>
  <c r="K129" i="1"/>
  <c r="K130" i="1"/>
  <c r="K132" i="1"/>
  <c r="K131" i="1"/>
  <c r="K133" i="1"/>
  <c r="K134" i="1"/>
  <c r="K136" i="1"/>
  <c r="K135" i="1"/>
  <c r="K137" i="1"/>
  <c r="K139" i="1"/>
  <c r="K138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6" i="1"/>
  <c r="K155" i="1"/>
  <c r="K157" i="1"/>
  <c r="K160" i="1"/>
  <c r="K159" i="1"/>
  <c r="K158" i="1"/>
  <c r="K163" i="1"/>
  <c r="K161" i="1"/>
  <c r="K162" i="1"/>
  <c r="K167" i="1"/>
  <c r="K164" i="1"/>
  <c r="K166" i="1"/>
  <c r="K165" i="1"/>
  <c r="K168" i="1"/>
  <c r="K172" i="1"/>
  <c r="K171" i="1"/>
  <c r="K169" i="1"/>
  <c r="K173" i="1"/>
  <c r="K170" i="1"/>
  <c r="K176" i="1"/>
  <c r="K175" i="1"/>
  <c r="K174" i="1"/>
  <c r="K177" i="1"/>
  <c r="K180" i="1"/>
  <c r="K179" i="1"/>
  <c r="K178" i="1"/>
  <c r="K181" i="1"/>
  <c r="K182" i="1"/>
  <c r="K186" i="1"/>
  <c r="K183" i="1"/>
  <c r="K184" i="1"/>
  <c r="K185" i="1"/>
  <c r="K187" i="1"/>
  <c r="K188" i="1"/>
  <c r="K43" i="1"/>
  <c r="L4" i="1"/>
  <c r="L5" i="1"/>
  <c r="L6" i="1"/>
  <c r="L7" i="1"/>
  <c r="L8" i="1"/>
  <c r="L9" i="1"/>
  <c r="L10" i="1"/>
  <c r="L11" i="1"/>
  <c r="L12" i="1"/>
  <c r="L13" i="1"/>
  <c r="L15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6" i="1"/>
  <c r="L65" i="1"/>
  <c r="L68" i="1"/>
  <c r="L67" i="1"/>
  <c r="L69" i="1"/>
  <c r="L70" i="1"/>
  <c r="L71" i="1"/>
  <c r="L72" i="1"/>
  <c r="L74" i="1"/>
  <c r="L73" i="1"/>
  <c r="L75" i="1"/>
  <c r="L76" i="1"/>
  <c r="L77" i="1"/>
  <c r="L78" i="1"/>
  <c r="L79" i="1"/>
  <c r="L80" i="1"/>
  <c r="L81" i="1"/>
  <c r="L83" i="1"/>
  <c r="L82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1" i="1"/>
  <c r="L100" i="1"/>
  <c r="L103" i="1"/>
  <c r="L102" i="1"/>
  <c r="L104" i="1"/>
  <c r="L105" i="1"/>
  <c r="L107" i="1"/>
  <c r="L106" i="1"/>
  <c r="L109" i="1"/>
  <c r="L108" i="1"/>
  <c r="L110" i="1"/>
  <c r="L111" i="1"/>
  <c r="L113" i="1"/>
  <c r="L112" i="1"/>
  <c r="L114" i="1"/>
  <c r="L115" i="1"/>
  <c r="L116" i="1"/>
  <c r="L117" i="1"/>
  <c r="L118" i="1"/>
  <c r="L119" i="1"/>
  <c r="L120" i="1"/>
  <c r="L121" i="1"/>
  <c r="L122" i="1"/>
  <c r="L123" i="1"/>
  <c r="L124" i="1"/>
  <c r="L126" i="1"/>
  <c r="L125" i="1"/>
  <c r="L127" i="1"/>
  <c r="L128" i="1"/>
  <c r="L129" i="1"/>
  <c r="L130" i="1"/>
  <c r="L132" i="1"/>
  <c r="L131" i="1"/>
  <c r="L133" i="1"/>
  <c r="L134" i="1"/>
  <c r="L136" i="1"/>
  <c r="L135" i="1"/>
  <c r="L137" i="1"/>
  <c r="L139" i="1"/>
  <c r="L138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5" i="1"/>
  <c r="L157" i="1"/>
  <c r="L160" i="1"/>
  <c r="L159" i="1"/>
  <c r="L158" i="1"/>
  <c r="L163" i="1"/>
  <c r="L161" i="1"/>
  <c r="L162" i="1"/>
  <c r="L167" i="1"/>
  <c r="L164" i="1"/>
  <c r="L166" i="1"/>
  <c r="L165" i="1"/>
  <c r="L168" i="1"/>
  <c r="L172" i="1"/>
  <c r="L171" i="1"/>
  <c r="L169" i="1"/>
  <c r="L173" i="1"/>
  <c r="L170" i="1"/>
  <c r="L176" i="1"/>
  <c r="L175" i="1"/>
  <c r="L174" i="1"/>
  <c r="L177" i="1"/>
  <c r="L180" i="1"/>
  <c r="L179" i="1"/>
  <c r="L178" i="1"/>
  <c r="L181" i="1"/>
  <c r="L182" i="1"/>
  <c r="L186" i="1"/>
  <c r="L183" i="1"/>
  <c r="L184" i="1"/>
  <c r="L185" i="1"/>
  <c r="L187" i="1"/>
  <c r="L188" i="1"/>
  <c r="J4" i="1"/>
  <c r="J5" i="1"/>
  <c r="J6" i="1"/>
  <c r="J7" i="1"/>
  <c r="J8" i="1"/>
  <c r="J9" i="1"/>
  <c r="J10" i="1"/>
  <c r="J11" i="1"/>
  <c r="J12" i="1"/>
  <c r="J13" i="1"/>
  <c r="J15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6" i="1"/>
  <c r="J65" i="1"/>
  <c r="J68" i="1"/>
  <c r="J67" i="1"/>
  <c r="J69" i="1"/>
  <c r="J70" i="1"/>
  <c r="J71" i="1"/>
  <c r="J72" i="1"/>
  <c r="J74" i="1"/>
  <c r="J73" i="1"/>
  <c r="J75" i="1"/>
  <c r="J76" i="1"/>
  <c r="J77" i="1"/>
  <c r="J78" i="1"/>
  <c r="J79" i="1"/>
  <c r="J80" i="1"/>
  <c r="J81" i="1"/>
  <c r="J83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1" i="1"/>
  <c r="J100" i="1"/>
  <c r="J103" i="1"/>
  <c r="J102" i="1"/>
  <c r="J104" i="1"/>
  <c r="J105" i="1"/>
  <c r="J107" i="1"/>
  <c r="J106" i="1"/>
  <c r="J109" i="1"/>
  <c r="J108" i="1"/>
  <c r="J110" i="1"/>
  <c r="J111" i="1"/>
  <c r="J113" i="1"/>
  <c r="J112" i="1"/>
  <c r="J114" i="1"/>
  <c r="J115" i="1"/>
  <c r="J116" i="1"/>
  <c r="J117" i="1"/>
  <c r="J118" i="1"/>
  <c r="J119" i="1"/>
  <c r="J120" i="1"/>
  <c r="J121" i="1"/>
  <c r="J122" i="1"/>
  <c r="J123" i="1"/>
  <c r="J124" i="1"/>
  <c r="J126" i="1"/>
  <c r="J125" i="1"/>
  <c r="J127" i="1"/>
  <c r="J128" i="1"/>
  <c r="J129" i="1"/>
  <c r="J130" i="1"/>
  <c r="J132" i="1"/>
  <c r="J131" i="1"/>
  <c r="J133" i="1"/>
  <c r="J134" i="1"/>
  <c r="J136" i="1"/>
  <c r="J135" i="1"/>
  <c r="J137" i="1"/>
  <c r="J139" i="1"/>
  <c r="J138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6" i="1"/>
  <c r="J155" i="1"/>
  <c r="J157" i="1"/>
  <c r="J160" i="1"/>
  <c r="J159" i="1"/>
  <c r="J158" i="1"/>
  <c r="J163" i="1"/>
  <c r="J161" i="1"/>
  <c r="J162" i="1"/>
  <c r="J167" i="1"/>
  <c r="J164" i="1"/>
  <c r="J166" i="1"/>
  <c r="J165" i="1"/>
  <c r="J168" i="1"/>
  <c r="J172" i="1"/>
  <c r="J171" i="1"/>
  <c r="J169" i="1"/>
  <c r="J173" i="1"/>
  <c r="J170" i="1"/>
  <c r="J176" i="1"/>
  <c r="J175" i="1"/>
  <c r="J174" i="1"/>
  <c r="J177" i="1"/>
  <c r="J180" i="1"/>
  <c r="J179" i="1"/>
  <c r="J178" i="1"/>
  <c r="J181" i="1"/>
  <c r="J182" i="1"/>
  <c r="J186" i="1"/>
  <c r="J183" i="1"/>
  <c r="J184" i="1"/>
  <c r="J185" i="1"/>
  <c r="J187" i="1"/>
  <c r="J188" i="1"/>
  <c r="I4" i="1"/>
  <c r="I5" i="1"/>
  <c r="I6" i="1"/>
  <c r="I7" i="1"/>
  <c r="I8" i="1"/>
  <c r="I9" i="1"/>
  <c r="I10" i="1"/>
  <c r="I11" i="1"/>
  <c r="I12" i="1"/>
  <c r="I13" i="1"/>
  <c r="I15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6" i="1"/>
  <c r="I65" i="1"/>
  <c r="I68" i="1"/>
  <c r="I67" i="1"/>
  <c r="I69" i="1"/>
  <c r="I70" i="1"/>
  <c r="I71" i="1"/>
  <c r="I72" i="1"/>
  <c r="I74" i="1"/>
  <c r="I73" i="1"/>
  <c r="I75" i="1"/>
  <c r="I76" i="1"/>
  <c r="I77" i="1"/>
  <c r="I78" i="1"/>
  <c r="I79" i="1"/>
  <c r="I80" i="1"/>
  <c r="I81" i="1"/>
  <c r="I83" i="1"/>
  <c r="I82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1" i="1"/>
  <c r="I100" i="1"/>
  <c r="I103" i="1"/>
  <c r="I102" i="1"/>
  <c r="I104" i="1"/>
  <c r="I105" i="1"/>
  <c r="I107" i="1"/>
  <c r="I106" i="1"/>
  <c r="I109" i="1"/>
  <c r="I108" i="1"/>
  <c r="I110" i="1"/>
  <c r="I111" i="1"/>
  <c r="I113" i="1"/>
  <c r="I112" i="1"/>
  <c r="I114" i="1"/>
  <c r="I115" i="1"/>
  <c r="I116" i="1"/>
  <c r="I117" i="1"/>
  <c r="I118" i="1"/>
  <c r="I119" i="1"/>
  <c r="I120" i="1"/>
  <c r="I121" i="1"/>
  <c r="I122" i="1"/>
  <c r="I123" i="1"/>
  <c r="I124" i="1"/>
  <c r="I126" i="1"/>
  <c r="I125" i="1"/>
  <c r="I127" i="1"/>
  <c r="I128" i="1"/>
  <c r="I129" i="1"/>
  <c r="I130" i="1"/>
  <c r="I132" i="1"/>
  <c r="I131" i="1"/>
  <c r="I133" i="1"/>
  <c r="I134" i="1"/>
  <c r="I136" i="1"/>
  <c r="I135" i="1"/>
  <c r="I137" i="1"/>
  <c r="I139" i="1"/>
  <c r="I138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6" i="1"/>
  <c r="I155" i="1"/>
  <c r="I157" i="1"/>
  <c r="I160" i="1"/>
  <c r="I159" i="1"/>
  <c r="I158" i="1"/>
  <c r="I163" i="1"/>
  <c r="I161" i="1"/>
  <c r="I162" i="1"/>
  <c r="I167" i="1"/>
  <c r="I164" i="1"/>
  <c r="I166" i="1"/>
  <c r="I165" i="1"/>
  <c r="I168" i="1"/>
  <c r="I172" i="1"/>
  <c r="I171" i="1"/>
  <c r="I169" i="1"/>
  <c r="I173" i="1"/>
  <c r="I170" i="1"/>
  <c r="I176" i="1"/>
  <c r="I175" i="1"/>
  <c r="I174" i="1"/>
  <c r="I177" i="1"/>
  <c r="I180" i="1"/>
  <c r="I179" i="1"/>
  <c r="I178" i="1"/>
  <c r="I181" i="1"/>
  <c r="I182" i="1"/>
  <c r="I186" i="1"/>
  <c r="I183" i="1"/>
  <c r="I184" i="1"/>
  <c r="I185" i="1"/>
  <c r="I187" i="1"/>
  <c r="I188" i="1"/>
  <c r="H4" i="1"/>
  <c r="H5" i="1"/>
  <c r="H6" i="1"/>
  <c r="H7" i="1"/>
  <c r="H8" i="1"/>
  <c r="H9" i="1"/>
  <c r="H10" i="1"/>
  <c r="H11" i="1"/>
  <c r="H12" i="1"/>
  <c r="H13" i="1"/>
  <c r="H15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5" i="1"/>
  <c r="H68" i="1"/>
  <c r="H67" i="1"/>
  <c r="H69" i="1"/>
  <c r="H70" i="1"/>
  <c r="H71" i="1"/>
  <c r="H72" i="1"/>
  <c r="H74" i="1"/>
  <c r="H73" i="1"/>
  <c r="H75" i="1"/>
  <c r="H76" i="1"/>
  <c r="H77" i="1"/>
  <c r="H78" i="1"/>
  <c r="H79" i="1"/>
  <c r="H80" i="1"/>
  <c r="H81" i="1"/>
  <c r="H83" i="1"/>
  <c r="H82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0" i="1"/>
  <c r="H103" i="1"/>
  <c r="H102" i="1"/>
  <c r="H104" i="1"/>
  <c r="H105" i="1"/>
  <c r="H107" i="1"/>
  <c r="H106" i="1"/>
  <c r="H109" i="1"/>
  <c r="H108" i="1"/>
  <c r="H110" i="1"/>
  <c r="H111" i="1"/>
  <c r="H113" i="1"/>
  <c r="H112" i="1"/>
  <c r="H114" i="1"/>
  <c r="H115" i="1"/>
  <c r="H116" i="1"/>
  <c r="H117" i="1"/>
  <c r="H118" i="1"/>
  <c r="H119" i="1"/>
  <c r="H120" i="1"/>
  <c r="H121" i="1"/>
  <c r="H122" i="1"/>
  <c r="H123" i="1"/>
  <c r="H124" i="1"/>
  <c r="H126" i="1"/>
  <c r="H125" i="1"/>
  <c r="H127" i="1"/>
  <c r="H128" i="1"/>
  <c r="H129" i="1"/>
  <c r="H130" i="1"/>
  <c r="H132" i="1"/>
  <c r="H131" i="1"/>
  <c r="H133" i="1"/>
  <c r="H134" i="1"/>
  <c r="H136" i="1"/>
  <c r="H135" i="1"/>
  <c r="H137" i="1"/>
  <c r="H139" i="1"/>
  <c r="H138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6" i="1"/>
  <c r="H155" i="1"/>
  <c r="H157" i="1"/>
  <c r="H160" i="1"/>
  <c r="H159" i="1"/>
  <c r="H158" i="1"/>
  <c r="H163" i="1"/>
  <c r="H161" i="1"/>
  <c r="H162" i="1"/>
  <c r="H167" i="1"/>
  <c r="H164" i="1"/>
  <c r="H166" i="1"/>
  <c r="H165" i="1"/>
  <c r="H168" i="1"/>
  <c r="H172" i="1"/>
  <c r="H171" i="1"/>
  <c r="H169" i="1"/>
  <c r="H173" i="1"/>
  <c r="H170" i="1"/>
  <c r="H176" i="1"/>
  <c r="H175" i="1"/>
  <c r="H174" i="1"/>
  <c r="H177" i="1"/>
  <c r="H180" i="1"/>
  <c r="H179" i="1"/>
  <c r="H178" i="1"/>
  <c r="H181" i="1"/>
  <c r="H182" i="1"/>
  <c r="H186" i="1"/>
  <c r="H183" i="1"/>
  <c r="H184" i="1"/>
  <c r="H185" i="1"/>
  <c r="H187" i="1"/>
  <c r="H188" i="1"/>
  <c r="L3" i="1"/>
  <c r="J3" i="1"/>
  <c r="I3" i="1"/>
  <c r="H3" i="1"/>
  <c r="H1" i="1" l="1"/>
  <c r="L1" i="1"/>
  <c r="J1" i="1"/>
</calcChain>
</file>

<file path=xl/sharedStrings.xml><?xml version="1.0" encoding="utf-8"?>
<sst xmlns="http://schemas.openxmlformats.org/spreadsheetml/2006/main" count="2025" uniqueCount="458">
  <si>
    <t>Name</t>
  </si>
  <si>
    <t>ID</t>
  </si>
  <si>
    <t>Game Info</t>
  </si>
  <si>
    <t>RB</t>
  </si>
  <si>
    <t>Jonathan Taylor</t>
  </si>
  <si>
    <t>IND</t>
  </si>
  <si>
    <t>De'Von Achane</t>
  </si>
  <si>
    <t>MIA</t>
  </si>
  <si>
    <t>Josh Jacobs</t>
  </si>
  <si>
    <t>GB</t>
  </si>
  <si>
    <t>Saquon Barkley</t>
  </si>
  <si>
    <t>PHI</t>
  </si>
  <si>
    <t>WR</t>
  </si>
  <si>
    <t>Justin Jefferson</t>
  </si>
  <si>
    <t>MIN</t>
  </si>
  <si>
    <t>CeeDee Lamb</t>
  </si>
  <si>
    <t>DAL</t>
  </si>
  <si>
    <t>George Pickens</t>
  </si>
  <si>
    <t>QB</t>
  </si>
  <si>
    <t>Patrick Mahomes</t>
  </si>
  <si>
    <t>KC</t>
  </si>
  <si>
    <t>Ashton Jeanty</t>
  </si>
  <si>
    <t>LV</t>
  </si>
  <si>
    <t>Jayden Daniels</t>
  </si>
  <si>
    <t>WAS</t>
  </si>
  <si>
    <t>Rico Dowdle</t>
  </si>
  <si>
    <t>CAR</t>
  </si>
  <si>
    <t>Jalen Hurts</t>
  </si>
  <si>
    <t>Javonte Williams</t>
  </si>
  <si>
    <t>Rome Odunze</t>
  </si>
  <si>
    <t>CHI</t>
  </si>
  <si>
    <t>NYJ</t>
  </si>
  <si>
    <t>Cam Skattebo</t>
  </si>
  <si>
    <t>NYG</t>
  </si>
  <si>
    <t>Dak Prescott</t>
  </si>
  <si>
    <t>Tetairoa McMillan</t>
  </si>
  <si>
    <t>Justin Herbert</t>
  </si>
  <si>
    <t>LAC</t>
  </si>
  <si>
    <t>Jaylen Waddle</t>
  </si>
  <si>
    <t>Breece Hall</t>
  </si>
  <si>
    <t>Drake Maye</t>
  </si>
  <si>
    <t>NE</t>
  </si>
  <si>
    <t>Jordan Mason</t>
  </si>
  <si>
    <t>Jordan Love</t>
  </si>
  <si>
    <t>Deebo Samuel Sr.</t>
  </si>
  <si>
    <t>Xavier Worthy</t>
  </si>
  <si>
    <t>Jacory Croskey-Merritt</t>
  </si>
  <si>
    <t>Quinshon Judkins</t>
  </si>
  <si>
    <t>CLE</t>
  </si>
  <si>
    <t>Daniel Jones</t>
  </si>
  <si>
    <t>Ladd McConkey</t>
  </si>
  <si>
    <t>Alvin Kamara</t>
  </si>
  <si>
    <t>NO</t>
  </si>
  <si>
    <t>Courtland Sutton</t>
  </si>
  <si>
    <t>DEN</t>
  </si>
  <si>
    <t>Quentin Johnston</t>
  </si>
  <si>
    <t>Caleb Williams</t>
  </si>
  <si>
    <t>A.J. Brown</t>
  </si>
  <si>
    <t>Chuba Hubbard</t>
  </si>
  <si>
    <t>D'Andre Swift</t>
  </si>
  <si>
    <t>DeVonta Smith</t>
  </si>
  <si>
    <t>Justin Fields</t>
  </si>
  <si>
    <t>TE</t>
  </si>
  <si>
    <t>Trey McBride</t>
  </si>
  <si>
    <t>ARI</t>
  </si>
  <si>
    <t>Rashee Rice</t>
  </si>
  <si>
    <t>Stefon Diggs</t>
  </si>
  <si>
    <t>Bo Nix</t>
  </si>
  <si>
    <t>J.K. Dobbins</t>
  </si>
  <si>
    <t>Jakobi Meyers</t>
  </si>
  <si>
    <t>Kimani Vidal</t>
  </si>
  <si>
    <t>Keenan Allen</t>
  </si>
  <si>
    <t>Jake Ferguson</t>
  </si>
  <si>
    <t>Chris Olave</t>
  </si>
  <si>
    <t>Tony Pollard</t>
  </si>
  <si>
    <t>TEN</t>
  </si>
  <si>
    <t>Wan'Dale Robinson</t>
  </si>
  <si>
    <t>Tre Tucker</t>
  </si>
  <si>
    <t>Bryce Young</t>
  </si>
  <si>
    <t>Zonovan Knight</t>
  </si>
  <si>
    <t>Marvin Harrison Jr.</t>
  </si>
  <si>
    <t>DJ Moore</t>
  </si>
  <si>
    <t>Rhamondre Stevenson</t>
  </si>
  <si>
    <t>Jaxson Dart</t>
  </si>
  <si>
    <t>Tyler Warren</t>
  </si>
  <si>
    <t>Tua Tagovailoa</t>
  </si>
  <si>
    <t>Jordan Addison</t>
  </si>
  <si>
    <t>TreVeyon Henderson</t>
  </si>
  <si>
    <t>Michael Pittman Jr.</t>
  </si>
  <si>
    <t>Isiah Pacheco</t>
  </si>
  <si>
    <t>Carson Wentz</t>
  </si>
  <si>
    <t>Romeo Doubs</t>
  </si>
  <si>
    <t>Kendre Miller</t>
  </si>
  <si>
    <t>Tyjae Spears</t>
  </si>
  <si>
    <t>Tucker Kraft</t>
  </si>
  <si>
    <t>Spencer Rattler</t>
  </si>
  <si>
    <t>Kareem Hunt</t>
  </si>
  <si>
    <t>Michael Carter</t>
  </si>
  <si>
    <t>Kyle Monangai</t>
  </si>
  <si>
    <t>Geno Smith</t>
  </si>
  <si>
    <t>Travis Kelce</t>
  </si>
  <si>
    <t>Will Shipley</t>
  </si>
  <si>
    <t>Matthew Golden</t>
  </si>
  <si>
    <t>Hollywood Brown</t>
  </si>
  <si>
    <t>Cam Ward</t>
  </si>
  <si>
    <t>Kayshon Boutte</t>
  </si>
  <si>
    <t>RJ Harvey</t>
  </si>
  <si>
    <t>Jeremy McNichols</t>
  </si>
  <si>
    <t>Rashid Shaheed</t>
  </si>
  <si>
    <t>Dallas Goedert</t>
  </si>
  <si>
    <t>Tyrone Tracy Jr.</t>
  </si>
  <si>
    <t>Hassan Haskins</t>
  </si>
  <si>
    <t>Jacoby Brissett</t>
  </si>
  <si>
    <t>Dillon Gabriel</t>
  </si>
  <si>
    <t>Jerome Ford</t>
  </si>
  <si>
    <t>Ollie Gordon II</t>
  </si>
  <si>
    <t>Jerry Jeudy</t>
  </si>
  <si>
    <t>Luther Burden III</t>
  </si>
  <si>
    <t>Isaiah Davis</t>
  </si>
  <si>
    <t>Trevor Etienne</t>
  </si>
  <si>
    <t>Roschon Johnson</t>
  </si>
  <si>
    <t>Darren Waller</t>
  </si>
  <si>
    <t>Zavier Scott</t>
  </si>
  <si>
    <t>A.J. Dillon</t>
  </si>
  <si>
    <t>Josh Reynolds</t>
  </si>
  <si>
    <t>Elic Ayomanor</t>
  </si>
  <si>
    <t>Dylan Sampson</t>
  </si>
  <si>
    <t>Brashard Smith</t>
  </si>
  <si>
    <t>Hunter Henry</t>
  </si>
  <si>
    <t>Alec Pierce</t>
  </si>
  <si>
    <t>Chris Rodriguez Jr.</t>
  </si>
  <si>
    <t>Luke McCaffrey</t>
  </si>
  <si>
    <t>Alec Ingold</t>
  </si>
  <si>
    <t>Dylan Laube</t>
  </si>
  <si>
    <t>Raheem Mostert</t>
  </si>
  <si>
    <t>C.J. Ham</t>
  </si>
  <si>
    <t>Cam Akers</t>
  </si>
  <si>
    <t>Andrew Beck</t>
  </si>
  <si>
    <t>Jalen Coker</t>
  </si>
  <si>
    <t>Terrell Jennings</t>
  </si>
  <si>
    <t>Jack Westover</t>
  </si>
  <si>
    <t>Julius Chestnut</t>
  </si>
  <si>
    <t>DeMario Douglas</t>
  </si>
  <si>
    <t>Jaleel McLaughlin</t>
  </si>
  <si>
    <t>Adam Prentice</t>
  </si>
  <si>
    <t>Devin Singletary</t>
  </si>
  <si>
    <t>Evan Engram</t>
  </si>
  <si>
    <t>Nyheim Miller-Hines</t>
  </si>
  <si>
    <t>Scott Matlock</t>
  </si>
  <si>
    <t>DJ Giddens</t>
  </si>
  <si>
    <t>Ameer Abdullah</t>
  </si>
  <si>
    <t>Chris Brooks</t>
  </si>
  <si>
    <t>Emanuel Wilson</t>
  </si>
  <si>
    <t>Jaydon Blue</t>
  </si>
  <si>
    <t>Hunter Luepke</t>
  </si>
  <si>
    <t>Harold Fannin Jr.</t>
  </si>
  <si>
    <t>Troy Franklin</t>
  </si>
  <si>
    <t>Ryan Flournoy</t>
  </si>
  <si>
    <t>Malik Washington</t>
  </si>
  <si>
    <t>Michael Wilson</t>
  </si>
  <si>
    <t>Jaylin Lane</t>
  </si>
  <si>
    <t>Zach Ertz</t>
  </si>
  <si>
    <t>Olamide Zaccheaus</t>
  </si>
  <si>
    <t>Tyquan Thornton</t>
  </si>
  <si>
    <t>DST</t>
  </si>
  <si>
    <t xml:space="preserve">Chiefs </t>
  </si>
  <si>
    <t>Xavier Legette</t>
  </si>
  <si>
    <t>Theo Johnson</t>
  </si>
  <si>
    <t>JuJu Smith-Schuster</t>
  </si>
  <si>
    <t>T.J. Hockenson</t>
  </si>
  <si>
    <t>Greg Dortch</t>
  </si>
  <si>
    <t>Dontayvion Wicks</t>
  </si>
  <si>
    <t xml:space="preserve">Packers </t>
  </si>
  <si>
    <t>Michael Mayer</t>
  </si>
  <si>
    <t>Jalen Nailor</t>
  </si>
  <si>
    <t>Arian Smith</t>
  </si>
  <si>
    <t>Marvin Mims Jr.</t>
  </si>
  <si>
    <t xml:space="preserve">Broncos </t>
  </si>
  <si>
    <t>Zay Jones</t>
  </si>
  <si>
    <t>KaVontae Turpin</t>
  </si>
  <si>
    <t>Brandin Cooks</t>
  </si>
  <si>
    <t>Isaiah Bond</t>
  </si>
  <si>
    <t>Allen Lazard</t>
  </si>
  <si>
    <t>Mason Taylor</t>
  </si>
  <si>
    <t xml:space="preserve">Patriots </t>
  </si>
  <si>
    <t>Jalin Hyatt</t>
  </si>
  <si>
    <t>Adonai Mitchell</t>
  </si>
  <si>
    <t>Jahan Dotson</t>
  </si>
  <si>
    <t>Tyler Lockett</t>
  </si>
  <si>
    <t>Chig Okonkwo</t>
  </si>
  <si>
    <t>Tre' Harris</t>
  </si>
  <si>
    <t>Oronde Gadsden II</t>
  </si>
  <si>
    <t xml:space="preserve">Chargers </t>
  </si>
  <si>
    <t>Jalen Tolbert</t>
  </si>
  <si>
    <t>Cole Kmet</t>
  </si>
  <si>
    <t>Jamari Thrash</t>
  </si>
  <si>
    <t>Dont'e Thornton Jr.</t>
  </si>
  <si>
    <t xml:space="preserve">Eagles </t>
  </si>
  <si>
    <t>Hunter Renfrow</t>
  </si>
  <si>
    <t>Ja'Tavion Sanders</t>
  </si>
  <si>
    <t>Van Jefferson</t>
  </si>
  <si>
    <t>Beaux Collins</t>
  </si>
  <si>
    <t>Juwan Johnson</t>
  </si>
  <si>
    <t>Colston Loveland</t>
  </si>
  <si>
    <t xml:space="preserve">Bears </t>
  </si>
  <si>
    <t>Adam Thielen</t>
  </si>
  <si>
    <t>Mack Hollins</t>
  </si>
  <si>
    <t>Chimere Dike</t>
  </si>
  <si>
    <t>Lil'Jordan Humphrey</t>
  </si>
  <si>
    <t>Devaughn Vele</t>
  </si>
  <si>
    <t>Mason Tipton</t>
  </si>
  <si>
    <t>Taysom Hill</t>
  </si>
  <si>
    <t>Nick Westbrook-Ikhine</t>
  </si>
  <si>
    <t>Dee Eskridge</t>
  </si>
  <si>
    <t>Tahj Washington</t>
  </si>
  <si>
    <t>Malachi Corley</t>
  </si>
  <si>
    <t>Gage Larvadain</t>
  </si>
  <si>
    <t>Kaden Davis</t>
  </si>
  <si>
    <t xml:space="preserve">Browns </t>
  </si>
  <si>
    <t>Jack Bech</t>
  </si>
  <si>
    <t>Alex Bachman</t>
  </si>
  <si>
    <t>John Metchie III</t>
  </si>
  <si>
    <t>Tai Felton</t>
  </si>
  <si>
    <t>Jimmy Horn Jr.</t>
  </si>
  <si>
    <t>Tyler Johnson</t>
  </si>
  <si>
    <t>Brandon Smith</t>
  </si>
  <si>
    <t>Brycen Tremayne</t>
  </si>
  <si>
    <t>Kyle Williams</t>
  </si>
  <si>
    <t>Efton Chism III</t>
  </si>
  <si>
    <t>Gunnar Helm</t>
  </si>
  <si>
    <t>Gunner Olszewski</t>
  </si>
  <si>
    <t>Pat Bryant</t>
  </si>
  <si>
    <t>Trent Sherfield Sr.</t>
  </si>
  <si>
    <t>Ashton Dulin</t>
  </si>
  <si>
    <t>Derius Davis</t>
  </si>
  <si>
    <t>KeAndre Lambert-Smith</t>
  </si>
  <si>
    <t>Anthony Gould</t>
  </si>
  <si>
    <t>Simi Fehoko</t>
  </si>
  <si>
    <t>Malik Heath</t>
  </si>
  <si>
    <t>Savion Williams</t>
  </si>
  <si>
    <t>Chris Moore</t>
  </si>
  <si>
    <t>Jonathan Mingo</t>
  </si>
  <si>
    <t>Josh Oliver</t>
  </si>
  <si>
    <t>Tommy Tremble</t>
  </si>
  <si>
    <t xml:space="preserve">Commanders </t>
  </si>
  <si>
    <t>Will Dissly</t>
  </si>
  <si>
    <t xml:space="preserve">Colts </t>
  </si>
  <si>
    <t>John Bates</t>
  </si>
  <si>
    <t xml:space="preserve">Dolphins </t>
  </si>
  <si>
    <t>Noah Gray</t>
  </si>
  <si>
    <t>Mitchell Evans</t>
  </si>
  <si>
    <t xml:space="preserve">Vikings </t>
  </si>
  <si>
    <t xml:space="preserve">Jets </t>
  </si>
  <si>
    <t>Austin Hooper</t>
  </si>
  <si>
    <t>Nate Adkins</t>
  </si>
  <si>
    <t>Foster Moreau</t>
  </si>
  <si>
    <t>Jack Stoll</t>
  </si>
  <si>
    <t>Durham Smythe</t>
  </si>
  <si>
    <t>Julian Hill</t>
  </si>
  <si>
    <t>Tanner Conner</t>
  </si>
  <si>
    <t>Blake Whiteheart</t>
  </si>
  <si>
    <t>Sal Cannella</t>
  </si>
  <si>
    <t>Ian Thomas</t>
  </si>
  <si>
    <t>Carter Runyon</t>
  </si>
  <si>
    <t>Robert Tonyan</t>
  </si>
  <si>
    <t>Kylen Granson</t>
  </si>
  <si>
    <t>Cameron Latu</t>
  </si>
  <si>
    <t>Nick Vannett</t>
  </si>
  <si>
    <t>Jeremy Ruckert</t>
  </si>
  <si>
    <t xml:space="preserve">Panthers </t>
  </si>
  <si>
    <t>David Martin-Robinson</t>
  </si>
  <si>
    <t>Daniel Bellinger</t>
  </si>
  <si>
    <t>Chris Manhertz</t>
  </si>
  <si>
    <t>Thomas Fidone II</t>
  </si>
  <si>
    <t>Adam Trautman</t>
  </si>
  <si>
    <t>Tyler Conklin</t>
  </si>
  <si>
    <t>Tucker Fisk</t>
  </si>
  <si>
    <t>Mo Alie-Cox</t>
  </si>
  <si>
    <t>Drew Ogletree</t>
  </si>
  <si>
    <t>Elijah Higgins</t>
  </si>
  <si>
    <t>Luke Musgrave</t>
  </si>
  <si>
    <t>John FitzPatrick</t>
  </si>
  <si>
    <t>Ben Sinnott</t>
  </si>
  <si>
    <t>Luke Schoonmaker</t>
  </si>
  <si>
    <t>Brevyn Spann-Ford</t>
  </si>
  <si>
    <t xml:space="preserve">Cowboys </t>
  </si>
  <si>
    <t xml:space="preserve">Titans </t>
  </si>
  <si>
    <t xml:space="preserve">Saints </t>
  </si>
  <si>
    <t xml:space="preserve">Giants </t>
  </si>
  <si>
    <t xml:space="preserve">Cardinals </t>
  </si>
  <si>
    <t xml:space="preserve">Raiders </t>
  </si>
  <si>
    <t>Pos</t>
  </si>
  <si>
    <t>MIA@CLE  01:00PM</t>
  </si>
  <si>
    <t>PHI@MIN  01:00PM</t>
  </si>
  <si>
    <t>LV@KC  01:00PM</t>
  </si>
  <si>
    <t>CAR@NYJ  01:00PM</t>
  </si>
  <si>
    <t>NO@CHI  01:00PM</t>
  </si>
  <si>
    <t>NE@TEN  01:00PM</t>
  </si>
  <si>
    <t>IND@LAC  04:05PM</t>
  </si>
  <si>
    <t>NYG@DEN  04:05PM</t>
  </si>
  <si>
    <t>GB@ARI  04:25PM</t>
  </si>
  <si>
    <t>WAS@DAL  04:25PM</t>
  </si>
  <si>
    <t>T</t>
  </si>
  <si>
    <t>S</t>
  </si>
  <si>
    <t>GID</t>
  </si>
  <si>
    <t>Own</t>
  </si>
  <si>
    <t>Flr</t>
  </si>
  <si>
    <t>Proj</t>
  </si>
  <si>
    <t>Ceil</t>
  </si>
  <si>
    <t>3.5X</t>
  </si>
  <si>
    <t>Pl</t>
  </si>
  <si>
    <t>Notes</t>
  </si>
  <si>
    <t>@KC</t>
  </si>
  <si>
    <t>@DEN</t>
  </si>
  <si>
    <t>@CHI</t>
  </si>
  <si>
    <t>@NYJ</t>
  </si>
  <si>
    <t>@CLE</t>
  </si>
  <si>
    <t>@LAC</t>
  </si>
  <si>
    <t>@DAL</t>
  </si>
  <si>
    <t>@MIN</t>
  </si>
  <si>
    <t>@TEN</t>
  </si>
  <si>
    <t>@ARI</t>
  </si>
  <si>
    <t>Large Field</t>
  </si>
  <si>
    <t>DK Value</t>
  </si>
  <si>
    <t>DK Ceiling</t>
  </si>
  <si>
    <t>DK Proj</t>
  </si>
  <si>
    <t>DK Floor</t>
  </si>
  <si>
    <t>DK Salary</t>
  </si>
  <si>
    <t>Opp</t>
  </si>
  <si>
    <t>Team</t>
  </si>
  <si>
    <t>DK Pos</t>
  </si>
  <si>
    <t>Player</t>
  </si>
  <si>
    <t>id</t>
  </si>
  <si>
    <t>Chawk</t>
  </si>
  <si>
    <t>Detroit Lions</t>
  </si>
  <si>
    <t>Tampa Bay Buccaneers</t>
  </si>
  <si>
    <t>Kansas City Chiefs</t>
  </si>
  <si>
    <t>Las Vegas Raiders</t>
  </si>
  <si>
    <t>Dallas Cowboys</t>
  </si>
  <si>
    <t>Washington Commanders</t>
  </si>
  <si>
    <t>Chicago Bears</t>
  </si>
  <si>
    <t>New Orleans Saints</t>
  </si>
  <si>
    <t>Green Bay Packers</t>
  </si>
  <si>
    <t>Arizona Cardinals</t>
  </si>
  <si>
    <t>Los Angeles Chargers</t>
  </si>
  <si>
    <t>Indianapolis Colts</t>
  </si>
  <si>
    <t>Pittsburgh Steelers</t>
  </si>
  <si>
    <t>Cincinnati Bengals</t>
  </si>
  <si>
    <t>New England Patriots</t>
  </si>
  <si>
    <t>Tennessee Titans</t>
  </si>
  <si>
    <t>San Francisco 49ers</t>
  </si>
  <si>
    <t>Atlanta Falcons</t>
  </si>
  <si>
    <t>Denver Broncos</t>
  </si>
  <si>
    <t>New York Giants</t>
  </si>
  <si>
    <t>Los Angeles Rams</t>
  </si>
  <si>
    <t>Jacksonville Jaguars</t>
  </si>
  <si>
    <t>Philadelphia Eagles</t>
  </si>
  <si>
    <t>Minnesota Vikings</t>
  </si>
  <si>
    <t>Seattle Seahawks</t>
  </si>
  <si>
    <t>Houston Texans</t>
  </si>
  <si>
    <t>Carolina Panthers</t>
  </si>
  <si>
    <t>New York Jets</t>
  </si>
  <si>
    <t>Cleveland Browns</t>
  </si>
  <si>
    <t>Miami Dolphins</t>
  </si>
  <si>
    <t>RK</t>
  </si>
  <si>
    <t>Tm Abbrev</t>
  </si>
  <si>
    <t>ITT</t>
  </si>
  <si>
    <t>Spread</t>
  </si>
  <si>
    <t>OU</t>
  </si>
  <si>
    <t>DET</t>
  </si>
  <si>
    <t>PIT</t>
  </si>
  <si>
    <t>ATL</t>
  </si>
  <si>
    <t>SEA</t>
  </si>
  <si>
    <t>TB</t>
  </si>
  <si>
    <t>SF</t>
  </si>
  <si>
    <t>LAR</t>
  </si>
  <si>
    <t>JAX</t>
  </si>
  <si>
    <t>CIN</t>
  </si>
  <si>
    <t>HOU</t>
  </si>
  <si>
    <t>ITT is concernacus</t>
  </si>
  <si>
    <t>Had him penciled in but didn't realize their ITT is that low</t>
  </si>
  <si>
    <t>?</t>
  </si>
  <si>
    <t>No idea but he's playing after suffering a concussion</t>
  </si>
  <si>
    <t>How they've jacked his price up and he needs TDs to pay off his sal</t>
  </si>
  <si>
    <t>His 17 pt outing last week was w 2 TDs. Not a fan of his price.</t>
  </si>
  <si>
    <t>Haven't seen any indication he's off of IR yet</t>
  </si>
  <si>
    <t>Bias Alert.  Everytime I've played him he's fucked me.</t>
  </si>
  <si>
    <t>His output outside of week 2 doesn't justify his price.</t>
  </si>
  <si>
    <t>Hasn't exceeded 12 pts or 6 tgts all year</t>
  </si>
  <si>
    <t>Chawk. He's exceeded 20 pts once this year and his team sucks</t>
  </si>
  <si>
    <t>Y</t>
  </si>
  <si>
    <t>Njoku out and he seems to be the primary target now.</t>
  </si>
  <si>
    <t>Not considering him but it's interesting he threw 52 times last wk</t>
  </si>
  <si>
    <t>Slid back a alittle but games vs WAS are always competitive.</t>
  </si>
  <si>
    <t>M</t>
  </si>
  <si>
    <t>At this point he has a solid floor and is worth starting basically every week</t>
  </si>
  <si>
    <t>Ownership on him is concerning given it's his first game back.</t>
  </si>
  <si>
    <t>Concur about your thoughts earlier even though he's 80/20</t>
  </si>
  <si>
    <t>Chawk is a bit excessive given his price and now need to score TDs</t>
  </si>
  <si>
    <t>Hasn't exceeded 4 tgts in a game and only hit 10+ once due to a TD in Wk 2</t>
  </si>
  <si>
    <t>Beau Dicks….some floor, not much ceiling.</t>
  </si>
  <si>
    <t>Hasn't exceeded 15 pts all year</t>
  </si>
  <si>
    <t>Ceiling is concerning.  He's been over 20 only once this year.</t>
  </si>
  <si>
    <t>Will depend on his health</t>
  </si>
  <si>
    <t>Been hyped up since week 2 and his price went up.</t>
  </si>
  <si>
    <t>17 targets last 2 weeks, if he stays under 15% I wanna go back to him.</t>
  </si>
  <si>
    <t>Only from the standpoint I wanna play it before I see it (breakout)</t>
  </si>
  <si>
    <t>Better floor than Nix, but I don't think ARI can push them.</t>
  </si>
  <si>
    <t>Could be a sneaky shootout</t>
  </si>
  <si>
    <t>G1 at this point no matter the price</t>
  </si>
  <si>
    <t>Every week starter</t>
  </si>
  <si>
    <t>Price still good, so is modet ownership but know that 15 pts is prob ceiling</t>
  </si>
  <si>
    <t>He's peaking right now and vegas sucks</t>
  </si>
  <si>
    <t>Has a decent floor but lacks he ceiling to give leverage at 4% ownership</t>
  </si>
  <si>
    <t>80/20 guy</t>
  </si>
  <si>
    <t>Holy shit why is he 30% owned for his first game back?</t>
  </si>
  <si>
    <t>If he stays at this ownership compared to Rice he might end up in pool.</t>
  </si>
  <si>
    <t>He still can't exceed 20 pts since week 1</t>
  </si>
  <si>
    <t>Everyone found out Sasoon is the guy last week.</t>
  </si>
  <si>
    <t>Had 8 targets last week and only ended up w 12 pts</t>
  </si>
  <si>
    <t>80/20 guy, probably going back to him given the matchup</t>
  </si>
  <si>
    <t>Missed last week w hammy, back now.  A few shares but wouldn't go crazy</t>
  </si>
  <si>
    <t>Some floor, no ceiling.</t>
  </si>
  <si>
    <t>Got 16 last week w Bowers out but that included a TD</t>
  </si>
  <si>
    <t>Offers some floor given volume but prob struggles vs KC</t>
  </si>
  <si>
    <t>Limited Friday, hasn't exceeded 10 pts since week 2</t>
  </si>
  <si>
    <t>They raised his price by 500 but since ihis outlier WK 3, can't exceed 12 pts</t>
  </si>
  <si>
    <t>Think he leads the league in INTs.  Play the Chiefs D</t>
  </si>
  <si>
    <t>Don't feel good about him being an 80/20 guy at 8100</t>
  </si>
  <si>
    <t>Fell off last week</t>
  </si>
  <si>
    <t>Modest floor but they raised his price, ITT sucks on this team</t>
  </si>
  <si>
    <t>Offers some floor, not sure about the ceiling or opponenet</t>
  </si>
  <si>
    <t>When was the last time he was relevant?</t>
  </si>
  <si>
    <t>Can get you 20 but not sure how I feel about his ownership and price.</t>
  </si>
  <si>
    <t>Solid floor even w Wentz, low owned</t>
  </si>
  <si>
    <t>It's Tennesee and now no one wants to play him??</t>
  </si>
  <si>
    <t>Neither back has amounted to much</t>
  </si>
  <si>
    <t>Could be the guy this week in that offense</t>
  </si>
  <si>
    <t>Chestal injury, not sure if I get to him even w playing Maye</t>
  </si>
  <si>
    <t>His 26 pt outing was bolstered by 2 TDs</t>
  </si>
  <si>
    <t>Had a rando TD last week</t>
  </si>
  <si>
    <t>The only saint I would consider.  No one on this team can score 20 pts.</t>
  </si>
  <si>
    <t>Why is their ITT so low?</t>
  </si>
  <si>
    <t>80/20 guy, was the hero last week w a TD</t>
  </si>
  <si>
    <t>Was trash last week</t>
  </si>
  <si>
    <t>Has exceeded 20 pts only once and that was vs Dallas</t>
  </si>
  <si>
    <t>Are we gonna try to figure out what Jet will be the WR1 with Wilson out?</t>
  </si>
  <si>
    <t>What a fall from last year, hasn't exceeded 18 pts since week 1</t>
  </si>
  <si>
    <t>Went off last week, not sure if we should put an 80/20 rule on TEs</t>
  </si>
  <si>
    <t>15% is excessive given who he is now.</t>
  </si>
  <si>
    <t>If he was closer to 5K I'd consider him</t>
  </si>
  <si>
    <t>I wanna like him but I feel like I'm either chasing or overpaying on stax</t>
  </si>
  <si>
    <t>Volume play only because Ridley is out</t>
  </si>
  <si>
    <t>Worth a dart throw with Ridley out if you need savings</t>
  </si>
  <si>
    <t>His outputs have been boom bust</t>
  </si>
  <si>
    <t>Shoulder/calf injury, prob a solid floor with Terry still out</t>
  </si>
  <si>
    <t>Onwership seems excessive for a due nursing a heel injury</t>
  </si>
  <si>
    <t>Who is the outside WR for Was?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</si>
</sst>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64" fontId="0" fillId="0" borderId="0" xfId="0" applyNumberForma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5" tint="0.5999633777886288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7E0C93-3084-443D-B9C1-17D0DF0CF2B5}" name="Table1" displayName="Table1" ref="A2:O188" totalsRowShown="0">
  <tableColumns count="15">
    <tableColumn id="1" xr3:uid="{08F986DC-5003-41BC-B064-32F1FD4CEAF2}" name="ID"/>
    <tableColumn id="2" xr3:uid="{F830CEE1-1ABB-4608-B208-D9BD5A802B91}" name="Pos"/>
    <tableColumn id="3" xr3:uid="{7A8ED478-AE0F-43F2-969C-D640807F99DE}" name="Name"/>
    <tableColumn id="4" xr3:uid="{82542BA0-B3C4-4C73-9CA4-311AB467E564}" name="T"/>
    <tableColumn id="5" xr3:uid="{5C7FA87D-FD66-4FF0-A178-A29580D0CA40}" name="S"/>
    <tableColumn id="6" xr3:uid="{02FEF03B-E191-4939-BFB5-A3636342792E}" name="Game Info"/>
    <tableColumn id="7" xr3:uid="{B15730E4-15ED-4347-9EBB-80F5B4E1597C}" name="GID"/>
    <tableColumn id="8" xr3:uid="{6BF2E850-A680-4582-B82B-D3828F706444}" name="Own">
      <calculatedColumnFormula>VLOOKUP(A3, ETR!A:K, 11, FALSE)</calculatedColumnFormula>
    </tableColumn>
    <tableColumn id="9" xr3:uid="{5B601BB2-2BE1-40CF-8180-7CC004218170}" name="Flr">
      <calculatedColumnFormula>VLOOKUP(A3, ETR!A:K, 7, FALSE)</calculatedColumnFormula>
    </tableColumn>
    <tableColumn id="10" xr3:uid="{F37564C4-6B5D-4010-A688-926D95BA4BC7}" name="Proj">
      <calculatedColumnFormula>VLOOKUP(A3, ETR!A:K, 8, FALSE)</calculatedColumnFormula>
    </tableColumn>
    <tableColumn id="11" xr3:uid="{98D76F66-E498-40F1-BC20-E9459B88ED46}" name="3.5X">
      <calculatedColumnFormula>(E3/1000)*3.5</calculatedColumnFormula>
    </tableColumn>
    <tableColumn id="12" xr3:uid="{DB445FDA-3D24-4513-B80B-4ACC69C74613}" name="Ceil">
      <calculatedColumnFormula>VLOOKUP(A3, ETR!A:K, 9, FALSE)</calculatedColumnFormula>
    </tableColumn>
    <tableColumn id="15" xr3:uid="{1359983E-4BAA-481E-9EAE-5140AA83D084}" name="ITT" dataDxfId="1">
      <calculatedColumnFormula>VLOOKUP(Table1[[#This Row],[T]],ITT!A:G,4,FALSE)</calculatedColumnFormula>
    </tableColumn>
    <tableColumn id="13" xr3:uid="{31D4CEC8-E468-413C-969D-D197ECCD5811}" name="Pl"/>
    <tableColumn id="14" xr3:uid="{1B288E56-D25A-4E87-AAE3-F09A73B8F056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715B-F6A8-4687-B916-0C0E6DE8BFC2}">
  <dimension ref="A1:O188"/>
  <sheetViews>
    <sheetView tabSelected="1" topLeftCell="B1" workbookViewId="0">
      <selection activeCell="C2" sqref="C2"/>
    </sheetView>
  </sheetViews>
  <sheetFormatPr defaultRowHeight="15" x14ac:dyDescent="0.25"/>
  <cols>
    <col min="2" max="2" width="5.42578125" customWidth="1"/>
    <col min="3" max="3" width="22.7109375" bestFit="1" customWidth="1"/>
    <col min="4" max="4" width="4.85546875" bestFit="1" customWidth="1"/>
    <col min="5" max="5" width="5" bestFit="1" customWidth="1"/>
    <col min="6" max="6" width="18.5703125" bestFit="1" customWidth="1"/>
    <col min="7" max="7" width="4.85546875" customWidth="1"/>
    <col min="8" max="8" width="7.140625" customWidth="1"/>
    <col min="9" max="9" width="5.42578125" customWidth="1"/>
    <col min="10" max="10" width="6.7109375" customWidth="1"/>
    <col min="11" max="13" width="6.85546875" customWidth="1"/>
    <col min="14" max="14" width="4.85546875" customWidth="1"/>
    <col min="15" max="15" width="66" customWidth="1"/>
  </cols>
  <sheetData>
    <row r="1" spans="1:15" x14ac:dyDescent="0.25">
      <c r="H1" s="2">
        <f>SUBTOTAL(101,H3:H188)</f>
        <v>4.8311827956989246</v>
      </c>
      <c r="J1" s="2">
        <f>SUBTOTAL(101,J3:J188)</f>
        <v>9.3290322580645135</v>
      </c>
      <c r="L1" s="2">
        <f>SUBTOTAL(101,L3:L188)</f>
        <v>17.722043010752692</v>
      </c>
      <c r="M1" s="2"/>
    </row>
    <row r="2" spans="1:15" x14ac:dyDescent="0.25">
      <c r="A2" t="s">
        <v>1</v>
      </c>
      <c r="B2" t="s">
        <v>291</v>
      </c>
      <c r="C2" t="s">
        <v>0</v>
      </c>
      <c r="D2" t="s">
        <v>302</v>
      </c>
      <c r="E2" t="s">
        <v>303</v>
      </c>
      <c r="F2" t="s">
        <v>2</v>
      </c>
      <c r="G2" t="s">
        <v>304</v>
      </c>
      <c r="H2" t="s">
        <v>305</v>
      </c>
      <c r="I2" t="s">
        <v>306</v>
      </c>
      <c r="J2" t="s">
        <v>307</v>
      </c>
      <c r="K2" t="s">
        <v>309</v>
      </c>
      <c r="L2" t="s">
        <v>308</v>
      </c>
      <c r="M2" t="s">
        <v>366</v>
      </c>
      <c r="N2" t="s">
        <v>310</v>
      </c>
      <c r="O2" t="s">
        <v>311</v>
      </c>
    </row>
    <row r="3" spans="1:15" x14ac:dyDescent="0.25">
      <c r="A3">
        <v>40393182</v>
      </c>
      <c r="B3" t="s">
        <v>164</v>
      </c>
      <c r="C3" t="s">
        <v>165</v>
      </c>
      <c r="D3" t="s">
        <v>20</v>
      </c>
      <c r="E3">
        <v>3700</v>
      </c>
      <c r="F3" t="s">
        <v>294</v>
      </c>
      <c r="G3">
        <v>2</v>
      </c>
      <c r="H3">
        <f>VLOOKUP(A3, ETR!A:K, 11, FALSE)</f>
        <v>9.1999999999999993</v>
      </c>
      <c r="I3">
        <f>VLOOKUP(A3, ETR!A:K, 7, FALSE)</f>
        <v>3</v>
      </c>
      <c r="J3">
        <f>VLOOKUP(A3, ETR!A:K, 8, FALSE)</f>
        <v>9.3000000000000007</v>
      </c>
      <c r="L3">
        <f>VLOOKUP(A3, ETR!A:K, 9, FALSE)</f>
        <v>16.899999999999999</v>
      </c>
      <c r="M3">
        <f>VLOOKUP(Table1[[#This Row],[T]],ITT!A:G,4,FALSE)</f>
        <v>29</v>
      </c>
    </row>
    <row r="4" spans="1:15" x14ac:dyDescent="0.25">
      <c r="A4">
        <v>40393183</v>
      </c>
      <c r="B4" t="s">
        <v>164</v>
      </c>
      <c r="C4" t="s">
        <v>172</v>
      </c>
      <c r="D4" t="s">
        <v>9</v>
      </c>
      <c r="E4">
        <v>3600</v>
      </c>
      <c r="F4" t="s">
        <v>300</v>
      </c>
      <c r="G4">
        <v>9</v>
      </c>
      <c r="H4">
        <f>VLOOKUP(A4, ETR!A:K, 11, FALSE)</f>
        <v>5</v>
      </c>
      <c r="I4">
        <f>VLOOKUP(A4, ETR!A:K, 7, FALSE)</f>
        <v>2.1</v>
      </c>
      <c r="J4">
        <f>VLOOKUP(A4, ETR!A:K, 8, FALSE)</f>
        <v>8.1999999999999993</v>
      </c>
      <c r="L4">
        <f>VLOOKUP(A4, ETR!A:K, 9, FALSE)</f>
        <v>15.7</v>
      </c>
      <c r="M4">
        <f>VLOOKUP(Table1[[#This Row],[T]],ITT!A:G,4,FALSE)</f>
        <v>25.5</v>
      </c>
    </row>
    <row r="5" spans="1:15" x14ac:dyDescent="0.25">
      <c r="A5">
        <v>40393184</v>
      </c>
      <c r="B5" t="s">
        <v>164</v>
      </c>
      <c r="C5" t="s">
        <v>177</v>
      </c>
      <c r="D5" t="s">
        <v>54</v>
      </c>
      <c r="E5">
        <v>3500</v>
      </c>
      <c r="F5" t="s">
        <v>299</v>
      </c>
      <c r="G5">
        <v>8</v>
      </c>
      <c r="H5">
        <f>VLOOKUP(A5, ETR!A:K, 11, FALSE)</f>
        <v>12.6</v>
      </c>
      <c r="I5">
        <f>VLOOKUP(A5, ETR!A:K, 7, FALSE)</f>
        <v>2.8</v>
      </c>
      <c r="J5">
        <f>VLOOKUP(A5, ETR!A:K, 8, FALSE)</f>
        <v>9.3000000000000007</v>
      </c>
      <c r="L5">
        <f>VLOOKUP(A5, ETR!A:K, 9, FALSE)</f>
        <v>17.2</v>
      </c>
      <c r="M5">
        <f>VLOOKUP(Table1[[#This Row],[T]],ITT!A:G,4,FALSE)</f>
        <v>23.75</v>
      </c>
    </row>
    <row r="6" spans="1:15" x14ac:dyDescent="0.25">
      <c r="A6">
        <v>40393185</v>
      </c>
      <c r="B6" t="s">
        <v>164</v>
      </c>
      <c r="C6" t="s">
        <v>184</v>
      </c>
      <c r="D6" t="s">
        <v>41</v>
      </c>
      <c r="E6">
        <v>3400</v>
      </c>
      <c r="F6" t="s">
        <v>297</v>
      </c>
      <c r="G6">
        <v>4</v>
      </c>
      <c r="H6">
        <f>VLOOKUP(A6, ETR!A:K, 11, FALSE)</f>
        <v>13.5</v>
      </c>
      <c r="I6">
        <f>VLOOKUP(A6, ETR!A:K, 7, FALSE)</f>
        <v>3</v>
      </c>
      <c r="J6">
        <f>VLOOKUP(A6, ETR!A:K, 8, FALSE)</f>
        <v>9.4</v>
      </c>
      <c r="L6">
        <f>VLOOKUP(A6, ETR!A:K, 9, FALSE)</f>
        <v>17</v>
      </c>
      <c r="M6">
        <f>VLOOKUP(Table1[[#This Row],[T]],ITT!A:G,4,FALSE)</f>
        <v>24.5</v>
      </c>
    </row>
    <row r="7" spans="1:15" x14ac:dyDescent="0.25">
      <c r="A7">
        <v>40393186</v>
      </c>
      <c r="B7" t="s">
        <v>164</v>
      </c>
      <c r="C7" t="s">
        <v>192</v>
      </c>
      <c r="D7" t="s">
        <v>37</v>
      </c>
      <c r="E7">
        <v>3300</v>
      </c>
      <c r="F7" t="s">
        <v>298</v>
      </c>
      <c r="G7">
        <v>7</v>
      </c>
      <c r="H7">
        <f>VLOOKUP(A7, ETR!A:K, 11, FALSE)</f>
        <v>0.7</v>
      </c>
      <c r="I7">
        <f>VLOOKUP(A7, ETR!A:K, 7, FALSE)</f>
        <v>-0.4</v>
      </c>
      <c r="J7">
        <f>VLOOKUP(A7, ETR!A:K, 8, FALSE)</f>
        <v>5</v>
      </c>
      <c r="L7">
        <f>VLOOKUP(A7, ETR!A:K, 9, FALSE)</f>
        <v>11.8</v>
      </c>
      <c r="M7">
        <f>VLOOKUP(Table1[[#This Row],[T]],ITT!A:G,4,FALSE)</f>
        <v>25</v>
      </c>
    </row>
    <row r="8" spans="1:15" x14ac:dyDescent="0.25">
      <c r="A8">
        <v>40393187</v>
      </c>
      <c r="B8" t="s">
        <v>164</v>
      </c>
      <c r="C8" t="s">
        <v>197</v>
      </c>
      <c r="D8" t="s">
        <v>11</v>
      </c>
      <c r="E8">
        <v>3200</v>
      </c>
      <c r="F8" t="s">
        <v>293</v>
      </c>
      <c r="G8">
        <v>6</v>
      </c>
      <c r="H8">
        <f>VLOOKUP(A8, ETR!A:K, 11, FALSE)</f>
        <v>4.3</v>
      </c>
      <c r="I8">
        <f>VLOOKUP(A8, ETR!A:K, 7, FALSE)</f>
        <v>1.3</v>
      </c>
      <c r="J8">
        <f>VLOOKUP(A8, ETR!A:K, 8, FALSE)</f>
        <v>7.2</v>
      </c>
      <c r="L8">
        <f>VLOOKUP(A8, ETR!A:K, 9, FALSE)</f>
        <v>14.5</v>
      </c>
      <c r="M8">
        <f>VLOOKUP(Table1[[#This Row],[T]],ITT!A:G,4,FALSE)</f>
        <v>23</v>
      </c>
    </row>
    <row r="9" spans="1:15" x14ac:dyDescent="0.25">
      <c r="A9">
        <v>40393188</v>
      </c>
      <c r="B9" t="s">
        <v>164</v>
      </c>
      <c r="C9" t="s">
        <v>204</v>
      </c>
      <c r="D9" t="s">
        <v>30</v>
      </c>
      <c r="E9">
        <v>3100</v>
      </c>
      <c r="F9" t="s">
        <v>296</v>
      </c>
      <c r="G9">
        <v>5</v>
      </c>
      <c r="H9">
        <f>VLOOKUP(A9, ETR!A:K, 11, FALSE)</f>
        <v>3.9</v>
      </c>
      <c r="I9">
        <f>VLOOKUP(A9, ETR!A:K, 7, FALSE)</f>
        <v>1</v>
      </c>
      <c r="J9">
        <f>VLOOKUP(A9, ETR!A:K, 8, FALSE)</f>
        <v>6.7</v>
      </c>
      <c r="L9">
        <f>VLOOKUP(A9, ETR!A:K, 9, FALSE)</f>
        <v>13.8</v>
      </c>
      <c r="M9">
        <f>VLOOKUP(Table1[[#This Row],[T]],ITT!A:G,4,FALSE)</f>
        <v>25.5</v>
      </c>
    </row>
    <row r="10" spans="1:15" x14ac:dyDescent="0.25">
      <c r="A10">
        <v>40393189</v>
      </c>
      <c r="B10" t="s">
        <v>164</v>
      </c>
      <c r="C10" t="s">
        <v>218</v>
      </c>
      <c r="D10" t="s">
        <v>48</v>
      </c>
      <c r="E10">
        <v>3000</v>
      </c>
      <c r="F10" t="s">
        <v>292</v>
      </c>
      <c r="G10">
        <v>3</v>
      </c>
      <c r="H10">
        <f>VLOOKUP(A10, ETR!A:K, 11, FALSE)</f>
        <v>9.5</v>
      </c>
      <c r="I10">
        <f>VLOOKUP(A10, ETR!A:K, 7, FALSE)</f>
        <v>1.7</v>
      </c>
      <c r="J10">
        <f>VLOOKUP(A10, ETR!A:K, 8, FALSE)</f>
        <v>7.5</v>
      </c>
      <c r="L10">
        <f>VLOOKUP(A10, ETR!A:K, 9, FALSE)</f>
        <v>14.7</v>
      </c>
      <c r="M10">
        <f>VLOOKUP(Table1[[#This Row],[T]],ITT!A:G,4,FALSE)</f>
        <v>19.5</v>
      </c>
    </row>
    <row r="11" spans="1:15" x14ac:dyDescent="0.25">
      <c r="A11">
        <v>40393190</v>
      </c>
      <c r="B11" t="s">
        <v>164</v>
      </c>
      <c r="C11" t="s">
        <v>244</v>
      </c>
      <c r="D11" t="s">
        <v>24</v>
      </c>
      <c r="E11">
        <v>2900</v>
      </c>
      <c r="F11" t="s">
        <v>301</v>
      </c>
      <c r="G11">
        <v>10</v>
      </c>
      <c r="H11">
        <f>VLOOKUP(A11, ETR!A:K, 11, FALSE)</f>
        <v>0.2</v>
      </c>
      <c r="I11">
        <f>VLOOKUP(A11, ETR!A:K, 7, FALSE)</f>
        <v>-1.2</v>
      </c>
      <c r="J11">
        <f>VLOOKUP(A11, ETR!A:K, 8, FALSE)</f>
        <v>4.3</v>
      </c>
      <c r="L11">
        <f>VLOOKUP(A11, ETR!A:K, 9, FALSE)</f>
        <v>10.9</v>
      </c>
      <c r="M11">
        <f>VLOOKUP(Table1[[#This Row],[T]],ITT!A:G,4,FALSE)</f>
        <v>26.5</v>
      </c>
    </row>
    <row r="12" spans="1:15" x14ac:dyDescent="0.25">
      <c r="A12">
        <v>40393191</v>
      </c>
      <c r="B12" t="s">
        <v>164</v>
      </c>
      <c r="C12" t="s">
        <v>246</v>
      </c>
      <c r="D12" t="s">
        <v>5</v>
      </c>
      <c r="E12">
        <v>2800</v>
      </c>
      <c r="F12" t="s">
        <v>298</v>
      </c>
      <c r="G12">
        <v>7</v>
      </c>
      <c r="H12">
        <f>VLOOKUP(A12, ETR!A:K, 11, FALSE)</f>
        <v>1.2</v>
      </c>
      <c r="I12">
        <f>VLOOKUP(A12, ETR!A:K, 7, FALSE)</f>
        <v>0.2</v>
      </c>
      <c r="J12">
        <f>VLOOKUP(A12, ETR!A:K, 8, FALSE)</f>
        <v>6</v>
      </c>
      <c r="L12">
        <f>VLOOKUP(A12, ETR!A:K, 9, FALSE)</f>
        <v>12.9</v>
      </c>
      <c r="M12">
        <f>VLOOKUP(Table1[[#This Row],[T]],ITT!A:G,4,FALSE)</f>
        <v>23.5</v>
      </c>
    </row>
    <row r="13" spans="1:15" x14ac:dyDescent="0.25">
      <c r="A13">
        <v>40393192</v>
      </c>
      <c r="B13" t="s">
        <v>164</v>
      </c>
      <c r="C13" t="s">
        <v>248</v>
      </c>
      <c r="D13" t="s">
        <v>7</v>
      </c>
      <c r="E13">
        <v>2700</v>
      </c>
      <c r="F13" t="s">
        <v>292</v>
      </c>
      <c r="G13">
        <v>3</v>
      </c>
      <c r="H13">
        <f>VLOOKUP(A13, ETR!A:K, 11, FALSE)</f>
        <v>8.3000000000000007</v>
      </c>
      <c r="I13">
        <f>VLOOKUP(A13, ETR!A:K, 7, FALSE)</f>
        <v>1.8</v>
      </c>
      <c r="J13">
        <f>VLOOKUP(A13, ETR!A:K, 8, FALSE)</f>
        <v>7.6</v>
      </c>
      <c r="L13">
        <f>VLOOKUP(A13, ETR!A:K, 9, FALSE)</f>
        <v>14.9</v>
      </c>
      <c r="M13">
        <f>VLOOKUP(Table1[[#This Row],[T]],ITT!A:G,4,FALSE)</f>
        <v>17</v>
      </c>
    </row>
    <row r="14" spans="1:15" x14ac:dyDescent="0.25">
      <c r="A14">
        <v>40393194</v>
      </c>
      <c r="B14" t="s">
        <v>164</v>
      </c>
      <c r="C14" t="s">
        <v>252</v>
      </c>
      <c r="D14" t="s">
        <v>31</v>
      </c>
      <c r="E14">
        <v>2600</v>
      </c>
      <c r="F14" t="s">
        <v>295</v>
      </c>
      <c r="G14">
        <v>1</v>
      </c>
      <c r="H14">
        <f>VLOOKUP(A14, ETR!A:K, 11, FALSE)</f>
        <v>3.7</v>
      </c>
      <c r="I14">
        <f>VLOOKUP(A14, ETR!A:K, 7, FALSE)</f>
        <v>0.7</v>
      </c>
      <c r="J14">
        <f>VLOOKUP(A14, ETR!A:K, 8, FALSE)</f>
        <v>6.4</v>
      </c>
      <c r="L14">
        <f>VLOOKUP(A14, ETR!A:K, 9, FALSE)</f>
        <v>13.5</v>
      </c>
      <c r="M14">
        <f>VLOOKUP(Table1[[#This Row],[T]],ITT!A:G,4,FALSE)</f>
        <v>20.5</v>
      </c>
    </row>
    <row r="15" spans="1:15" x14ac:dyDescent="0.25">
      <c r="A15">
        <v>40393193</v>
      </c>
      <c r="B15" t="s">
        <v>164</v>
      </c>
      <c r="C15" t="s">
        <v>251</v>
      </c>
      <c r="D15" t="s">
        <v>14</v>
      </c>
      <c r="E15">
        <v>2600</v>
      </c>
      <c r="F15" t="s">
        <v>293</v>
      </c>
      <c r="G15">
        <v>6</v>
      </c>
      <c r="H15">
        <f>VLOOKUP(A15, ETR!A:K, 11, FALSE)</f>
        <v>3.5</v>
      </c>
      <c r="I15">
        <f>VLOOKUP(A15, ETR!A:K, 7, FALSE)</f>
        <v>0.4</v>
      </c>
      <c r="J15">
        <f>VLOOKUP(A15, ETR!A:K, 8, FALSE)</f>
        <v>6.1</v>
      </c>
      <c r="L15">
        <f>VLOOKUP(A15, ETR!A:K, 9, FALSE)</f>
        <v>12.9</v>
      </c>
      <c r="M15">
        <f>VLOOKUP(Table1[[#This Row],[T]],ITT!A:G,4,FALSE)</f>
        <v>20.5</v>
      </c>
    </row>
    <row r="16" spans="1:15" x14ac:dyDescent="0.25">
      <c r="A16">
        <v>40393195</v>
      </c>
      <c r="B16" t="s">
        <v>164</v>
      </c>
      <c r="C16" t="s">
        <v>269</v>
      </c>
      <c r="D16" t="s">
        <v>26</v>
      </c>
      <c r="E16">
        <v>2500</v>
      </c>
      <c r="F16" t="s">
        <v>295</v>
      </c>
      <c r="G16">
        <v>1</v>
      </c>
      <c r="H16">
        <f>VLOOKUP(A16, ETR!A:K, 11, FALSE)</f>
        <v>10.9</v>
      </c>
      <c r="I16">
        <f>VLOOKUP(A16, ETR!A:K, 7, FALSE)</f>
        <v>1.6</v>
      </c>
      <c r="J16">
        <f>VLOOKUP(A16, ETR!A:K, 8, FALSE)</f>
        <v>7.5</v>
      </c>
      <c r="L16">
        <f>VLOOKUP(A16, ETR!A:K, 9, FALSE)</f>
        <v>14.6</v>
      </c>
      <c r="M16">
        <f>VLOOKUP(Table1[[#This Row],[T]],ITT!A:G,4,FALSE)</f>
        <v>22</v>
      </c>
    </row>
    <row r="17" spans="1:15" x14ac:dyDescent="0.25">
      <c r="A17">
        <v>40393196</v>
      </c>
      <c r="B17" t="s">
        <v>164</v>
      </c>
      <c r="C17" t="s">
        <v>285</v>
      </c>
      <c r="D17" t="s">
        <v>16</v>
      </c>
      <c r="E17">
        <v>2500</v>
      </c>
      <c r="F17" t="s">
        <v>301</v>
      </c>
      <c r="G17">
        <v>10</v>
      </c>
      <c r="H17">
        <f>VLOOKUP(A17, ETR!A:K, 11, FALSE)</f>
        <v>0.6</v>
      </c>
      <c r="I17">
        <f>VLOOKUP(A17, ETR!A:K, 7, FALSE)</f>
        <v>-0.7</v>
      </c>
      <c r="J17">
        <f>VLOOKUP(A17, ETR!A:K, 8, FALSE)</f>
        <v>4.9000000000000004</v>
      </c>
      <c r="L17">
        <f>VLOOKUP(A17, ETR!A:K, 9, FALSE)</f>
        <v>11.4</v>
      </c>
      <c r="M17">
        <f>VLOOKUP(Table1[[#This Row],[T]],ITT!A:G,4,FALSE)</f>
        <v>28</v>
      </c>
    </row>
    <row r="18" spans="1:15" x14ac:dyDescent="0.25">
      <c r="A18">
        <v>40393197</v>
      </c>
      <c r="B18" t="s">
        <v>164</v>
      </c>
      <c r="C18" t="s">
        <v>286</v>
      </c>
      <c r="D18" t="s">
        <v>75</v>
      </c>
      <c r="E18">
        <v>2400</v>
      </c>
      <c r="F18" t="s">
        <v>297</v>
      </c>
      <c r="G18">
        <v>4</v>
      </c>
      <c r="H18">
        <f>VLOOKUP(A18, ETR!A:K, 11, FALSE)</f>
        <v>4.4000000000000004</v>
      </c>
      <c r="I18">
        <f>VLOOKUP(A18, ETR!A:K, 7, FALSE)</f>
        <v>0.3</v>
      </c>
      <c r="J18">
        <f>VLOOKUP(A18, ETR!A:K, 8, FALSE)</f>
        <v>6.1</v>
      </c>
      <c r="L18">
        <f>VLOOKUP(A18, ETR!A:K, 9, FALSE)</f>
        <v>13.1</v>
      </c>
      <c r="M18">
        <f>VLOOKUP(Table1[[#This Row],[T]],ITT!A:G,4,FALSE)</f>
        <v>18</v>
      </c>
    </row>
    <row r="19" spans="1:15" x14ac:dyDescent="0.25">
      <c r="A19">
        <v>40393198</v>
      </c>
      <c r="B19" t="s">
        <v>164</v>
      </c>
      <c r="C19" t="s">
        <v>287</v>
      </c>
      <c r="D19" t="s">
        <v>52</v>
      </c>
      <c r="E19">
        <v>2300</v>
      </c>
      <c r="F19" t="s">
        <v>296</v>
      </c>
      <c r="G19">
        <v>5</v>
      </c>
      <c r="H19">
        <f>VLOOKUP(A19, ETR!A:K, 11, FALSE)</f>
        <v>3.2</v>
      </c>
      <c r="I19">
        <f>VLOOKUP(A19, ETR!A:K, 7, FALSE)</f>
        <v>-0.1</v>
      </c>
      <c r="J19">
        <f>VLOOKUP(A19, ETR!A:K, 8, FALSE)</f>
        <v>5.5</v>
      </c>
      <c r="L19">
        <f>VLOOKUP(A19, ETR!A:K, 9, FALSE)</f>
        <v>12.3</v>
      </c>
      <c r="M19">
        <f>VLOOKUP(Table1[[#This Row],[T]],ITT!A:G,4,FALSE)</f>
        <v>21</v>
      </c>
    </row>
    <row r="20" spans="1:15" x14ac:dyDescent="0.25">
      <c r="A20">
        <v>40393199</v>
      </c>
      <c r="B20" t="s">
        <v>164</v>
      </c>
      <c r="C20" t="s">
        <v>288</v>
      </c>
      <c r="D20" t="s">
        <v>33</v>
      </c>
      <c r="E20">
        <v>2200</v>
      </c>
      <c r="F20" t="s">
        <v>299</v>
      </c>
      <c r="G20">
        <v>8</v>
      </c>
      <c r="H20">
        <f>VLOOKUP(A20, ETR!A:K, 11, FALSE)</f>
        <v>3.6</v>
      </c>
      <c r="I20">
        <f>VLOOKUP(A20, ETR!A:K, 7, FALSE)</f>
        <v>-0.3</v>
      </c>
      <c r="J20">
        <f>VLOOKUP(A20, ETR!A:K, 8, FALSE)</f>
        <v>5.0999999999999996</v>
      </c>
      <c r="L20">
        <f>VLOOKUP(A20, ETR!A:K, 9, FALSE)</f>
        <v>11.9</v>
      </c>
      <c r="M20">
        <f>VLOOKUP(Table1[[#This Row],[T]],ITT!A:G,4,FALSE)</f>
        <v>16.75</v>
      </c>
    </row>
    <row r="21" spans="1:15" x14ac:dyDescent="0.25">
      <c r="A21">
        <v>40393200</v>
      </c>
      <c r="B21" t="s">
        <v>164</v>
      </c>
      <c r="C21" t="s">
        <v>289</v>
      </c>
      <c r="D21" t="s">
        <v>64</v>
      </c>
      <c r="E21">
        <v>2100</v>
      </c>
      <c r="F21" t="s">
        <v>300</v>
      </c>
      <c r="G21">
        <v>9</v>
      </c>
      <c r="H21">
        <f>VLOOKUP(A21, ETR!A:K, 11, FALSE)</f>
        <v>1.3</v>
      </c>
      <c r="I21">
        <f>VLOOKUP(A21, ETR!A:K, 7, FALSE)</f>
        <v>-0.9</v>
      </c>
      <c r="J21">
        <f>VLOOKUP(A21, ETR!A:K, 8, FALSE)</f>
        <v>4.4000000000000004</v>
      </c>
      <c r="L21">
        <f>VLOOKUP(A21, ETR!A:K, 9, FALSE)</f>
        <v>10.8</v>
      </c>
      <c r="M21">
        <f>VLOOKUP(Table1[[#This Row],[T]],ITT!A:G,4,FALSE)</f>
        <v>19</v>
      </c>
    </row>
    <row r="22" spans="1:15" x14ac:dyDescent="0.25">
      <c r="A22">
        <v>40393201</v>
      </c>
      <c r="B22" t="s">
        <v>164</v>
      </c>
      <c r="C22" t="s">
        <v>290</v>
      </c>
      <c r="D22" t="s">
        <v>22</v>
      </c>
      <c r="E22">
        <v>2000</v>
      </c>
      <c r="F22" t="s">
        <v>294</v>
      </c>
      <c r="G22">
        <v>2</v>
      </c>
      <c r="H22">
        <f>VLOOKUP(A22, ETR!A:K, 11, FALSE)</f>
        <v>0.7</v>
      </c>
      <c r="I22">
        <f>VLOOKUP(A22, ETR!A:K, 7, FALSE)</f>
        <v>-1.2</v>
      </c>
      <c r="J22">
        <f>VLOOKUP(A22, ETR!A:K, 8, FALSE)</f>
        <v>4.0999999999999996</v>
      </c>
      <c r="L22">
        <f>VLOOKUP(A22, ETR!A:K, 9, FALSE)</f>
        <v>10.6</v>
      </c>
      <c r="M22">
        <f>VLOOKUP(Table1[[#This Row],[T]],ITT!A:G,4,FALSE)</f>
        <v>16.5</v>
      </c>
    </row>
    <row r="23" spans="1:15" x14ac:dyDescent="0.25">
      <c r="A23">
        <v>40392267</v>
      </c>
      <c r="B23" t="s">
        <v>18</v>
      </c>
      <c r="C23" t="s">
        <v>19</v>
      </c>
      <c r="D23" t="s">
        <v>20</v>
      </c>
      <c r="E23">
        <v>7000</v>
      </c>
      <c r="F23" t="s">
        <v>294</v>
      </c>
      <c r="G23">
        <v>2</v>
      </c>
      <c r="H23">
        <f>VLOOKUP(A23, ETR!A:K, 11, FALSE)</f>
        <v>13.2</v>
      </c>
      <c r="I23">
        <f>VLOOKUP(A23, ETR!A:K, 7, FALSE)</f>
        <v>13.5</v>
      </c>
      <c r="J23">
        <f>VLOOKUP(A23, ETR!A:K, 8, FALSE)</f>
        <v>23.9</v>
      </c>
      <c r="L23">
        <f>VLOOKUP(A23, ETR!A:K, 9, FALSE)</f>
        <v>35.200000000000003</v>
      </c>
      <c r="M23">
        <f>VLOOKUP(Table1[[#This Row],[T]],ITT!A:G,4,FALSE)</f>
        <v>29</v>
      </c>
      <c r="N23" t="s">
        <v>390</v>
      </c>
      <c r="O23" t="s">
        <v>412</v>
      </c>
    </row>
    <row r="24" spans="1:15" x14ac:dyDescent="0.25">
      <c r="A24">
        <v>40392268</v>
      </c>
      <c r="B24" t="s">
        <v>18</v>
      </c>
      <c r="C24" t="s">
        <v>23</v>
      </c>
      <c r="D24" t="s">
        <v>24</v>
      </c>
      <c r="E24">
        <v>6900</v>
      </c>
      <c r="F24" t="s">
        <v>301</v>
      </c>
      <c r="G24">
        <v>10</v>
      </c>
      <c r="H24">
        <f>VLOOKUP(A24, ETR!A:K, 11, FALSE)</f>
        <v>18</v>
      </c>
      <c r="I24">
        <f>VLOOKUP(A24, ETR!A:K, 7, FALSE)</f>
        <v>13.5</v>
      </c>
      <c r="J24">
        <f>VLOOKUP(A24, ETR!A:K, 8, FALSE)</f>
        <v>23.9</v>
      </c>
      <c r="L24">
        <f>VLOOKUP(A24, ETR!A:K, 9, FALSE)</f>
        <v>36.1</v>
      </c>
      <c r="M24">
        <f>VLOOKUP(Table1[[#This Row],[T]],ITT!A:G,4,FALSE)</f>
        <v>26.5</v>
      </c>
      <c r="O24" t="s">
        <v>333</v>
      </c>
    </row>
    <row r="25" spans="1:15" x14ac:dyDescent="0.25">
      <c r="A25">
        <v>40392269</v>
      </c>
      <c r="B25" t="s">
        <v>18</v>
      </c>
      <c r="C25" t="s">
        <v>27</v>
      </c>
      <c r="D25" t="s">
        <v>11</v>
      </c>
      <c r="E25">
        <v>6700</v>
      </c>
      <c r="F25" t="s">
        <v>293</v>
      </c>
      <c r="G25">
        <v>6</v>
      </c>
      <c r="H25">
        <f>VLOOKUP(A25, ETR!A:K, 11, FALSE)</f>
        <v>5.7</v>
      </c>
      <c r="I25">
        <f>VLOOKUP(A25, ETR!A:K, 7, FALSE)</f>
        <v>10.6</v>
      </c>
      <c r="J25">
        <f>VLOOKUP(A25, ETR!A:K, 8, FALSE)</f>
        <v>20.3</v>
      </c>
      <c r="L25">
        <f>VLOOKUP(A25, ETR!A:K, 9, FALSE)</f>
        <v>30.8</v>
      </c>
      <c r="M25">
        <f>VLOOKUP(Table1[[#This Row],[T]],ITT!A:G,4,FALSE)</f>
        <v>23</v>
      </c>
      <c r="O25" t="s">
        <v>451</v>
      </c>
    </row>
    <row r="26" spans="1:15" x14ac:dyDescent="0.25">
      <c r="A26">
        <v>40392270</v>
      </c>
      <c r="B26" t="s">
        <v>18</v>
      </c>
      <c r="C26" t="s">
        <v>34</v>
      </c>
      <c r="D26" t="s">
        <v>16</v>
      </c>
      <c r="E26">
        <v>6500</v>
      </c>
      <c r="F26" t="s">
        <v>301</v>
      </c>
      <c r="G26">
        <v>10</v>
      </c>
      <c r="H26">
        <f>VLOOKUP(A26, ETR!A:K, 11, FALSE)</f>
        <v>10.1</v>
      </c>
      <c r="I26">
        <f>VLOOKUP(A26, ETR!A:K, 7, FALSE)</f>
        <v>11.5</v>
      </c>
      <c r="J26">
        <f>VLOOKUP(A26, ETR!A:K, 8, FALSE)</f>
        <v>21.6</v>
      </c>
      <c r="L26">
        <f>VLOOKUP(A26, ETR!A:K, 9, FALSE)</f>
        <v>32.700000000000003</v>
      </c>
      <c r="M26">
        <f>VLOOKUP(Table1[[#This Row],[T]],ITT!A:G,4,FALSE)</f>
        <v>28</v>
      </c>
      <c r="N26" t="s">
        <v>394</v>
      </c>
      <c r="O26" t="s">
        <v>393</v>
      </c>
    </row>
    <row r="27" spans="1:15" x14ac:dyDescent="0.25">
      <c r="A27">
        <v>40392271</v>
      </c>
      <c r="B27" t="s">
        <v>18</v>
      </c>
      <c r="C27" t="s">
        <v>36</v>
      </c>
      <c r="D27" t="s">
        <v>37</v>
      </c>
      <c r="E27">
        <v>6400</v>
      </c>
      <c r="F27" t="s">
        <v>298</v>
      </c>
      <c r="G27">
        <v>7</v>
      </c>
      <c r="H27">
        <f>VLOOKUP(A27, ETR!A:K, 11, FALSE)</f>
        <v>8.6999999999999993</v>
      </c>
      <c r="I27">
        <f>VLOOKUP(A27, ETR!A:K, 7, FALSE)</f>
        <v>11.2</v>
      </c>
      <c r="J27">
        <f>VLOOKUP(A27, ETR!A:K, 8, FALSE)</f>
        <v>20.7</v>
      </c>
      <c r="L27">
        <f>VLOOKUP(A27, ETR!A:K, 9, FALSE)</f>
        <v>31.6</v>
      </c>
      <c r="M27">
        <f>VLOOKUP(Table1[[#This Row],[T]],ITT!A:G,4,FALSE)</f>
        <v>25</v>
      </c>
      <c r="O27" t="s">
        <v>417</v>
      </c>
    </row>
    <row r="28" spans="1:15" x14ac:dyDescent="0.25">
      <c r="A28">
        <v>40392272</v>
      </c>
      <c r="B28" t="s">
        <v>18</v>
      </c>
      <c r="C28" t="s">
        <v>40</v>
      </c>
      <c r="D28" t="s">
        <v>41</v>
      </c>
      <c r="E28">
        <v>6300</v>
      </c>
      <c r="F28" t="s">
        <v>297</v>
      </c>
      <c r="G28">
        <v>4</v>
      </c>
      <c r="H28">
        <f>VLOOKUP(A28, ETR!A:K, 11, FALSE)</f>
        <v>5.6</v>
      </c>
      <c r="I28">
        <f>VLOOKUP(A28, ETR!A:K, 7, FALSE)</f>
        <v>11</v>
      </c>
      <c r="J28">
        <f>VLOOKUP(A28, ETR!A:K, 8, FALSE)</f>
        <v>20.100000000000001</v>
      </c>
      <c r="L28">
        <f>VLOOKUP(A28, ETR!A:K, 9, FALSE)</f>
        <v>30.8</v>
      </c>
      <c r="M28">
        <f>VLOOKUP(Table1[[#This Row],[T]],ITT!A:G,4,FALSE)</f>
        <v>24.5</v>
      </c>
      <c r="N28" t="s">
        <v>390</v>
      </c>
      <c r="O28" t="s">
        <v>435</v>
      </c>
    </row>
    <row r="29" spans="1:15" x14ac:dyDescent="0.25">
      <c r="A29">
        <v>40392273</v>
      </c>
      <c r="B29" t="s">
        <v>18</v>
      </c>
      <c r="C29" t="s">
        <v>43</v>
      </c>
      <c r="D29" t="s">
        <v>9</v>
      </c>
      <c r="E29">
        <v>6200</v>
      </c>
      <c r="F29" t="s">
        <v>300</v>
      </c>
      <c r="G29">
        <v>9</v>
      </c>
      <c r="H29">
        <f>VLOOKUP(A29, ETR!A:K, 11, FALSE)</f>
        <v>3.8</v>
      </c>
      <c r="I29">
        <f>VLOOKUP(A29, ETR!A:K, 7, FALSE)</f>
        <v>9.9</v>
      </c>
      <c r="J29">
        <f>VLOOKUP(A29, ETR!A:K, 8, FALSE)</f>
        <v>18.7</v>
      </c>
      <c r="L29">
        <f>VLOOKUP(A29, ETR!A:K, 9, FALSE)</f>
        <v>29.4</v>
      </c>
      <c r="M29">
        <f>VLOOKUP(Table1[[#This Row],[T]],ITT!A:G,4,FALSE)</f>
        <v>25.5</v>
      </c>
      <c r="N29" t="s">
        <v>394</v>
      </c>
      <c r="O29" t="s">
        <v>407</v>
      </c>
    </row>
    <row r="30" spans="1:15" x14ac:dyDescent="0.25">
      <c r="A30">
        <v>40392274</v>
      </c>
      <c r="B30" t="s">
        <v>18</v>
      </c>
      <c r="C30" t="s">
        <v>49</v>
      </c>
      <c r="D30" t="s">
        <v>5</v>
      </c>
      <c r="E30">
        <v>6000</v>
      </c>
      <c r="F30" t="s">
        <v>298</v>
      </c>
      <c r="G30">
        <v>7</v>
      </c>
      <c r="H30">
        <f>VLOOKUP(A30, ETR!A:K, 11, FALSE)</f>
        <v>4.2</v>
      </c>
      <c r="I30">
        <f>VLOOKUP(A30, ETR!A:K, 7, FALSE)</f>
        <v>9.1999999999999993</v>
      </c>
      <c r="J30">
        <f>VLOOKUP(A30, ETR!A:K, 8, FALSE)</f>
        <v>17.600000000000001</v>
      </c>
      <c r="L30">
        <f>VLOOKUP(A30, ETR!A:K, 9, FALSE)</f>
        <v>28.2</v>
      </c>
      <c r="M30">
        <f>VLOOKUP(Table1[[#This Row],[T]],ITT!A:G,4,FALSE)</f>
        <v>23.5</v>
      </c>
      <c r="N30" t="s">
        <v>390</v>
      </c>
      <c r="O30" t="s">
        <v>408</v>
      </c>
    </row>
    <row r="31" spans="1:15" x14ac:dyDescent="0.25">
      <c r="A31">
        <v>40392275</v>
      </c>
      <c r="B31" t="s">
        <v>18</v>
      </c>
      <c r="C31" t="s">
        <v>56</v>
      </c>
      <c r="D31" t="s">
        <v>30</v>
      </c>
      <c r="E31">
        <v>5800</v>
      </c>
      <c r="F31" t="s">
        <v>296</v>
      </c>
      <c r="G31">
        <v>5</v>
      </c>
      <c r="H31">
        <f>VLOOKUP(A31, ETR!A:K, 11, FALSE)</f>
        <v>9.1999999999999993</v>
      </c>
      <c r="I31">
        <f>VLOOKUP(A31, ETR!A:K, 7, FALSE)</f>
        <v>10.8</v>
      </c>
      <c r="J31">
        <f>VLOOKUP(A31, ETR!A:K, 8, FALSE)</f>
        <v>19.8</v>
      </c>
      <c r="L31">
        <f>VLOOKUP(A31, ETR!A:K, 9, FALSE)</f>
        <v>30.6</v>
      </c>
      <c r="M31">
        <f>VLOOKUP(Table1[[#This Row],[T]],ITT!A:G,4,FALSE)</f>
        <v>25.5</v>
      </c>
      <c r="O31" t="s">
        <v>386</v>
      </c>
    </row>
    <row r="32" spans="1:15" x14ac:dyDescent="0.25">
      <c r="A32">
        <v>40392276</v>
      </c>
      <c r="B32" t="s">
        <v>18</v>
      </c>
      <c r="C32" t="s">
        <v>61</v>
      </c>
      <c r="D32" t="s">
        <v>31</v>
      </c>
      <c r="E32">
        <v>5700</v>
      </c>
      <c r="F32" t="s">
        <v>295</v>
      </c>
      <c r="G32">
        <v>1</v>
      </c>
      <c r="H32">
        <f>VLOOKUP(A32, ETR!A:K, 11, FALSE)</f>
        <v>3.6</v>
      </c>
      <c r="I32">
        <f>VLOOKUP(A32, ETR!A:K, 7, FALSE)</f>
        <v>9.3000000000000007</v>
      </c>
      <c r="J32">
        <f>VLOOKUP(A32, ETR!A:K, 8, FALSE)</f>
        <v>18</v>
      </c>
      <c r="L32">
        <f>VLOOKUP(A32, ETR!A:K, 9, FALSE)</f>
        <v>28.3</v>
      </c>
      <c r="M32">
        <f>VLOOKUP(Table1[[#This Row],[T]],ITT!A:G,4,FALSE)</f>
        <v>20.5</v>
      </c>
      <c r="O32" t="s">
        <v>444</v>
      </c>
    </row>
    <row r="33" spans="1:15" x14ac:dyDescent="0.25">
      <c r="A33">
        <v>40392277</v>
      </c>
      <c r="B33" t="s">
        <v>18</v>
      </c>
      <c r="C33" t="s">
        <v>67</v>
      </c>
      <c r="D33" t="s">
        <v>54</v>
      </c>
      <c r="E33">
        <v>5600</v>
      </c>
      <c r="F33" t="s">
        <v>299</v>
      </c>
      <c r="G33">
        <v>8</v>
      </c>
      <c r="H33">
        <f>VLOOKUP(A33, ETR!A:K, 11, FALSE)</f>
        <v>4</v>
      </c>
      <c r="I33">
        <f>VLOOKUP(A33, ETR!A:K, 7, FALSE)</f>
        <v>10</v>
      </c>
      <c r="J33">
        <f>VLOOKUP(A33, ETR!A:K, 8, FALSE)</f>
        <v>18.600000000000001</v>
      </c>
      <c r="L33">
        <f>VLOOKUP(A33, ETR!A:K, 9, FALSE)</f>
        <v>28.8</v>
      </c>
      <c r="M33">
        <f>VLOOKUP(Table1[[#This Row],[T]],ITT!A:G,4,FALSE)</f>
        <v>23.75</v>
      </c>
      <c r="O33" t="s">
        <v>400</v>
      </c>
    </row>
    <row r="34" spans="1:15" x14ac:dyDescent="0.25">
      <c r="A34">
        <v>40392279</v>
      </c>
      <c r="B34" t="s">
        <v>18</v>
      </c>
      <c r="C34" t="s">
        <v>78</v>
      </c>
      <c r="D34" t="s">
        <v>26</v>
      </c>
      <c r="E34">
        <v>5300</v>
      </c>
      <c r="F34" t="s">
        <v>295</v>
      </c>
      <c r="G34">
        <v>1</v>
      </c>
      <c r="H34">
        <f>VLOOKUP(A34, ETR!A:K, 11, FALSE)</f>
        <v>0.5</v>
      </c>
      <c r="I34">
        <f>VLOOKUP(A34, ETR!A:K, 7, FALSE)</f>
        <v>6.8</v>
      </c>
      <c r="J34">
        <f>VLOOKUP(A34, ETR!A:K, 8, FALSE)</f>
        <v>14.2</v>
      </c>
      <c r="L34">
        <f>VLOOKUP(A34, ETR!A:K, 9, FALSE)</f>
        <v>22.7</v>
      </c>
      <c r="M34">
        <f>VLOOKUP(Table1[[#This Row],[T]],ITT!A:G,4,FALSE)</f>
        <v>22</v>
      </c>
    </row>
    <row r="35" spans="1:15" x14ac:dyDescent="0.25">
      <c r="A35">
        <v>40392280</v>
      </c>
      <c r="B35" t="s">
        <v>18</v>
      </c>
      <c r="C35" t="s">
        <v>83</v>
      </c>
      <c r="D35" t="s">
        <v>33</v>
      </c>
      <c r="E35">
        <v>5200</v>
      </c>
      <c r="F35" t="s">
        <v>299</v>
      </c>
      <c r="G35">
        <v>8</v>
      </c>
      <c r="H35">
        <f>VLOOKUP(A35, ETR!A:K, 11, FALSE)</f>
        <v>1.7</v>
      </c>
      <c r="I35">
        <f>VLOOKUP(A35, ETR!A:K, 7, FALSE)</f>
        <v>8.9</v>
      </c>
      <c r="J35">
        <f>VLOOKUP(A35, ETR!A:K, 8, FALSE)</f>
        <v>17.3</v>
      </c>
      <c r="L35">
        <f>VLOOKUP(A35, ETR!A:K, 9, FALSE)</f>
        <v>27.2</v>
      </c>
      <c r="M35">
        <f>VLOOKUP(Table1[[#This Row],[T]],ITT!A:G,4,FALSE)</f>
        <v>16.75</v>
      </c>
      <c r="O35" t="s">
        <v>442</v>
      </c>
    </row>
    <row r="36" spans="1:15" x14ac:dyDescent="0.25">
      <c r="A36">
        <v>40392281</v>
      </c>
      <c r="B36" t="s">
        <v>18</v>
      </c>
      <c r="C36" t="s">
        <v>85</v>
      </c>
      <c r="D36" t="s">
        <v>7</v>
      </c>
      <c r="E36">
        <v>5100</v>
      </c>
      <c r="F36" t="s">
        <v>292</v>
      </c>
      <c r="G36">
        <v>3</v>
      </c>
      <c r="H36">
        <f>VLOOKUP(A36, ETR!A:K, 11, FALSE)</f>
        <v>0.2</v>
      </c>
      <c r="I36">
        <f>VLOOKUP(A36, ETR!A:K, 7, FALSE)</f>
        <v>6</v>
      </c>
      <c r="J36">
        <f>VLOOKUP(A36, ETR!A:K, 8, FALSE)</f>
        <v>12.7</v>
      </c>
      <c r="L36">
        <f>VLOOKUP(A36, ETR!A:K, 9, FALSE)</f>
        <v>20.7</v>
      </c>
      <c r="M36">
        <f>VLOOKUP(Table1[[#This Row],[T]],ITT!A:G,4,FALSE)</f>
        <v>17</v>
      </c>
    </row>
    <row r="37" spans="1:15" x14ac:dyDescent="0.25">
      <c r="A37">
        <v>40392283</v>
      </c>
      <c r="B37" t="s">
        <v>18</v>
      </c>
      <c r="C37" t="s">
        <v>90</v>
      </c>
      <c r="D37" t="s">
        <v>14</v>
      </c>
      <c r="E37">
        <v>5000</v>
      </c>
      <c r="F37" t="s">
        <v>293</v>
      </c>
      <c r="G37">
        <v>6</v>
      </c>
      <c r="H37">
        <f>VLOOKUP(A37, ETR!A:K, 11, FALSE)</f>
        <v>3.9</v>
      </c>
      <c r="I37">
        <f>VLOOKUP(A37, ETR!A:K, 7, FALSE)</f>
        <v>8.1999999999999993</v>
      </c>
      <c r="J37">
        <f>VLOOKUP(A37, ETR!A:K, 8, FALSE)</f>
        <v>16.3</v>
      </c>
      <c r="L37">
        <f>VLOOKUP(A37, ETR!A:K, 9, FALSE)</f>
        <v>25.8</v>
      </c>
      <c r="M37">
        <f>VLOOKUP(Table1[[#This Row],[T]],ITT!A:G,4,FALSE)</f>
        <v>20.5</v>
      </c>
      <c r="O37" t="s">
        <v>379</v>
      </c>
    </row>
    <row r="38" spans="1:15" x14ac:dyDescent="0.25">
      <c r="A38">
        <v>40392285</v>
      </c>
      <c r="B38" t="s">
        <v>18</v>
      </c>
      <c r="C38" t="s">
        <v>95</v>
      </c>
      <c r="D38" t="s">
        <v>52</v>
      </c>
      <c r="E38">
        <v>4800</v>
      </c>
      <c r="F38" t="s">
        <v>296</v>
      </c>
      <c r="G38">
        <v>5</v>
      </c>
      <c r="H38">
        <f>VLOOKUP(A38, ETR!A:K, 11, FALSE)</f>
        <v>2.4</v>
      </c>
      <c r="I38">
        <f>VLOOKUP(A38, ETR!A:K, 7, FALSE)</f>
        <v>7.8</v>
      </c>
      <c r="J38">
        <f>VLOOKUP(A38, ETR!A:K, 8, FALSE)</f>
        <v>15.5</v>
      </c>
      <c r="L38">
        <f>VLOOKUP(A38, ETR!A:K, 9, FALSE)</f>
        <v>25.1</v>
      </c>
      <c r="M38">
        <f>VLOOKUP(Table1[[#This Row],[T]],ITT!A:G,4,FALSE)</f>
        <v>21</v>
      </c>
    </row>
    <row r="39" spans="1:15" x14ac:dyDescent="0.25">
      <c r="A39">
        <v>40392286</v>
      </c>
      <c r="B39" t="s">
        <v>18</v>
      </c>
      <c r="C39" t="s">
        <v>99</v>
      </c>
      <c r="D39" t="s">
        <v>22</v>
      </c>
      <c r="E39">
        <v>4700</v>
      </c>
      <c r="F39" t="s">
        <v>294</v>
      </c>
      <c r="G39">
        <v>2</v>
      </c>
      <c r="H39">
        <f>VLOOKUP(A39, ETR!A:K, 11, FALSE)</f>
        <v>1</v>
      </c>
      <c r="I39">
        <f>VLOOKUP(A39, ETR!A:K, 7, FALSE)</f>
        <v>6.5</v>
      </c>
      <c r="J39">
        <f>VLOOKUP(A39, ETR!A:K, 8, FALSE)</f>
        <v>13.5</v>
      </c>
      <c r="L39">
        <f>VLOOKUP(A39, ETR!A:K, 9, FALSE)</f>
        <v>21.9</v>
      </c>
      <c r="M39">
        <f>VLOOKUP(Table1[[#This Row],[T]],ITT!A:G,4,FALSE)</f>
        <v>16.5</v>
      </c>
      <c r="O39" t="s">
        <v>427</v>
      </c>
    </row>
    <row r="40" spans="1:15" x14ac:dyDescent="0.25">
      <c r="A40">
        <v>40392287</v>
      </c>
      <c r="B40" t="s">
        <v>18</v>
      </c>
      <c r="C40" t="s">
        <v>104</v>
      </c>
      <c r="D40" t="s">
        <v>75</v>
      </c>
      <c r="E40">
        <v>4600</v>
      </c>
      <c r="F40" t="s">
        <v>297</v>
      </c>
      <c r="G40">
        <v>4</v>
      </c>
      <c r="H40">
        <f>VLOOKUP(A40, ETR!A:K, 11, FALSE)</f>
        <v>0.2</v>
      </c>
      <c r="I40">
        <f>VLOOKUP(A40, ETR!A:K, 7, FALSE)</f>
        <v>5.7</v>
      </c>
      <c r="J40">
        <f>VLOOKUP(A40, ETR!A:K, 8, FALSE)</f>
        <v>12.5</v>
      </c>
      <c r="L40">
        <f>VLOOKUP(A40, ETR!A:K, 9, FALSE)</f>
        <v>20.399999999999999</v>
      </c>
      <c r="M40">
        <f>VLOOKUP(Table1[[#This Row],[T]],ITT!A:G,4,FALSE)</f>
        <v>18</v>
      </c>
    </row>
    <row r="41" spans="1:15" x14ac:dyDescent="0.25">
      <c r="A41">
        <v>40392288</v>
      </c>
      <c r="B41" t="s">
        <v>18</v>
      </c>
      <c r="C41" t="s">
        <v>112</v>
      </c>
      <c r="D41" t="s">
        <v>64</v>
      </c>
      <c r="E41">
        <v>4500</v>
      </c>
      <c r="F41" t="s">
        <v>300</v>
      </c>
      <c r="G41">
        <v>9</v>
      </c>
      <c r="H41">
        <f>VLOOKUP(A41, ETR!A:K, 11, FALSE)</f>
        <v>3.4</v>
      </c>
      <c r="I41">
        <f>VLOOKUP(A41, ETR!A:K, 7, FALSE)</f>
        <v>7.5</v>
      </c>
      <c r="J41">
        <f>VLOOKUP(A41, ETR!A:K, 8, FALSE)</f>
        <v>15.2</v>
      </c>
      <c r="L41">
        <f>VLOOKUP(A41, ETR!A:K, 9, FALSE)</f>
        <v>24.2</v>
      </c>
      <c r="M41">
        <f>VLOOKUP(Table1[[#This Row],[T]],ITT!A:G,4,FALSE)</f>
        <v>19</v>
      </c>
    </row>
    <row r="42" spans="1:15" x14ac:dyDescent="0.25">
      <c r="A42">
        <v>40392289</v>
      </c>
      <c r="B42" t="s">
        <v>18</v>
      </c>
      <c r="C42" t="s">
        <v>113</v>
      </c>
      <c r="D42" t="s">
        <v>48</v>
      </c>
      <c r="E42">
        <v>4400</v>
      </c>
      <c r="F42" t="s">
        <v>292</v>
      </c>
      <c r="G42">
        <v>3</v>
      </c>
      <c r="H42">
        <f>VLOOKUP(A42, ETR!A:K, 11, FALSE)</f>
        <v>0.2</v>
      </c>
      <c r="I42">
        <f>VLOOKUP(A42, ETR!A:K, 7, FALSE)</f>
        <v>5.6</v>
      </c>
      <c r="J42">
        <f>VLOOKUP(A42, ETR!A:K, 8, FALSE)</f>
        <v>12.3</v>
      </c>
      <c r="L42">
        <f>VLOOKUP(A42, ETR!A:K, 9, FALSE)</f>
        <v>20.3</v>
      </c>
      <c r="M42">
        <f>VLOOKUP(Table1[[#This Row],[T]],ITT!A:G,4,FALSE)</f>
        <v>19.5</v>
      </c>
      <c r="O42" t="s">
        <v>392</v>
      </c>
    </row>
    <row r="43" spans="1:15" x14ac:dyDescent="0.25">
      <c r="A43">
        <v>40392332</v>
      </c>
      <c r="B43" t="s">
        <v>3</v>
      </c>
      <c r="C43" t="s">
        <v>4</v>
      </c>
      <c r="D43" t="s">
        <v>5</v>
      </c>
      <c r="E43">
        <v>8800</v>
      </c>
      <c r="F43" t="s">
        <v>298</v>
      </c>
      <c r="G43">
        <v>7</v>
      </c>
      <c r="H43">
        <f>VLOOKUP(A43, ETR!A:K, 11, FALSE)</f>
        <v>18.2</v>
      </c>
      <c r="I43">
        <f>VLOOKUP(A43, ETR!A:K, 7, FALSE)</f>
        <v>10.6</v>
      </c>
      <c r="J43">
        <f>VLOOKUP(A43, ETR!A:K, 8, FALSE)</f>
        <v>22.8</v>
      </c>
      <c r="K43">
        <f>(E43/1000)*3.5</f>
        <v>30.800000000000004</v>
      </c>
      <c r="L43">
        <f>VLOOKUP(A43, ETR!A:K, 9, FALSE)</f>
        <v>37.299999999999997</v>
      </c>
      <c r="M43">
        <f>VLOOKUP(Table1[[#This Row],[T]],ITT!A:G,4,FALSE)</f>
        <v>23.5</v>
      </c>
      <c r="N43" t="s">
        <v>390</v>
      </c>
      <c r="O43" t="s">
        <v>409</v>
      </c>
    </row>
    <row r="44" spans="1:15" x14ac:dyDescent="0.25">
      <c r="A44">
        <v>40392334</v>
      </c>
      <c r="B44" t="s">
        <v>3</v>
      </c>
      <c r="C44" s="3" t="s">
        <v>6</v>
      </c>
      <c r="D44" t="s">
        <v>7</v>
      </c>
      <c r="E44">
        <v>8100</v>
      </c>
      <c r="F44" t="s">
        <v>292</v>
      </c>
      <c r="G44">
        <v>3</v>
      </c>
      <c r="H44">
        <f>VLOOKUP(A44, ETR!A:K, 11, FALSE)</f>
        <v>11.7</v>
      </c>
      <c r="I44">
        <f>VLOOKUP(A44, ETR!A:K, 7, FALSE)</f>
        <v>8.1999999999999993</v>
      </c>
      <c r="J44">
        <f>VLOOKUP(A44, ETR!A:K, 8, FALSE)</f>
        <v>18.3</v>
      </c>
      <c r="K44">
        <f>(E44/1000)*3.5</f>
        <v>28.349999999999998</v>
      </c>
      <c r="L44">
        <f>VLOOKUP(A44, ETR!A:K, 9, FALSE)</f>
        <v>30.5</v>
      </c>
      <c r="M44">
        <f>VLOOKUP(Table1[[#This Row],[T]],ITT!A:G,4,FALSE)</f>
        <v>17</v>
      </c>
      <c r="O44" t="s">
        <v>428</v>
      </c>
    </row>
    <row r="45" spans="1:15" x14ac:dyDescent="0.25">
      <c r="A45">
        <v>40392336</v>
      </c>
      <c r="B45" t="s">
        <v>3</v>
      </c>
      <c r="C45" s="1" t="s">
        <v>8</v>
      </c>
      <c r="D45" t="s">
        <v>9</v>
      </c>
      <c r="E45">
        <v>7800</v>
      </c>
      <c r="F45" t="s">
        <v>300</v>
      </c>
      <c r="G45">
        <v>9</v>
      </c>
      <c r="H45">
        <f>VLOOKUP(A45, ETR!A:K, 11, FALSE)</f>
        <v>15.6</v>
      </c>
      <c r="I45">
        <f>VLOOKUP(A45, ETR!A:K, 7, FALSE)</f>
        <v>8.4</v>
      </c>
      <c r="J45">
        <f>VLOOKUP(A45, ETR!A:K, 8, FALSE)</f>
        <v>19.399999999999999</v>
      </c>
      <c r="K45">
        <f>(E45/1000)*3.5</f>
        <v>27.3</v>
      </c>
      <c r="L45">
        <f>VLOOKUP(A45, ETR!A:K, 9, FALSE)</f>
        <v>33</v>
      </c>
      <c r="M45">
        <f>VLOOKUP(Table1[[#This Row],[T]],ITT!A:G,4,FALSE)</f>
        <v>25.5</v>
      </c>
      <c r="N45" t="s">
        <v>394</v>
      </c>
      <c r="O45" t="s">
        <v>403</v>
      </c>
    </row>
    <row r="46" spans="1:15" x14ac:dyDescent="0.25">
      <c r="A46">
        <v>40392338</v>
      </c>
      <c r="B46" t="s">
        <v>3</v>
      </c>
      <c r="C46" t="s">
        <v>10</v>
      </c>
      <c r="D46" t="s">
        <v>11</v>
      </c>
      <c r="E46">
        <v>7700</v>
      </c>
      <c r="F46" t="s">
        <v>293</v>
      </c>
      <c r="G46">
        <v>6</v>
      </c>
      <c r="H46">
        <f>VLOOKUP(A46, ETR!A:K, 11, FALSE)</f>
        <v>12.5</v>
      </c>
      <c r="I46">
        <f>VLOOKUP(A46, ETR!A:K, 7, FALSE)</f>
        <v>7.9</v>
      </c>
      <c r="J46">
        <f>VLOOKUP(A46, ETR!A:K, 8, FALSE)</f>
        <v>18.100000000000001</v>
      </c>
      <c r="K46">
        <f>(E46/1000)*3.5</f>
        <v>26.95</v>
      </c>
      <c r="L46">
        <f>VLOOKUP(A46, ETR!A:K, 9, FALSE)</f>
        <v>31.4</v>
      </c>
      <c r="M46">
        <f>VLOOKUP(Table1[[#This Row],[T]],ITT!A:G,4,FALSE)</f>
        <v>23</v>
      </c>
      <c r="O46" t="s">
        <v>447</v>
      </c>
    </row>
    <row r="47" spans="1:15" x14ac:dyDescent="0.25">
      <c r="A47">
        <v>40392340</v>
      </c>
      <c r="B47" t="s">
        <v>3</v>
      </c>
      <c r="C47" t="s">
        <v>21</v>
      </c>
      <c r="D47" t="s">
        <v>22</v>
      </c>
      <c r="E47">
        <v>7000</v>
      </c>
      <c r="F47" t="s">
        <v>294</v>
      </c>
      <c r="G47">
        <v>2</v>
      </c>
      <c r="H47">
        <f>VLOOKUP(A47, ETR!A:K, 11, FALSE)</f>
        <v>7</v>
      </c>
      <c r="I47">
        <f>VLOOKUP(A47, ETR!A:K, 7, FALSE)</f>
        <v>6.7</v>
      </c>
      <c r="J47">
        <f>VLOOKUP(A47, ETR!A:K, 8, FALSE)</f>
        <v>15.7</v>
      </c>
      <c r="K47">
        <f>(E47/1000)*3.5</f>
        <v>24.5</v>
      </c>
      <c r="L47">
        <f>VLOOKUP(A47, ETR!A:K, 9, FALSE)</f>
        <v>26.7</v>
      </c>
      <c r="M47">
        <f>VLOOKUP(Table1[[#This Row],[T]],ITT!A:G,4,FALSE)</f>
        <v>16.5</v>
      </c>
      <c r="O47" t="s">
        <v>424</v>
      </c>
    </row>
    <row r="48" spans="1:15" x14ac:dyDescent="0.25">
      <c r="A48">
        <v>40392342</v>
      </c>
      <c r="B48" t="s">
        <v>3</v>
      </c>
      <c r="C48" t="s">
        <v>25</v>
      </c>
      <c r="D48" t="s">
        <v>26</v>
      </c>
      <c r="E48">
        <v>6800</v>
      </c>
      <c r="F48" t="s">
        <v>295</v>
      </c>
      <c r="G48">
        <v>1</v>
      </c>
      <c r="H48">
        <f>VLOOKUP(A48, ETR!A:K, 11, FALSE)</f>
        <v>5.5</v>
      </c>
      <c r="I48">
        <f>VLOOKUP(A48, ETR!A:K, 7, FALSE)</f>
        <v>6.3</v>
      </c>
      <c r="J48">
        <f>VLOOKUP(A48, ETR!A:K, 8, FALSE)</f>
        <v>16</v>
      </c>
      <c r="K48">
        <f>(E48/1000)*3.5</f>
        <v>23.8</v>
      </c>
      <c r="L48">
        <f>VLOOKUP(A48, ETR!A:K, 9, FALSE)</f>
        <v>27.7</v>
      </c>
      <c r="M48">
        <f>VLOOKUP(Table1[[#This Row],[T]],ITT!A:G,4,FALSE)</f>
        <v>22</v>
      </c>
      <c r="O48" t="s">
        <v>383</v>
      </c>
    </row>
    <row r="49" spans="1:15" x14ac:dyDescent="0.25">
      <c r="A49">
        <v>40392344</v>
      </c>
      <c r="B49" t="s">
        <v>3</v>
      </c>
      <c r="C49" t="s">
        <v>28</v>
      </c>
      <c r="D49" t="s">
        <v>16</v>
      </c>
      <c r="E49">
        <v>6700</v>
      </c>
      <c r="F49" t="s">
        <v>301</v>
      </c>
      <c r="G49">
        <v>10</v>
      </c>
      <c r="H49">
        <f>VLOOKUP(A49, ETR!A:K, 11, FALSE)</f>
        <v>24.2</v>
      </c>
      <c r="I49">
        <f>VLOOKUP(A49, ETR!A:K, 7, FALSE)</f>
        <v>7.3</v>
      </c>
      <c r="J49">
        <f>VLOOKUP(A49, ETR!A:K, 8, FALSE)</f>
        <v>17.7</v>
      </c>
      <c r="K49">
        <f>(E49/1000)*3.5</f>
        <v>23.45</v>
      </c>
      <c r="L49">
        <f>VLOOKUP(A49, ETR!A:K, 9, FALSE)</f>
        <v>30.7</v>
      </c>
      <c r="M49">
        <f>VLOOKUP(Table1[[#This Row],[T]],ITT!A:G,4,FALSE)</f>
        <v>28</v>
      </c>
      <c r="O49" t="s">
        <v>398</v>
      </c>
    </row>
    <row r="50" spans="1:15" x14ac:dyDescent="0.25">
      <c r="A50">
        <v>40392346</v>
      </c>
      <c r="B50" t="s">
        <v>3</v>
      </c>
      <c r="C50" t="s">
        <v>32</v>
      </c>
      <c r="D50" t="s">
        <v>33</v>
      </c>
      <c r="E50">
        <v>6500</v>
      </c>
      <c r="F50" t="s">
        <v>299</v>
      </c>
      <c r="G50">
        <v>8</v>
      </c>
      <c r="H50">
        <f>VLOOKUP(A50, ETR!A:K, 11, FALSE)</f>
        <v>7.3</v>
      </c>
      <c r="I50">
        <f>VLOOKUP(A50, ETR!A:K, 7, FALSE)</f>
        <v>5.2</v>
      </c>
      <c r="J50">
        <f>VLOOKUP(A50, ETR!A:K, 8, FALSE)</f>
        <v>13.3</v>
      </c>
      <c r="K50">
        <f>(E50/1000)*3.5</f>
        <v>22.75</v>
      </c>
      <c r="L50">
        <f>VLOOKUP(A50, ETR!A:K, 9, FALSE)</f>
        <v>23.7</v>
      </c>
      <c r="M50">
        <f>VLOOKUP(Table1[[#This Row],[T]],ITT!A:G,4,FALSE)</f>
        <v>16.75</v>
      </c>
      <c r="O50" t="s">
        <v>380</v>
      </c>
    </row>
    <row r="51" spans="1:15" x14ac:dyDescent="0.25">
      <c r="A51">
        <v>40392348</v>
      </c>
      <c r="B51" t="s">
        <v>3</v>
      </c>
      <c r="C51" t="s">
        <v>39</v>
      </c>
      <c r="D51" t="s">
        <v>31</v>
      </c>
      <c r="E51">
        <v>6300</v>
      </c>
      <c r="F51" t="s">
        <v>295</v>
      </c>
      <c r="G51">
        <v>1</v>
      </c>
      <c r="H51">
        <f>VLOOKUP(A51, ETR!A:K, 11, FALSE)</f>
        <v>21.4</v>
      </c>
      <c r="I51">
        <f>VLOOKUP(A51, ETR!A:K, 7, FALSE)</f>
        <v>8.3000000000000007</v>
      </c>
      <c r="J51">
        <f>VLOOKUP(A51, ETR!A:K, 8, FALSE)</f>
        <v>18.5</v>
      </c>
      <c r="K51">
        <f>(E51/1000)*3.5</f>
        <v>22.05</v>
      </c>
      <c r="L51">
        <f>VLOOKUP(A51, ETR!A:K, 9, FALSE)</f>
        <v>31.2</v>
      </c>
      <c r="M51">
        <f>VLOOKUP(Table1[[#This Row],[T]],ITT!A:G,4,FALSE)</f>
        <v>20.5</v>
      </c>
      <c r="O51" t="s">
        <v>445</v>
      </c>
    </row>
    <row r="52" spans="1:15" x14ac:dyDescent="0.25">
      <c r="A52">
        <v>40392350</v>
      </c>
      <c r="B52" t="s">
        <v>3</v>
      </c>
      <c r="C52" t="s">
        <v>42</v>
      </c>
      <c r="D52" t="s">
        <v>14</v>
      </c>
      <c r="E52">
        <v>6200</v>
      </c>
      <c r="F52" t="s">
        <v>293</v>
      </c>
      <c r="G52">
        <v>6</v>
      </c>
      <c r="H52">
        <f>VLOOKUP(A52, ETR!A:K, 11, FALSE)</f>
        <v>7.5</v>
      </c>
      <c r="I52">
        <f>VLOOKUP(A52, ETR!A:K, 7, FALSE)</f>
        <v>5.6</v>
      </c>
      <c r="J52">
        <f>VLOOKUP(A52, ETR!A:K, 8, FALSE)</f>
        <v>14.5</v>
      </c>
      <c r="K52">
        <f>(E52/1000)*3.5</f>
        <v>21.7</v>
      </c>
      <c r="L52">
        <f>VLOOKUP(A52, ETR!A:K, 9, FALSE)</f>
        <v>26</v>
      </c>
      <c r="M52">
        <f>VLOOKUP(Table1[[#This Row],[T]],ITT!A:G,4,FALSE)</f>
        <v>20.5</v>
      </c>
      <c r="N52" t="s">
        <v>394</v>
      </c>
      <c r="O52" t="s">
        <v>431</v>
      </c>
    </row>
    <row r="53" spans="1:15" x14ac:dyDescent="0.25">
      <c r="A53">
        <v>40392352</v>
      </c>
      <c r="B53" t="s">
        <v>3</v>
      </c>
      <c r="C53" t="s">
        <v>46</v>
      </c>
      <c r="D53" t="s">
        <v>24</v>
      </c>
      <c r="E53">
        <v>6100</v>
      </c>
      <c r="F53" t="s">
        <v>301</v>
      </c>
      <c r="G53">
        <v>10</v>
      </c>
      <c r="H53">
        <f>VLOOKUP(A53, ETR!A:K, 11, FALSE)</f>
        <v>16.100000000000001</v>
      </c>
      <c r="I53">
        <f>VLOOKUP(A53, ETR!A:K, 7, FALSE)</f>
        <v>6</v>
      </c>
      <c r="J53">
        <f>VLOOKUP(A53, ETR!A:K, 8, FALSE)</f>
        <v>15.7</v>
      </c>
      <c r="K53">
        <f>(E53/1000)*3.5</f>
        <v>21.349999999999998</v>
      </c>
      <c r="L53">
        <f>VLOOKUP(A53, ETR!A:K, 9, FALSE)</f>
        <v>28.7</v>
      </c>
      <c r="M53">
        <f>VLOOKUP(Table1[[#This Row],[T]],ITT!A:G,4,FALSE)</f>
        <v>26.5</v>
      </c>
      <c r="N53" t="s">
        <v>390</v>
      </c>
      <c r="O53" t="s">
        <v>454</v>
      </c>
    </row>
    <row r="54" spans="1:15" x14ac:dyDescent="0.25">
      <c r="A54">
        <v>40392354</v>
      </c>
      <c r="B54" t="s">
        <v>3</v>
      </c>
      <c r="C54" t="s">
        <v>47</v>
      </c>
      <c r="D54" t="s">
        <v>48</v>
      </c>
      <c r="E54">
        <v>6000</v>
      </c>
      <c r="F54" t="s">
        <v>292</v>
      </c>
      <c r="G54">
        <v>3</v>
      </c>
      <c r="H54">
        <f>VLOOKUP(A54, ETR!A:K, 11, FALSE)</f>
        <v>33.799999999999997</v>
      </c>
      <c r="I54">
        <f>VLOOKUP(A54, ETR!A:K, 7, FALSE)</f>
        <v>7</v>
      </c>
      <c r="J54">
        <f>VLOOKUP(A54, ETR!A:K, 8, FALSE)</f>
        <v>17.2</v>
      </c>
      <c r="K54">
        <f>(E54/1000)*3.5</f>
        <v>21</v>
      </c>
      <c r="L54">
        <f>VLOOKUP(A54, ETR!A:K, 9, FALSE)</f>
        <v>29.3</v>
      </c>
      <c r="M54">
        <f>VLOOKUP(Table1[[#This Row],[T]],ITT!A:G,4,FALSE)</f>
        <v>19.5</v>
      </c>
      <c r="O54" t="s">
        <v>389</v>
      </c>
    </row>
    <row r="55" spans="1:15" x14ac:dyDescent="0.25">
      <c r="A55">
        <v>40392356</v>
      </c>
      <c r="B55" t="s">
        <v>3</v>
      </c>
      <c r="C55" t="s">
        <v>51</v>
      </c>
      <c r="D55" t="s">
        <v>52</v>
      </c>
      <c r="E55">
        <v>5900</v>
      </c>
      <c r="F55" t="s">
        <v>296</v>
      </c>
      <c r="G55">
        <v>5</v>
      </c>
      <c r="H55">
        <f>VLOOKUP(A55, ETR!A:K, 11, FALSE)</f>
        <v>4.9000000000000004</v>
      </c>
      <c r="I55">
        <f>VLOOKUP(A55, ETR!A:K, 7, FALSE)</f>
        <v>5.5</v>
      </c>
      <c r="J55">
        <f>VLOOKUP(A55, ETR!A:K, 8, FALSE)</f>
        <v>13.5</v>
      </c>
      <c r="K55">
        <f>(E55/1000)*3.5</f>
        <v>20.650000000000002</v>
      </c>
      <c r="L55">
        <f>VLOOKUP(A55, ETR!A:K, 9, FALSE)</f>
        <v>24</v>
      </c>
      <c r="M55">
        <f>VLOOKUP(Table1[[#This Row],[T]],ITT!A:G,4,FALSE)</f>
        <v>21</v>
      </c>
    </row>
    <row r="56" spans="1:15" x14ac:dyDescent="0.25">
      <c r="A56">
        <v>40392358</v>
      </c>
      <c r="B56" t="s">
        <v>3</v>
      </c>
      <c r="C56" t="s">
        <v>58</v>
      </c>
      <c r="D56" t="s">
        <v>26</v>
      </c>
      <c r="E56">
        <v>5800</v>
      </c>
      <c r="F56" t="s">
        <v>295</v>
      </c>
      <c r="G56">
        <v>1</v>
      </c>
      <c r="H56">
        <f>VLOOKUP(A56, ETR!A:K, 11, FALSE)</f>
        <v>0.2</v>
      </c>
      <c r="I56">
        <f>VLOOKUP(A56, ETR!A:K, 7, FALSE)</f>
        <v>1.7</v>
      </c>
      <c r="J56">
        <f>VLOOKUP(A56, ETR!A:K, 8, FALSE)</f>
        <v>6.7</v>
      </c>
      <c r="K56">
        <f>(E56/1000)*3.5</f>
        <v>20.3</v>
      </c>
      <c r="L56">
        <f>VLOOKUP(A56, ETR!A:K, 9, FALSE)</f>
        <v>15.3</v>
      </c>
      <c r="M56">
        <f>VLOOKUP(Table1[[#This Row],[T]],ITT!A:G,4,FALSE)</f>
        <v>22</v>
      </c>
    </row>
    <row r="57" spans="1:15" x14ac:dyDescent="0.25">
      <c r="A57">
        <v>40392360</v>
      </c>
      <c r="B57" t="s">
        <v>3</v>
      </c>
      <c r="C57" s="1" t="s">
        <v>59</v>
      </c>
      <c r="D57" t="s">
        <v>30</v>
      </c>
      <c r="E57">
        <v>5700</v>
      </c>
      <c r="F57" t="s">
        <v>296</v>
      </c>
      <c r="G57">
        <v>5</v>
      </c>
      <c r="H57">
        <f>VLOOKUP(A57, ETR!A:K, 11, FALSE)</f>
        <v>13</v>
      </c>
      <c r="I57">
        <f>VLOOKUP(A57, ETR!A:K, 7, FALSE)</f>
        <v>5.6</v>
      </c>
      <c r="J57">
        <f>VLOOKUP(A57, ETR!A:K, 8, FALSE)</f>
        <v>14.7</v>
      </c>
      <c r="K57">
        <f>(E57/1000)*3.5</f>
        <v>19.95</v>
      </c>
      <c r="L57">
        <f>VLOOKUP(A57, ETR!A:K, 9, FALSE)</f>
        <v>26.7</v>
      </c>
      <c r="M57">
        <f>VLOOKUP(Table1[[#This Row],[T]],ITT!A:G,4,FALSE)</f>
        <v>25.5</v>
      </c>
    </row>
    <row r="58" spans="1:15" x14ac:dyDescent="0.25">
      <c r="A58">
        <v>40392362</v>
      </c>
      <c r="B58" t="s">
        <v>3</v>
      </c>
      <c r="C58" t="s">
        <v>68</v>
      </c>
      <c r="D58" t="s">
        <v>54</v>
      </c>
      <c r="E58">
        <v>5600</v>
      </c>
      <c r="F58" t="s">
        <v>299</v>
      </c>
      <c r="G58">
        <v>8</v>
      </c>
      <c r="H58">
        <f>VLOOKUP(A58, ETR!A:K, 11, FALSE)</f>
        <v>10.7</v>
      </c>
      <c r="I58">
        <f>VLOOKUP(A58, ETR!A:K, 7, FALSE)</f>
        <v>4.8</v>
      </c>
      <c r="J58">
        <f>VLOOKUP(A58, ETR!A:K, 8, FALSE)</f>
        <v>13.3</v>
      </c>
      <c r="K58">
        <f>(E58/1000)*3.5</f>
        <v>19.599999999999998</v>
      </c>
      <c r="L58">
        <f>VLOOKUP(A58, ETR!A:K, 9, FALSE)</f>
        <v>24.9</v>
      </c>
      <c r="M58">
        <f>VLOOKUP(Table1[[#This Row],[T]],ITT!A:G,4,FALSE)</f>
        <v>23.75</v>
      </c>
      <c r="O58" t="s">
        <v>401</v>
      </c>
    </row>
    <row r="59" spans="1:15" x14ac:dyDescent="0.25">
      <c r="A59">
        <v>40392364</v>
      </c>
      <c r="B59" t="s">
        <v>3</v>
      </c>
      <c r="C59" t="s">
        <v>70</v>
      </c>
      <c r="D59" t="s">
        <v>37</v>
      </c>
      <c r="E59">
        <v>5500</v>
      </c>
      <c r="F59" t="s">
        <v>298</v>
      </c>
      <c r="G59">
        <v>7</v>
      </c>
      <c r="H59">
        <f>VLOOKUP(A59, ETR!A:K, 11, FALSE)</f>
        <v>15.7</v>
      </c>
      <c r="I59">
        <f>VLOOKUP(A59, ETR!A:K, 7, FALSE)</f>
        <v>5.8</v>
      </c>
      <c r="J59">
        <f>VLOOKUP(A59, ETR!A:K, 8, FALSE)</f>
        <v>14.7</v>
      </c>
      <c r="K59">
        <f>(E59/1000)*3.5</f>
        <v>19.25</v>
      </c>
      <c r="L59">
        <f>VLOOKUP(A59, ETR!A:K, 9, FALSE)</f>
        <v>26.6</v>
      </c>
      <c r="M59">
        <f>VLOOKUP(Table1[[#This Row],[T]],ITT!A:G,4,FALSE)</f>
        <v>25</v>
      </c>
      <c r="N59" t="s">
        <v>390</v>
      </c>
      <c r="O59" t="s">
        <v>418</v>
      </c>
    </row>
    <row r="60" spans="1:15" x14ac:dyDescent="0.25">
      <c r="A60">
        <v>40392366</v>
      </c>
      <c r="B60" t="s">
        <v>3</v>
      </c>
      <c r="C60" t="s">
        <v>74</v>
      </c>
      <c r="D60" t="s">
        <v>75</v>
      </c>
      <c r="E60">
        <v>5400</v>
      </c>
      <c r="F60" t="s">
        <v>297</v>
      </c>
      <c r="G60">
        <v>4</v>
      </c>
      <c r="H60">
        <f>VLOOKUP(A60, ETR!A:K, 11, FALSE)</f>
        <v>1.6</v>
      </c>
      <c r="I60">
        <f>VLOOKUP(A60, ETR!A:K, 7, FALSE)</f>
        <v>3.4</v>
      </c>
      <c r="J60">
        <f>VLOOKUP(A60, ETR!A:K, 8, FALSE)</f>
        <v>10.4</v>
      </c>
      <c r="K60">
        <f>(E60/1000)*3.5</f>
        <v>18.900000000000002</v>
      </c>
      <c r="L60">
        <f>VLOOKUP(A60, ETR!A:K, 9, FALSE)</f>
        <v>19.7</v>
      </c>
      <c r="M60">
        <f>VLOOKUP(Table1[[#This Row],[T]],ITT!A:G,4,FALSE)</f>
        <v>18</v>
      </c>
    </row>
    <row r="61" spans="1:15" x14ac:dyDescent="0.25">
      <c r="A61">
        <v>40392368</v>
      </c>
      <c r="B61" t="s">
        <v>3</v>
      </c>
      <c r="C61" t="s">
        <v>79</v>
      </c>
      <c r="D61" t="s">
        <v>64</v>
      </c>
      <c r="E61">
        <v>5300</v>
      </c>
      <c r="F61" t="s">
        <v>300</v>
      </c>
      <c r="G61">
        <v>9</v>
      </c>
      <c r="H61">
        <f>VLOOKUP(A61, ETR!A:K, 11, FALSE)</f>
        <v>0.9</v>
      </c>
      <c r="I61">
        <f>VLOOKUP(A61, ETR!A:K, 7, FALSE)</f>
        <v>2.9</v>
      </c>
      <c r="J61">
        <f>VLOOKUP(A61, ETR!A:K, 8, FALSE)</f>
        <v>9.5</v>
      </c>
      <c r="K61">
        <f>(E61/1000)*3.5</f>
        <v>18.55</v>
      </c>
      <c r="L61">
        <f>VLOOKUP(A61, ETR!A:K, 9, FALSE)</f>
        <v>18.600000000000001</v>
      </c>
      <c r="M61">
        <f>VLOOKUP(Table1[[#This Row],[T]],ITT!A:G,4,FALSE)</f>
        <v>19</v>
      </c>
    </row>
    <row r="62" spans="1:15" x14ac:dyDescent="0.25">
      <c r="A62">
        <v>40392370</v>
      </c>
      <c r="B62" t="s">
        <v>3</v>
      </c>
      <c r="C62" t="s">
        <v>82</v>
      </c>
      <c r="D62" t="s">
        <v>41</v>
      </c>
      <c r="E62">
        <v>5200</v>
      </c>
      <c r="F62" t="s">
        <v>297</v>
      </c>
      <c r="G62">
        <v>4</v>
      </c>
      <c r="H62">
        <f>VLOOKUP(A62, ETR!A:K, 11, FALSE)</f>
        <v>9.1999999999999993</v>
      </c>
      <c r="I62">
        <f>VLOOKUP(A62, ETR!A:K, 7, FALSE)</f>
        <v>4.5</v>
      </c>
      <c r="J62">
        <f>VLOOKUP(A62, ETR!A:K, 8, FALSE)</f>
        <v>12.3</v>
      </c>
      <c r="K62">
        <f>(E62/1000)*3.5</f>
        <v>18.2</v>
      </c>
      <c r="L62">
        <f>VLOOKUP(A62, ETR!A:K, 9, FALSE)</f>
        <v>22.9</v>
      </c>
      <c r="M62">
        <f>VLOOKUP(Table1[[#This Row],[T]],ITT!A:G,4,FALSE)</f>
        <v>24.5</v>
      </c>
      <c r="O62" t="s">
        <v>436</v>
      </c>
    </row>
    <row r="63" spans="1:15" x14ac:dyDescent="0.25">
      <c r="A63">
        <v>40392372</v>
      </c>
      <c r="B63" t="s">
        <v>3</v>
      </c>
      <c r="C63" t="s">
        <v>87</v>
      </c>
      <c r="D63" t="s">
        <v>41</v>
      </c>
      <c r="E63">
        <v>5100</v>
      </c>
      <c r="F63" t="s">
        <v>297</v>
      </c>
      <c r="G63">
        <v>4</v>
      </c>
      <c r="H63">
        <f>VLOOKUP(A63, ETR!A:K, 11, FALSE)</f>
        <v>2.9</v>
      </c>
      <c r="I63">
        <f>VLOOKUP(A63, ETR!A:K, 7, FALSE)</f>
        <v>3.6</v>
      </c>
      <c r="J63">
        <f>VLOOKUP(A63, ETR!A:K, 8, FALSE)</f>
        <v>10.4</v>
      </c>
      <c r="K63">
        <f>(E63/1000)*3.5</f>
        <v>17.849999999999998</v>
      </c>
      <c r="L63">
        <f>VLOOKUP(A63, ETR!A:K, 9, FALSE)</f>
        <v>20</v>
      </c>
      <c r="M63">
        <f>VLOOKUP(Table1[[#This Row],[T]],ITT!A:G,4,FALSE)</f>
        <v>24.5</v>
      </c>
    </row>
    <row r="64" spans="1:15" x14ac:dyDescent="0.25">
      <c r="A64">
        <v>40392374</v>
      </c>
      <c r="B64" t="s">
        <v>3</v>
      </c>
      <c r="C64" t="s">
        <v>89</v>
      </c>
      <c r="D64" t="s">
        <v>20</v>
      </c>
      <c r="E64">
        <v>5000</v>
      </c>
      <c r="F64" t="s">
        <v>294</v>
      </c>
      <c r="G64">
        <v>2</v>
      </c>
      <c r="H64">
        <f>VLOOKUP(A64, ETR!A:K, 11, FALSE)</f>
        <v>3.5</v>
      </c>
      <c r="I64">
        <f>VLOOKUP(A64, ETR!A:K, 7, FALSE)</f>
        <v>4.0999999999999996</v>
      </c>
      <c r="J64">
        <f>VLOOKUP(A64, ETR!A:K, 8, FALSE)</f>
        <v>12.2</v>
      </c>
      <c r="K64">
        <f>(E64/1000)*3.5</f>
        <v>17.5</v>
      </c>
      <c r="L64">
        <f>VLOOKUP(A64, ETR!A:K, 9, FALSE)</f>
        <v>23.5</v>
      </c>
      <c r="M64">
        <f>VLOOKUP(Table1[[#This Row],[T]],ITT!A:G,4,FALSE)</f>
        <v>29</v>
      </c>
    </row>
    <row r="65" spans="1:13" x14ac:dyDescent="0.25">
      <c r="A65">
        <v>40392378</v>
      </c>
      <c r="B65" t="s">
        <v>3</v>
      </c>
      <c r="C65" t="s">
        <v>93</v>
      </c>
      <c r="D65" t="s">
        <v>75</v>
      </c>
      <c r="E65">
        <v>4900</v>
      </c>
      <c r="F65" t="s">
        <v>297</v>
      </c>
      <c r="G65">
        <v>4</v>
      </c>
      <c r="H65">
        <f>VLOOKUP(A65, ETR!A:K, 11, FALSE)</f>
        <v>0.5</v>
      </c>
      <c r="I65">
        <f>VLOOKUP(A65, ETR!A:K, 7, FALSE)</f>
        <v>1.8</v>
      </c>
      <c r="J65">
        <f>VLOOKUP(A65, ETR!A:K, 8, FALSE)</f>
        <v>7.1</v>
      </c>
      <c r="K65">
        <f>(E65/1000)*3.5</f>
        <v>17.150000000000002</v>
      </c>
      <c r="L65">
        <f>VLOOKUP(A65, ETR!A:K, 9, FALSE)</f>
        <v>14.3</v>
      </c>
      <c r="M65">
        <f>VLOOKUP(Table1[[#This Row],[T]],ITT!A:G,4,FALSE)</f>
        <v>18</v>
      </c>
    </row>
    <row r="66" spans="1:13" x14ac:dyDescent="0.25">
      <c r="A66">
        <v>40392376</v>
      </c>
      <c r="B66" t="s">
        <v>3</v>
      </c>
      <c r="C66" t="s">
        <v>92</v>
      </c>
      <c r="D66" t="s">
        <v>52</v>
      </c>
      <c r="E66">
        <v>4900</v>
      </c>
      <c r="F66" t="s">
        <v>296</v>
      </c>
      <c r="G66">
        <v>5</v>
      </c>
      <c r="H66">
        <f>VLOOKUP(A66, ETR!A:K, 11, FALSE)</f>
        <v>0.2</v>
      </c>
      <c r="I66">
        <f>VLOOKUP(A66, ETR!A:K, 7, FALSE)</f>
        <v>1.5</v>
      </c>
      <c r="J66">
        <f>VLOOKUP(A66, ETR!A:K, 8, FALSE)</f>
        <v>6.3</v>
      </c>
      <c r="K66">
        <f>(E66/1000)*3.5</f>
        <v>17.150000000000002</v>
      </c>
      <c r="L66">
        <f>VLOOKUP(A66, ETR!A:K, 9, FALSE)</f>
        <v>13.6</v>
      </c>
      <c r="M66">
        <f>VLOOKUP(Table1[[#This Row],[T]],ITT!A:G,4,FALSE)</f>
        <v>21</v>
      </c>
    </row>
    <row r="67" spans="1:13" x14ac:dyDescent="0.25">
      <c r="A67">
        <v>40392382</v>
      </c>
      <c r="B67" t="s">
        <v>3</v>
      </c>
      <c r="C67" t="s">
        <v>97</v>
      </c>
      <c r="D67" t="s">
        <v>64</v>
      </c>
      <c r="E67">
        <v>4800</v>
      </c>
      <c r="F67" t="s">
        <v>300</v>
      </c>
      <c r="G67">
        <v>9</v>
      </c>
      <c r="H67">
        <f>VLOOKUP(A67, ETR!A:K, 11, FALSE)</f>
        <v>2.2000000000000002</v>
      </c>
      <c r="I67">
        <f>VLOOKUP(A67, ETR!A:K, 7, FALSE)</f>
        <v>4.2</v>
      </c>
      <c r="J67">
        <f>VLOOKUP(A67, ETR!A:K, 8, FALSE)</f>
        <v>11.4</v>
      </c>
      <c r="K67">
        <f>(E67/1000)*3.5</f>
        <v>16.8</v>
      </c>
      <c r="L67">
        <f>VLOOKUP(A67, ETR!A:K, 9, FALSE)</f>
        <v>20.6</v>
      </c>
      <c r="M67">
        <f>VLOOKUP(Table1[[#This Row],[T]],ITT!A:G,4,FALSE)</f>
        <v>19</v>
      </c>
    </row>
    <row r="68" spans="1:13" x14ac:dyDescent="0.25">
      <c r="A68">
        <v>40392380</v>
      </c>
      <c r="B68" t="s">
        <v>3</v>
      </c>
      <c r="C68" t="s">
        <v>96</v>
      </c>
      <c r="D68" t="s">
        <v>20</v>
      </c>
      <c r="E68">
        <v>4800</v>
      </c>
      <c r="F68" t="s">
        <v>294</v>
      </c>
      <c r="G68">
        <v>2</v>
      </c>
      <c r="H68">
        <f>VLOOKUP(A68, ETR!A:K, 11, FALSE)</f>
        <v>0.2</v>
      </c>
      <c r="I68">
        <f>VLOOKUP(A68, ETR!A:K, 7, FALSE)</f>
        <v>1.2</v>
      </c>
      <c r="J68">
        <f>VLOOKUP(A68, ETR!A:K, 8, FALSE)</f>
        <v>6.3</v>
      </c>
      <c r="K68">
        <f>(E68/1000)*3.5</f>
        <v>16.8</v>
      </c>
      <c r="L68">
        <f>VLOOKUP(A68, ETR!A:K, 9, FALSE)</f>
        <v>14.3</v>
      </c>
      <c r="M68">
        <f>VLOOKUP(Table1[[#This Row],[T]],ITT!A:G,4,FALSE)</f>
        <v>29</v>
      </c>
    </row>
    <row r="69" spans="1:13" x14ac:dyDescent="0.25">
      <c r="A69">
        <v>40392386</v>
      </c>
      <c r="B69" t="s">
        <v>3</v>
      </c>
      <c r="C69" t="s">
        <v>98</v>
      </c>
      <c r="D69" t="s">
        <v>30</v>
      </c>
      <c r="E69">
        <v>4700</v>
      </c>
      <c r="F69" t="s">
        <v>296</v>
      </c>
      <c r="G69">
        <v>5</v>
      </c>
      <c r="H69">
        <f>VLOOKUP(A69, ETR!A:K, 11, FALSE)</f>
        <v>0.2</v>
      </c>
      <c r="I69">
        <f>VLOOKUP(A69, ETR!A:K, 7, FALSE)</f>
        <v>0.8</v>
      </c>
      <c r="J69">
        <f>VLOOKUP(A69, ETR!A:K, 8, FALSE)</f>
        <v>5</v>
      </c>
      <c r="K69">
        <f>(E69/1000)*3.5</f>
        <v>16.45</v>
      </c>
      <c r="L69">
        <f>VLOOKUP(A69, ETR!A:K, 9, FALSE)</f>
        <v>11.7</v>
      </c>
      <c r="M69">
        <f>VLOOKUP(Table1[[#This Row],[T]],ITT!A:G,4,FALSE)</f>
        <v>25.5</v>
      </c>
    </row>
    <row r="70" spans="1:13" x14ac:dyDescent="0.25">
      <c r="A70">
        <v>40392384</v>
      </c>
      <c r="B70" t="s">
        <v>3</v>
      </c>
      <c r="C70" t="s">
        <v>101</v>
      </c>
      <c r="D70" t="s">
        <v>11</v>
      </c>
      <c r="E70">
        <v>4700</v>
      </c>
      <c r="F70" t="s">
        <v>293</v>
      </c>
      <c r="G70">
        <v>6</v>
      </c>
      <c r="H70">
        <f>VLOOKUP(A70, ETR!A:K, 11, FALSE)</f>
        <v>0</v>
      </c>
      <c r="I70">
        <f>VLOOKUP(A70, ETR!A:K, 7, FALSE)</f>
        <v>0</v>
      </c>
      <c r="J70">
        <f>VLOOKUP(A70, ETR!A:K, 8, FALSE)</f>
        <v>1.3</v>
      </c>
      <c r="K70">
        <f>(E70/1000)*3.5</f>
        <v>16.45</v>
      </c>
      <c r="L70">
        <f>VLOOKUP(A70, ETR!A:K, 9, FALSE)</f>
        <v>4.5</v>
      </c>
      <c r="M70">
        <f>VLOOKUP(Table1[[#This Row],[T]],ITT!A:G,4,FALSE)</f>
        <v>23</v>
      </c>
    </row>
    <row r="71" spans="1:13" x14ac:dyDescent="0.25">
      <c r="A71">
        <v>40392388</v>
      </c>
      <c r="B71" t="s">
        <v>3</v>
      </c>
      <c r="C71" t="s">
        <v>106</v>
      </c>
      <c r="D71" t="s">
        <v>54</v>
      </c>
      <c r="E71">
        <v>4600</v>
      </c>
      <c r="F71" t="s">
        <v>299</v>
      </c>
      <c r="G71">
        <v>8</v>
      </c>
      <c r="H71">
        <f>VLOOKUP(A71, ETR!A:K, 11, FALSE)</f>
        <v>0.5</v>
      </c>
      <c r="I71">
        <f>VLOOKUP(A71, ETR!A:K, 7, FALSE)</f>
        <v>2.2000000000000002</v>
      </c>
      <c r="J71">
        <f>VLOOKUP(A71, ETR!A:K, 8, FALSE)</f>
        <v>8</v>
      </c>
      <c r="K71">
        <f>(E71/1000)*3.5</f>
        <v>16.099999999999998</v>
      </c>
      <c r="L71">
        <f>VLOOKUP(A71, ETR!A:K, 9, FALSE)</f>
        <v>16.399999999999999</v>
      </c>
      <c r="M71">
        <f>VLOOKUP(Table1[[#This Row],[T]],ITT!A:G,4,FALSE)</f>
        <v>23.75</v>
      </c>
    </row>
    <row r="72" spans="1:13" x14ac:dyDescent="0.25">
      <c r="A72">
        <v>40392390</v>
      </c>
      <c r="B72" t="s">
        <v>3</v>
      </c>
      <c r="C72" t="s">
        <v>107</v>
      </c>
      <c r="D72" t="s">
        <v>24</v>
      </c>
      <c r="E72">
        <v>4600</v>
      </c>
      <c r="F72" t="s">
        <v>301</v>
      </c>
      <c r="G72">
        <v>10</v>
      </c>
      <c r="H72">
        <f>VLOOKUP(A72, ETR!A:K, 11, FALSE)</f>
        <v>0.2</v>
      </c>
      <c r="I72">
        <f>VLOOKUP(A72, ETR!A:K, 7, FALSE)</f>
        <v>1.1000000000000001</v>
      </c>
      <c r="J72">
        <f>VLOOKUP(A72, ETR!A:K, 8, FALSE)</f>
        <v>5.8</v>
      </c>
      <c r="K72">
        <f>(E72/1000)*3.5</f>
        <v>16.099999999999998</v>
      </c>
      <c r="L72">
        <f>VLOOKUP(A72, ETR!A:K, 9, FALSE)</f>
        <v>12.9</v>
      </c>
      <c r="M72">
        <f>VLOOKUP(Table1[[#This Row],[T]],ITT!A:G,4,FALSE)</f>
        <v>26.5</v>
      </c>
    </row>
    <row r="73" spans="1:13" x14ac:dyDescent="0.25">
      <c r="A73">
        <v>40392394</v>
      </c>
      <c r="B73" t="s">
        <v>3</v>
      </c>
      <c r="C73" t="s">
        <v>111</v>
      </c>
      <c r="D73" t="s">
        <v>37</v>
      </c>
      <c r="E73">
        <v>4500</v>
      </c>
      <c r="F73" t="s">
        <v>298</v>
      </c>
      <c r="G73">
        <v>7</v>
      </c>
      <c r="H73">
        <f>VLOOKUP(A73, ETR!A:K, 11, FALSE)</f>
        <v>0.2</v>
      </c>
      <c r="I73">
        <f>VLOOKUP(A73, ETR!A:K, 7, FALSE)</f>
        <v>0.9</v>
      </c>
      <c r="J73">
        <f>VLOOKUP(A73, ETR!A:K, 8, FALSE)</f>
        <v>5.3</v>
      </c>
      <c r="K73">
        <f>(E73/1000)*3.5</f>
        <v>15.75</v>
      </c>
      <c r="L73">
        <f>VLOOKUP(A73, ETR!A:K, 9, FALSE)</f>
        <v>12.2</v>
      </c>
      <c r="M73">
        <f>VLOOKUP(Table1[[#This Row],[T]],ITT!A:G,4,FALSE)</f>
        <v>25</v>
      </c>
    </row>
    <row r="74" spans="1:13" x14ac:dyDescent="0.25">
      <c r="A74">
        <v>40392392</v>
      </c>
      <c r="B74" t="s">
        <v>3</v>
      </c>
      <c r="C74" t="s">
        <v>110</v>
      </c>
      <c r="D74" t="s">
        <v>33</v>
      </c>
      <c r="E74">
        <v>4500</v>
      </c>
      <c r="F74" t="s">
        <v>299</v>
      </c>
      <c r="G74">
        <v>8</v>
      </c>
      <c r="H74">
        <f>VLOOKUP(A74, ETR!A:K, 11, FALSE)</f>
        <v>0</v>
      </c>
      <c r="I74">
        <f>VLOOKUP(A74, ETR!A:K, 7, FALSE)</f>
        <v>0.5</v>
      </c>
      <c r="J74">
        <f>VLOOKUP(A74, ETR!A:K, 8, FALSE)</f>
        <v>3.9</v>
      </c>
      <c r="K74">
        <f>(E74/1000)*3.5</f>
        <v>15.75</v>
      </c>
      <c r="L74">
        <f>VLOOKUP(A74, ETR!A:K, 9, FALSE)</f>
        <v>9.4</v>
      </c>
      <c r="M74">
        <f>VLOOKUP(Table1[[#This Row],[T]],ITT!A:G,4,FALSE)</f>
        <v>16.75</v>
      </c>
    </row>
    <row r="75" spans="1:13" x14ac:dyDescent="0.25">
      <c r="A75">
        <v>40392396</v>
      </c>
      <c r="B75" t="s">
        <v>3</v>
      </c>
      <c r="C75" t="s">
        <v>114</v>
      </c>
      <c r="D75" t="s">
        <v>48</v>
      </c>
      <c r="E75">
        <v>4400</v>
      </c>
      <c r="F75" t="s">
        <v>292</v>
      </c>
      <c r="G75">
        <v>3</v>
      </c>
      <c r="H75">
        <f>VLOOKUP(A75, ETR!A:K, 11, FALSE)</f>
        <v>0.2</v>
      </c>
      <c r="I75">
        <f>VLOOKUP(A75, ETR!A:K, 7, FALSE)</f>
        <v>1.2</v>
      </c>
      <c r="J75">
        <f>VLOOKUP(A75, ETR!A:K, 8, FALSE)</f>
        <v>5.4</v>
      </c>
      <c r="K75">
        <f>(E75/1000)*3.5</f>
        <v>15.400000000000002</v>
      </c>
      <c r="L75">
        <f>VLOOKUP(A75, ETR!A:K, 9, FALSE)</f>
        <v>11.9</v>
      </c>
      <c r="M75">
        <f>VLOOKUP(Table1[[#This Row],[T]],ITT!A:G,4,FALSE)</f>
        <v>19.5</v>
      </c>
    </row>
    <row r="76" spans="1:13" x14ac:dyDescent="0.25">
      <c r="A76">
        <v>40392398</v>
      </c>
      <c r="B76" t="s">
        <v>3</v>
      </c>
      <c r="C76" t="s">
        <v>115</v>
      </c>
      <c r="D76" t="s">
        <v>7</v>
      </c>
      <c r="E76">
        <v>4400</v>
      </c>
      <c r="F76" t="s">
        <v>292</v>
      </c>
      <c r="G76">
        <v>3</v>
      </c>
      <c r="H76">
        <f>VLOOKUP(A76, ETR!A:K, 11, FALSE)</f>
        <v>0</v>
      </c>
      <c r="I76">
        <f>VLOOKUP(A76, ETR!A:K, 7, FALSE)</f>
        <v>0.3</v>
      </c>
      <c r="J76">
        <f>VLOOKUP(A76, ETR!A:K, 8, FALSE)</f>
        <v>3.4</v>
      </c>
      <c r="K76">
        <f>(E76/1000)*3.5</f>
        <v>15.400000000000002</v>
      </c>
      <c r="L76">
        <f>VLOOKUP(A76, ETR!A:K, 9, FALSE)</f>
        <v>8.5</v>
      </c>
      <c r="M76">
        <f>VLOOKUP(Table1[[#This Row],[T]],ITT!A:G,4,FALSE)</f>
        <v>17</v>
      </c>
    </row>
    <row r="77" spans="1:13" x14ac:dyDescent="0.25">
      <c r="A77">
        <v>40392400</v>
      </c>
      <c r="B77" t="s">
        <v>3</v>
      </c>
      <c r="C77" t="s">
        <v>118</v>
      </c>
      <c r="D77" t="s">
        <v>31</v>
      </c>
      <c r="E77">
        <v>4300</v>
      </c>
      <c r="F77" t="s">
        <v>295</v>
      </c>
      <c r="G77">
        <v>1</v>
      </c>
      <c r="H77">
        <f>VLOOKUP(A77, ETR!A:K, 11, FALSE)</f>
        <v>0</v>
      </c>
      <c r="I77">
        <f>VLOOKUP(A77, ETR!A:K, 7, FALSE)</f>
        <v>0.7</v>
      </c>
      <c r="J77">
        <f>VLOOKUP(A77, ETR!A:K, 8, FALSE)</f>
        <v>4.5999999999999996</v>
      </c>
      <c r="K77">
        <f>(E77/1000)*3.5</f>
        <v>15.049999999999999</v>
      </c>
      <c r="L77">
        <f>VLOOKUP(A77, ETR!A:K, 9, FALSE)</f>
        <v>10.7</v>
      </c>
      <c r="M77">
        <f>VLOOKUP(Table1[[#This Row],[T]],ITT!A:G,4,FALSE)</f>
        <v>20.5</v>
      </c>
    </row>
    <row r="78" spans="1:13" x14ac:dyDescent="0.25">
      <c r="A78">
        <v>40392404</v>
      </c>
      <c r="B78" t="s">
        <v>3</v>
      </c>
      <c r="C78" t="s">
        <v>119</v>
      </c>
      <c r="D78" t="s">
        <v>26</v>
      </c>
      <c r="E78">
        <v>4300</v>
      </c>
      <c r="F78" t="s">
        <v>295</v>
      </c>
      <c r="G78">
        <v>1</v>
      </c>
      <c r="H78">
        <f>VLOOKUP(A78, ETR!A:K, 11, FALSE)</f>
        <v>0</v>
      </c>
      <c r="I78">
        <f>VLOOKUP(A78, ETR!A:K, 7, FALSE)</f>
        <v>0</v>
      </c>
      <c r="J78">
        <f>VLOOKUP(A78, ETR!A:K, 8, FALSE)</f>
        <v>0.8</v>
      </c>
      <c r="K78">
        <f>(E78/1000)*3.5</f>
        <v>15.049999999999999</v>
      </c>
      <c r="L78">
        <f>VLOOKUP(A78, ETR!A:K, 9, FALSE)</f>
        <v>2.9</v>
      </c>
      <c r="M78">
        <f>VLOOKUP(Table1[[#This Row],[T]],ITT!A:G,4,FALSE)</f>
        <v>22</v>
      </c>
    </row>
    <row r="79" spans="1:13" x14ac:dyDescent="0.25">
      <c r="A79">
        <v>40392408</v>
      </c>
      <c r="B79" t="s">
        <v>3</v>
      </c>
      <c r="C79" t="s">
        <v>120</v>
      </c>
      <c r="D79" t="s">
        <v>30</v>
      </c>
      <c r="E79">
        <v>4200</v>
      </c>
      <c r="F79" t="s">
        <v>296</v>
      </c>
      <c r="G79">
        <v>5</v>
      </c>
      <c r="H79">
        <f>VLOOKUP(A79, ETR!A:K, 11, FALSE)</f>
        <v>0</v>
      </c>
      <c r="I79">
        <f>VLOOKUP(A79, ETR!A:K, 7, FALSE)</f>
        <v>0</v>
      </c>
      <c r="J79">
        <f>VLOOKUP(A79, ETR!A:K, 8, FALSE)</f>
        <v>0.9</v>
      </c>
      <c r="K79">
        <f>(E79/1000)*3.5</f>
        <v>14.700000000000001</v>
      </c>
      <c r="L79">
        <f>VLOOKUP(A79, ETR!A:K, 9, FALSE)</f>
        <v>3.4</v>
      </c>
      <c r="M79">
        <f>VLOOKUP(Table1[[#This Row],[T]],ITT!A:G,4,FALSE)</f>
        <v>25.5</v>
      </c>
    </row>
    <row r="80" spans="1:13" x14ac:dyDescent="0.25">
      <c r="A80">
        <v>40392406</v>
      </c>
      <c r="B80" t="s">
        <v>3</v>
      </c>
      <c r="C80" t="s">
        <v>122</v>
      </c>
      <c r="D80" t="s">
        <v>14</v>
      </c>
      <c r="E80">
        <v>4200</v>
      </c>
      <c r="F80" t="s">
        <v>293</v>
      </c>
      <c r="G80">
        <v>6</v>
      </c>
      <c r="H80">
        <f>VLOOKUP(A80, ETR!A:K, 11, FALSE)</f>
        <v>0</v>
      </c>
      <c r="I80">
        <f>VLOOKUP(A80, ETR!A:K, 7, FALSE)</f>
        <v>0.9</v>
      </c>
      <c r="J80">
        <f>VLOOKUP(A80, ETR!A:K, 8, FALSE)</f>
        <v>5</v>
      </c>
      <c r="K80">
        <f>(E80/1000)*3.5</f>
        <v>14.700000000000001</v>
      </c>
      <c r="L80">
        <f>VLOOKUP(A80, ETR!A:K, 9, FALSE)</f>
        <v>11.3</v>
      </c>
      <c r="M80">
        <f>VLOOKUP(Table1[[#This Row],[T]],ITT!A:G,4,FALSE)</f>
        <v>20.5</v>
      </c>
    </row>
    <row r="81" spans="1:15" x14ac:dyDescent="0.25">
      <c r="A81">
        <v>40392410</v>
      </c>
      <c r="B81" t="s">
        <v>3</v>
      </c>
      <c r="C81" t="s">
        <v>123</v>
      </c>
      <c r="D81" t="s">
        <v>11</v>
      </c>
      <c r="E81">
        <v>4200</v>
      </c>
      <c r="F81" t="s">
        <v>293</v>
      </c>
      <c r="G81">
        <v>6</v>
      </c>
      <c r="H81">
        <f>VLOOKUP(A81, ETR!A:K, 11, FALSE)</f>
        <v>0</v>
      </c>
      <c r="I81">
        <f>VLOOKUP(A81, ETR!A:K, 7, FALSE)</f>
        <v>0</v>
      </c>
      <c r="J81">
        <f>VLOOKUP(A81, ETR!A:K, 8, FALSE)</f>
        <v>2</v>
      </c>
      <c r="K81">
        <f>(E81/1000)*3.5</f>
        <v>14.700000000000001</v>
      </c>
      <c r="L81">
        <f>VLOOKUP(A81, ETR!A:K, 9, FALSE)</f>
        <v>6.2</v>
      </c>
      <c r="M81">
        <f>VLOOKUP(Table1[[#This Row],[T]],ITT!A:G,4,FALSE)</f>
        <v>23</v>
      </c>
    </row>
    <row r="82" spans="1:15" x14ac:dyDescent="0.25">
      <c r="A82">
        <v>40392414</v>
      </c>
      <c r="B82" t="s">
        <v>3</v>
      </c>
      <c r="C82" t="s">
        <v>127</v>
      </c>
      <c r="D82" t="s">
        <v>20</v>
      </c>
      <c r="E82">
        <v>4100</v>
      </c>
      <c r="F82" t="s">
        <v>294</v>
      </c>
      <c r="G82">
        <v>2</v>
      </c>
      <c r="H82">
        <f>VLOOKUP(A82, ETR!A:K, 11, FALSE)</f>
        <v>0</v>
      </c>
      <c r="I82">
        <f>VLOOKUP(A82, ETR!A:K, 7, FALSE)</f>
        <v>0.5</v>
      </c>
      <c r="J82">
        <f>VLOOKUP(A82, ETR!A:K, 8, FALSE)</f>
        <v>4.5999999999999996</v>
      </c>
      <c r="K82">
        <f>(E82/1000)*3.5</f>
        <v>14.349999999999998</v>
      </c>
      <c r="L82">
        <f>VLOOKUP(A82, ETR!A:K, 9, FALSE)</f>
        <v>11.3</v>
      </c>
      <c r="M82">
        <f>VLOOKUP(Table1[[#This Row],[T]],ITT!A:G,4,FALSE)</f>
        <v>29</v>
      </c>
    </row>
    <row r="83" spans="1:15" x14ac:dyDescent="0.25">
      <c r="A83">
        <v>40392416</v>
      </c>
      <c r="B83" t="s">
        <v>3</v>
      </c>
      <c r="C83" t="s">
        <v>126</v>
      </c>
      <c r="D83" t="s">
        <v>48</v>
      </c>
      <c r="E83">
        <v>4100</v>
      </c>
      <c r="F83" t="s">
        <v>292</v>
      </c>
      <c r="G83">
        <v>3</v>
      </c>
      <c r="H83">
        <f>VLOOKUP(A83, ETR!A:K, 11, FALSE)</f>
        <v>0</v>
      </c>
      <c r="I83">
        <f>VLOOKUP(A83, ETR!A:K, 7, FALSE)</f>
        <v>0.1</v>
      </c>
      <c r="J83">
        <f>VLOOKUP(A83, ETR!A:K, 8, FALSE)</f>
        <v>2.9</v>
      </c>
      <c r="K83">
        <f>(E83/1000)*3.5</f>
        <v>14.349999999999998</v>
      </c>
      <c r="L83">
        <f>VLOOKUP(A83, ETR!A:K, 9, FALSE)</f>
        <v>7.7</v>
      </c>
      <c r="M83">
        <f>VLOOKUP(Table1[[#This Row],[T]],ITT!A:G,4,FALSE)</f>
        <v>19.5</v>
      </c>
    </row>
    <row r="84" spans="1:15" x14ac:dyDescent="0.25">
      <c r="A84">
        <v>40392412</v>
      </c>
      <c r="B84" t="s">
        <v>3</v>
      </c>
      <c r="C84" t="s">
        <v>130</v>
      </c>
      <c r="D84" t="s">
        <v>24</v>
      </c>
      <c r="E84">
        <v>4100</v>
      </c>
      <c r="F84" t="s">
        <v>301</v>
      </c>
      <c r="G84">
        <v>10</v>
      </c>
      <c r="H84">
        <f>VLOOKUP(A84, ETR!A:K, 11, FALSE)</f>
        <v>0</v>
      </c>
      <c r="I84">
        <f>VLOOKUP(A84, ETR!A:K, 7, FALSE)</f>
        <v>0</v>
      </c>
      <c r="J84">
        <f>VLOOKUP(A84, ETR!A:K, 8, FALSE)</f>
        <v>1.9</v>
      </c>
      <c r="K84">
        <f>(E84/1000)*3.5</f>
        <v>14.349999999999998</v>
      </c>
      <c r="L84">
        <f>VLOOKUP(A84, ETR!A:K, 9, FALSE)</f>
        <v>5.8</v>
      </c>
      <c r="M84">
        <f>VLOOKUP(Table1[[#This Row],[T]],ITT!A:G,4,FALSE)</f>
        <v>26.5</v>
      </c>
    </row>
    <row r="85" spans="1:15" x14ac:dyDescent="0.25">
      <c r="A85">
        <v>40392958</v>
      </c>
      <c r="B85" t="s">
        <v>62</v>
      </c>
      <c r="C85" t="s">
        <v>63</v>
      </c>
      <c r="D85" t="s">
        <v>64</v>
      </c>
      <c r="E85">
        <v>5700</v>
      </c>
      <c r="F85" t="s">
        <v>300</v>
      </c>
      <c r="G85">
        <v>9</v>
      </c>
      <c r="H85">
        <f>VLOOKUP(A85, ETR!A:K, 11, FALSE)</f>
        <v>19.3</v>
      </c>
      <c r="I85">
        <f>VLOOKUP(A85, ETR!A:K, 7, FALSE)</f>
        <v>6.5</v>
      </c>
      <c r="J85">
        <f>VLOOKUP(A85, ETR!A:K, 8, FALSE)</f>
        <v>15.6</v>
      </c>
      <c r="K85">
        <f>(E85/1000)*3.5</f>
        <v>19.95</v>
      </c>
      <c r="L85">
        <f>VLOOKUP(A85, ETR!A:K, 9, FALSE)</f>
        <v>26.6</v>
      </c>
      <c r="M85">
        <f>VLOOKUP(Table1[[#This Row],[T]],ITT!A:G,4,FALSE)</f>
        <v>19</v>
      </c>
      <c r="O85" t="s">
        <v>333</v>
      </c>
    </row>
    <row r="86" spans="1:15" x14ac:dyDescent="0.25">
      <c r="A86">
        <v>40392960</v>
      </c>
      <c r="B86" t="s">
        <v>62</v>
      </c>
      <c r="C86" t="s">
        <v>72</v>
      </c>
      <c r="D86" t="s">
        <v>16</v>
      </c>
      <c r="E86">
        <v>5500</v>
      </c>
      <c r="F86" t="s">
        <v>301</v>
      </c>
      <c r="G86">
        <v>10</v>
      </c>
      <c r="H86">
        <f>VLOOKUP(A86, ETR!A:K, 11, FALSE)</f>
        <v>7.1</v>
      </c>
      <c r="I86">
        <f>VLOOKUP(A86, ETR!A:K, 7, FALSE)</f>
        <v>3.9</v>
      </c>
      <c r="J86">
        <f>VLOOKUP(A86, ETR!A:K, 8, FALSE)</f>
        <v>11</v>
      </c>
      <c r="K86">
        <f>(E86/1000)*3.5</f>
        <v>19.25</v>
      </c>
      <c r="L86">
        <f>VLOOKUP(A86, ETR!A:K, 9, FALSE)</f>
        <v>19.899999999999999</v>
      </c>
      <c r="M86">
        <f>VLOOKUP(Table1[[#This Row],[T]],ITT!A:G,4,FALSE)</f>
        <v>28</v>
      </c>
      <c r="N86" t="s">
        <v>394</v>
      </c>
      <c r="O86" t="s">
        <v>395</v>
      </c>
    </row>
    <row r="87" spans="1:15" x14ac:dyDescent="0.25">
      <c r="A87">
        <v>40392962</v>
      </c>
      <c r="B87" t="s">
        <v>62</v>
      </c>
      <c r="C87" t="s">
        <v>84</v>
      </c>
      <c r="D87" t="s">
        <v>5</v>
      </c>
      <c r="E87">
        <v>5200</v>
      </c>
      <c r="F87" t="s">
        <v>298</v>
      </c>
      <c r="G87">
        <v>7</v>
      </c>
      <c r="H87">
        <f>VLOOKUP(A87, ETR!A:K, 11, FALSE)</f>
        <v>16.7</v>
      </c>
      <c r="I87">
        <f>VLOOKUP(A87, ETR!A:K, 7, FALSE)</f>
        <v>5.5</v>
      </c>
      <c r="J87">
        <f>VLOOKUP(A87, ETR!A:K, 8, FALSE)</f>
        <v>14.4</v>
      </c>
      <c r="K87">
        <f>(E87/1000)*3.5</f>
        <v>18.2</v>
      </c>
      <c r="L87">
        <f>VLOOKUP(A87, ETR!A:K, 9, FALSE)</f>
        <v>25.4</v>
      </c>
      <c r="M87">
        <f>VLOOKUP(Table1[[#This Row],[T]],ITT!A:G,4,FALSE)</f>
        <v>23.5</v>
      </c>
      <c r="N87" t="s">
        <v>390</v>
      </c>
      <c r="O87" t="s">
        <v>410</v>
      </c>
    </row>
    <row r="88" spans="1:15" x14ac:dyDescent="0.25">
      <c r="A88">
        <v>40392966</v>
      </c>
      <c r="B88" t="s">
        <v>62</v>
      </c>
      <c r="C88" t="s">
        <v>94</v>
      </c>
      <c r="D88" t="s">
        <v>9</v>
      </c>
      <c r="E88">
        <v>4900</v>
      </c>
      <c r="F88" t="s">
        <v>300</v>
      </c>
      <c r="G88">
        <v>9</v>
      </c>
      <c r="H88">
        <f>VLOOKUP(A88, ETR!A:K, 11, FALSE)</f>
        <v>5.3</v>
      </c>
      <c r="I88">
        <f>VLOOKUP(A88, ETR!A:K, 7, FALSE)</f>
        <v>3.4</v>
      </c>
      <c r="J88">
        <f>VLOOKUP(A88, ETR!A:K, 8, FALSE)</f>
        <v>11.6</v>
      </c>
      <c r="K88">
        <f>(E88/1000)*3.5</f>
        <v>17.150000000000002</v>
      </c>
      <c r="L88">
        <f>VLOOKUP(A88, ETR!A:K, 9, FALSE)</f>
        <v>22</v>
      </c>
      <c r="M88">
        <f>VLOOKUP(Table1[[#This Row],[T]],ITT!A:G,4,FALSE)</f>
        <v>25.5</v>
      </c>
      <c r="O88" t="s">
        <v>404</v>
      </c>
    </row>
    <row r="89" spans="1:15" x14ac:dyDescent="0.25">
      <c r="A89">
        <v>40392968</v>
      </c>
      <c r="B89" t="s">
        <v>62</v>
      </c>
      <c r="C89" t="s">
        <v>100</v>
      </c>
      <c r="D89" t="s">
        <v>20</v>
      </c>
      <c r="E89">
        <v>4700</v>
      </c>
      <c r="F89" t="s">
        <v>294</v>
      </c>
      <c r="G89">
        <v>2</v>
      </c>
      <c r="H89">
        <f>VLOOKUP(A89, ETR!A:K, 11, FALSE)</f>
        <v>4</v>
      </c>
      <c r="I89">
        <f>VLOOKUP(A89, ETR!A:K, 7, FALSE)</f>
        <v>3</v>
      </c>
      <c r="J89">
        <f>VLOOKUP(A89, ETR!A:K, 8, FALSE)</f>
        <v>10.6</v>
      </c>
      <c r="K89">
        <f>(E89/1000)*3.5</f>
        <v>16.45</v>
      </c>
      <c r="L89">
        <f>VLOOKUP(A89, ETR!A:K, 9, FALSE)</f>
        <v>20.2</v>
      </c>
      <c r="M89">
        <f>VLOOKUP(Table1[[#This Row],[T]],ITT!A:G,4,FALSE)</f>
        <v>29</v>
      </c>
      <c r="O89" t="s">
        <v>413</v>
      </c>
    </row>
    <row r="90" spans="1:15" x14ac:dyDescent="0.25">
      <c r="A90">
        <v>40392970</v>
      </c>
      <c r="B90" t="s">
        <v>62</v>
      </c>
      <c r="C90" t="s">
        <v>109</v>
      </c>
      <c r="D90" t="s">
        <v>11</v>
      </c>
      <c r="E90">
        <v>4500</v>
      </c>
      <c r="F90" t="s">
        <v>293</v>
      </c>
      <c r="G90">
        <v>6</v>
      </c>
      <c r="H90">
        <f>VLOOKUP(A90, ETR!A:K, 11, FALSE)</f>
        <v>6.8</v>
      </c>
      <c r="I90">
        <f>VLOOKUP(A90, ETR!A:K, 7, FALSE)</f>
        <v>3.4</v>
      </c>
      <c r="J90">
        <f>VLOOKUP(A90, ETR!A:K, 8, FALSE)</f>
        <v>10.8</v>
      </c>
      <c r="K90">
        <f>(E90/1000)*3.5</f>
        <v>15.75</v>
      </c>
      <c r="L90">
        <f>VLOOKUP(A90, ETR!A:K, 9, FALSE)</f>
        <v>20.100000000000001</v>
      </c>
      <c r="M90">
        <f>VLOOKUP(Table1[[#This Row],[T]],ITT!A:G,4,FALSE)</f>
        <v>23</v>
      </c>
      <c r="O90" t="s">
        <v>448</v>
      </c>
    </row>
    <row r="91" spans="1:15" x14ac:dyDescent="0.25">
      <c r="A91">
        <v>40392972</v>
      </c>
      <c r="B91" t="s">
        <v>62</v>
      </c>
      <c r="C91" t="s">
        <v>121</v>
      </c>
      <c r="D91" t="s">
        <v>7</v>
      </c>
      <c r="E91">
        <v>4200</v>
      </c>
      <c r="F91" t="s">
        <v>292</v>
      </c>
      <c r="G91">
        <v>3</v>
      </c>
      <c r="H91">
        <f>VLOOKUP(A91, ETR!A:K, 11, FALSE)</f>
        <v>1.5</v>
      </c>
      <c r="I91">
        <f>VLOOKUP(A91, ETR!A:K, 7, FALSE)</f>
        <v>2.4</v>
      </c>
      <c r="J91">
        <f>VLOOKUP(A91, ETR!A:K, 8, FALSE)</f>
        <v>9</v>
      </c>
      <c r="K91">
        <f>(E91/1000)*3.5</f>
        <v>14.700000000000001</v>
      </c>
      <c r="L91">
        <f>VLOOKUP(A91, ETR!A:K, 9, FALSE)</f>
        <v>17.5</v>
      </c>
      <c r="M91">
        <f>VLOOKUP(Table1[[#This Row],[T]],ITT!A:G,4,FALSE)</f>
        <v>17</v>
      </c>
      <c r="O91" t="s">
        <v>429</v>
      </c>
    </row>
    <row r="92" spans="1:15" x14ac:dyDescent="0.25">
      <c r="A92">
        <v>40392974</v>
      </c>
      <c r="B92" t="s">
        <v>62</v>
      </c>
      <c r="C92" t="s">
        <v>128</v>
      </c>
      <c r="D92" t="s">
        <v>41</v>
      </c>
      <c r="E92">
        <v>4100</v>
      </c>
      <c r="F92" t="s">
        <v>297</v>
      </c>
      <c r="G92">
        <v>4</v>
      </c>
      <c r="H92">
        <f>VLOOKUP(A92, ETR!A:K, 11, FALSE)</f>
        <v>5.3</v>
      </c>
      <c r="I92">
        <f>VLOOKUP(A92, ETR!A:K, 7, FALSE)</f>
        <v>2.6</v>
      </c>
      <c r="J92">
        <f>VLOOKUP(A92, ETR!A:K, 8, FALSE)</f>
        <v>10.199999999999999</v>
      </c>
      <c r="K92">
        <f>(E92/1000)*3.5</f>
        <v>14.349999999999998</v>
      </c>
      <c r="L92">
        <f>VLOOKUP(A92, ETR!A:K, 9, FALSE)</f>
        <v>19.8</v>
      </c>
      <c r="M92">
        <f>VLOOKUP(Table1[[#This Row],[T]],ITT!A:G,4,FALSE)</f>
        <v>24.5</v>
      </c>
      <c r="N92" t="s">
        <v>394</v>
      </c>
      <c r="O92" t="s">
        <v>437</v>
      </c>
    </row>
    <row r="93" spans="1:15" x14ac:dyDescent="0.25">
      <c r="A93">
        <v>40392976</v>
      </c>
      <c r="B93" t="s">
        <v>62</v>
      </c>
      <c r="C93" t="s">
        <v>146</v>
      </c>
      <c r="D93" t="s">
        <v>54</v>
      </c>
      <c r="E93">
        <v>4000</v>
      </c>
      <c r="F93" t="s">
        <v>299</v>
      </c>
      <c r="G93">
        <v>8</v>
      </c>
      <c r="H93">
        <f>VLOOKUP(A93, ETR!A:K, 11, FALSE)</f>
        <v>1</v>
      </c>
      <c r="I93">
        <f>VLOOKUP(A93, ETR!A:K, 7, FALSE)</f>
        <v>2.5</v>
      </c>
      <c r="J93">
        <f>VLOOKUP(A93, ETR!A:K, 8, FALSE)</f>
        <v>9</v>
      </c>
      <c r="K93">
        <f>(E93/1000)*3.5</f>
        <v>14</v>
      </c>
      <c r="L93">
        <f>VLOOKUP(A93, ETR!A:K, 9, FALSE)</f>
        <v>17.2</v>
      </c>
      <c r="M93">
        <f>VLOOKUP(Table1[[#This Row],[T]],ITT!A:G,4,FALSE)</f>
        <v>23.75</v>
      </c>
    </row>
    <row r="94" spans="1:15" x14ac:dyDescent="0.25">
      <c r="A94">
        <v>40392978</v>
      </c>
      <c r="B94" t="s">
        <v>62</v>
      </c>
      <c r="C94" t="s">
        <v>155</v>
      </c>
      <c r="D94" t="s">
        <v>48</v>
      </c>
      <c r="E94">
        <v>3900</v>
      </c>
      <c r="F94" t="s">
        <v>292</v>
      </c>
      <c r="G94">
        <v>3</v>
      </c>
      <c r="H94">
        <f>VLOOKUP(A94, ETR!A:K, 11, FALSE)</f>
        <v>8.8000000000000007</v>
      </c>
      <c r="I94">
        <f>VLOOKUP(A94, ETR!A:K, 7, FALSE)</f>
        <v>3.5</v>
      </c>
      <c r="J94">
        <f>VLOOKUP(A94, ETR!A:K, 8, FALSE)</f>
        <v>10.3</v>
      </c>
      <c r="K94">
        <f>(E94/1000)*3.5</f>
        <v>13.65</v>
      </c>
      <c r="L94">
        <f>VLOOKUP(A94, ETR!A:K, 9, FALSE)</f>
        <v>18.8</v>
      </c>
      <c r="M94">
        <f>VLOOKUP(Table1[[#This Row],[T]],ITT!A:G,4,FALSE)</f>
        <v>19.5</v>
      </c>
      <c r="N94" t="s">
        <v>390</v>
      </c>
      <c r="O94" t="s">
        <v>391</v>
      </c>
    </row>
    <row r="95" spans="1:15" x14ac:dyDescent="0.25">
      <c r="A95">
        <v>40392980</v>
      </c>
      <c r="B95" t="s">
        <v>62</v>
      </c>
      <c r="C95" s="1" t="s">
        <v>161</v>
      </c>
      <c r="D95" t="s">
        <v>24</v>
      </c>
      <c r="E95">
        <v>3800</v>
      </c>
      <c r="F95" t="s">
        <v>301</v>
      </c>
      <c r="G95">
        <v>10</v>
      </c>
      <c r="H95">
        <f>VLOOKUP(A95, ETR!A:K, 11, FALSE)</f>
        <v>11.5</v>
      </c>
      <c r="I95">
        <f>VLOOKUP(A95, ETR!A:K, 7, FALSE)</f>
        <v>2.5</v>
      </c>
      <c r="J95">
        <f>VLOOKUP(A95, ETR!A:K, 8, FALSE)</f>
        <v>10</v>
      </c>
      <c r="K95">
        <f>(E95/1000)*3.5</f>
        <v>13.299999999999999</v>
      </c>
      <c r="L95">
        <f>VLOOKUP(A95, ETR!A:K, 9, FALSE)</f>
        <v>19.5</v>
      </c>
      <c r="M95">
        <f>VLOOKUP(Table1[[#This Row],[T]],ITT!A:G,4,FALSE)</f>
        <v>26.5</v>
      </c>
      <c r="O95" t="s">
        <v>455</v>
      </c>
    </row>
    <row r="96" spans="1:15" x14ac:dyDescent="0.25">
      <c r="A96">
        <v>40392982</v>
      </c>
      <c r="B96" t="s">
        <v>62</v>
      </c>
      <c r="C96" t="s">
        <v>167</v>
      </c>
      <c r="D96" t="s">
        <v>33</v>
      </c>
      <c r="E96">
        <v>3700</v>
      </c>
      <c r="F96" t="s">
        <v>299</v>
      </c>
      <c r="G96">
        <v>8</v>
      </c>
      <c r="H96">
        <f>VLOOKUP(A96, ETR!A:K, 11, FALSE)</f>
        <v>1.3</v>
      </c>
      <c r="I96">
        <f>VLOOKUP(A96, ETR!A:K, 7, FALSE)</f>
        <v>2.5</v>
      </c>
      <c r="J96">
        <f>VLOOKUP(A96, ETR!A:K, 8, FALSE)</f>
        <v>8.8000000000000007</v>
      </c>
      <c r="K96">
        <f>(E96/1000)*3.5</f>
        <v>12.950000000000001</v>
      </c>
      <c r="L96">
        <f>VLOOKUP(A96, ETR!A:K, 9, FALSE)</f>
        <v>16.7</v>
      </c>
      <c r="M96">
        <f>VLOOKUP(Table1[[#This Row],[T]],ITT!A:G,4,FALSE)</f>
        <v>16.75</v>
      </c>
    </row>
    <row r="97" spans="1:15" x14ac:dyDescent="0.25">
      <c r="A97">
        <v>40392984</v>
      </c>
      <c r="B97" t="s">
        <v>62</v>
      </c>
      <c r="C97" t="s">
        <v>169</v>
      </c>
      <c r="D97" t="s">
        <v>14</v>
      </c>
      <c r="E97">
        <v>3600</v>
      </c>
      <c r="F97" t="s">
        <v>293</v>
      </c>
      <c r="G97">
        <v>6</v>
      </c>
      <c r="H97">
        <f>VLOOKUP(A97, ETR!A:K, 11, FALSE)</f>
        <v>3</v>
      </c>
      <c r="I97">
        <f>VLOOKUP(A97, ETR!A:K, 7, FALSE)</f>
        <v>2.2999999999999998</v>
      </c>
      <c r="J97">
        <f>VLOOKUP(A97, ETR!A:K, 8, FALSE)</f>
        <v>8.1999999999999993</v>
      </c>
      <c r="K97">
        <f>(E97/1000)*3.5</f>
        <v>12.6</v>
      </c>
      <c r="L97">
        <f>VLOOKUP(A97, ETR!A:K, 9, FALSE)</f>
        <v>15.7</v>
      </c>
      <c r="M97">
        <f>VLOOKUP(Table1[[#This Row],[T]],ITT!A:G,4,FALSE)</f>
        <v>20.5</v>
      </c>
      <c r="O97" t="s">
        <v>432</v>
      </c>
    </row>
    <row r="98" spans="1:15" x14ac:dyDescent="0.25">
      <c r="A98">
        <v>40392986</v>
      </c>
      <c r="B98" t="s">
        <v>62</v>
      </c>
      <c r="C98" t="s">
        <v>173</v>
      </c>
      <c r="D98" t="s">
        <v>22</v>
      </c>
      <c r="E98">
        <v>3500</v>
      </c>
      <c r="F98" t="s">
        <v>294</v>
      </c>
      <c r="G98">
        <v>2</v>
      </c>
      <c r="H98">
        <f>VLOOKUP(A98, ETR!A:K, 11, FALSE)</f>
        <v>10.1</v>
      </c>
      <c r="I98">
        <f>VLOOKUP(A98, ETR!A:K, 7, FALSE)</f>
        <v>4</v>
      </c>
      <c r="J98">
        <f>VLOOKUP(A98, ETR!A:K, 8, FALSE)</f>
        <v>11.2</v>
      </c>
      <c r="K98">
        <f>(E98/1000)*3.5</f>
        <v>12.25</v>
      </c>
      <c r="L98">
        <f>VLOOKUP(A98, ETR!A:K, 9, FALSE)</f>
        <v>19.8</v>
      </c>
      <c r="M98">
        <f>VLOOKUP(Table1[[#This Row],[T]],ITT!A:G,4,FALSE)</f>
        <v>16.5</v>
      </c>
      <c r="O98" t="s">
        <v>423</v>
      </c>
    </row>
    <row r="99" spans="1:15" x14ac:dyDescent="0.25">
      <c r="A99">
        <v>40392988</v>
      </c>
      <c r="B99" t="s">
        <v>62</v>
      </c>
      <c r="C99" t="s">
        <v>183</v>
      </c>
      <c r="D99" t="s">
        <v>31</v>
      </c>
      <c r="E99">
        <v>3400</v>
      </c>
      <c r="F99" t="s">
        <v>295</v>
      </c>
      <c r="G99">
        <v>1</v>
      </c>
      <c r="H99">
        <f>VLOOKUP(A99, ETR!A:K, 11, FALSE)</f>
        <v>11.6</v>
      </c>
      <c r="I99">
        <f>VLOOKUP(A99, ETR!A:K, 7, FALSE)</f>
        <v>3</v>
      </c>
      <c r="J99">
        <f>VLOOKUP(A99, ETR!A:K, 8, FALSE)</f>
        <v>9.6</v>
      </c>
      <c r="K99">
        <f>(E99/1000)*3.5</f>
        <v>11.9</v>
      </c>
      <c r="L99">
        <f>VLOOKUP(A99, ETR!A:K, 9, FALSE)</f>
        <v>17.899999999999999</v>
      </c>
      <c r="M99">
        <f>VLOOKUP(Table1[[#This Row],[T]],ITT!A:G,4,FALSE)</f>
        <v>20.5</v>
      </c>
      <c r="O99" t="s">
        <v>446</v>
      </c>
    </row>
    <row r="100" spans="1:15" x14ac:dyDescent="0.25">
      <c r="A100">
        <v>40392994</v>
      </c>
      <c r="B100" t="s">
        <v>62</v>
      </c>
      <c r="C100" t="s">
        <v>191</v>
      </c>
      <c r="D100" t="s">
        <v>37</v>
      </c>
      <c r="E100">
        <v>3300</v>
      </c>
      <c r="F100" t="s">
        <v>298</v>
      </c>
      <c r="G100">
        <v>7</v>
      </c>
      <c r="H100">
        <f>VLOOKUP(A100, ETR!A:K, 11, FALSE)</f>
        <v>2.2000000000000002</v>
      </c>
      <c r="I100">
        <f>VLOOKUP(A100, ETR!A:K, 7, FALSE)</f>
        <v>1.6</v>
      </c>
      <c r="J100">
        <f>VLOOKUP(A100, ETR!A:K, 8, FALSE)</f>
        <v>7.3</v>
      </c>
      <c r="K100">
        <f>(E100/1000)*3.5</f>
        <v>11.549999999999999</v>
      </c>
      <c r="L100">
        <f>VLOOKUP(A100, ETR!A:K, 9, FALSE)</f>
        <v>14.7</v>
      </c>
      <c r="M100">
        <f>VLOOKUP(Table1[[#This Row],[T]],ITT!A:G,4,FALSE)</f>
        <v>25</v>
      </c>
      <c r="O100" t="s">
        <v>419</v>
      </c>
    </row>
    <row r="101" spans="1:15" x14ac:dyDescent="0.25">
      <c r="A101">
        <v>40392992</v>
      </c>
      <c r="B101" t="s">
        <v>62</v>
      </c>
      <c r="C101" t="s">
        <v>189</v>
      </c>
      <c r="D101" t="s">
        <v>75</v>
      </c>
      <c r="E101">
        <v>3300</v>
      </c>
      <c r="F101" t="s">
        <v>297</v>
      </c>
      <c r="G101">
        <v>4</v>
      </c>
      <c r="H101">
        <f>VLOOKUP(A101, ETR!A:K, 11, FALSE)</f>
        <v>1.6</v>
      </c>
      <c r="I101">
        <f>VLOOKUP(A101, ETR!A:K, 7, FALSE)</f>
        <v>2.1</v>
      </c>
      <c r="J101">
        <f>VLOOKUP(A101, ETR!A:K, 8, FALSE)</f>
        <v>7.8</v>
      </c>
      <c r="K101">
        <f>(E101/1000)*3.5</f>
        <v>11.549999999999999</v>
      </c>
      <c r="L101">
        <f>VLOOKUP(A101, ETR!A:K, 9, FALSE)</f>
        <v>14.9</v>
      </c>
      <c r="M101">
        <f>VLOOKUP(Table1[[#This Row],[T]],ITT!A:G,4,FALSE)</f>
        <v>18</v>
      </c>
    </row>
    <row r="102" spans="1:15" x14ac:dyDescent="0.25">
      <c r="A102">
        <v>40392996</v>
      </c>
      <c r="B102" t="s">
        <v>62</v>
      </c>
      <c r="C102" t="s">
        <v>199</v>
      </c>
      <c r="D102" t="s">
        <v>26</v>
      </c>
      <c r="E102">
        <v>3200</v>
      </c>
      <c r="F102" t="s">
        <v>295</v>
      </c>
      <c r="G102">
        <v>1</v>
      </c>
      <c r="H102">
        <f>VLOOKUP(A102, ETR!A:K, 11, FALSE)</f>
        <v>0.4</v>
      </c>
      <c r="I102">
        <f>VLOOKUP(A102, ETR!A:K, 7, FALSE)</f>
        <v>0.8</v>
      </c>
      <c r="J102">
        <f>VLOOKUP(A102, ETR!A:K, 8, FALSE)</f>
        <v>5.4</v>
      </c>
      <c r="K102">
        <f>(E102/1000)*3.5</f>
        <v>11.200000000000001</v>
      </c>
      <c r="L102">
        <f>VLOOKUP(A102, ETR!A:K, 9, FALSE)</f>
        <v>11.5</v>
      </c>
      <c r="M102">
        <f>VLOOKUP(Table1[[#This Row],[T]],ITT!A:G,4,FALSE)</f>
        <v>22</v>
      </c>
    </row>
    <row r="103" spans="1:15" x14ac:dyDescent="0.25">
      <c r="A103">
        <v>40392998</v>
      </c>
      <c r="B103" t="s">
        <v>62</v>
      </c>
      <c r="C103" t="s">
        <v>194</v>
      </c>
      <c r="D103" t="s">
        <v>30</v>
      </c>
      <c r="E103">
        <v>3200</v>
      </c>
      <c r="F103" t="s">
        <v>296</v>
      </c>
      <c r="G103">
        <v>5</v>
      </c>
      <c r="H103">
        <f>VLOOKUP(A103, ETR!A:K, 11, FALSE)</f>
        <v>0.3</v>
      </c>
      <c r="I103">
        <f>VLOOKUP(A103, ETR!A:K, 7, FALSE)</f>
        <v>0</v>
      </c>
      <c r="J103">
        <f>VLOOKUP(A103, ETR!A:K, 8, FALSE)</f>
        <v>3.7</v>
      </c>
      <c r="K103">
        <f>(E103/1000)*3.5</f>
        <v>11.200000000000001</v>
      </c>
      <c r="L103">
        <f>VLOOKUP(A103, ETR!A:K, 9, FALSE)</f>
        <v>9.5</v>
      </c>
      <c r="M103">
        <f>VLOOKUP(Table1[[#This Row],[T]],ITT!A:G,4,FALSE)</f>
        <v>25.5</v>
      </c>
    </row>
    <row r="104" spans="1:15" x14ac:dyDescent="0.25">
      <c r="A104">
        <v>40393000</v>
      </c>
      <c r="B104" t="s">
        <v>62</v>
      </c>
      <c r="C104" t="s">
        <v>202</v>
      </c>
      <c r="D104" t="s">
        <v>52</v>
      </c>
      <c r="E104">
        <v>3100</v>
      </c>
      <c r="F104" t="s">
        <v>296</v>
      </c>
      <c r="G104">
        <v>5</v>
      </c>
      <c r="H104">
        <f>VLOOKUP(A104, ETR!A:K, 11, FALSE)</f>
        <v>2.6</v>
      </c>
      <c r="I104">
        <f>VLOOKUP(A104, ETR!A:K, 7, FALSE)</f>
        <v>1.9</v>
      </c>
      <c r="J104">
        <f>VLOOKUP(A104, ETR!A:K, 8, FALSE)</f>
        <v>7.6</v>
      </c>
      <c r="K104">
        <f>(E104/1000)*3.5</f>
        <v>10.85</v>
      </c>
      <c r="L104">
        <f>VLOOKUP(A104, ETR!A:K, 9, FALSE)</f>
        <v>14.8</v>
      </c>
      <c r="M104">
        <f>VLOOKUP(Table1[[#This Row],[T]],ITT!A:G,4,FALSE)</f>
        <v>21</v>
      </c>
    </row>
    <row r="105" spans="1:15" x14ac:dyDescent="0.25">
      <c r="A105">
        <v>40393002</v>
      </c>
      <c r="B105" t="s">
        <v>62</v>
      </c>
      <c r="C105" t="s">
        <v>203</v>
      </c>
      <c r="D105" t="s">
        <v>30</v>
      </c>
      <c r="E105">
        <v>3100</v>
      </c>
      <c r="F105" t="s">
        <v>296</v>
      </c>
      <c r="G105">
        <v>5</v>
      </c>
      <c r="H105">
        <f>VLOOKUP(A105, ETR!A:K, 11, FALSE)</f>
        <v>0.2</v>
      </c>
      <c r="I105">
        <f>VLOOKUP(A105, ETR!A:K, 7, FALSE)</f>
        <v>0.6</v>
      </c>
      <c r="J105">
        <f>VLOOKUP(A105, ETR!A:K, 8, FALSE)</f>
        <v>5.2</v>
      </c>
      <c r="K105">
        <f>(E105/1000)*3.5</f>
        <v>10.85</v>
      </c>
      <c r="L105">
        <f>VLOOKUP(A105, ETR!A:K, 9, FALSE)</f>
        <v>11.8</v>
      </c>
      <c r="M105">
        <f>VLOOKUP(Table1[[#This Row],[T]],ITT!A:G,4,FALSE)</f>
        <v>25.5</v>
      </c>
    </row>
    <row r="106" spans="1:15" x14ac:dyDescent="0.25">
      <c r="A106">
        <v>40393006</v>
      </c>
      <c r="B106" t="s">
        <v>62</v>
      </c>
      <c r="C106" t="s">
        <v>229</v>
      </c>
      <c r="D106" t="s">
        <v>75</v>
      </c>
      <c r="E106">
        <v>3000</v>
      </c>
      <c r="F106" t="s">
        <v>297</v>
      </c>
      <c r="G106">
        <v>4</v>
      </c>
      <c r="H106">
        <f>VLOOKUP(A106, ETR!A:K, 11, FALSE)</f>
        <v>0.1</v>
      </c>
      <c r="I106">
        <f>VLOOKUP(A106, ETR!A:K, 7, FALSE)</f>
        <v>0.6</v>
      </c>
      <c r="J106">
        <f>VLOOKUP(A106, ETR!A:K, 8, FALSE)</f>
        <v>4.7</v>
      </c>
      <c r="K106">
        <f>(E106/1000)*3.5</f>
        <v>10.5</v>
      </c>
      <c r="L106">
        <f>VLOOKUP(A106, ETR!A:K, 9, FALSE)</f>
        <v>10.5</v>
      </c>
      <c r="M106">
        <f>VLOOKUP(Table1[[#This Row],[T]],ITT!A:G,4,FALSE)</f>
        <v>18</v>
      </c>
    </row>
    <row r="107" spans="1:15" x14ac:dyDescent="0.25">
      <c r="A107">
        <v>40393004</v>
      </c>
      <c r="B107" t="s">
        <v>62</v>
      </c>
      <c r="C107" t="s">
        <v>211</v>
      </c>
      <c r="D107" t="s">
        <v>52</v>
      </c>
      <c r="E107">
        <v>3000</v>
      </c>
      <c r="F107" t="s">
        <v>296</v>
      </c>
      <c r="G107">
        <v>5</v>
      </c>
      <c r="H107">
        <f>VLOOKUP(A107, ETR!A:K, 11, FALSE)</f>
        <v>1</v>
      </c>
      <c r="I107">
        <f>VLOOKUP(A107, ETR!A:K, 7, FALSE)</f>
        <v>0</v>
      </c>
      <c r="J107">
        <f>VLOOKUP(A107, ETR!A:K, 8, FALSE)</f>
        <v>3.9</v>
      </c>
      <c r="K107">
        <f>(E107/1000)*3.5</f>
        <v>10.5</v>
      </c>
      <c r="L107">
        <f>VLOOKUP(A107, ETR!A:K, 9, FALSE)</f>
        <v>9.8000000000000007</v>
      </c>
      <c r="M107">
        <f>VLOOKUP(Table1[[#This Row],[T]],ITT!A:G,4,FALSE)</f>
        <v>21</v>
      </c>
    </row>
    <row r="108" spans="1:15" x14ac:dyDescent="0.25">
      <c r="A108">
        <v>40393008</v>
      </c>
      <c r="B108" t="s">
        <v>62</v>
      </c>
      <c r="C108" t="s">
        <v>243</v>
      </c>
      <c r="D108" t="s">
        <v>26</v>
      </c>
      <c r="E108">
        <v>2900</v>
      </c>
      <c r="F108" t="s">
        <v>295</v>
      </c>
      <c r="G108">
        <v>1</v>
      </c>
      <c r="H108">
        <f>VLOOKUP(A108, ETR!A:K, 11, FALSE)</f>
        <v>0</v>
      </c>
      <c r="I108">
        <f>VLOOKUP(A108, ETR!A:K, 7, FALSE)</f>
        <v>0.5</v>
      </c>
      <c r="J108">
        <f>VLOOKUP(A108, ETR!A:K, 8, FALSE)</f>
        <v>4.5999999999999996</v>
      </c>
      <c r="K108">
        <f>(E108/1000)*3.5</f>
        <v>10.15</v>
      </c>
      <c r="L108">
        <f>VLOOKUP(A108, ETR!A:K, 9, FALSE)</f>
        <v>10.5</v>
      </c>
      <c r="M108">
        <f>VLOOKUP(Table1[[#This Row],[T]],ITT!A:G,4,FALSE)</f>
        <v>22</v>
      </c>
    </row>
    <row r="109" spans="1:15" x14ac:dyDescent="0.25">
      <c r="A109">
        <v>40393010</v>
      </c>
      <c r="B109" t="s">
        <v>62</v>
      </c>
      <c r="C109" t="s">
        <v>242</v>
      </c>
      <c r="D109" t="s">
        <v>14</v>
      </c>
      <c r="E109">
        <v>2900</v>
      </c>
      <c r="F109" t="s">
        <v>293</v>
      </c>
      <c r="G109">
        <v>6</v>
      </c>
      <c r="H109">
        <f>VLOOKUP(A109, ETR!A:K, 11, FALSE)</f>
        <v>0</v>
      </c>
      <c r="I109">
        <f>VLOOKUP(A109, ETR!A:K, 7, FALSE)</f>
        <v>0</v>
      </c>
      <c r="J109">
        <f>VLOOKUP(A109, ETR!A:K, 8, FALSE)</f>
        <v>2.1</v>
      </c>
      <c r="K109">
        <f>(E109/1000)*3.5</f>
        <v>10.15</v>
      </c>
      <c r="L109">
        <f>VLOOKUP(A109, ETR!A:K, 9, FALSE)</f>
        <v>6.2</v>
      </c>
      <c r="M109">
        <f>VLOOKUP(Table1[[#This Row],[T]],ITT!A:G,4,FALSE)</f>
        <v>20.5</v>
      </c>
    </row>
    <row r="110" spans="1:15" x14ac:dyDescent="0.25">
      <c r="A110">
        <v>40393012</v>
      </c>
      <c r="B110" t="s">
        <v>62</v>
      </c>
      <c r="C110" t="s">
        <v>245</v>
      </c>
      <c r="D110" t="s">
        <v>37</v>
      </c>
      <c r="E110">
        <v>2800</v>
      </c>
      <c r="F110" t="s">
        <v>298</v>
      </c>
      <c r="G110">
        <v>7</v>
      </c>
      <c r="H110">
        <f>VLOOKUP(A110, ETR!A:K, 11, FALSE)</f>
        <v>0</v>
      </c>
      <c r="I110">
        <f>VLOOKUP(A110, ETR!A:K, 7, FALSE)</f>
        <v>0</v>
      </c>
      <c r="J110">
        <f>VLOOKUP(A110, ETR!A:K, 8, FALSE)</f>
        <v>2.6</v>
      </c>
      <c r="K110">
        <f>(E110/1000)*3.5</f>
        <v>9.7999999999999989</v>
      </c>
      <c r="L110">
        <f>VLOOKUP(A110, ETR!A:K, 9, FALSE)</f>
        <v>6.9</v>
      </c>
      <c r="M110">
        <f>VLOOKUP(Table1[[#This Row],[T]],ITT!A:G,4,FALSE)</f>
        <v>25</v>
      </c>
    </row>
    <row r="111" spans="1:15" x14ac:dyDescent="0.25">
      <c r="A111">
        <v>40393014</v>
      </c>
      <c r="B111" t="s">
        <v>62</v>
      </c>
      <c r="C111" t="s">
        <v>247</v>
      </c>
      <c r="D111" t="s">
        <v>24</v>
      </c>
      <c r="E111">
        <v>2800</v>
      </c>
      <c r="F111" t="s">
        <v>301</v>
      </c>
      <c r="G111">
        <v>10</v>
      </c>
      <c r="H111">
        <f>VLOOKUP(A111, ETR!A:K, 11, FALSE)</f>
        <v>0</v>
      </c>
      <c r="I111">
        <f>VLOOKUP(A111, ETR!A:K, 7, FALSE)</f>
        <v>0</v>
      </c>
      <c r="J111">
        <f>VLOOKUP(A111, ETR!A:K, 8, FALSE)</f>
        <v>1.9</v>
      </c>
      <c r="K111">
        <f>(E111/1000)*3.5</f>
        <v>9.7999999999999989</v>
      </c>
      <c r="L111">
        <f>VLOOKUP(A111, ETR!A:K, 9, FALSE)</f>
        <v>6.1</v>
      </c>
      <c r="M111">
        <f>VLOOKUP(Table1[[#This Row],[T]],ITT!A:G,4,FALSE)</f>
        <v>26.5</v>
      </c>
    </row>
    <row r="112" spans="1:15" x14ac:dyDescent="0.25">
      <c r="A112">
        <v>40393018</v>
      </c>
      <c r="B112" t="s">
        <v>62</v>
      </c>
      <c r="C112" t="s">
        <v>250</v>
      </c>
      <c r="D112" t="s">
        <v>26</v>
      </c>
      <c r="E112">
        <v>2700</v>
      </c>
      <c r="F112" t="s">
        <v>295</v>
      </c>
      <c r="G112">
        <v>1</v>
      </c>
      <c r="H112">
        <f>VLOOKUP(A112, ETR!A:K, 11, FALSE)</f>
        <v>0</v>
      </c>
      <c r="I112">
        <f>VLOOKUP(A112, ETR!A:K, 7, FALSE)</f>
        <v>0</v>
      </c>
      <c r="J112">
        <f>VLOOKUP(A112, ETR!A:K, 8, FALSE)</f>
        <v>0.6</v>
      </c>
      <c r="K112">
        <f>(E112/1000)*3.5</f>
        <v>9.4500000000000011</v>
      </c>
      <c r="L112">
        <f>VLOOKUP(A112, ETR!A:K, 9, FALSE)</f>
        <v>2.2999999999999998</v>
      </c>
      <c r="M112">
        <f>VLOOKUP(Table1[[#This Row],[T]],ITT!A:G,4,FALSE)</f>
        <v>22</v>
      </c>
    </row>
    <row r="113" spans="1:15" x14ac:dyDescent="0.25">
      <c r="A113">
        <v>40393016</v>
      </c>
      <c r="B113" t="s">
        <v>62</v>
      </c>
      <c r="C113" t="s">
        <v>249</v>
      </c>
      <c r="D113" t="s">
        <v>20</v>
      </c>
      <c r="E113">
        <v>2700</v>
      </c>
      <c r="F113" t="s">
        <v>294</v>
      </c>
      <c r="G113">
        <v>2</v>
      </c>
      <c r="H113">
        <f>VLOOKUP(A113, ETR!A:K, 11, FALSE)</f>
        <v>0</v>
      </c>
      <c r="I113">
        <f>VLOOKUP(A113, ETR!A:K, 7, FALSE)</f>
        <v>0</v>
      </c>
      <c r="J113">
        <f>VLOOKUP(A113, ETR!A:K, 8, FALSE)</f>
        <v>3.1</v>
      </c>
      <c r="K113">
        <f>(E113/1000)*3.5</f>
        <v>9.4500000000000011</v>
      </c>
      <c r="L113">
        <f>VLOOKUP(A113, ETR!A:K, 9, FALSE)</f>
        <v>8.3000000000000007</v>
      </c>
      <c r="M113">
        <f>VLOOKUP(Table1[[#This Row],[T]],ITT!A:G,4,FALSE)</f>
        <v>29</v>
      </c>
    </row>
    <row r="114" spans="1:15" x14ac:dyDescent="0.25">
      <c r="A114">
        <v>40393020</v>
      </c>
      <c r="B114" t="s">
        <v>62</v>
      </c>
      <c r="C114" t="s">
        <v>253</v>
      </c>
      <c r="D114" t="s">
        <v>41</v>
      </c>
      <c r="E114">
        <v>2600</v>
      </c>
      <c r="F114" t="s">
        <v>297</v>
      </c>
      <c r="G114">
        <v>4</v>
      </c>
      <c r="H114">
        <f>VLOOKUP(A114, ETR!A:K, 11, FALSE)</f>
        <v>0</v>
      </c>
      <c r="I114">
        <f>VLOOKUP(A114, ETR!A:K, 7, FALSE)</f>
        <v>0</v>
      </c>
      <c r="J114">
        <f>VLOOKUP(A114, ETR!A:K, 8, FALSE)</f>
        <v>2.6</v>
      </c>
      <c r="K114">
        <f>(E114/1000)*3.5</f>
        <v>9.1</v>
      </c>
      <c r="L114">
        <f>VLOOKUP(A114, ETR!A:K, 9, FALSE)</f>
        <v>7.2</v>
      </c>
      <c r="M114">
        <f>VLOOKUP(Table1[[#This Row],[T]],ITT!A:G,4,FALSE)</f>
        <v>24.5</v>
      </c>
    </row>
    <row r="115" spans="1:15" x14ac:dyDescent="0.25">
      <c r="A115">
        <v>40393022</v>
      </c>
      <c r="B115" t="s">
        <v>62</v>
      </c>
      <c r="C115" t="s">
        <v>254</v>
      </c>
      <c r="D115" t="s">
        <v>54</v>
      </c>
      <c r="E115">
        <v>2600</v>
      </c>
      <c r="F115" t="s">
        <v>299</v>
      </c>
      <c r="G115">
        <v>8</v>
      </c>
      <c r="H115">
        <f>VLOOKUP(A115, ETR!A:K, 11, FALSE)</f>
        <v>0</v>
      </c>
      <c r="I115">
        <f>VLOOKUP(A115, ETR!A:K, 7, FALSE)</f>
        <v>0</v>
      </c>
      <c r="J115">
        <f>VLOOKUP(A115, ETR!A:K, 8, FALSE)</f>
        <v>2.1</v>
      </c>
      <c r="K115">
        <f>(E115/1000)*3.5</f>
        <v>9.1</v>
      </c>
      <c r="L115">
        <f>VLOOKUP(A115, ETR!A:K, 9, FALSE)</f>
        <v>6</v>
      </c>
      <c r="M115">
        <f>VLOOKUP(Table1[[#This Row],[T]],ITT!A:G,4,FALSE)</f>
        <v>23.75</v>
      </c>
    </row>
    <row r="116" spans="1:15" x14ac:dyDescent="0.25">
      <c r="A116">
        <v>40392576</v>
      </c>
      <c r="B116" t="s">
        <v>12</v>
      </c>
      <c r="C116" t="s">
        <v>13</v>
      </c>
      <c r="D116" t="s">
        <v>14</v>
      </c>
      <c r="E116">
        <v>7600</v>
      </c>
      <c r="F116" t="s">
        <v>293</v>
      </c>
      <c r="G116">
        <v>6</v>
      </c>
      <c r="H116">
        <f>VLOOKUP(A116, ETR!A:K, 11, FALSE)</f>
        <v>19</v>
      </c>
      <c r="I116">
        <f>VLOOKUP(A116, ETR!A:K, 7, FALSE)</f>
        <v>7.1</v>
      </c>
      <c r="J116">
        <f>VLOOKUP(A116, ETR!A:K, 8, FALSE)</f>
        <v>18.600000000000001</v>
      </c>
      <c r="K116">
        <f>(E116/1000)*3.5</f>
        <v>26.599999999999998</v>
      </c>
      <c r="L116">
        <f>VLOOKUP(A116, ETR!A:K, 9, FALSE)</f>
        <v>32.5</v>
      </c>
      <c r="M116">
        <f>VLOOKUP(Table1[[#This Row],[T]],ITT!A:G,4,FALSE)</f>
        <v>20.5</v>
      </c>
      <c r="O116" t="s">
        <v>433</v>
      </c>
    </row>
    <row r="117" spans="1:15" x14ac:dyDescent="0.25">
      <c r="A117">
        <v>40392578</v>
      </c>
      <c r="B117" t="s">
        <v>12</v>
      </c>
      <c r="C117" t="s">
        <v>15</v>
      </c>
      <c r="D117" t="s">
        <v>16</v>
      </c>
      <c r="E117">
        <v>7500</v>
      </c>
      <c r="F117" t="s">
        <v>301</v>
      </c>
      <c r="G117">
        <v>10</v>
      </c>
      <c r="H117">
        <f>VLOOKUP(A117, ETR!A:K, 11, FALSE)</f>
        <v>24.7</v>
      </c>
      <c r="I117">
        <f>VLOOKUP(A117, ETR!A:K, 7, FALSE)</f>
        <v>8.5</v>
      </c>
      <c r="J117">
        <f>VLOOKUP(A117, ETR!A:K, 8, FALSE)</f>
        <v>20.9</v>
      </c>
      <c r="K117">
        <f>(E117/1000)*3.5</f>
        <v>26.25</v>
      </c>
      <c r="L117">
        <f>VLOOKUP(A117, ETR!A:K, 9, FALSE)</f>
        <v>36.1</v>
      </c>
      <c r="M117">
        <f>VLOOKUP(Table1[[#This Row],[T]],ITT!A:G,4,FALSE)</f>
        <v>28</v>
      </c>
      <c r="O117" t="s">
        <v>396</v>
      </c>
    </row>
    <row r="118" spans="1:15" x14ac:dyDescent="0.25">
      <c r="A118">
        <v>40392580</v>
      </c>
      <c r="B118" t="s">
        <v>12</v>
      </c>
      <c r="C118" s="3" t="s">
        <v>17</v>
      </c>
      <c r="D118" t="s">
        <v>16</v>
      </c>
      <c r="E118">
        <v>7300</v>
      </c>
      <c r="F118" t="s">
        <v>301</v>
      </c>
      <c r="G118">
        <v>10</v>
      </c>
      <c r="H118">
        <f>VLOOKUP(A118, ETR!A:K, 11, FALSE)</f>
        <v>11.5</v>
      </c>
      <c r="I118">
        <f>VLOOKUP(A118, ETR!A:K, 7, FALSE)</f>
        <v>5.0999999999999996</v>
      </c>
      <c r="J118">
        <f>VLOOKUP(A118, ETR!A:K, 8, FALSE)</f>
        <v>16.2</v>
      </c>
      <c r="K118">
        <f>(E118/1000)*3.5</f>
        <v>25.55</v>
      </c>
      <c r="L118">
        <f>VLOOKUP(A118, ETR!A:K, 9, FALSE)</f>
        <v>30</v>
      </c>
      <c r="M118">
        <f>VLOOKUP(Table1[[#This Row],[T]],ITT!A:G,4,FALSE)</f>
        <v>28</v>
      </c>
      <c r="N118" t="s">
        <v>394</v>
      </c>
      <c r="O118" t="s">
        <v>397</v>
      </c>
    </row>
    <row r="119" spans="1:15" x14ac:dyDescent="0.25">
      <c r="A119">
        <v>40392582</v>
      </c>
      <c r="B119" t="s">
        <v>12</v>
      </c>
      <c r="C119" t="s">
        <v>29</v>
      </c>
      <c r="D119" t="s">
        <v>30</v>
      </c>
      <c r="E119">
        <v>6600</v>
      </c>
      <c r="F119" t="s">
        <v>296</v>
      </c>
      <c r="G119">
        <v>5</v>
      </c>
      <c r="H119">
        <f>VLOOKUP(A119, ETR!A:K, 11, FALSE)</f>
        <v>13.6</v>
      </c>
      <c r="I119">
        <f>VLOOKUP(A119, ETR!A:K, 7, FALSE)</f>
        <v>4.2</v>
      </c>
      <c r="J119">
        <f>VLOOKUP(A119, ETR!A:K, 8, FALSE)</f>
        <v>14.1</v>
      </c>
      <c r="K119">
        <f>(E119/1000)*3.5</f>
        <v>23.099999999999998</v>
      </c>
      <c r="L119">
        <f>VLOOKUP(A119, ETR!A:K, 9, FALSE)</f>
        <v>26.8</v>
      </c>
      <c r="M119">
        <f>VLOOKUP(Table1[[#This Row],[T]],ITT!A:G,4,FALSE)</f>
        <v>25.5</v>
      </c>
      <c r="O119" t="s">
        <v>387</v>
      </c>
    </row>
    <row r="120" spans="1:15" x14ac:dyDescent="0.25">
      <c r="A120">
        <v>40392586</v>
      </c>
      <c r="B120" t="s">
        <v>12</v>
      </c>
      <c r="C120" t="s">
        <v>35</v>
      </c>
      <c r="D120" t="s">
        <v>26</v>
      </c>
      <c r="E120">
        <v>6400</v>
      </c>
      <c r="F120" t="s">
        <v>295</v>
      </c>
      <c r="G120">
        <v>1</v>
      </c>
      <c r="H120">
        <f>VLOOKUP(A120, ETR!A:K, 11, FALSE)</f>
        <v>4.0999999999999996</v>
      </c>
      <c r="I120">
        <f>VLOOKUP(A120, ETR!A:K, 7, FALSE)</f>
        <v>3.7</v>
      </c>
      <c r="J120">
        <f>VLOOKUP(A120, ETR!A:K, 8, FALSE)</f>
        <v>12.7</v>
      </c>
      <c r="K120">
        <f>(E120/1000)*3.5</f>
        <v>22.400000000000002</v>
      </c>
      <c r="L120">
        <f>VLOOKUP(A120, ETR!A:K, 9, FALSE)</f>
        <v>24.3</v>
      </c>
      <c r="M120">
        <f>VLOOKUP(Table1[[#This Row],[T]],ITT!A:G,4,FALSE)</f>
        <v>22</v>
      </c>
      <c r="O120" t="s">
        <v>384</v>
      </c>
    </row>
    <row r="121" spans="1:15" x14ac:dyDescent="0.25">
      <c r="A121">
        <v>40392588</v>
      </c>
      <c r="B121" t="s">
        <v>12</v>
      </c>
      <c r="C121" t="s">
        <v>38</v>
      </c>
      <c r="D121" t="s">
        <v>7</v>
      </c>
      <c r="E121">
        <v>6300</v>
      </c>
      <c r="F121" t="s">
        <v>292</v>
      </c>
      <c r="G121">
        <v>3</v>
      </c>
      <c r="H121">
        <f>VLOOKUP(A121, ETR!A:K, 11, FALSE)</f>
        <v>4.5</v>
      </c>
      <c r="I121">
        <f>VLOOKUP(A121, ETR!A:K, 7, FALSE)</f>
        <v>4.5999999999999996</v>
      </c>
      <c r="J121">
        <f>VLOOKUP(A121, ETR!A:K, 8, FALSE)</f>
        <v>13.4</v>
      </c>
      <c r="K121">
        <f>(E121/1000)*3.5</f>
        <v>22.05</v>
      </c>
      <c r="L121">
        <f>VLOOKUP(A121, ETR!A:K, 9, FALSE)</f>
        <v>25</v>
      </c>
      <c r="M121">
        <f>VLOOKUP(Table1[[#This Row],[T]],ITT!A:G,4,FALSE)</f>
        <v>17</v>
      </c>
      <c r="O121" t="s">
        <v>430</v>
      </c>
    </row>
    <row r="122" spans="1:15" x14ac:dyDescent="0.25">
      <c r="A122">
        <v>40392590</v>
      </c>
      <c r="B122" t="s">
        <v>12</v>
      </c>
      <c r="C122" s="1" t="s">
        <v>44</v>
      </c>
      <c r="D122" t="s">
        <v>24</v>
      </c>
      <c r="E122">
        <v>6200</v>
      </c>
      <c r="F122" t="s">
        <v>301</v>
      </c>
      <c r="G122">
        <v>10</v>
      </c>
      <c r="H122">
        <f>VLOOKUP(A122, ETR!A:K, 11, FALSE)</f>
        <v>16.899999999999999</v>
      </c>
      <c r="I122">
        <f>VLOOKUP(A122, ETR!A:K, 7, FALSE)</f>
        <v>5.5</v>
      </c>
      <c r="J122">
        <f>VLOOKUP(A122, ETR!A:K, 8, FALSE)</f>
        <v>14.9</v>
      </c>
      <c r="K122">
        <f>(E122/1000)*3.5</f>
        <v>21.7</v>
      </c>
      <c r="L122">
        <f>VLOOKUP(A122, ETR!A:K, 9, FALSE)</f>
        <v>27.4</v>
      </c>
      <c r="M122">
        <f>VLOOKUP(Table1[[#This Row],[T]],ITT!A:G,4,FALSE)</f>
        <v>26.5</v>
      </c>
      <c r="O122" t="s">
        <v>456</v>
      </c>
    </row>
    <row r="123" spans="1:15" x14ac:dyDescent="0.25">
      <c r="A123">
        <v>40392592</v>
      </c>
      <c r="B123" t="s">
        <v>12</v>
      </c>
      <c r="C123" t="s">
        <v>45</v>
      </c>
      <c r="D123" t="s">
        <v>20</v>
      </c>
      <c r="E123">
        <v>6100</v>
      </c>
      <c r="F123" t="s">
        <v>294</v>
      </c>
      <c r="G123">
        <v>2</v>
      </c>
      <c r="H123">
        <f>VLOOKUP(A123, ETR!A:K, 11, FALSE)</f>
        <v>6.8</v>
      </c>
      <c r="I123">
        <f>VLOOKUP(A123, ETR!A:K, 7, FALSE)</f>
        <v>4.4000000000000004</v>
      </c>
      <c r="J123">
        <f>VLOOKUP(A123, ETR!A:K, 8, FALSE)</f>
        <v>14</v>
      </c>
      <c r="K123">
        <f>(E123/1000)*3.5</f>
        <v>21.349999999999998</v>
      </c>
      <c r="L123">
        <f>VLOOKUP(A123, ETR!A:K, 9, FALSE)</f>
        <v>26.8</v>
      </c>
      <c r="M123">
        <f>VLOOKUP(Table1[[#This Row],[T]],ITT!A:G,4,FALSE)</f>
        <v>29</v>
      </c>
      <c r="N123" t="s">
        <v>394</v>
      </c>
      <c r="O123" t="s">
        <v>416</v>
      </c>
    </row>
    <row r="124" spans="1:15" x14ac:dyDescent="0.25">
      <c r="A124">
        <v>40392594</v>
      </c>
      <c r="B124" t="s">
        <v>12</v>
      </c>
      <c r="C124" s="3" t="s">
        <v>50</v>
      </c>
      <c r="D124" t="s">
        <v>37</v>
      </c>
      <c r="E124">
        <v>6000</v>
      </c>
      <c r="F124" t="s">
        <v>298</v>
      </c>
      <c r="G124">
        <v>7</v>
      </c>
      <c r="H124">
        <f>VLOOKUP(A124, ETR!A:K, 11, FALSE)</f>
        <v>12.7</v>
      </c>
      <c r="I124">
        <f>VLOOKUP(A124, ETR!A:K, 7, FALSE)</f>
        <v>4.8</v>
      </c>
      <c r="J124">
        <f>VLOOKUP(A124, ETR!A:K, 8, FALSE)</f>
        <v>14.1</v>
      </c>
      <c r="K124">
        <f>(E124/1000)*3.5</f>
        <v>21</v>
      </c>
      <c r="L124">
        <f>VLOOKUP(A124, ETR!A:K, 9, FALSE)</f>
        <v>26.2</v>
      </c>
      <c r="M124">
        <f>VLOOKUP(Table1[[#This Row],[T]],ITT!A:G,4,FALSE)</f>
        <v>25</v>
      </c>
      <c r="N124" t="s">
        <v>390</v>
      </c>
      <c r="O124" t="s">
        <v>420</v>
      </c>
    </row>
    <row r="125" spans="1:15" x14ac:dyDescent="0.25">
      <c r="A125">
        <v>40392596</v>
      </c>
      <c r="B125" t="s">
        <v>12</v>
      </c>
      <c r="C125" t="s">
        <v>55</v>
      </c>
      <c r="D125" t="s">
        <v>37</v>
      </c>
      <c r="E125">
        <v>5900</v>
      </c>
      <c r="F125" t="s">
        <v>298</v>
      </c>
      <c r="G125">
        <v>7</v>
      </c>
      <c r="H125">
        <f>VLOOKUP(A125, ETR!A:K, 11, FALSE)</f>
        <v>14.2</v>
      </c>
      <c r="I125">
        <f>VLOOKUP(A125, ETR!A:K, 7, FALSE)</f>
        <v>4.8</v>
      </c>
      <c r="J125">
        <f>VLOOKUP(A125, ETR!A:K, 8, FALSE)</f>
        <v>14.6</v>
      </c>
      <c r="K125">
        <f>(E125/1000)*3.5</f>
        <v>20.650000000000002</v>
      </c>
      <c r="L125">
        <f>VLOOKUP(A125, ETR!A:K, 9, FALSE)</f>
        <v>27.2</v>
      </c>
      <c r="M125">
        <f>VLOOKUP(Table1[[#This Row],[T]],ITT!A:G,4,FALSE)</f>
        <v>25</v>
      </c>
      <c r="N125" t="s">
        <v>394</v>
      </c>
      <c r="O125" t="s">
        <v>421</v>
      </c>
    </row>
    <row r="126" spans="1:15" x14ac:dyDescent="0.25">
      <c r="A126">
        <v>40392598</v>
      </c>
      <c r="B126" t="s">
        <v>12</v>
      </c>
      <c r="C126" t="s">
        <v>53</v>
      </c>
      <c r="D126" t="s">
        <v>54</v>
      </c>
      <c r="E126">
        <v>5900</v>
      </c>
      <c r="F126" t="s">
        <v>299</v>
      </c>
      <c r="G126">
        <v>8</v>
      </c>
      <c r="H126">
        <f>VLOOKUP(A126, ETR!A:K, 11, FALSE)</f>
        <v>10.1</v>
      </c>
      <c r="I126">
        <f>VLOOKUP(A126, ETR!A:K, 7, FALSE)</f>
        <v>3.9</v>
      </c>
      <c r="J126">
        <f>VLOOKUP(A126, ETR!A:K, 8, FALSE)</f>
        <v>13.2</v>
      </c>
      <c r="K126">
        <f>(E126/1000)*3.5</f>
        <v>20.650000000000002</v>
      </c>
      <c r="L126">
        <f>VLOOKUP(A126, ETR!A:K, 9, FALSE)</f>
        <v>25.4</v>
      </c>
      <c r="M126">
        <f>VLOOKUP(Table1[[#This Row],[T]],ITT!A:G,4,FALSE)</f>
        <v>23.75</v>
      </c>
      <c r="N126" t="s">
        <v>394</v>
      </c>
      <c r="O126" t="s">
        <v>402</v>
      </c>
    </row>
    <row r="127" spans="1:15" x14ac:dyDescent="0.25">
      <c r="A127">
        <v>40392602</v>
      </c>
      <c r="B127" t="s">
        <v>12</v>
      </c>
      <c r="C127" t="s">
        <v>57</v>
      </c>
      <c r="D127" t="s">
        <v>11</v>
      </c>
      <c r="E127">
        <v>5800</v>
      </c>
      <c r="F127" t="s">
        <v>293</v>
      </c>
      <c r="G127">
        <v>6</v>
      </c>
      <c r="H127">
        <f>VLOOKUP(A127, ETR!A:K, 11, FALSE)</f>
        <v>15.2</v>
      </c>
      <c r="I127">
        <f>VLOOKUP(A127, ETR!A:K, 7, FALSE)</f>
        <v>4.7</v>
      </c>
      <c r="J127">
        <f>VLOOKUP(A127, ETR!A:K, 8, FALSE)</f>
        <v>13.8</v>
      </c>
      <c r="K127">
        <f>(E127/1000)*3.5</f>
        <v>20.3</v>
      </c>
      <c r="L127">
        <f>VLOOKUP(A127, ETR!A:K, 9, FALSE)</f>
        <v>26.2</v>
      </c>
      <c r="M127">
        <f>VLOOKUP(Table1[[#This Row],[T]],ITT!A:G,4,FALSE)</f>
        <v>23</v>
      </c>
      <c r="O127" t="s">
        <v>449</v>
      </c>
    </row>
    <row r="128" spans="1:15" x14ac:dyDescent="0.25">
      <c r="A128">
        <v>40392604</v>
      </c>
      <c r="B128" t="s">
        <v>12</v>
      </c>
      <c r="C128" t="s">
        <v>60</v>
      </c>
      <c r="D128" t="s">
        <v>11</v>
      </c>
      <c r="E128">
        <v>5700</v>
      </c>
      <c r="F128" t="s">
        <v>293</v>
      </c>
      <c r="G128">
        <v>6</v>
      </c>
      <c r="H128">
        <f>VLOOKUP(A128, ETR!A:K, 11, FALSE)</f>
        <v>6</v>
      </c>
      <c r="I128">
        <f>VLOOKUP(A128, ETR!A:K, 7, FALSE)</f>
        <v>3.7</v>
      </c>
      <c r="J128">
        <f>VLOOKUP(A128, ETR!A:K, 8, FALSE)</f>
        <v>11.4</v>
      </c>
      <c r="K128">
        <f>(E128/1000)*3.5</f>
        <v>19.95</v>
      </c>
      <c r="L128">
        <f>VLOOKUP(A128, ETR!A:K, 9, FALSE)</f>
        <v>21.8</v>
      </c>
      <c r="M128">
        <f>VLOOKUP(Table1[[#This Row],[T]],ITT!A:G,4,FALSE)</f>
        <v>23</v>
      </c>
      <c r="O128" t="s">
        <v>450</v>
      </c>
    </row>
    <row r="129" spans="1:15" x14ac:dyDescent="0.25">
      <c r="A129">
        <v>40392606</v>
      </c>
      <c r="B129" t="s">
        <v>12</v>
      </c>
      <c r="C129" t="s">
        <v>65</v>
      </c>
      <c r="D129" t="s">
        <v>20</v>
      </c>
      <c r="E129">
        <v>5600</v>
      </c>
      <c r="F129" t="s">
        <v>294</v>
      </c>
      <c r="G129">
        <v>2</v>
      </c>
      <c r="H129">
        <f>VLOOKUP(A129, ETR!A:K, 11, FALSE)</f>
        <v>32.4</v>
      </c>
      <c r="I129">
        <f>VLOOKUP(A129, ETR!A:K, 7, FALSE)</f>
        <v>6.3</v>
      </c>
      <c r="J129">
        <f>VLOOKUP(A129, ETR!A:K, 8, FALSE)</f>
        <v>16.7</v>
      </c>
      <c r="K129">
        <f>(E129/1000)*3.5</f>
        <v>19.599999999999998</v>
      </c>
      <c r="L129">
        <f>VLOOKUP(A129, ETR!A:K, 9, FALSE)</f>
        <v>30.1</v>
      </c>
      <c r="M129">
        <f>VLOOKUP(Table1[[#This Row],[T]],ITT!A:G,4,FALSE)</f>
        <v>29</v>
      </c>
      <c r="O129" t="s">
        <v>415</v>
      </c>
    </row>
    <row r="130" spans="1:15" x14ac:dyDescent="0.25">
      <c r="A130">
        <v>40392608</v>
      </c>
      <c r="B130" t="s">
        <v>12</v>
      </c>
      <c r="C130" s="1" t="s">
        <v>66</v>
      </c>
      <c r="D130" t="s">
        <v>41</v>
      </c>
      <c r="E130">
        <v>5600</v>
      </c>
      <c r="F130" t="s">
        <v>297</v>
      </c>
      <c r="G130">
        <v>4</v>
      </c>
      <c r="H130">
        <f>VLOOKUP(A130, ETR!A:K, 11, FALSE)</f>
        <v>7.8</v>
      </c>
      <c r="I130">
        <f>VLOOKUP(A130, ETR!A:K, 7, FALSE)</f>
        <v>4</v>
      </c>
      <c r="J130">
        <f>VLOOKUP(A130, ETR!A:K, 8, FALSE)</f>
        <v>12.4</v>
      </c>
      <c r="K130">
        <f>(E130/1000)*3.5</f>
        <v>19.599999999999998</v>
      </c>
      <c r="L130">
        <f>VLOOKUP(A130, ETR!A:K, 9, FALSE)</f>
        <v>23.7</v>
      </c>
      <c r="M130">
        <f>VLOOKUP(Table1[[#This Row],[T]],ITT!A:G,4,FALSE)</f>
        <v>24.5</v>
      </c>
      <c r="O130" t="s">
        <v>438</v>
      </c>
    </row>
    <row r="131" spans="1:15" x14ac:dyDescent="0.25">
      <c r="A131">
        <v>40392610</v>
      </c>
      <c r="B131" t="s">
        <v>12</v>
      </c>
      <c r="C131" t="s">
        <v>71</v>
      </c>
      <c r="D131" t="s">
        <v>37</v>
      </c>
      <c r="E131">
        <v>5500</v>
      </c>
      <c r="F131" t="s">
        <v>298</v>
      </c>
      <c r="G131">
        <v>7</v>
      </c>
      <c r="H131">
        <f>VLOOKUP(A131, ETR!A:K, 11, FALSE)</f>
        <v>7.5</v>
      </c>
      <c r="I131">
        <f>VLOOKUP(A131, ETR!A:K, 7, FALSE)</f>
        <v>4.2</v>
      </c>
      <c r="J131">
        <f>VLOOKUP(A131, ETR!A:K, 8, FALSE)</f>
        <v>12.8</v>
      </c>
      <c r="K131">
        <f>(E131/1000)*3.5</f>
        <v>19.25</v>
      </c>
      <c r="L131">
        <f>VLOOKUP(A131, ETR!A:K, 9, FALSE)</f>
        <v>23.8</v>
      </c>
      <c r="M131">
        <f>VLOOKUP(Table1[[#This Row],[T]],ITT!A:G,4,FALSE)</f>
        <v>25</v>
      </c>
      <c r="O131" t="s">
        <v>422</v>
      </c>
    </row>
    <row r="132" spans="1:15" x14ac:dyDescent="0.25">
      <c r="A132">
        <v>40392612</v>
      </c>
      <c r="B132" t="s">
        <v>12</v>
      </c>
      <c r="C132" s="1" t="s">
        <v>69</v>
      </c>
      <c r="D132" t="s">
        <v>22</v>
      </c>
      <c r="E132">
        <v>5500</v>
      </c>
      <c r="F132" t="s">
        <v>294</v>
      </c>
      <c r="G132">
        <v>2</v>
      </c>
      <c r="H132">
        <f>VLOOKUP(A132, ETR!A:K, 11, FALSE)</f>
        <v>3.3</v>
      </c>
      <c r="I132">
        <f>VLOOKUP(A132, ETR!A:K, 7, FALSE)</f>
        <v>3.4</v>
      </c>
      <c r="J132">
        <f>VLOOKUP(A132, ETR!A:K, 8, FALSE)</f>
        <v>10.7</v>
      </c>
      <c r="K132">
        <f>(E132/1000)*3.5</f>
        <v>19.25</v>
      </c>
      <c r="L132">
        <f>VLOOKUP(A132, ETR!A:K, 9, FALSE)</f>
        <v>20.2</v>
      </c>
      <c r="M132">
        <f>VLOOKUP(Table1[[#This Row],[T]],ITT!A:G,4,FALSE)</f>
        <v>16.5</v>
      </c>
      <c r="O132" t="s">
        <v>425</v>
      </c>
    </row>
    <row r="133" spans="1:15" x14ac:dyDescent="0.25">
      <c r="A133">
        <v>40392614</v>
      </c>
      <c r="B133" t="s">
        <v>12</v>
      </c>
      <c r="C133" t="s">
        <v>73</v>
      </c>
      <c r="D133" t="s">
        <v>52</v>
      </c>
      <c r="E133">
        <v>5400</v>
      </c>
      <c r="F133" t="s">
        <v>296</v>
      </c>
      <c r="G133">
        <v>5</v>
      </c>
      <c r="H133">
        <f>VLOOKUP(A133, ETR!A:K, 11, FALSE)</f>
        <v>18.3</v>
      </c>
      <c r="I133">
        <f>VLOOKUP(A133, ETR!A:K, 7, FALSE)</f>
        <v>5.5</v>
      </c>
      <c r="J133">
        <f>VLOOKUP(A133, ETR!A:K, 8, FALSE)</f>
        <v>14.7</v>
      </c>
      <c r="K133">
        <f>(E133/1000)*3.5</f>
        <v>18.900000000000002</v>
      </c>
      <c r="L133">
        <f>VLOOKUP(A133, ETR!A:K, 9, FALSE)</f>
        <v>26.3</v>
      </c>
      <c r="M133">
        <f>VLOOKUP(Table1[[#This Row],[T]],ITT!A:G,4,FALSE)</f>
        <v>21</v>
      </c>
    </row>
    <row r="134" spans="1:15" x14ac:dyDescent="0.25">
      <c r="A134">
        <v>40392616</v>
      </c>
      <c r="B134" t="s">
        <v>12</v>
      </c>
      <c r="C134" s="3" t="s">
        <v>76</v>
      </c>
      <c r="D134" t="s">
        <v>33</v>
      </c>
      <c r="E134">
        <v>5400</v>
      </c>
      <c r="F134" t="s">
        <v>299</v>
      </c>
      <c r="G134">
        <v>8</v>
      </c>
      <c r="H134">
        <f>VLOOKUP(A134, ETR!A:K, 11, FALSE)</f>
        <v>5.4</v>
      </c>
      <c r="I134">
        <f>VLOOKUP(A134, ETR!A:K, 7, FALSE)</f>
        <v>4.2</v>
      </c>
      <c r="J134">
        <f>VLOOKUP(A134, ETR!A:K, 8, FALSE)</f>
        <v>12.1</v>
      </c>
      <c r="K134">
        <f>(E134/1000)*3.5</f>
        <v>18.900000000000002</v>
      </c>
      <c r="L134">
        <f>VLOOKUP(A134, ETR!A:K, 9, FALSE)</f>
        <v>22</v>
      </c>
      <c r="M134">
        <f>VLOOKUP(Table1[[#This Row],[T]],ITT!A:G,4,FALSE)</f>
        <v>16.75</v>
      </c>
      <c r="O134" t="s">
        <v>443</v>
      </c>
    </row>
    <row r="135" spans="1:15" x14ac:dyDescent="0.25">
      <c r="A135">
        <v>40392618</v>
      </c>
      <c r="B135" t="s">
        <v>12</v>
      </c>
      <c r="C135" t="s">
        <v>80</v>
      </c>
      <c r="D135" t="s">
        <v>64</v>
      </c>
      <c r="E135">
        <v>5300</v>
      </c>
      <c r="F135" t="s">
        <v>300</v>
      </c>
      <c r="G135">
        <v>9</v>
      </c>
      <c r="H135">
        <f>VLOOKUP(A135, ETR!A:K, 11, FALSE)</f>
        <v>4.0999999999999996</v>
      </c>
      <c r="I135">
        <f>VLOOKUP(A135, ETR!A:K, 7, FALSE)</f>
        <v>3</v>
      </c>
      <c r="J135">
        <f>VLOOKUP(A135, ETR!A:K, 8, FALSE)</f>
        <v>11.4</v>
      </c>
      <c r="K135">
        <f>(E135/1000)*3.5</f>
        <v>18.55</v>
      </c>
      <c r="L135">
        <f>VLOOKUP(A135, ETR!A:K, 9, FALSE)</f>
        <v>22.3</v>
      </c>
      <c r="M135">
        <f>VLOOKUP(Table1[[#This Row],[T]],ITT!A:G,4,FALSE)</f>
        <v>19</v>
      </c>
      <c r="N135" t="s">
        <v>381</v>
      </c>
      <c r="O135" t="s">
        <v>382</v>
      </c>
    </row>
    <row r="136" spans="1:15" x14ac:dyDescent="0.25">
      <c r="A136">
        <v>40392620</v>
      </c>
      <c r="B136" t="s">
        <v>12</v>
      </c>
      <c r="C136" t="s">
        <v>77</v>
      </c>
      <c r="D136" t="s">
        <v>22</v>
      </c>
      <c r="E136">
        <v>5300</v>
      </c>
      <c r="F136" t="s">
        <v>294</v>
      </c>
      <c r="G136">
        <v>2</v>
      </c>
      <c r="H136">
        <f>VLOOKUP(A136, ETR!A:K, 11, FALSE)</f>
        <v>4</v>
      </c>
      <c r="I136">
        <f>VLOOKUP(A136, ETR!A:K, 7, FALSE)</f>
        <v>3.4</v>
      </c>
      <c r="J136">
        <f>VLOOKUP(A136, ETR!A:K, 8, FALSE)</f>
        <v>11.3</v>
      </c>
      <c r="K136">
        <f>(E136/1000)*3.5</f>
        <v>18.55</v>
      </c>
      <c r="L136">
        <f>VLOOKUP(A136, ETR!A:K, 9, FALSE)</f>
        <v>21.4</v>
      </c>
      <c r="M136">
        <f>VLOOKUP(Table1[[#This Row],[T]],ITT!A:G,4,FALSE)</f>
        <v>16.5</v>
      </c>
      <c r="O136" t="s">
        <v>426</v>
      </c>
    </row>
    <row r="137" spans="1:15" x14ac:dyDescent="0.25">
      <c r="A137">
        <v>40392622</v>
      </c>
      <c r="B137" t="s">
        <v>12</v>
      </c>
      <c r="C137" t="s">
        <v>81</v>
      </c>
      <c r="D137" t="s">
        <v>30</v>
      </c>
      <c r="E137">
        <v>5200</v>
      </c>
      <c r="F137" t="s">
        <v>296</v>
      </c>
      <c r="G137">
        <v>5</v>
      </c>
      <c r="H137">
        <f>VLOOKUP(A137, ETR!A:K, 11, FALSE)</f>
        <v>3.3</v>
      </c>
      <c r="I137">
        <f>VLOOKUP(A137, ETR!A:K, 7, FALSE)</f>
        <v>2.7</v>
      </c>
      <c r="J137">
        <f>VLOOKUP(A137, ETR!A:K, 8, FALSE)</f>
        <v>9.8000000000000007</v>
      </c>
      <c r="K137">
        <f>(E137/1000)*3.5</f>
        <v>18.2</v>
      </c>
      <c r="L137">
        <f>VLOOKUP(A137, ETR!A:K, 9, FALSE)</f>
        <v>19.5</v>
      </c>
      <c r="M137">
        <f>VLOOKUP(Table1[[#This Row],[T]],ITT!A:G,4,FALSE)</f>
        <v>25.5</v>
      </c>
      <c r="O137" t="s">
        <v>388</v>
      </c>
    </row>
    <row r="138" spans="1:15" x14ac:dyDescent="0.25">
      <c r="A138">
        <v>40392624</v>
      </c>
      <c r="B138" t="s">
        <v>12</v>
      </c>
      <c r="C138" t="s">
        <v>88</v>
      </c>
      <c r="D138" t="s">
        <v>5</v>
      </c>
      <c r="E138">
        <v>5100</v>
      </c>
      <c r="F138" t="s">
        <v>298</v>
      </c>
      <c r="G138">
        <v>7</v>
      </c>
      <c r="H138">
        <f>VLOOKUP(A138, ETR!A:K, 11, FALSE)</f>
        <v>12.9</v>
      </c>
      <c r="I138">
        <f>VLOOKUP(A138, ETR!A:K, 7, FALSE)</f>
        <v>4.5</v>
      </c>
      <c r="J138">
        <f>VLOOKUP(A138, ETR!A:K, 8, FALSE)</f>
        <v>12.9</v>
      </c>
      <c r="K138">
        <f>(E138/1000)*3.5</f>
        <v>17.849999999999998</v>
      </c>
      <c r="L138">
        <f>VLOOKUP(A138, ETR!A:K, 9, FALSE)</f>
        <v>24.2</v>
      </c>
      <c r="M138">
        <f>VLOOKUP(Table1[[#This Row],[T]],ITT!A:G,4,FALSE)</f>
        <v>23.5</v>
      </c>
      <c r="O138" t="s">
        <v>411</v>
      </c>
    </row>
    <row r="139" spans="1:15" x14ac:dyDescent="0.25">
      <c r="A139">
        <v>40392626</v>
      </c>
      <c r="B139" t="s">
        <v>12</v>
      </c>
      <c r="C139" t="s">
        <v>86</v>
      </c>
      <c r="D139" t="s">
        <v>14</v>
      </c>
      <c r="E139">
        <v>5100</v>
      </c>
      <c r="F139" t="s">
        <v>293</v>
      </c>
      <c r="G139">
        <v>6</v>
      </c>
      <c r="H139">
        <f>VLOOKUP(A139, ETR!A:K, 11, FALSE)</f>
        <v>6.8</v>
      </c>
      <c r="I139">
        <f>VLOOKUP(A139, ETR!A:K, 7, FALSE)</f>
        <v>3.1</v>
      </c>
      <c r="J139">
        <f>VLOOKUP(A139, ETR!A:K, 8, FALSE)</f>
        <v>11.5</v>
      </c>
      <c r="K139">
        <f>(E139/1000)*3.5</f>
        <v>17.849999999999998</v>
      </c>
      <c r="L139">
        <f>VLOOKUP(A139, ETR!A:K, 9, FALSE)</f>
        <v>22.2</v>
      </c>
      <c r="M139">
        <f>VLOOKUP(Table1[[#This Row],[T]],ITT!A:G,4,FALSE)</f>
        <v>20.5</v>
      </c>
      <c r="N139" t="s">
        <v>390</v>
      </c>
      <c r="O139" t="s">
        <v>434</v>
      </c>
    </row>
    <row r="140" spans="1:15" x14ac:dyDescent="0.25">
      <c r="A140">
        <v>40392628</v>
      </c>
      <c r="B140" t="s">
        <v>12</v>
      </c>
      <c r="C140" t="s">
        <v>91</v>
      </c>
      <c r="D140" t="s">
        <v>9</v>
      </c>
      <c r="E140">
        <v>5000</v>
      </c>
      <c r="F140" t="s">
        <v>300</v>
      </c>
      <c r="G140">
        <v>9</v>
      </c>
      <c r="H140">
        <f>VLOOKUP(A140, ETR!A:K, 11, FALSE)</f>
        <v>11.8</v>
      </c>
      <c r="I140">
        <f>VLOOKUP(A140, ETR!A:K, 7, FALSE)</f>
        <v>3.6</v>
      </c>
      <c r="J140">
        <f>VLOOKUP(A140, ETR!A:K, 8, FALSE)</f>
        <v>12.4</v>
      </c>
      <c r="K140">
        <f>(E140/1000)*3.5</f>
        <v>17.5</v>
      </c>
      <c r="L140">
        <f>VLOOKUP(A140, ETR!A:K, 9, FALSE)</f>
        <v>24.2</v>
      </c>
      <c r="M140">
        <f>VLOOKUP(Table1[[#This Row],[T]],ITT!A:G,4,FALSE)</f>
        <v>25.5</v>
      </c>
      <c r="N140" t="s">
        <v>394</v>
      </c>
      <c r="O140" t="s">
        <v>405</v>
      </c>
    </row>
    <row r="141" spans="1:15" x14ac:dyDescent="0.25">
      <c r="A141">
        <v>40392634</v>
      </c>
      <c r="B141" t="s">
        <v>12</v>
      </c>
      <c r="C141" t="s">
        <v>102</v>
      </c>
      <c r="D141" t="s">
        <v>9</v>
      </c>
      <c r="E141">
        <v>4700</v>
      </c>
      <c r="F141" t="s">
        <v>300</v>
      </c>
      <c r="G141">
        <v>9</v>
      </c>
      <c r="H141">
        <f>VLOOKUP(A141, ETR!A:K, 11, FALSE)</f>
        <v>8.6</v>
      </c>
      <c r="I141">
        <f>VLOOKUP(A141, ETR!A:K, 7, FALSE)</f>
        <v>3</v>
      </c>
      <c r="J141">
        <f>VLOOKUP(A141, ETR!A:K, 8, FALSE)</f>
        <v>11.1</v>
      </c>
      <c r="K141">
        <f>(E141/1000)*3.5</f>
        <v>16.45</v>
      </c>
      <c r="L141">
        <f>VLOOKUP(A141, ETR!A:K, 9, FALSE)</f>
        <v>22.5</v>
      </c>
      <c r="M141">
        <f>VLOOKUP(Table1[[#This Row],[T]],ITT!A:G,4,FALSE)</f>
        <v>25.5</v>
      </c>
      <c r="N141" t="s">
        <v>394</v>
      </c>
      <c r="O141" t="s">
        <v>406</v>
      </c>
    </row>
    <row r="142" spans="1:15" x14ac:dyDescent="0.25">
      <c r="A142">
        <v>40392638</v>
      </c>
      <c r="B142" t="s">
        <v>12</v>
      </c>
      <c r="C142" s="3" t="s">
        <v>103</v>
      </c>
      <c r="D142" t="s">
        <v>20</v>
      </c>
      <c r="E142">
        <v>4600</v>
      </c>
      <c r="F142" t="s">
        <v>294</v>
      </c>
      <c r="G142">
        <v>2</v>
      </c>
      <c r="H142">
        <f>VLOOKUP(A142, ETR!A:K, 11, FALSE)</f>
        <v>0.8</v>
      </c>
      <c r="I142">
        <f>VLOOKUP(A142, ETR!A:K, 7, FALSE)</f>
        <v>0.8</v>
      </c>
      <c r="J142">
        <f>VLOOKUP(A142, ETR!A:K, 8, FALSE)</f>
        <v>6.5</v>
      </c>
      <c r="K142">
        <f>(E142/1000)*3.5</f>
        <v>16.099999999999998</v>
      </c>
      <c r="L142">
        <f>VLOOKUP(A142, ETR!A:K, 9, FALSE)</f>
        <v>14.7</v>
      </c>
      <c r="M142">
        <f>VLOOKUP(Table1[[#This Row],[T]],ITT!A:G,4,FALSE)</f>
        <v>29</v>
      </c>
      <c r="O142" t="s">
        <v>414</v>
      </c>
    </row>
    <row r="143" spans="1:15" x14ac:dyDescent="0.25">
      <c r="A143">
        <v>40392636</v>
      </c>
      <c r="B143" t="s">
        <v>12</v>
      </c>
      <c r="C143" s="3" t="s">
        <v>105</v>
      </c>
      <c r="D143" t="s">
        <v>41</v>
      </c>
      <c r="E143">
        <v>4600</v>
      </c>
      <c r="F143" t="s">
        <v>297</v>
      </c>
      <c r="G143">
        <v>4</v>
      </c>
      <c r="H143">
        <f>VLOOKUP(A143, ETR!A:K, 11, FALSE)</f>
        <v>0.9</v>
      </c>
      <c r="I143">
        <f>VLOOKUP(A143, ETR!A:K, 7, FALSE)</f>
        <v>1.2</v>
      </c>
      <c r="J143">
        <f>VLOOKUP(A143, ETR!A:K, 8, FALSE)</f>
        <v>7.8</v>
      </c>
      <c r="K143">
        <f>(E143/1000)*3.5</f>
        <v>16.099999999999998</v>
      </c>
      <c r="L143">
        <f>VLOOKUP(A143, ETR!A:K, 9, FALSE)</f>
        <v>17.3</v>
      </c>
      <c r="M143">
        <f>VLOOKUP(Table1[[#This Row],[T]],ITT!A:G,4,FALSE)</f>
        <v>24.5</v>
      </c>
      <c r="O143" t="s">
        <v>439</v>
      </c>
    </row>
    <row r="144" spans="1:15" x14ac:dyDescent="0.25">
      <c r="A144">
        <v>40392640</v>
      </c>
      <c r="B144" t="s">
        <v>12</v>
      </c>
      <c r="C144" t="s">
        <v>108</v>
      </c>
      <c r="D144" t="s">
        <v>52</v>
      </c>
      <c r="E144">
        <v>4500</v>
      </c>
      <c r="F144" t="s">
        <v>296</v>
      </c>
      <c r="G144">
        <v>5</v>
      </c>
      <c r="H144">
        <f>VLOOKUP(A144, ETR!A:K, 11, FALSE)</f>
        <v>3.4</v>
      </c>
      <c r="I144">
        <f>VLOOKUP(A144, ETR!A:K, 7, FALSE)</f>
        <v>2.6</v>
      </c>
      <c r="J144">
        <f>VLOOKUP(A144, ETR!A:K, 8, FALSE)</f>
        <v>9.9</v>
      </c>
      <c r="K144">
        <f>(E144/1000)*3.5</f>
        <v>15.75</v>
      </c>
      <c r="L144">
        <f>VLOOKUP(A144, ETR!A:K, 9, FALSE)</f>
        <v>19.8</v>
      </c>
      <c r="M144">
        <f>VLOOKUP(Table1[[#This Row],[T]],ITT!A:G,4,FALSE)</f>
        <v>21</v>
      </c>
      <c r="N144" t="s">
        <v>390</v>
      </c>
      <c r="O144" t="s">
        <v>441</v>
      </c>
    </row>
    <row r="145" spans="1:15" x14ac:dyDescent="0.25">
      <c r="A145">
        <v>40392644</v>
      </c>
      <c r="B145" t="s">
        <v>12</v>
      </c>
      <c r="C145" t="s">
        <v>116</v>
      </c>
      <c r="D145" t="s">
        <v>48</v>
      </c>
      <c r="E145">
        <v>4400</v>
      </c>
      <c r="F145" t="s">
        <v>292</v>
      </c>
      <c r="G145">
        <v>3</v>
      </c>
      <c r="H145">
        <f>VLOOKUP(A145, ETR!A:K, 11, FALSE)</f>
        <v>4.5999999999999996</v>
      </c>
      <c r="I145">
        <f>VLOOKUP(A145, ETR!A:K, 7, FALSE)</f>
        <v>3</v>
      </c>
      <c r="J145">
        <f>VLOOKUP(A145, ETR!A:K, 8, FALSE)</f>
        <v>10.7</v>
      </c>
      <c r="K145">
        <f>(E145/1000)*3.5</f>
        <v>15.400000000000002</v>
      </c>
      <c r="L145">
        <f>VLOOKUP(A145, ETR!A:K, 9, FALSE)</f>
        <v>20.8</v>
      </c>
      <c r="M145">
        <f>VLOOKUP(Table1[[#This Row],[T]],ITT!A:G,4,FALSE)</f>
        <v>19.5</v>
      </c>
    </row>
    <row r="146" spans="1:15" x14ac:dyDescent="0.25">
      <c r="A146">
        <v>40392648</v>
      </c>
      <c r="B146" t="s">
        <v>12</v>
      </c>
      <c r="C146" t="s">
        <v>117</v>
      </c>
      <c r="D146" t="s">
        <v>30</v>
      </c>
      <c r="E146">
        <v>4300</v>
      </c>
      <c r="F146" t="s">
        <v>296</v>
      </c>
      <c r="G146">
        <v>5</v>
      </c>
      <c r="H146">
        <f>VLOOKUP(A146, ETR!A:K, 11, FALSE)</f>
        <v>2.1</v>
      </c>
      <c r="I146">
        <f>VLOOKUP(A146, ETR!A:K, 7, FALSE)</f>
        <v>0.6</v>
      </c>
      <c r="J146">
        <f>VLOOKUP(A146, ETR!A:K, 8, FALSE)</f>
        <v>5.5</v>
      </c>
      <c r="K146">
        <f>(E146/1000)*3.5</f>
        <v>15.049999999999999</v>
      </c>
      <c r="L146">
        <f>VLOOKUP(A146, ETR!A:K, 9, FALSE)</f>
        <v>12.7</v>
      </c>
      <c r="M146">
        <f>VLOOKUP(Table1[[#This Row],[T]],ITT!A:G,4,FALSE)</f>
        <v>25.5</v>
      </c>
    </row>
    <row r="147" spans="1:15" x14ac:dyDescent="0.25">
      <c r="A147">
        <v>40392650</v>
      </c>
      <c r="B147" t="s">
        <v>12</v>
      </c>
      <c r="C147" t="s">
        <v>124</v>
      </c>
      <c r="D147" t="s">
        <v>31</v>
      </c>
      <c r="E147">
        <v>4200</v>
      </c>
      <c r="F147" t="s">
        <v>295</v>
      </c>
      <c r="G147">
        <v>1</v>
      </c>
      <c r="H147">
        <f>VLOOKUP(A147, ETR!A:K, 11, FALSE)</f>
        <v>0.7</v>
      </c>
      <c r="I147">
        <f>VLOOKUP(A147, ETR!A:K, 7, FALSE)</f>
        <v>1.7</v>
      </c>
      <c r="J147">
        <f>VLOOKUP(A147, ETR!A:K, 8, FALSE)</f>
        <v>8</v>
      </c>
      <c r="K147">
        <f>(E147/1000)*3.5</f>
        <v>14.700000000000001</v>
      </c>
      <c r="L147">
        <f>VLOOKUP(A147, ETR!A:K, 9, FALSE)</f>
        <v>16.600000000000001</v>
      </c>
      <c r="M147">
        <f>VLOOKUP(Table1[[#This Row],[T]],ITT!A:G,4,FALSE)</f>
        <v>20.5</v>
      </c>
      <c r="O147" t="s">
        <v>446</v>
      </c>
    </row>
    <row r="148" spans="1:15" x14ac:dyDescent="0.25">
      <c r="A148">
        <v>40392652</v>
      </c>
      <c r="B148" t="s">
        <v>12</v>
      </c>
      <c r="C148" t="s">
        <v>125</v>
      </c>
      <c r="D148" t="s">
        <v>75</v>
      </c>
      <c r="E148">
        <v>4200</v>
      </c>
      <c r="F148" t="s">
        <v>297</v>
      </c>
      <c r="G148">
        <v>4</v>
      </c>
      <c r="H148">
        <f>VLOOKUP(A148, ETR!A:K, 11, FALSE)</f>
        <v>2.7</v>
      </c>
      <c r="I148">
        <f>VLOOKUP(A148, ETR!A:K, 7, FALSE)</f>
        <v>2.1</v>
      </c>
      <c r="J148">
        <f>VLOOKUP(A148, ETR!A:K, 8, FALSE)</f>
        <v>9.1</v>
      </c>
      <c r="K148">
        <f>(E148/1000)*3.5</f>
        <v>14.700000000000001</v>
      </c>
      <c r="L148">
        <f>VLOOKUP(A148, ETR!A:K, 9, FALSE)</f>
        <v>18.2</v>
      </c>
      <c r="M148">
        <f>VLOOKUP(Table1[[#This Row],[T]],ITT!A:G,4,FALSE)</f>
        <v>18</v>
      </c>
      <c r="N148" t="s">
        <v>390</v>
      </c>
      <c r="O148" t="s">
        <v>452</v>
      </c>
    </row>
    <row r="149" spans="1:15" x14ac:dyDescent="0.25">
      <c r="A149">
        <v>40392656</v>
      </c>
      <c r="B149" t="s">
        <v>12</v>
      </c>
      <c r="C149" t="s">
        <v>129</v>
      </c>
      <c r="D149" t="s">
        <v>5</v>
      </c>
      <c r="E149">
        <v>4100</v>
      </c>
      <c r="F149" t="s">
        <v>298</v>
      </c>
      <c r="G149">
        <v>7</v>
      </c>
      <c r="H149">
        <f>VLOOKUP(A149, ETR!A:K, 11, FALSE)</f>
        <v>4.2</v>
      </c>
      <c r="I149">
        <f>VLOOKUP(A149, ETR!A:K, 7, FALSE)</f>
        <v>1.8</v>
      </c>
      <c r="J149">
        <f>VLOOKUP(A149, ETR!A:K, 8, FALSE)</f>
        <v>9.1</v>
      </c>
      <c r="K149">
        <f>(E149/1000)*3.5</f>
        <v>14.349999999999998</v>
      </c>
      <c r="L149">
        <f>VLOOKUP(A149, ETR!A:K, 9, FALSE)</f>
        <v>19.100000000000001</v>
      </c>
      <c r="M149">
        <f>VLOOKUP(Table1[[#This Row],[T]],ITT!A:G,4,FALSE)</f>
        <v>23.5</v>
      </c>
    </row>
    <row r="150" spans="1:15" x14ac:dyDescent="0.25">
      <c r="A150">
        <v>40392654</v>
      </c>
      <c r="B150" t="s">
        <v>12</v>
      </c>
      <c r="C150" t="s">
        <v>131</v>
      </c>
      <c r="D150" t="s">
        <v>24</v>
      </c>
      <c r="E150">
        <v>4100</v>
      </c>
      <c r="F150" t="s">
        <v>301</v>
      </c>
      <c r="G150">
        <v>10</v>
      </c>
      <c r="H150">
        <f>VLOOKUP(A150, ETR!A:K, 11, FALSE)</f>
        <v>1.5</v>
      </c>
      <c r="I150">
        <f>VLOOKUP(A150, ETR!A:K, 7, FALSE)</f>
        <v>0.7</v>
      </c>
      <c r="J150">
        <f>VLOOKUP(A150, ETR!A:K, 8, FALSE)</f>
        <v>6.4</v>
      </c>
      <c r="K150">
        <f>(E150/1000)*3.5</f>
        <v>14.349999999999998</v>
      </c>
      <c r="L150">
        <f>VLOOKUP(A150, ETR!A:K, 9, FALSE)</f>
        <v>14.4</v>
      </c>
      <c r="M150">
        <f>VLOOKUP(Table1[[#This Row],[T]],ITT!A:G,4,FALSE)</f>
        <v>26.5</v>
      </c>
    </row>
    <row r="151" spans="1:15" x14ac:dyDescent="0.25">
      <c r="A151">
        <v>40392658</v>
      </c>
      <c r="B151" t="s">
        <v>12</v>
      </c>
      <c r="C151" s="1" t="s">
        <v>138</v>
      </c>
      <c r="D151" t="s">
        <v>26</v>
      </c>
      <c r="E151">
        <v>4000</v>
      </c>
      <c r="F151" t="s">
        <v>295</v>
      </c>
      <c r="G151">
        <v>1</v>
      </c>
      <c r="H151">
        <f>VLOOKUP(A151, ETR!A:K, 11, FALSE)</f>
        <v>0.2</v>
      </c>
      <c r="I151">
        <f>VLOOKUP(A151, ETR!A:K, 7, FALSE)</f>
        <v>0.6</v>
      </c>
      <c r="J151">
        <f>VLOOKUP(A151, ETR!A:K, 8, FALSE)</f>
        <v>5.6</v>
      </c>
      <c r="K151">
        <f>(E151/1000)*3.5</f>
        <v>14</v>
      </c>
      <c r="L151">
        <f>VLOOKUP(A151, ETR!A:K, 9, FALSE)</f>
        <v>12.5</v>
      </c>
      <c r="M151">
        <f>VLOOKUP(Table1[[#This Row],[T]],ITT!A:G,4,FALSE)</f>
        <v>22</v>
      </c>
      <c r="O151" t="s">
        <v>385</v>
      </c>
    </row>
    <row r="152" spans="1:15" x14ac:dyDescent="0.25">
      <c r="A152">
        <v>40392660</v>
      </c>
      <c r="B152" t="s">
        <v>12</v>
      </c>
      <c r="C152" t="s">
        <v>142</v>
      </c>
      <c r="D152" t="s">
        <v>41</v>
      </c>
      <c r="E152">
        <v>4000</v>
      </c>
      <c r="F152" t="s">
        <v>297</v>
      </c>
      <c r="G152">
        <v>4</v>
      </c>
      <c r="H152">
        <f>VLOOKUP(A152, ETR!A:K, 11, FALSE)</f>
        <v>0.2</v>
      </c>
      <c r="I152">
        <f>VLOOKUP(A152, ETR!A:K, 7, FALSE)</f>
        <v>0.8</v>
      </c>
      <c r="J152">
        <f>VLOOKUP(A152, ETR!A:K, 8, FALSE)</f>
        <v>5.6</v>
      </c>
      <c r="K152">
        <f>(E152/1000)*3.5</f>
        <v>14</v>
      </c>
      <c r="L152">
        <f>VLOOKUP(A152, ETR!A:K, 9, FALSE)</f>
        <v>12.7</v>
      </c>
      <c r="M152">
        <f>VLOOKUP(Table1[[#This Row],[T]],ITT!A:G,4,FALSE)</f>
        <v>24.5</v>
      </c>
      <c r="O152" t="s">
        <v>440</v>
      </c>
    </row>
    <row r="153" spans="1:15" x14ac:dyDescent="0.25">
      <c r="A153">
        <v>40392662</v>
      </c>
      <c r="B153" t="s">
        <v>12</v>
      </c>
      <c r="C153" t="s">
        <v>156</v>
      </c>
      <c r="D153" t="s">
        <v>54</v>
      </c>
      <c r="E153">
        <v>3900</v>
      </c>
      <c r="F153" t="s">
        <v>299</v>
      </c>
      <c r="G153">
        <v>8</v>
      </c>
      <c r="H153">
        <f>VLOOKUP(A153, ETR!A:K, 11, FALSE)</f>
        <v>3.8</v>
      </c>
      <c r="I153">
        <f>VLOOKUP(A153, ETR!A:K, 7, FALSE)</f>
        <v>2.1</v>
      </c>
      <c r="J153">
        <f>VLOOKUP(A153, ETR!A:K, 8, FALSE)</f>
        <v>8.6</v>
      </c>
      <c r="K153">
        <f>(E153/1000)*3.5</f>
        <v>13.65</v>
      </c>
      <c r="L153">
        <f>VLOOKUP(A153, ETR!A:K, 9, FALSE)</f>
        <v>17.5</v>
      </c>
      <c r="M153">
        <f>VLOOKUP(Table1[[#This Row],[T]],ITT!A:G,4,FALSE)</f>
        <v>23.75</v>
      </c>
    </row>
    <row r="154" spans="1:15" x14ac:dyDescent="0.25">
      <c r="A154">
        <v>40392664</v>
      </c>
      <c r="B154" t="s">
        <v>12</v>
      </c>
      <c r="C154" t="s">
        <v>157</v>
      </c>
      <c r="D154" t="s">
        <v>16</v>
      </c>
      <c r="E154">
        <v>3900</v>
      </c>
      <c r="F154" t="s">
        <v>301</v>
      </c>
      <c r="G154">
        <v>10</v>
      </c>
      <c r="H154">
        <f>VLOOKUP(A154, ETR!A:K, 11, FALSE)</f>
        <v>0</v>
      </c>
      <c r="I154">
        <f>VLOOKUP(A154, ETR!A:K, 7, FALSE)</f>
        <v>0</v>
      </c>
      <c r="J154">
        <f>VLOOKUP(A154, ETR!A:K, 8, FALSE)</f>
        <v>1.1000000000000001</v>
      </c>
      <c r="K154">
        <f>(E154/1000)*3.5</f>
        <v>13.65</v>
      </c>
      <c r="L154">
        <f>VLOOKUP(A154, ETR!A:K, 9, FALSE)</f>
        <v>4.0999999999999996</v>
      </c>
      <c r="M154">
        <f>VLOOKUP(Table1[[#This Row],[T]],ITT!A:G,4,FALSE)</f>
        <v>28</v>
      </c>
    </row>
    <row r="155" spans="1:15" x14ac:dyDescent="0.25">
      <c r="A155">
        <v>40392666</v>
      </c>
      <c r="B155" t="s">
        <v>12</v>
      </c>
      <c r="C155" t="s">
        <v>159</v>
      </c>
      <c r="D155" t="s">
        <v>64</v>
      </c>
      <c r="E155">
        <v>3800</v>
      </c>
      <c r="F155" t="s">
        <v>300</v>
      </c>
      <c r="G155">
        <v>9</v>
      </c>
      <c r="H155">
        <f>VLOOKUP(A155, ETR!A:K, 11, FALSE)</f>
        <v>0.2</v>
      </c>
      <c r="I155">
        <f>VLOOKUP(A155, ETR!A:K, 7, FALSE)</f>
        <v>0.9</v>
      </c>
      <c r="J155">
        <f>VLOOKUP(A155, ETR!A:K, 8, FALSE)</f>
        <v>6.2</v>
      </c>
      <c r="K155">
        <f>(E155/1000)*3.5</f>
        <v>13.299999999999999</v>
      </c>
      <c r="L155">
        <f>VLOOKUP(A155, ETR!A:K, 9, FALSE)</f>
        <v>13.3</v>
      </c>
      <c r="M155">
        <f>VLOOKUP(Table1[[#This Row],[T]],ITT!A:G,4,FALSE)</f>
        <v>19</v>
      </c>
    </row>
    <row r="156" spans="1:15" x14ac:dyDescent="0.25">
      <c r="A156">
        <v>40392670</v>
      </c>
      <c r="B156" t="s">
        <v>12</v>
      </c>
      <c r="C156" t="s">
        <v>158</v>
      </c>
      <c r="D156" t="s">
        <v>7</v>
      </c>
      <c r="E156">
        <v>3800</v>
      </c>
      <c r="F156" t="s">
        <v>292</v>
      </c>
      <c r="G156">
        <v>3</v>
      </c>
      <c r="H156">
        <f>VLOOKUP(A156, ETR!A:K, 11, FALSE)</f>
        <v>0.5</v>
      </c>
      <c r="I156">
        <f>VLOOKUP(A156, ETR!A:K, 7, FALSE)</f>
        <v>1.9</v>
      </c>
      <c r="J156">
        <f>VLOOKUP(A156, ETR!A:K, 8, FALSE)</f>
        <v>7.3</v>
      </c>
      <c r="K156">
        <f>(E156/1000)*3.5</f>
        <v>13.299999999999999</v>
      </c>
      <c r="L156">
        <f>VLOOKUP(A156, ETR!A:K, 9, FALSE)</f>
        <v>14.7</v>
      </c>
      <c r="M156">
        <f>VLOOKUP(Table1[[#This Row],[T]],ITT!A:G,4,FALSE)</f>
        <v>17</v>
      </c>
    </row>
    <row r="157" spans="1:15" x14ac:dyDescent="0.25">
      <c r="A157">
        <v>40392668</v>
      </c>
      <c r="B157" t="s">
        <v>12</v>
      </c>
      <c r="C157" t="s">
        <v>160</v>
      </c>
      <c r="D157" t="s">
        <v>24</v>
      </c>
      <c r="E157">
        <v>3800</v>
      </c>
      <c r="F157" t="s">
        <v>301</v>
      </c>
      <c r="G157">
        <v>10</v>
      </c>
      <c r="H157">
        <f>VLOOKUP(A157, ETR!A:K, 11, FALSE)</f>
        <v>0.3</v>
      </c>
      <c r="I157">
        <f>VLOOKUP(A157, ETR!A:K, 7, FALSE)</f>
        <v>0.7</v>
      </c>
      <c r="J157">
        <f>VLOOKUP(A157, ETR!A:K, 8, FALSE)</f>
        <v>6.4</v>
      </c>
      <c r="K157">
        <f>(E157/1000)*3.5</f>
        <v>13.299999999999999</v>
      </c>
      <c r="L157">
        <f>VLOOKUP(A157, ETR!A:K, 9, FALSE)</f>
        <v>14.5</v>
      </c>
      <c r="M157">
        <f>VLOOKUP(Table1[[#This Row],[T]],ITT!A:G,4,FALSE)</f>
        <v>26.5</v>
      </c>
    </row>
    <row r="158" spans="1:15" x14ac:dyDescent="0.25">
      <c r="A158">
        <v>40392676</v>
      </c>
      <c r="B158" t="s">
        <v>12</v>
      </c>
      <c r="C158" t="s">
        <v>166</v>
      </c>
      <c r="D158" t="s">
        <v>26</v>
      </c>
      <c r="E158">
        <v>3700</v>
      </c>
      <c r="F158" t="s">
        <v>295</v>
      </c>
      <c r="G158">
        <v>1</v>
      </c>
      <c r="H158">
        <f>VLOOKUP(A158, ETR!A:K, 11, FALSE)</f>
        <v>0.2</v>
      </c>
      <c r="I158">
        <f>VLOOKUP(A158, ETR!A:K, 7, FALSE)</f>
        <v>0.8</v>
      </c>
      <c r="J158">
        <f>VLOOKUP(A158, ETR!A:K, 8, FALSE)</f>
        <v>6</v>
      </c>
      <c r="K158">
        <f>(E158/1000)*3.5</f>
        <v>12.950000000000001</v>
      </c>
      <c r="L158">
        <f>VLOOKUP(A158, ETR!A:K, 9, FALSE)</f>
        <v>13.2</v>
      </c>
      <c r="M158">
        <f>VLOOKUP(Table1[[#This Row],[T]],ITT!A:G,4,FALSE)</f>
        <v>22</v>
      </c>
    </row>
    <row r="159" spans="1:15" x14ac:dyDescent="0.25">
      <c r="A159">
        <v>40392672</v>
      </c>
      <c r="B159" t="s">
        <v>12</v>
      </c>
      <c r="C159" t="s">
        <v>163</v>
      </c>
      <c r="D159" t="s">
        <v>20</v>
      </c>
      <c r="E159">
        <v>3700</v>
      </c>
      <c r="F159" t="s">
        <v>294</v>
      </c>
      <c r="G159">
        <v>2</v>
      </c>
      <c r="H159">
        <f>VLOOKUP(A159, ETR!A:K, 11, FALSE)</f>
        <v>0</v>
      </c>
      <c r="I159">
        <f>VLOOKUP(A159, ETR!A:K, 7, FALSE)</f>
        <v>0</v>
      </c>
      <c r="J159">
        <f>VLOOKUP(A159, ETR!A:K, 8, FALSE)</f>
        <v>1.9</v>
      </c>
      <c r="K159">
        <f>(E159/1000)*3.5</f>
        <v>12.950000000000001</v>
      </c>
      <c r="L159">
        <f>VLOOKUP(A159, ETR!A:K, 9, FALSE)</f>
        <v>6.8</v>
      </c>
      <c r="M159">
        <f>VLOOKUP(Table1[[#This Row],[T]],ITT!A:G,4,FALSE)</f>
        <v>29</v>
      </c>
    </row>
    <row r="160" spans="1:15" x14ac:dyDescent="0.25">
      <c r="A160">
        <v>40392674</v>
      </c>
      <c r="B160" t="s">
        <v>12</v>
      </c>
      <c r="C160" t="s">
        <v>162</v>
      </c>
      <c r="D160" t="s">
        <v>30</v>
      </c>
      <c r="E160">
        <v>3700</v>
      </c>
      <c r="F160" t="s">
        <v>296</v>
      </c>
      <c r="G160">
        <v>5</v>
      </c>
      <c r="H160">
        <f>VLOOKUP(A160, ETR!A:K, 11, FALSE)</f>
        <v>1.8</v>
      </c>
      <c r="I160">
        <f>VLOOKUP(A160, ETR!A:K, 7, FALSE)</f>
        <v>1.9</v>
      </c>
      <c r="J160">
        <f>VLOOKUP(A160, ETR!A:K, 8, FALSE)</f>
        <v>8.3000000000000007</v>
      </c>
      <c r="K160">
        <f>(E160/1000)*3.5</f>
        <v>12.950000000000001</v>
      </c>
      <c r="L160">
        <f>VLOOKUP(A160, ETR!A:K, 9, FALSE)</f>
        <v>17.3</v>
      </c>
      <c r="M160">
        <f>VLOOKUP(Table1[[#This Row],[T]],ITT!A:G,4,FALSE)</f>
        <v>25.5</v>
      </c>
    </row>
    <row r="161" spans="1:15" x14ac:dyDescent="0.25">
      <c r="A161">
        <v>40392680</v>
      </c>
      <c r="B161" t="s">
        <v>12</v>
      </c>
      <c r="C161" t="s">
        <v>170</v>
      </c>
      <c r="D161" t="s">
        <v>64</v>
      </c>
      <c r="E161">
        <v>3600</v>
      </c>
      <c r="F161" t="s">
        <v>300</v>
      </c>
      <c r="G161">
        <v>9</v>
      </c>
      <c r="H161">
        <f>VLOOKUP(A161, ETR!A:K, 11, FALSE)</f>
        <v>0.2</v>
      </c>
      <c r="I161">
        <f>VLOOKUP(A161, ETR!A:K, 7, FALSE)</f>
        <v>0</v>
      </c>
      <c r="J161">
        <f>VLOOKUP(A161, ETR!A:K, 8, FALSE)</f>
        <v>3.2</v>
      </c>
      <c r="K161">
        <f>(E161/1000)*3.5</f>
        <v>12.6</v>
      </c>
      <c r="L161">
        <f>VLOOKUP(A161, ETR!A:K, 9, FALSE)</f>
        <v>8</v>
      </c>
      <c r="M161">
        <f>VLOOKUP(Table1[[#This Row],[T]],ITT!A:G,4,FALSE)</f>
        <v>19</v>
      </c>
    </row>
    <row r="162" spans="1:15" x14ac:dyDescent="0.25">
      <c r="A162">
        <v>40392682</v>
      </c>
      <c r="B162" t="s">
        <v>12</v>
      </c>
      <c r="C162" s="1" t="s">
        <v>171</v>
      </c>
      <c r="D162" t="s">
        <v>9</v>
      </c>
      <c r="E162">
        <v>3600</v>
      </c>
      <c r="F162" t="s">
        <v>300</v>
      </c>
      <c r="G162">
        <v>9</v>
      </c>
      <c r="H162">
        <f>VLOOKUP(A162, ETR!A:K, 11, FALSE)</f>
        <v>0.7</v>
      </c>
      <c r="I162">
        <f>VLOOKUP(A162, ETR!A:K, 7, FALSE)</f>
        <v>1.6</v>
      </c>
      <c r="J162">
        <f>VLOOKUP(A162, ETR!A:K, 8, FALSE)</f>
        <v>8.1</v>
      </c>
      <c r="K162">
        <f>(E162/1000)*3.5</f>
        <v>12.6</v>
      </c>
      <c r="L162">
        <f>VLOOKUP(A162, ETR!A:K, 9, FALSE)</f>
        <v>17.3</v>
      </c>
      <c r="M162">
        <f>VLOOKUP(Table1[[#This Row],[T]],ITT!A:G,4,FALSE)</f>
        <v>25.5</v>
      </c>
    </row>
    <row r="163" spans="1:15" x14ac:dyDescent="0.25">
      <c r="A163">
        <v>40392678</v>
      </c>
      <c r="B163" t="s">
        <v>12</v>
      </c>
      <c r="C163" t="s">
        <v>168</v>
      </c>
      <c r="D163" t="s">
        <v>20</v>
      </c>
      <c r="E163">
        <v>3600</v>
      </c>
      <c r="F163" t="s">
        <v>294</v>
      </c>
      <c r="G163">
        <v>2</v>
      </c>
      <c r="H163">
        <f>VLOOKUP(A163, ETR!A:K, 11, FALSE)</f>
        <v>0</v>
      </c>
      <c r="I163">
        <f>VLOOKUP(A163, ETR!A:K, 7, FALSE)</f>
        <v>0</v>
      </c>
      <c r="J163">
        <f>VLOOKUP(A163, ETR!A:K, 8, FALSE)</f>
        <v>3.5</v>
      </c>
      <c r="K163">
        <f>(E163/1000)*3.5</f>
        <v>12.6</v>
      </c>
      <c r="L163">
        <f>VLOOKUP(A163, ETR!A:K, 9, FALSE)</f>
        <v>9</v>
      </c>
      <c r="M163">
        <f>VLOOKUP(Table1[[#This Row],[T]],ITT!A:G,4,FALSE)</f>
        <v>29</v>
      </c>
    </row>
    <row r="164" spans="1:15" x14ac:dyDescent="0.25">
      <c r="A164">
        <v>40392692</v>
      </c>
      <c r="B164" t="s">
        <v>12</v>
      </c>
      <c r="C164" t="s">
        <v>175</v>
      </c>
      <c r="D164" t="s">
        <v>31</v>
      </c>
      <c r="E164">
        <v>3500</v>
      </c>
      <c r="F164" t="s">
        <v>295</v>
      </c>
      <c r="G164">
        <v>1</v>
      </c>
      <c r="H164">
        <f>VLOOKUP(A164, ETR!A:K, 11, FALSE)</f>
        <v>0</v>
      </c>
      <c r="I164">
        <f>VLOOKUP(A164, ETR!A:K, 7, FALSE)</f>
        <v>0.2</v>
      </c>
      <c r="J164">
        <f>VLOOKUP(A164, ETR!A:K, 8, FALSE)</f>
        <v>4.2</v>
      </c>
      <c r="K164">
        <f>(E164/1000)*3.5</f>
        <v>12.25</v>
      </c>
      <c r="L164">
        <f>VLOOKUP(A164, ETR!A:K, 9, FALSE)</f>
        <v>10.5</v>
      </c>
      <c r="M164">
        <f>VLOOKUP(Table1[[#This Row],[T]],ITT!A:G,4,FALSE)</f>
        <v>20.5</v>
      </c>
    </row>
    <row r="165" spans="1:15" x14ac:dyDescent="0.25">
      <c r="A165">
        <v>40392690</v>
      </c>
      <c r="B165" t="s">
        <v>12</v>
      </c>
      <c r="C165" s="1" t="s">
        <v>178</v>
      </c>
      <c r="D165" t="s">
        <v>64</v>
      </c>
      <c r="E165">
        <v>3500</v>
      </c>
      <c r="F165" t="s">
        <v>300</v>
      </c>
      <c r="G165">
        <v>9</v>
      </c>
      <c r="H165">
        <f>VLOOKUP(A165, ETR!A:K, 11, FALSE)</f>
        <v>0.1</v>
      </c>
      <c r="I165">
        <f>VLOOKUP(A165, ETR!A:K, 7, FALSE)</f>
        <v>0</v>
      </c>
      <c r="J165">
        <f>VLOOKUP(A165, ETR!A:K, 8, FALSE)</f>
        <v>3.4</v>
      </c>
      <c r="K165">
        <f>(E165/1000)*3.5</f>
        <v>12.25</v>
      </c>
      <c r="L165">
        <f>VLOOKUP(A165, ETR!A:K, 9, FALSE)</f>
        <v>8.6999999999999993</v>
      </c>
      <c r="M165">
        <f>VLOOKUP(Table1[[#This Row],[T]],ITT!A:G,4,FALSE)</f>
        <v>19</v>
      </c>
    </row>
    <row r="166" spans="1:15" x14ac:dyDescent="0.25">
      <c r="A166">
        <v>40392684</v>
      </c>
      <c r="B166" t="s">
        <v>12</v>
      </c>
      <c r="C166" t="s">
        <v>176</v>
      </c>
      <c r="D166" t="s">
        <v>54</v>
      </c>
      <c r="E166">
        <v>3500</v>
      </c>
      <c r="F166" t="s">
        <v>299</v>
      </c>
      <c r="G166">
        <v>8</v>
      </c>
      <c r="H166">
        <f>VLOOKUP(A166, ETR!A:K, 11, FALSE)</f>
        <v>0.9</v>
      </c>
      <c r="I166">
        <f>VLOOKUP(A166, ETR!A:K, 7, FALSE)</f>
        <v>1.5</v>
      </c>
      <c r="J166">
        <f>VLOOKUP(A166, ETR!A:K, 8, FALSE)</f>
        <v>7.3</v>
      </c>
      <c r="K166">
        <f>(E166/1000)*3.5</f>
        <v>12.25</v>
      </c>
      <c r="L166">
        <f>VLOOKUP(A166, ETR!A:K, 9, FALSE)</f>
        <v>15.4</v>
      </c>
      <c r="M166">
        <f>VLOOKUP(Table1[[#This Row],[T]],ITT!A:G,4,FALSE)</f>
        <v>23.75</v>
      </c>
    </row>
    <row r="167" spans="1:15" x14ac:dyDescent="0.25">
      <c r="A167">
        <v>40392686</v>
      </c>
      <c r="B167" t="s">
        <v>12</v>
      </c>
      <c r="C167" t="s">
        <v>174</v>
      </c>
      <c r="D167" t="s">
        <v>14</v>
      </c>
      <c r="E167">
        <v>3500</v>
      </c>
      <c r="F167" t="s">
        <v>293</v>
      </c>
      <c r="G167">
        <v>6</v>
      </c>
      <c r="H167">
        <f>VLOOKUP(A167, ETR!A:K, 11, FALSE)</f>
        <v>0.2</v>
      </c>
      <c r="I167">
        <f>VLOOKUP(A167, ETR!A:K, 7, FALSE)</f>
        <v>0.6</v>
      </c>
      <c r="J167">
        <f>VLOOKUP(A167, ETR!A:K, 8, FALSE)</f>
        <v>5.4</v>
      </c>
      <c r="K167">
        <f>(E167/1000)*3.5</f>
        <v>12.25</v>
      </c>
      <c r="L167">
        <f>VLOOKUP(A167, ETR!A:K, 9, FALSE)</f>
        <v>12.4</v>
      </c>
      <c r="M167">
        <f>VLOOKUP(Table1[[#This Row],[T]],ITT!A:G,4,FALSE)</f>
        <v>20.5</v>
      </c>
    </row>
    <row r="168" spans="1:15" x14ac:dyDescent="0.25">
      <c r="A168">
        <v>40392688</v>
      </c>
      <c r="B168" t="s">
        <v>12</v>
      </c>
      <c r="C168" t="s">
        <v>179</v>
      </c>
      <c r="D168" t="s">
        <v>16</v>
      </c>
      <c r="E168">
        <v>3500</v>
      </c>
      <c r="F168" t="s">
        <v>301</v>
      </c>
      <c r="G168">
        <v>10</v>
      </c>
      <c r="H168">
        <f>VLOOKUP(A168, ETR!A:K, 11, FALSE)</f>
        <v>0.8</v>
      </c>
      <c r="I168">
        <f>VLOOKUP(A168, ETR!A:K, 7, FALSE)</f>
        <v>1</v>
      </c>
      <c r="J168">
        <f>VLOOKUP(A168, ETR!A:K, 8, FALSE)</f>
        <v>6.6</v>
      </c>
      <c r="K168">
        <f>(E168/1000)*3.5</f>
        <v>12.25</v>
      </c>
      <c r="L168">
        <f>VLOOKUP(A168, ETR!A:K, 9, FALSE)</f>
        <v>14.5</v>
      </c>
      <c r="M168">
        <f>VLOOKUP(Table1[[#This Row],[T]],ITT!A:G,4,FALSE)</f>
        <v>28</v>
      </c>
      <c r="O168" t="s">
        <v>399</v>
      </c>
    </row>
    <row r="169" spans="1:15" x14ac:dyDescent="0.25">
      <c r="A169">
        <v>40392700</v>
      </c>
      <c r="B169" t="s">
        <v>12</v>
      </c>
      <c r="C169" t="s">
        <v>182</v>
      </c>
      <c r="D169" t="s">
        <v>31</v>
      </c>
      <c r="E169">
        <v>3400</v>
      </c>
      <c r="F169" t="s">
        <v>295</v>
      </c>
      <c r="G169">
        <v>1</v>
      </c>
      <c r="H169">
        <f>VLOOKUP(A169, ETR!A:K, 11, FALSE)</f>
        <v>0.2</v>
      </c>
      <c r="I169">
        <f>VLOOKUP(A169, ETR!A:K, 7, FALSE)</f>
        <v>0.4</v>
      </c>
      <c r="J169">
        <f>VLOOKUP(A169, ETR!A:K, 8, FALSE)</f>
        <v>5.2</v>
      </c>
      <c r="K169">
        <f>(E169/1000)*3.5</f>
        <v>11.9</v>
      </c>
      <c r="L169">
        <f>VLOOKUP(A169, ETR!A:K, 9, FALSE)</f>
        <v>12.1</v>
      </c>
      <c r="M169">
        <f>VLOOKUP(Table1[[#This Row],[T]],ITT!A:G,4,FALSE)</f>
        <v>20.5</v>
      </c>
      <c r="O169" t="s">
        <v>446</v>
      </c>
    </row>
    <row r="170" spans="1:15" x14ac:dyDescent="0.25">
      <c r="A170">
        <v>40392696</v>
      </c>
      <c r="B170" t="s">
        <v>12</v>
      </c>
      <c r="C170" t="s">
        <v>186</v>
      </c>
      <c r="D170" t="s">
        <v>5</v>
      </c>
      <c r="E170">
        <v>3400</v>
      </c>
      <c r="F170" t="s">
        <v>298</v>
      </c>
      <c r="G170">
        <v>7</v>
      </c>
      <c r="H170">
        <f>VLOOKUP(A170, ETR!A:K, 11, FALSE)</f>
        <v>0.4</v>
      </c>
      <c r="I170">
        <f>VLOOKUP(A170, ETR!A:K, 7, FALSE)</f>
        <v>0.9</v>
      </c>
      <c r="J170">
        <f>VLOOKUP(A170, ETR!A:K, 8, FALSE)</f>
        <v>6.2</v>
      </c>
      <c r="K170">
        <f>(E170/1000)*3.5</f>
        <v>11.9</v>
      </c>
      <c r="L170">
        <f>VLOOKUP(A170, ETR!A:K, 9, FALSE)</f>
        <v>14</v>
      </c>
      <c r="M170">
        <f>VLOOKUP(Table1[[#This Row],[T]],ITT!A:G,4,FALSE)</f>
        <v>23.5</v>
      </c>
    </row>
    <row r="171" spans="1:15" x14ac:dyDescent="0.25">
      <c r="A171">
        <v>40392698</v>
      </c>
      <c r="B171" t="s">
        <v>12</v>
      </c>
      <c r="C171" t="s">
        <v>181</v>
      </c>
      <c r="D171" t="s">
        <v>48</v>
      </c>
      <c r="E171">
        <v>3400</v>
      </c>
      <c r="F171" t="s">
        <v>292</v>
      </c>
      <c r="G171">
        <v>3</v>
      </c>
      <c r="H171">
        <f>VLOOKUP(A171, ETR!A:K, 11, FALSE)</f>
        <v>0.4</v>
      </c>
      <c r="I171">
        <f>VLOOKUP(A171, ETR!A:K, 7, FALSE)</f>
        <v>1.8</v>
      </c>
      <c r="J171">
        <f>VLOOKUP(A171, ETR!A:K, 8, FALSE)</f>
        <v>8</v>
      </c>
      <c r="K171">
        <f>(E171/1000)*3.5</f>
        <v>11.9</v>
      </c>
      <c r="L171">
        <f>VLOOKUP(A171, ETR!A:K, 9, FALSE)</f>
        <v>16.3</v>
      </c>
      <c r="M171">
        <f>VLOOKUP(Table1[[#This Row],[T]],ITT!A:G,4,FALSE)</f>
        <v>19.5</v>
      </c>
    </row>
    <row r="172" spans="1:15" x14ac:dyDescent="0.25">
      <c r="A172">
        <v>40392702</v>
      </c>
      <c r="B172" t="s">
        <v>12</v>
      </c>
      <c r="C172" t="s">
        <v>180</v>
      </c>
      <c r="D172" t="s">
        <v>52</v>
      </c>
      <c r="E172">
        <v>3400</v>
      </c>
      <c r="F172" t="s">
        <v>296</v>
      </c>
      <c r="G172">
        <v>5</v>
      </c>
      <c r="H172">
        <f>VLOOKUP(A172, ETR!A:K, 11, FALSE)</f>
        <v>0</v>
      </c>
      <c r="I172">
        <f>VLOOKUP(A172, ETR!A:K, 7, FALSE)</f>
        <v>0</v>
      </c>
      <c r="J172">
        <f>VLOOKUP(A172, ETR!A:K, 8, FALSE)</f>
        <v>3.4</v>
      </c>
      <c r="K172">
        <f>(E172/1000)*3.5</f>
        <v>11.9</v>
      </c>
      <c r="L172">
        <f>VLOOKUP(A172, ETR!A:K, 9, FALSE)</f>
        <v>8.9</v>
      </c>
      <c r="M172">
        <f>VLOOKUP(Table1[[#This Row],[T]],ITT!A:G,4,FALSE)</f>
        <v>21</v>
      </c>
    </row>
    <row r="173" spans="1:15" x14ac:dyDescent="0.25">
      <c r="A173">
        <v>40392694</v>
      </c>
      <c r="B173" t="s">
        <v>12</v>
      </c>
      <c r="C173" t="s">
        <v>185</v>
      </c>
      <c r="D173" t="s">
        <v>33</v>
      </c>
      <c r="E173">
        <v>3400</v>
      </c>
      <c r="F173" t="s">
        <v>299</v>
      </c>
      <c r="G173">
        <v>8</v>
      </c>
      <c r="H173">
        <f>VLOOKUP(A173, ETR!A:K, 11, FALSE)</f>
        <v>0.2</v>
      </c>
      <c r="I173">
        <f>VLOOKUP(A173, ETR!A:K, 7, FALSE)</f>
        <v>0.4</v>
      </c>
      <c r="J173">
        <f>VLOOKUP(A173, ETR!A:K, 8, FALSE)</f>
        <v>5.5</v>
      </c>
      <c r="K173">
        <f>(E173/1000)*3.5</f>
        <v>11.9</v>
      </c>
      <c r="L173">
        <f>VLOOKUP(A173, ETR!A:K, 9, FALSE)</f>
        <v>12.7</v>
      </c>
      <c r="M173">
        <f>VLOOKUP(Table1[[#This Row],[T]],ITT!A:G,4,FALSE)</f>
        <v>16.75</v>
      </c>
    </row>
    <row r="174" spans="1:15" x14ac:dyDescent="0.25">
      <c r="A174">
        <v>40392732</v>
      </c>
      <c r="B174" t="s">
        <v>12</v>
      </c>
      <c r="C174" t="s">
        <v>190</v>
      </c>
      <c r="D174" t="s">
        <v>37</v>
      </c>
      <c r="E174">
        <v>3300</v>
      </c>
      <c r="F174" t="s">
        <v>298</v>
      </c>
      <c r="G174">
        <v>7</v>
      </c>
      <c r="H174">
        <f>VLOOKUP(A174, ETR!A:K, 11, FALSE)</f>
        <v>0</v>
      </c>
      <c r="I174">
        <f>VLOOKUP(A174, ETR!A:K, 7, FALSE)</f>
        <v>0</v>
      </c>
      <c r="J174">
        <f>VLOOKUP(A174, ETR!A:K, 8, FALSE)</f>
        <v>1.8</v>
      </c>
      <c r="K174">
        <f>(E174/1000)*3.5</f>
        <v>11.549999999999999</v>
      </c>
      <c r="L174">
        <f>VLOOKUP(A174, ETR!A:K, 9, FALSE)</f>
        <v>5.8</v>
      </c>
      <c r="M174">
        <f>VLOOKUP(Table1[[#This Row],[T]],ITT!A:G,4,FALSE)</f>
        <v>25</v>
      </c>
    </row>
    <row r="175" spans="1:15" x14ac:dyDescent="0.25">
      <c r="A175">
        <v>40392712</v>
      </c>
      <c r="B175" t="s">
        <v>12</v>
      </c>
      <c r="C175" t="s">
        <v>188</v>
      </c>
      <c r="D175" t="s">
        <v>75</v>
      </c>
      <c r="E175">
        <v>3300</v>
      </c>
      <c r="F175" t="s">
        <v>297</v>
      </c>
      <c r="G175">
        <v>4</v>
      </c>
      <c r="H175">
        <f>VLOOKUP(A175, ETR!A:K, 11, FALSE)</f>
        <v>0</v>
      </c>
      <c r="I175">
        <f>VLOOKUP(A175, ETR!A:K, 7, FALSE)</f>
        <v>0.5</v>
      </c>
      <c r="J175">
        <f>VLOOKUP(A175, ETR!A:K, 8, FALSE)</f>
        <v>4.9000000000000004</v>
      </c>
      <c r="K175">
        <f>(E175/1000)*3.5</f>
        <v>11.549999999999999</v>
      </c>
      <c r="L175">
        <f>VLOOKUP(A175, ETR!A:K, 9, FALSE)</f>
        <v>11.1</v>
      </c>
      <c r="M175">
        <f>VLOOKUP(Table1[[#This Row],[T]],ITT!A:G,4,FALSE)</f>
        <v>18</v>
      </c>
    </row>
    <row r="176" spans="1:15" x14ac:dyDescent="0.25">
      <c r="A176">
        <v>40392710</v>
      </c>
      <c r="B176" t="s">
        <v>12</v>
      </c>
      <c r="C176" t="s">
        <v>187</v>
      </c>
      <c r="D176" t="s">
        <v>11</v>
      </c>
      <c r="E176">
        <v>3300</v>
      </c>
      <c r="F176" t="s">
        <v>293</v>
      </c>
      <c r="G176">
        <v>6</v>
      </c>
      <c r="H176">
        <f>VLOOKUP(A176, ETR!A:K, 11, FALSE)</f>
        <v>0</v>
      </c>
      <c r="I176">
        <f>VLOOKUP(A176, ETR!A:K, 7, FALSE)</f>
        <v>0</v>
      </c>
      <c r="J176">
        <f>VLOOKUP(A176, ETR!A:K, 8, FALSE)</f>
        <v>3.2</v>
      </c>
      <c r="K176">
        <f>(E176/1000)*3.5</f>
        <v>11.549999999999999</v>
      </c>
      <c r="L176">
        <f>VLOOKUP(A176, ETR!A:K, 9, FALSE)</f>
        <v>8.8000000000000007</v>
      </c>
      <c r="M176">
        <f>VLOOKUP(Table1[[#This Row],[T]],ITT!A:G,4,FALSE)</f>
        <v>23</v>
      </c>
    </row>
    <row r="177" spans="1:15" x14ac:dyDescent="0.25">
      <c r="A177">
        <v>40392706</v>
      </c>
      <c r="B177" t="s">
        <v>12</v>
      </c>
      <c r="C177" t="s">
        <v>193</v>
      </c>
      <c r="D177" t="s">
        <v>16</v>
      </c>
      <c r="E177">
        <v>3300</v>
      </c>
      <c r="F177" t="s">
        <v>301</v>
      </c>
      <c r="G177">
        <v>10</v>
      </c>
      <c r="H177">
        <f>VLOOKUP(A177, ETR!A:K, 11, FALSE)</f>
        <v>0.1</v>
      </c>
      <c r="I177">
        <f>VLOOKUP(A177, ETR!A:K, 7, FALSE)</f>
        <v>0</v>
      </c>
      <c r="J177">
        <f>VLOOKUP(A177, ETR!A:K, 8, FALSE)</f>
        <v>3.2</v>
      </c>
      <c r="K177">
        <f>(E177/1000)*3.5</f>
        <v>11.549999999999999</v>
      </c>
      <c r="L177">
        <f>VLOOKUP(A177, ETR!A:K, 9, FALSE)</f>
        <v>8.8000000000000007</v>
      </c>
      <c r="M177">
        <f>VLOOKUP(Table1[[#This Row],[T]],ITT!A:G,4,FALSE)</f>
        <v>28</v>
      </c>
    </row>
    <row r="178" spans="1:15" x14ac:dyDescent="0.25">
      <c r="A178">
        <v>40392720</v>
      </c>
      <c r="B178" t="s">
        <v>12</v>
      </c>
      <c r="C178" t="s">
        <v>198</v>
      </c>
      <c r="D178" t="s">
        <v>26</v>
      </c>
      <c r="E178">
        <v>3200</v>
      </c>
      <c r="F178" t="s">
        <v>295</v>
      </c>
      <c r="G178">
        <v>1</v>
      </c>
      <c r="H178">
        <f>VLOOKUP(A178, ETR!A:K, 11, FALSE)</f>
        <v>0</v>
      </c>
      <c r="I178">
        <f>VLOOKUP(A178, ETR!A:K, 7, FALSE)</f>
        <v>0</v>
      </c>
      <c r="J178">
        <f>VLOOKUP(A178, ETR!A:K, 8, FALSE)</f>
        <v>1.2</v>
      </c>
      <c r="K178">
        <f>(E178/1000)*3.5</f>
        <v>11.200000000000001</v>
      </c>
      <c r="L178">
        <f>VLOOKUP(A178, ETR!A:K, 9, FALSE)</f>
        <v>4.0999999999999996</v>
      </c>
      <c r="M178">
        <f>VLOOKUP(Table1[[#This Row],[T]],ITT!A:G,4,FALSE)</f>
        <v>22</v>
      </c>
    </row>
    <row r="179" spans="1:15" x14ac:dyDescent="0.25">
      <c r="A179">
        <v>40392722</v>
      </c>
      <c r="B179" t="s">
        <v>12</v>
      </c>
      <c r="C179" t="s">
        <v>196</v>
      </c>
      <c r="D179" t="s">
        <v>22</v>
      </c>
      <c r="E179">
        <v>3200</v>
      </c>
      <c r="F179" t="s">
        <v>294</v>
      </c>
      <c r="G179">
        <v>2</v>
      </c>
      <c r="H179">
        <f>VLOOKUP(A179, ETR!A:K, 11, FALSE)</f>
        <v>0</v>
      </c>
      <c r="I179">
        <f>VLOOKUP(A179, ETR!A:K, 7, FALSE)</f>
        <v>0</v>
      </c>
      <c r="J179">
        <f>VLOOKUP(A179, ETR!A:K, 8, FALSE)</f>
        <v>0.8</v>
      </c>
      <c r="K179">
        <f>(E179/1000)*3.5</f>
        <v>11.200000000000001</v>
      </c>
      <c r="L179">
        <f>VLOOKUP(A179, ETR!A:K, 9, FALSE)</f>
        <v>3.4</v>
      </c>
      <c r="M179">
        <f>VLOOKUP(Table1[[#This Row],[T]],ITT!A:G,4,FALSE)</f>
        <v>16.5</v>
      </c>
    </row>
    <row r="180" spans="1:15" x14ac:dyDescent="0.25">
      <c r="A180">
        <v>40392714</v>
      </c>
      <c r="B180" t="s">
        <v>12</v>
      </c>
      <c r="C180" t="s">
        <v>195</v>
      </c>
      <c r="D180" t="s">
        <v>48</v>
      </c>
      <c r="E180">
        <v>3200</v>
      </c>
      <c r="F180" t="s">
        <v>292</v>
      </c>
      <c r="G180">
        <v>3</v>
      </c>
      <c r="H180">
        <f>VLOOKUP(A180, ETR!A:K, 11, FALSE)</f>
        <v>0.1</v>
      </c>
      <c r="I180">
        <f>VLOOKUP(A180, ETR!A:K, 7, FALSE)</f>
        <v>0</v>
      </c>
      <c r="J180">
        <f>VLOOKUP(A180, ETR!A:K, 8, FALSE)</f>
        <v>3.6</v>
      </c>
      <c r="K180">
        <f>(E180/1000)*3.5</f>
        <v>11.200000000000001</v>
      </c>
      <c r="L180">
        <f>VLOOKUP(A180, ETR!A:K, 9, FALSE)</f>
        <v>9.1999999999999993</v>
      </c>
      <c r="M180">
        <f>VLOOKUP(Table1[[#This Row],[T]],ITT!A:G,4,FALSE)</f>
        <v>19.5</v>
      </c>
    </row>
    <row r="181" spans="1:15" x14ac:dyDescent="0.25">
      <c r="A181">
        <v>40392718</v>
      </c>
      <c r="B181" t="s">
        <v>12</v>
      </c>
      <c r="C181" t="s">
        <v>200</v>
      </c>
      <c r="D181" t="s">
        <v>75</v>
      </c>
      <c r="E181">
        <v>3200</v>
      </c>
      <c r="F181" t="s">
        <v>297</v>
      </c>
      <c r="G181">
        <v>4</v>
      </c>
      <c r="H181">
        <f>VLOOKUP(A181, ETR!A:K, 11, FALSE)</f>
        <v>0.7</v>
      </c>
      <c r="I181">
        <f>VLOOKUP(A181, ETR!A:K, 7, FALSE)</f>
        <v>0.8</v>
      </c>
      <c r="J181">
        <f>VLOOKUP(A181, ETR!A:K, 8, FALSE)</f>
        <v>6.1</v>
      </c>
      <c r="K181">
        <f>(E181/1000)*3.5</f>
        <v>11.200000000000001</v>
      </c>
      <c r="L181">
        <f>VLOOKUP(A181, ETR!A:K, 9, FALSE)</f>
        <v>13.5</v>
      </c>
      <c r="M181">
        <f>VLOOKUP(Table1[[#This Row],[T]],ITT!A:G,4,FALSE)</f>
        <v>18</v>
      </c>
      <c r="N181" t="s">
        <v>390</v>
      </c>
      <c r="O181" t="s">
        <v>453</v>
      </c>
    </row>
    <row r="182" spans="1:15" x14ac:dyDescent="0.25">
      <c r="A182">
        <v>40392716</v>
      </c>
      <c r="B182" t="s">
        <v>12</v>
      </c>
      <c r="C182" t="s">
        <v>201</v>
      </c>
      <c r="D182" t="s">
        <v>33</v>
      </c>
      <c r="E182">
        <v>3200</v>
      </c>
      <c r="F182" t="s">
        <v>299</v>
      </c>
      <c r="G182">
        <v>8</v>
      </c>
      <c r="H182">
        <f>VLOOKUP(A182, ETR!A:K, 11, FALSE)</f>
        <v>0</v>
      </c>
      <c r="I182">
        <f>VLOOKUP(A182, ETR!A:K, 7, FALSE)</f>
        <v>0</v>
      </c>
      <c r="J182">
        <f>VLOOKUP(A182, ETR!A:K, 8, FALSE)</f>
        <v>0.2</v>
      </c>
      <c r="K182">
        <f>(E182/1000)*3.5</f>
        <v>11.200000000000001</v>
      </c>
      <c r="L182">
        <f>VLOOKUP(A182, ETR!A:K, 9, FALSE)</f>
        <v>1</v>
      </c>
      <c r="M182">
        <f>VLOOKUP(Table1[[#This Row],[T]],ITT!A:G,4,FALSE)</f>
        <v>16.75</v>
      </c>
    </row>
    <row r="183" spans="1:15" x14ac:dyDescent="0.25">
      <c r="A183">
        <v>40392724</v>
      </c>
      <c r="B183" t="s">
        <v>12</v>
      </c>
      <c r="C183" t="s">
        <v>206</v>
      </c>
      <c r="D183" t="s">
        <v>41</v>
      </c>
      <c r="E183">
        <v>3100</v>
      </c>
      <c r="F183" t="s">
        <v>297</v>
      </c>
      <c r="G183">
        <v>4</v>
      </c>
      <c r="H183">
        <f>VLOOKUP(A183, ETR!A:K, 11, FALSE)</f>
        <v>0</v>
      </c>
      <c r="I183">
        <f>VLOOKUP(A183, ETR!A:K, 7, FALSE)</f>
        <v>0.1</v>
      </c>
      <c r="J183">
        <f>VLOOKUP(A183, ETR!A:K, 8, FALSE)</f>
        <v>4.3</v>
      </c>
      <c r="K183">
        <f>(E183/1000)*3.5</f>
        <v>10.85</v>
      </c>
      <c r="L183">
        <f>VLOOKUP(A183, ETR!A:K, 9, FALSE)</f>
        <v>10.9</v>
      </c>
      <c r="M183">
        <f>VLOOKUP(Table1[[#This Row],[T]],ITT!A:G,4,FALSE)</f>
        <v>24.5</v>
      </c>
    </row>
    <row r="184" spans="1:15" x14ac:dyDescent="0.25">
      <c r="A184">
        <v>40392730</v>
      </c>
      <c r="B184" t="s">
        <v>12</v>
      </c>
      <c r="C184" t="s">
        <v>207</v>
      </c>
      <c r="D184" t="s">
        <v>75</v>
      </c>
      <c r="E184">
        <v>3100</v>
      </c>
      <c r="F184" t="s">
        <v>297</v>
      </c>
      <c r="G184">
        <v>4</v>
      </c>
      <c r="H184">
        <f>VLOOKUP(A184, ETR!A:K, 11, FALSE)</f>
        <v>0.2</v>
      </c>
      <c r="I184">
        <f>VLOOKUP(A184, ETR!A:K, 7, FALSE)</f>
        <v>0.9</v>
      </c>
      <c r="J184">
        <f>VLOOKUP(A184, ETR!A:K, 8, FALSE)</f>
        <v>5.6</v>
      </c>
      <c r="K184">
        <f>(E184/1000)*3.5</f>
        <v>10.85</v>
      </c>
      <c r="L184">
        <f>VLOOKUP(A184, ETR!A:K, 9, FALSE)</f>
        <v>12</v>
      </c>
      <c r="M184">
        <f>VLOOKUP(Table1[[#This Row],[T]],ITT!A:G,4,FALSE)</f>
        <v>18</v>
      </c>
    </row>
    <row r="185" spans="1:15" x14ac:dyDescent="0.25">
      <c r="A185">
        <v>40392728</v>
      </c>
      <c r="B185" t="s">
        <v>12</v>
      </c>
      <c r="C185" t="s">
        <v>208</v>
      </c>
      <c r="D185" t="s">
        <v>33</v>
      </c>
      <c r="E185">
        <v>3100</v>
      </c>
      <c r="F185" t="s">
        <v>299</v>
      </c>
      <c r="G185">
        <v>8</v>
      </c>
      <c r="H185">
        <f>VLOOKUP(A185, ETR!A:K, 11, FALSE)</f>
        <v>1.3</v>
      </c>
      <c r="I185">
        <f>VLOOKUP(A185, ETR!A:K, 7, FALSE)</f>
        <v>1.9</v>
      </c>
      <c r="J185">
        <f>VLOOKUP(A185, ETR!A:K, 8, FALSE)</f>
        <v>8</v>
      </c>
      <c r="K185">
        <f>(E185/1000)*3.5</f>
        <v>10.85</v>
      </c>
      <c r="L185">
        <f>VLOOKUP(A185, ETR!A:K, 9, FALSE)</f>
        <v>16</v>
      </c>
      <c r="M185">
        <f>VLOOKUP(Table1[[#This Row],[T]],ITT!A:G,4,FALSE)</f>
        <v>16.75</v>
      </c>
    </row>
    <row r="186" spans="1:15" x14ac:dyDescent="0.25">
      <c r="A186">
        <v>40392704</v>
      </c>
      <c r="B186" t="s">
        <v>12</v>
      </c>
      <c r="C186" t="s">
        <v>205</v>
      </c>
      <c r="D186" t="s">
        <v>14</v>
      </c>
      <c r="E186">
        <v>3100</v>
      </c>
      <c r="F186" t="s">
        <v>293</v>
      </c>
      <c r="G186">
        <v>6</v>
      </c>
      <c r="H186">
        <f>VLOOKUP(A186, ETR!A:K, 11, FALSE)</f>
        <v>0</v>
      </c>
      <c r="I186">
        <f>VLOOKUP(A186, ETR!A:K, 7, FALSE)</f>
        <v>0</v>
      </c>
      <c r="J186">
        <f>VLOOKUP(A186, ETR!A:K, 8, FALSE)</f>
        <v>2.2999999999999998</v>
      </c>
      <c r="K186">
        <f>(E186/1000)*3.5</f>
        <v>10.85</v>
      </c>
      <c r="L186">
        <f>VLOOKUP(A186, ETR!A:K, 9, FALSE)</f>
        <v>6.7</v>
      </c>
      <c r="M186">
        <f>VLOOKUP(Table1[[#This Row],[T]],ITT!A:G,4,FALSE)</f>
        <v>20.5</v>
      </c>
    </row>
    <row r="187" spans="1:15" x14ac:dyDescent="0.25">
      <c r="A187">
        <v>40392734</v>
      </c>
      <c r="B187" t="s">
        <v>12</v>
      </c>
      <c r="C187" t="s">
        <v>219</v>
      </c>
      <c r="D187" t="s">
        <v>22</v>
      </c>
      <c r="E187">
        <v>3000</v>
      </c>
      <c r="F187" t="s">
        <v>294</v>
      </c>
      <c r="G187">
        <v>2</v>
      </c>
      <c r="H187">
        <f>VLOOKUP(A187, ETR!A:K, 11, FALSE)</f>
        <v>0.3</v>
      </c>
      <c r="I187">
        <f>VLOOKUP(A187, ETR!A:K, 7, FALSE)</f>
        <v>0.5</v>
      </c>
      <c r="J187">
        <f>VLOOKUP(A187, ETR!A:K, 8, FALSE)</f>
        <v>4.9000000000000004</v>
      </c>
      <c r="K187">
        <f>(E187/1000)*3.5</f>
        <v>10.5</v>
      </c>
      <c r="L187">
        <f>VLOOKUP(A187, ETR!A:K, 9, FALSE)</f>
        <v>11.3</v>
      </c>
      <c r="M187">
        <f>VLOOKUP(Table1[[#This Row],[T]],ITT!A:G,4,FALSE)</f>
        <v>16.5</v>
      </c>
    </row>
    <row r="188" spans="1:15" x14ac:dyDescent="0.25">
      <c r="A188">
        <v>40392740</v>
      </c>
      <c r="B188" t="s">
        <v>12</v>
      </c>
      <c r="C188" t="s">
        <v>240</v>
      </c>
      <c r="D188" t="s">
        <v>24</v>
      </c>
      <c r="E188">
        <v>3000</v>
      </c>
      <c r="F188" t="s">
        <v>301</v>
      </c>
      <c r="G188">
        <v>10</v>
      </c>
      <c r="H188">
        <f>VLOOKUP(A188, ETR!A:K, 11, FALSE)</f>
        <v>8.8000000000000007</v>
      </c>
      <c r="I188">
        <f>VLOOKUP(A188, ETR!A:K, 7, FALSE)</f>
        <v>1.2</v>
      </c>
      <c r="J188">
        <f>VLOOKUP(A188, ETR!A:K, 8, FALSE)</f>
        <v>7.8</v>
      </c>
      <c r="K188">
        <f>(E188/1000)*3.5</f>
        <v>10.5</v>
      </c>
      <c r="L188">
        <f>VLOOKUP(A188, ETR!A:K, 9, FALSE)</f>
        <v>17.3</v>
      </c>
      <c r="M188">
        <f>VLOOKUP(Table1[[#This Row],[T]],ITT!A:G,4,FALSE)</f>
        <v>26.5</v>
      </c>
      <c r="O188" t="s">
        <v>457</v>
      </c>
    </row>
  </sheetData>
  <sortState xmlns:xlrd2="http://schemas.microsoft.com/office/spreadsheetml/2017/richdata2" ref="A3:O188">
    <sortCondition ref="B3:B188"/>
    <sortCondition descending="1" ref="E3:E188"/>
  </sortState>
  <conditionalFormatting sqref="H3:H2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{89F329A4-A5D4-48AA-B723-00A3D420BED5}</x14:id>
        </ext>
      </extLst>
    </cfRule>
  </conditionalFormatting>
  <conditionalFormatting sqref="H23:H4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{000CA28C-4267-4105-B1A6-3AFCAD0E9BA0}</x14:id>
        </ext>
      </extLst>
    </cfRule>
  </conditionalFormatting>
  <conditionalFormatting sqref="H43:H8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{B958387F-A13C-406B-A3C6-E908960768DE}</x14:id>
        </ext>
      </extLst>
    </cfRule>
  </conditionalFormatting>
  <conditionalFormatting sqref="H85:H11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{78E146AA-BFC6-43D5-BF9B-827D70170DB9}</x14:id>
        </ext>
      </extLst>
    </cfRule>
  </conditionalFormatting>
  <conditionalFormatting sqref="J3:J2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{673DAEF8-770A-4CFC-9882-42F532DD1A5D}</x14:id>
        </ext>
      </extLst>
    </cfRule>
  </conditionalFormatting>
  <conditionalFormatting sqref="J23:J4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{2819D857-A01F-4733-9DF2-E22F2D72C702}</x14:id>
        </ext>
      </extLst>
    </cfRule>
  </conditionalFormatting>
  <conditionalFormatting sqref="J43:J8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{D60D7C81-F2F7-4733-AA80-6983C7077161}</x14:id>
        </ext>
      </extLst>
    </cfRule>
  </conditionalFormatting>
  <conditionalFormatting sqref="J85:J11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{B9A9CF00-11BD-4EA4-A11A-CEEE4251674F}</x14:id>
        </ext>
      </extLst>
    </cfRule>
  </conditionalFormatting>
  <conditionalFormatting sqref="K43:K188">
    <cfRule type="expression" dxfId="0" priority="1">
      <formula>K43&gt;L43</formula>
    </cfRule>
  </conditionalFormatting>
  <conditionalFormatting sqref="H116:H18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{3B4ABD63-1F08-4467-9C56-C34459F4F95B}</x14:id>
        </ext>
      </extLst>
    </cfRule>
  </conditionalFormatting>
  <conditionalFormatting sqref="J116:J18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{23CDDFB1-55E4-400E-B100-DD84F990618B}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F329A4-A5D4-48AA-B723-00A3D420BE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H3:H22</xm:sqref>
        </x14:conditionalFormatting>
        <x14:conditionalFormatting xmlns:xm="http://schemas.microsoft.com/office/excel/2006/main">
          <x14:cfRule type="dataBar" id="{000CA28C-4267-4105-B1A6-3AFCAD0E9B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H23:H42</xm:sqref>
        </x14:conditionalFormatting>
        <x14:conditionalFormatting xmlns:xm="http://schemas.microsoft.com/office/excel/2006/main">
          <x14:cfRule type="dataBar" id="{B958387F-A13C-406B-A3C6-E908960768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H43:H84</xm:sqref>
        </x14:conditionalFormatting>
        <x14:conditionalFormatting xmlns:xm="http://schemas.microsoft.com/office/excel/2006/main">
          <x14:cfRule type="dataBar" id="{78E146AA-BFC6-43D5-BF9B-827D70170D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H85:H115</xm:sqref>
        </x14:conditionalFormatting>
        <x14:conditionalFormatting xmlns:xm="http://schemas.microsoft.com/office/excel/2006/main">
          <x14:cfRule type="dataBar" id="{673DAEF8-770A-4CFC-9882-42F532DD1A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J3:J22</xm:sqref>
        </x14:conditionalFormatting>
        <x14:conditionalFormatting xmlns:xm="http://schemas.microsoft.com/office/excel/2006/main">
          <x14:cfRule type="dataBar" id="{2819D857-A01F-4733-9DF2-E22F2D72C7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J23:J42</xm:sqref>
        </x14:conditionalFormatting>
        <x14:conditionalFormatting xmlns:xm="http://schemas.microsoft.com/office/excel/2006/main">
          <x14:cfRule type="dataBar" id="{D60D7C81-F2F7-4733-AA80-6983C7077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J43:J84</xm:sqref>
        </x14:conditionalFormatting>
        <x14:conditionalFormatting xmlns:xm="http://schemas.microsoft.com/office/excel/2006/main">
          <x14:cfRule type="dataBar" id="{B9A9CF00-11BD-4EA4-A11A-CEEE425167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J85:J115</xm:sqref>
        </x14:conditionalFormatting>
        <x14:conditionalFormatting xmlns:xm="http://schemas.microsoft.com/office/excel/2006/main">
          <x14:cfRule type="dataBar" id="{3B4ABD63-1F08-4467-9C56-C34459F4F9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H116:H188</xm:sqref>
        </x14:conditionalFormatting>
        <x14:conditionalFormatting xmlns:xm="http://schemas.microsoft.com/office/excel/2006/main">
          <x14:cfRule type="dataBar" id="{23CDDFB1-55E4-400E-B100-DD84F99061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J116:J188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89F7B-ACCF-465D-BFE0-9FC451AF571E}">
  <dimension ref="A1:K264"/>
  <sheetViews>
    <sheetView workbookViewId="0"/>
  </sheetViews>
  <sheetFormatPr defaultRowHeight="15" x14ac:dyDescent="0.25"/>
  <sheetData>
    <row r="1" spans="1:11" x14ac:dyDescent="0.25">
      <c r="A1" t="s">
        <v>332</v>
      </c>
      <c r="B1" t="s">
        <v>331</v>
      </c>
      <c r="C1" t="s">
        <v>330</v>
      </c>
      <c r="D1" t="s">
        <v>329</v>
      </c>
      <c r="E1" t="s">
        <v>328</v>
      </c>
      <c r="F1" t="s">
        <v>327</v>
      </c>
      <c r="G1" t="s">
        <v>326</v>
      </c>
      <c r="H1" t="s">
        <v>325</v>
      </c>
      <c r="I1" t="s">
        <v>324</v>
      </c>
      <c r="J1" t="s">
        <v>323</v>
      </c>
      <c r="K1" t="s">
        <v>322</v>
      </c>
    </row>
    <row r="2" spans="1:11" x14ac:dyDescent="0.25">
      <c r="A2">
        <v>40392267</v>
      </c>
      <c r="B2" t="s">
        <v>19</v>
      </c>
      <c r="C2" t="s">
        <v>18</v>
      </c>
      <c r="D2" t="s">
        <v>20</v>
      </c>
      <c r="E2" t="s">
        <v>22</v>
      </c>
      <c r="F2">
        <v>7000</v>
      </c>
      <c r="G2">
        <v>13.5</v>
      </c>
      <c r="H2">
        <v>23.9</v>
      </c>
      <c r="I2">
        <v>35.200000000000003</v>
      </c>
      <c r="J2">
        <v>2.2000000000000002</v>
      </c>
      <c r="K2">
        <v>13.2</v>
      </c>
    </row>
    <row r="3" spans="1:11" x14ac:dyDescent="0.25">
      <c r="A3">
        <v>40392268</v>
      </c>
      <c r="B3" t="s">
        <v>23</v>
      </c>
      <c r="C3" t="s">
        <v>18</v>
      </c>
      <c r="D3" t="s">
        <v>24</v>
      </c>
      <c r="E3" t="s">
        <v>318</v>
      </c>
      <c r="F3">
        <v>6900</v>
      </c>
      <c r="G3">
        <v>13.5</v>
      </c>
      <c r="H3">
        <v>23.9</v>
      </c>
      <c r="I3">
        <v>36.1</v>
      </c>
      <c r="J3">
        <v>2.6</v>
      </c>
      <c r="K3">
        <v>18</v>
      </c>
    </row>
    <row r="4" spans="1:11" x14ac:dyDescent="0.25">
      <c r="A4">
        <v>40392269</v>
      </c>
      <c r="B4" t="s">
        <v>27</v>
      </c>
      <c r="C4" t="s">
        <v>18</v>
      </c>
      <c r="D4" t="s">
        <v>11</v>
      </c>
      <c r="E4" t="s">
        <v>319</v>
      </c>
      <c r="F4">
        <v>6700</v>
      </c>
      <c r="G4">
        <v>10.6</v>
      </c>
      <c r="H4">
        <v>20.3</v>
      </c>
      <c r="I4">
        <v>30.8</v>
      </c>
      <c r="J4">
        <v>-0.4</v>
      </c>
      <c r="K4">
        <v>5.7</v>
      </c>
    </row>
    <row r="5" spans="1:11" x14ac:dyDescent="0.25">
      <c r="A5">
        <v>40392270</v>
      </c>
      <c r="B5" t="s">
        <v>34</v>
      </c>
      <c r="C5" t="s">
        <v>18</v>
      </c>
      <c r="D5" t="s">
        <v>16</v>
      </c>
      <c r="E5" t="s">
        <v>24</v>
      </c>
      <c r="F5">
        <v>6500</v>
      </c>
      <c r="G5">
        <v>11.5</v>
      </c>
      <c r="H5">
        <v>21.6</v>
      </c>
      <c r="I5">
        <v>32.700000000000003</v>
      </c>
      <c r="J5">
        <v>1.5</v>
      </c>
      <c r="K5">
        <v>10.1</v>
      </c>
    </row>
    <row r="6" spans="1:11" x14ac:dyDescent="0.25">
      <c r="A6">
        <v>40392271</v>
      </c>
      <c r="B6" t="s">
        <v>36</v>
      </c>
      <c r="C6" t="s">
        <v>18</v>
      </c>
      <c r="D6" t="s">
        <v>37</v>
      </c>
      <c r="E6" t="s">
        <v>5</v>
      </c>
      <c r="F6">
        <v>6400</v>
      </c>
      <c r="G6">
        <v>11.2</v>
      </c>
      <c r="H6">
        <v>20.7</v>
      </c>
      <c r="I6">
        <v>31.6</v>
      </c>
      <c r="J6">
        <v>0.9</v>
      </c>
      <c r="K6">
        <v>8.6999999999999993</v>
      </c>
    </row>
    <row r="7" spans="1:11" x14ac:dyDescent="0.25">
      <c r="A7">
        <v>40392272</v>
      </c>
      <c r="B7" t="s">
        <v>40</v>
      </c>
      <c r="C7" t="s">
        <v>18</v>
      </c>
      <c r="D7" t="s">
        <v>41</v>
      </c>
      <c r="E7" t="s">
        <v>320</v>
      </c>
      <c r="F7">
        <v>6300</v>
      </c>
      <c r="G7">
        <v>11</v>
      </c>
      <c r="H7">
        <v>20.100000000000001</v>
      </c>
      <c r="I7">
        <v>30.8</v>
      </c>
      <c r="J7">
        <v>0.6</v>
      </c>
      <c r="K7">
        <v>5.6</v>
      </c>
    </row>
    <row r="8" spans="1:11" x14ac:dyDescent="0.25">
      <c r="A8">
        <v>40392273</v>
      </c>
      <c r="B8" t="s">
        <v>43</v>
      </c>
      <c r="C8" t="s">
        <v>18</v>
      </c>
      <c r="D8" t="s">
        <v>9</v>
      </c>
      <c r="E8" t="s">
        <v>321</v>
      </c>
      <c r="F8">
        <v>6200</v>
      </c>
      <c r="G8">
        <v>9.9</v>
      </c>
      <c r="H8">
        <v>18.7</v>
      </c>
      <c r="I8">
        <v>29.4</v>
      </c>
      <c r="J8">
        <v>-0.5</v>
      </c>
      <c r="K8">
        <v>3.8</v>
      </c>
    </row>
    <row r="9" spans="1:11" x14ac:dyDescent="0.25">
      <c r="A9">
        <v>40392274</v>
      </c>
      <c r="B9" t="s">
        <v>49</v>
      </c>
      <c r="C9" t="s">
        <v>18</v>
      </c>
      <c r="D9" t="s">
        <v>5</v>
      </c>
      <c r="E9" t="s">
        <v>317</v>
      </c>
      <c r="F9">
        <v>6000</v>
      </c>
      <c r="G9">
        <v>9.1999999999999993</v>
      </c>
      <c r="H9">
        <v>17.600000000000001</v>
      </c>
      <c r="I9">
        <v>28.2</v>
      </c>
      <c r="J9">
        <v>-1</v>
      </c>
      <c r="K9">
        <v>4.2</v>
      </c>
    </row>
    <row r="10" spans="1:11" x14ac:dyDescent="0.25">
      <c r="A10">
        <v>40392275</v>
      </c>
      <c r="B10" t="s">
        <v>56</v>
      </c>
      <c r="C10" t="s">
        <v>18</v>
      </c>
      <c r="D10" t="s">
        <v>30</v>
      </c>
      <c r="E10" t="s">
        <v>52</v>
      </c>
      <c r="F10">
        <v>5800</v>
      </c>
      <c r="G10">
        <v>10.8</v>
      </c>
      <c r="H10">
        <v>19.8</v>
      </c>
      <c r="I10">
        <v>30.6</v>
      </c>
      <c r="J10">
        <v>1.8</v>
      </c>
      <c r="K10">
        <v>9.1999999999999993</v>
      </c>
    </row>
    <row r="11" spans="1:11" x14ac:dyDescent="0.25">
      <c r="A11">
        <v>40392276</v>
      </c>
      <c r="B11" t="s">
        <v>61</v>
      </c>
      <c r="C11" t="s">
        <v>18</v>
      </c>
      <c r="D11" t="s">
        <v>31</v>
      </c>
      <c r="E11" t="s">
        <v>26</v>
      </c>
      <c r="F11">
        <v>5700</v>
      </c>
      <c r="G11">
        <v>9.3000000000000007</v>
      </c>
      <c r="H11">
        <v>18</v>
      </c>
      <c r="I11">
        <v>28.3</v>
      </c>
      <c r="J11">
        <v>0.3</v>
      </c>
      <c r="K11">
        <v>3.6</v>
      </c>
    </row>
    <row r="12" spans="1:11" x14ac:dyDescent="0.25">
      <c r="A12">
        <v>40392277</v>
      </c>
      <c r="B12" t="s">
        <v>67</v>
      </c>
      <c r="C12" t="s">
        <v>18</v>
      </c>
      <c r="D12" t="s">
        <v>54</v>
      </c>
      <c r="E12" t="s">
        <v>33</v>
      </c>
      <c r="F12">
        <v>5600</v>
      </c>
      <c r="G12">
        <v>10</v>
      </c>
      <c r="H12">
        <v>18.600000000000001</v>
      </c>
      <c r="I12">
        <v>28.8</v>
      </c>
      <c r="J12">
        <v>1.2</v>
      </c>
      <c r="K12">
        <v>4</v>
      </c>
    </row>
    <row r="13" spans="1:11" x14ac:dyDescent="0.25">
      <c r="A13">
        <v>40392279</v>
      </c>
      <c r="B13" t="s">
        <v>78</v>
      </c>
      <c r="C13" t="s">
        <v>18</v>
      </c>
      <c r="D13" t="s">
        <v>26</v>
      </c>
      <c r="E13" t="s">
        <v>315</v>
      </c>
      <c r="F13">
        <v>5300</v>
      </c>
      <c r="G13">
        <v>6.8</v>
      </c>
      <c r="H13">
        <v>14.2</v>
      </c>
      <c r="I13">
        <v>22.7</v>
      </c>
      <c r="J13">
        <v>-2.2999999999999998</v>
      </c>
      <c r="K13">
        <v>0.5</v>
      </c>
    </row>
    <row r="14" spans="1:11" x14ac:dyDescent="0.25">
      <c r="A14">
        <v>40392280</v>
      </c>
      <c r="B14" t="s">
        <v>83</v>
      </c>
      <c r="C14" t="s">
        <v>18</v>
      </c>
      <c r="D14" t="s">
        <v>33</v>
      </c>
      <c r="E14" t="s">
        <v>313</v>
      </c>
      <c r="F14">
        <v>5200</v>
      </c>
      <c r="G14">
        <v>8.9</v>
      </c>
      <c r="H14">
        <v>17.3</v>
      </c>
      <c r="I14">
        <v>27.2</v>
      </c>
      <c r="J14">
        <v>1.2</v>
      </c>
      <c r="K14">
        <v>1.7</v>
      </c>
    </row>
    <row r="15" spans="1:11" x14ac:dyDescent="0.25">
      <c r="A15">
        <v>40392281</v>
      </c>
      <c r="B15" t="s">
        <v>85</v>
      </c>
      <c r="C15" t="s">
        <v>18</v>
      </c>
      <c r="D15" t="s">
        <v>7</v>
      </c>
      <c r="E15" t="s">
        <v>316</v>
      </c>
      <c r="F15">
        <v>5100</v>
      </c>
      <c r="G15">
        <v>6</v>
      </c>
      <c r="H15">
        <v>12.7</v>
      </c>
      <c r="I15">
        <v>20.7</v>
      </c>
      <c r="J15">
        <v>-3.1</v>
      </c>
      <c r="K15">
        <v>0.2</v>
      </c>
    </row>
    <row r="16" spans="1:11" x14ac:dyDescent="0.25">
      <c r="A16">
        <v>40392283</v>
      </c>
      <c r="B16" t="s">
        <v>90</v>
      </c>
      <c r="C16" t="s">
        <v>18</v>
      </c>
      <c r="D16" t="s">
        <v>14</v>
      </c>
      <c r="E16" t="s">
        <v>11</v>
      </c>
      <c r="F16">
        <v>5000</v>
      </c>
      <c r="G16">
        <v>8.1999999999999993</v>
      </c>
      <c r="H16">
        <v>16.3</v>
      </c>
      <c r="I16">
        <v>25.8</v>
      </c>
      <c r="J16">
        <v>0.8</v>
      </c>
      <c r="K16">
        <v>3.9</v>
      </c>
    </row>
    <row r="17" spans="1:11" x14ac:dyDescent="0.25">
      <c r="A17">
        <v>40392285</v>
      </c>
      <c r="B17" t="s">
        <v>95</v>
      </c>
      <c r="C17" t="s">
        <v>18</v>
      </c>
      <c r="D17" t="s">
        <v>52</v>
      </c>
      <c r="E17" t="s">
        <v>314</v>
      </c>
      <c r="F17">
        <v>4800</v>
      </c>
      <c r="G17">
        <v>7.8</v>
      </c>
      <c r="H17">
        <v>15.5</v>
      </c>
      <c r="I17">
        <v>25.1</v>
      </c>
      <c r="J17">
        <v>0.6</v>
      </c>
      <c r="K17">
        <v>2.4</v>
      </c>
    </row>
    <row r="18" spans="1:11" x14ac:dyDescent="0.25">
      <c r="A18">
        <v>40392286</v>
      </c>
      <c r="B18" t="s">
        <v>99</v>
      </c>
      <c r="C18" t="s">
        <v>18</v>
      </c>
      <c r="D18" t="s">
        <v>22</v>
      </c>
      <c r="E18" t="s">
        <v>312</v>
      </c>
      <c r="F18">
        <v>4700</v>
      </c>
      <c r="G18">
        <v>6.5</v>
      </c>
      <c r="H18">
        <v>13.5</v>
      </c>
      <c r="I18">
        <v>21.9</v>
      </c>
      <c r="J18">
        <v>-1.1000000000000001</v>
      </c>
      <c r="K18">
        <v>1</v>
      </c>
    </row>
    <row r="19" spans="1:11" x14ac:dyDescent="0.25">
      <c r="A19">
        <v>40392287</v>
      </c>
      <c r="B19" t="s">
        <v>104</v>
      </c>
      <c r="C19" t="s">
        <v>18</v>
      </c>
      <c r="D19" t="s">
        <v>75</v>
      </c>
      <c r="E19" t="s">
        <v>41</v>
      </c>
      <c r="F19">
        <v>4600</v>
      </c>
      <c r="G19">
        <v>5.7</v>
      </c>
      <c r="H19">
        <v>12.5</v>
      </c>
      <c r="I19">
        <v>20.399999999999999</v>
      </c>
      <c r="J19">
        <v>-1.9</v>
      </c>
      <c r="K19">
        <v>0.2</v>
      </c>
    </row>
    <row r="20" spans="1:11" x14ac:dyDescent="0.25">
      <c r="A20">
        <v>40392288</v>
      </c>
      <c r="B20" t="s">
        <v>112</v>
      </c>
      <c r="C20" t="s">
        <v>18</v>
      </c>
      <c r="D20" t="s">
        <v>64</v>
      </c>
      <c r="E20" t="s">
        <v>9</v>
      </c>
      <c r="F20">
        <v>4500</v>
      </c>
      <c r="G20">
        <v>7.5</v>
      </c>
      <c r="H20">
        <v>15.2</v>
      </c>
      <c r="I20">
        <v>24.2</v>
      </c>
      <c r="J20">
        <v>1.1000000000000001</v>
      </c>
      <c r="K20">
        <v>3.4</v>
      </c>
    </row>
    <row r="21" spans="1:11" x14ac:dyDescent="0.25">
      <c r="A21">
        <v>40392289</v>
      </c>
      <c r="B21" t="s">
        <v>113</v>
      </c>
      <c r="C21" t="s">
        <v>18</v>
      </c>
      <c r="D21" t="s">
        <v>48</v>
      </c>
      <c r="E21" t="s">
        <v>7</v>
      </c>
      <c r="F21">
        <v>4400</v>
      </c>
      <c r="G21">
        <v>5.6</v>
      </c>
      <c r="H21">
        <v>12.3</v>
      </c>
      <c r="I21">
        <v>20.3</v>
      </c>
      <c r="J21">
        <v>-1.4</v>
      </c>
      <c r="K21">
        <v>0.2</v>
      </c>
    </row>
    <row r="22" spans="1:11" x14ac:dyDescent="0.25">
      <c r="A22">
        <v>40392332</v>
      </c>
      <c r="B22" t="s">
        <v>4</v>
      </c>
      <c r="C22" t="s">
        <v>3</v>
      </c>
      <c r="D22" t="s">
        <v>5</v>
      </c>
      <c r="E22" t="s">
        <v>317</v>
      </c>
      <c r="F22">
        <v>8800</v>
      </c>
      <c r="G22">
        <v>10.6</v>
      </c>
      <c r="H22">
        <v>22.8</v>
      </c>
      <c r="I22">
        <v>37.299999999999997</v>
      </c>
      <c r="J22">
        <v>2.4</v>
      </c>
      <c r="K22">
        <v>18.2</v>
      </c>
    </row>
    <row r="23" spans="1:11" x14ac:dyDescent="0.25">
      <c r="A23">
        <v>40392334</v>
      </c>
      <c r="B23" t="s">
        <v>6</v>
      </c>
      <c r="C23" t="s">
        <v>3</v>
      </c>
      <c r="D23" t="s">
        <v>7</v>
      </c>
      <c r="E23" t="s">
        <v>316</v>
      </c>
      <c r="F23">
        <v>8100</v>
      </c>
      <c r="G23">
        <v>8.1999999999999993</v>
      </c>
      <c r="H23">
        <v>18.3</v>
      </c>
      <c r="I23">
        <v>30.5</v>
      </c>
      <c r="J23">
        <v>-0.7</v>
      </c>
      <c r="K23">
        <v>11.7</v>
      </c>
    </row>
    <row r="24" spans="1:11" x14ac:dyDescent="0.25">
      <c r="A24">
        <v>40392336</v>
      </c>
      <c r="B24" t="s">
        <v>8</v>
      </c>
      <c r="C24" t="s">
        <v>3</v>
      </c>
      <c r="D24" t="s">
        <v>9</v>
      </c>
      <c r="E24" t="s">
        <v>321</v>
      </c>
      <c r="F24">
        <v>7800</v>
      </c>
      <c r="G24">
        <v>8.4</v>
      </c>
      <c r="H24">
        <v>19.399999999999999</v>
      </c>
      <c r="I24">
        <v>33</v>
      </c>
      <c r="J24">
        <v>1</v>
      </c>
      <c r="K24">
        <v>15.6</v>
      </c>
    </row>
    <row r="25" spans="1:11" x14ac:dyDescent="0.25">
      <c r="A25">
        <v>40392338</v>
      </c>
      <c r="B25" t="s">
        <v>10</v>
      </c>
      <c r="C25" t="s">
        <v>3</v>
      </c>
      <c r="D25" t="s">
        <v>11</v>
      </c>
      <c r="E25" t="s">
        <v>319</v>
      </c>
      <c r="F25">
        <v>7700</v>
      </c>
      <c r="G25">
        <v>7.9</v>
      </c>
      <c r="H25">
        <v>18.100000000000001</v>
      </c>
      <c r="I25">
        <v>31.4</v>
      </c>
      <c r="J25">
        <v>-0.2</v>
      </c>
      <c r="K25">
        <v>12.5</v>
      </c>
    </row>
    <row r="26" spans="1:11" x14ac:dyDescent="0.25">
      <c r="A26">
        <v>40392340</v>
      </c>
      <c r="B26" t="s">
        <v>21</v>
      </c>
      <c r="C26" t="s">
        <v>3</v>
      </c>
      <c r="D26" t="s">
        <v>22</v>
      </c>
      <c r="E26" t="s">
        <v>312</v>
      </c>
      <c r="F26">
        <v>7000</v>
      </c>
      <c r="G26">
        <v>6.7</v>
      </c>
      <c r="H26">
        <v>15.7</v>
      </c>
      <c r="I26">
        <v>26.7</v>
      </c>
      <c r="J26">
        <v>-1.2</v>
      </c>
      <c r="K26">
        <v>7</v>
      </c>
    </row>
    <row r="27" spans="1:11" x14ac:dyDescent="0.25">
      <c r="A27">
        <v>40392342</v>
      </c>
      <c r="B27" t="s">
        <v>25</v>
      </c>
      <c r="C27" t="s">
        <v>3</v>
      </c>
      <c r="D27" t="s">
        <v>26</v>
      </c>
      <c r="E27" t="s">
        <v>315</v>
      </c>
      <c r="F27">
        <v>6800</v>
      </c>
      <c r="G27">
        <v>6.3</v>
      </c>
      <c r="H27">
        <v>16</v>
      </c>
      <c r="I27">
        <v>27.7</v>
      </c>
      <c r="J27">
        <v>-0.4</v>
      </c>
      <c r="K27">
        <v>5.5</v>
      </c>
    </row>
    <row r="28" spans="1:11" x14ac:dyDescent="0.25">
      <c r="A28">
        <v>40392344</v>
      </c>
      <c r="B28" t="s">
        <v>28</v>
      </c>
      <c r="C28" t="s">
        <v>3</v>
      </c>
      <c r="D28" t="s">
        <v>16</v>
      </c>
      <c r="E28" t="s">
        <v>24</v>
      </c>
      <c r="F28">
        <v>6700</v>
      </c>
      <c r="G28">
        <v>7.3</v>
      </c>
      <c r="H28">
        <v>17.7</v>
      </c>
      <c r="I28">
        <v>30.7</v>
      </c>
      <c r="J28">
        <v>1.4</v>
      </c>
      <c r="K28">
        <v>24.2</v>
      </c>
    </row>
    <row r="29" spans="1:11" x14ac:dyDescent="0.25">
      <c r="A29">
        <v>40392346</v>
      </c>
      <c r="B29" t="s">
        <v>32</v>
      </c>
      <c r="C29" t="s">
        <v>3</v>
      </c>
      <c r="D29" t="s">
        <v>33</v>
      </c>
      <c r="E29" t="s">
        <v>313</v>
      </c>
      <c r="F29">
        <v>6500</v>
      </c>
      <c r="G29">
        <v>5.2</v>
      </c>
      <c r="H29">
        <v>13.3</v>
      </c>
      <c r="I29">
        <v>23.7</v>
      </c>
      <c r="J29">
        <v>-2.6</v>
      </c>
      <c r="K29">
        <v>7.3</v>
      </c>
    </row>
    <row r="30" spans="1:11" x14ac:dyDescent="0.25">
      <c r="A30">
        <v>40392348</v>
      </c>
      <c r="B30" t="s">
        <v>39</v>
      </c>
      <c r="C30" t="s">
        <v>3</v>
      </c>
      <c r="D30" t="s">
        <v>31</v>
      </c>
      <c r="E30" t="s">
        <v>26</v>
      </c>
      <c r="F30">
        <v>6300</v>
      </c>
      <c r="G30">
        <v>8.3000000000000007</v>
      </c>
      <c r="H30">
        <v>18.5</v>
      </c>
      <c r="I30">
        <v>31.2</v>
      </c>
      <c r="J30">
        <v>3</v>
      </c>
      <c r="K30">
        <v>21.4</v>
      </c>
    </row>
    <row r="31" spans="1:11" x14ac:dyDescent="0.25">
      <c r="A31">
        <v>40392350</v>
      </c>
      <c r="B31" t="s">
        <v>42</v>
      </c>
      <c r="C31" t="s">
        <v>3</v>
      </c>
      <c r="D31" t="s">
        <v>14</v>
      </c>
      <c r="E31" t="s">
        <v>11</v>
      </c>
      <c r="F31">
        <v>6200</v>
      </c>
      <c r="G31">
        <v>5.6</v>
      </c>
      <c r="H31">
        <v>14.5</v>
      </c>
      <c r="I31">
        <v>26</v>
      </c>
      <c r="J31">
        <v>-0.8</v>
      </c>
      <c r="K31">
        <v>7.5</v>
      </c>
    </row>
    <row r="32" spans="1:11" x14ac:dyDescent="0.25">
      <c r="A32">
        <v>40392352</v>
      </c>
      <c r="B32" t="s">
        <v>46</v>
      </c>
      <c r="C32" t="s">
        <v>3</v>
      </c>
      <c r="D32" t="s">
        <v>24</v>
      </c>
      <c r="E32" t="s">
        <v>318</v>
      </c>
      <c r="F32">
        <v>6100</v>
      </c>
      <c r="G32">
        <v>6</v>
      </c>
      <c r="H32">
        <v>15.7</v>
      </c>
      <c r="I32">
        <v>28.7</v>
      </c>
      <c r="J32">
        <v>0.7</v>
      </c>
      <c r="K32">
        <v>16.100000000000001</v>
      </c>
    </row>
    <row r="33" spans="1:11" x14ac:dyDescent="0.25">
      <c r="A33">
        <v>40392354</v>
      </c>
      <c r="B33" t="s">
        <v>47</v>
      </c>
      <c r="C33" t="s">
        <v>3</v>
      </c>
      <c r="D33" t="s">
        <v>48</v>
      </c>
      <c r="E33" t="s">
        <v>7</v>
      </c>
      <c r="F33">
        <v>6000</v>
      </c>
      <c r="G33">
        <v>7</v>
      </c>
      <c r="H33">
        <v>17.2</v>
      </c>
      <c r="I33">
        <v>29.3</v>
      </c>
      <c r="J33">
        <v>2.2999999999999998</v>
      </c>
      <c r="K33">
        <v>33.799999999999997</v>
      </c>
    </row>
    <row r="34" spans="1:11" x14ac:dyDescent="0.25">
      <c r="A34">
        <v>40392356</v>
      </c>
      <c r="B34" t="s">
        <v>51</v>
      </c>
      <c r="C34" t="s">
        <v>3</v>
      </c>
      <c r="D34" t="s">
        <v>52</v>
      </c>
      <c r="E34" t="s">
        <v>314</v>
      </c>
      <c r="F34">
        <v>5900</v>
      </c>
      <c r="G34">
        <v>5.5</v>
      </c>
      <c r="H34">
        <v>13.5</v>
      </c>
      <c r="I34">
        <v>24</v>
      </c>
      <c r="J34">
        <v>-1.1000000000000001</v>
      </c>
      <c r="K34">
        <v>4.9000000000000004</v>
      </c>
    </row>
    <row r="35" spans="1:11" x14ac:dyDescent="0.25">
      <c r="A35">
        <v>40392358</v>
      </c>
      <c r="B35" t="s">
        <v>58</v>
      </c>
      <c r="C35" t="s">
        <v>3</v>
      </c>
      <c r="D35" t="s">
        <v>26</v>
      </c>
      <c r="E35" t="s">
        <v>315</v>
      </c>
      <c r="F35">
        <v>5800</v>
      </c>
      <c r="G35">
        <v>1.7</v>
      </c>
      <c r="H35">
        <v>6.7</v>
      </c>
      <c r="I35">
        <v>15.3</v>
      </c>
      <c r="J35">
        <v>-7.8</v>
      </c>
      <c r="K35">
        <v>0.2</v>
      </c>
    </row>
    <row r="36" spans="1:11" x14ac:dyDescent="0.25">
      <c r="A36">
        <v>40392360</v>
      </c>
      <c r="B36" t="s">
        <v>59</v>
      </c>
      <c r="C36" t="s">
        <v>3</v>
      </c>
      <c r="D36" t="s">
        <v>30</v>
      </c>
      <c r="E36" t="s">
        <v>52</v>
      </c>
      <c r="F36">
        <v>5700</v>
      </c>
      <c r="G36">
        <v>5.6</v>
      </c>
      <c r="H36">
        <v>14.7</v>
      </c>
      <c r="I36">
        <v>26.7</v>
      </c>
      <c r="J36">
        <v>0.4</v>
      </c>
      <c r="K36">
        <v>13</v>
      </c>
    </row>
    <row r="37" spans="1:11" x14ac:dyDescent="0.25">
      <c r="A37">
        <v>40392362</v>
      </c>
      <c r="B37" t="s">
        <v>68</v>
      </c>
      <c r="C37" t="s">
        <v>3</v>
      </c>
      <c r="D37" t="s">
        <v>54</v>
      </c>
      <c r="E37" t="s">
        <v>33</v>
      </c>
      <c r="F37">
        <v>5600</v>
      </c>
      <c r="G37">
        <v>4.8</v>
      </c>
      <c r="H37">
        <v>13.3</v>
      </c>
      <c r="I37">
        <v>24.9</v>
      </c>
      <c r="J37">
        <v>-0.8</v>
      </c>
      <c r="K37">
        <v>10.7</v>
      </c>
    </row>
    <row r="38" spans="1:11" x14ac:dyDescent="0.25">
      <c r="A38">
        <v>40392364</v>
      </c>
      <c r="B38" t="s">
        <v>70</v>
      </c>
      <c r="C38" t="s">
        <v>3</v>
      </c>
      <c r="D38" t="s">
        <v>37</v>
      </c>
      <c r="E38" t="s">
        <v>5</v>
      </c>
      <c r="F38">
        <v>5500</v>
      </c>
      <c r="G38">
        <v>5.8</v>
      </c>
      <c r="H38">
        <v>14.7</v>
      </c>
      <c r="I38">
        <v>26.6</v>
      </c>
      <c r="J38">
        <v>0.8</v>
      </c>
      <c r="K38">
        <v>15.7</v>
      </c>
    </row>
    <row r="39" spans="1:11" x14ac:dyDescent="0.25">
      <c r="A39">
        <v>40392366</v>
      </c>
      <c r="B39" t="s">
        <v>74</v>
      </c>
      <c r="C39" t="s">
        <v>3</v>
      </c>
      <c r="D39" t="s">
        <v>75</v>
      </c>
      <c r="E39" t="s">
        <v>41</v>
      </c>
      <c r="F39">
        <v>5400</v>
      </c>
      <c r="G39">
        <v>3.4</v>
      </c>
      <c r="H39">
        <v>10.4</v>
      </c>
      <c r="I39">
        <v>19.7</v>
      </c>
      <c r="J39">
        <v>-3.3</v>
      </c>
      <c r="K39">
        <v>1.6</v>
      </c>
    </row>
    <row r="40" spans="1:11" x14ac:dyDescent="0.25">
      <c r="A40">
        <v>40392368</v>
      </c>
      <c r="B40" t="s">
        <v>79</v>
      </c>
      <c r="C40" t="s">
        <v>3</v>
      </c>
      <c r="D40" t="s">
        <v>64</v>
      </c>
      <c r="E40" t="s">
        <v>9</v>
      </c>
      <c r="F40">
        <v>5300</v>
      </c>
      <c r="G40">
        <v>2.9</v>
      </c>
      <c r="H40">
        <v>9.5</v>
      </c>
      <c r="I40">
        <v>18.600000000000001</v>
      </c>
      <c r="J40">
        <v>-4</v>
      </c>
      <c r="K40">
        <v>0.9</v>
      </c>
    </row>
    <row r="41" spans="1:11" x14ac:dyDescent="0.25">
      <c r="A41">
        <v>40392370</v>
      </c>
      <c r="B41" t="s">
        <v>82</v>
      </c>
      <c r="C41" t="s">
        <v>3</v>
      </c>
      <c r="D41" t="s">
        <v>41</v>
      </c>
      <c r="E41" t="s">
        <v>320</v>
      </c>
      <c r="F41">
        <v>5200</v>
      </c>
      <c r="G41">
        <v>4.5</v>
      </c>
      <c r="H41">
        <v>12.3</v>
      </c>
      <c r="I41">
        <v>22.9</v>
      </c>
      <c r="J41">
        <v>-1</v>
      </c>
      <c r="K41">
        <v>9.1999999999999993</v>
      </c>
    </row>
    <row r="42" spans="1:11" x14ac:dyDescent="0.25">
      <c r="A42">
        <v>40392372</v>
      </c>
      <c r="B42" t="s">
        <v>87</v>
      </c>
      <c r="C42" t="s">
        <v>3</v>
      </c>
      <c r="D42" t="s">
        <v>41</v>
      </c>
      <c r="E42" t="s">
        <v>320</v>
      </c>
      <c r="F42">
        <v>5100</v>
      </c>
      <c r="G42">
        <v>3.6</v>
      </c>
      <c r="H42">
        <v>10.4</v>
      </c>
      <c r="I42">
        <v>20</v>
      </c>
      <c r="J42">
        <v>-2.7</v>
      </c>
      <c r="K42">
        <v>2.9</v>
      </c>
    </row>
    <row r="43" spans="1:11" x14ac:dyDescent="0.25">
      <c r="A43">
        <v>40392374</v>
      </c>
      <c r="B43" t="s">
        <v>89</v>
      </c>
      <c r="C43" t="s">
        <v>3</v>
      </c>
      <c r="D43" t="s">
        <v>20</v>
      </c>
      <c r="E43" t="s">
        <v>22</v>
      </c>
      <c r="F43">
        <v>5000</v>
      </c>
      <c r="G43">
        <v>4.0999999999999996</v>
      </c>
      <c r="H43">
        <v>12.2</v>
      </c>
      <c r="I43">
        <v>23.5</v>
      </c>
      <c r="J43">
        <v>-0.8</v>
      </c>
      <c r="K43">
        <v>3.5</v>
      </c>
    </row>
    <row r="44" spans="1:11" x14ac:dyDescent="0.25">
      <c r="A44">
        <v>40392376</v>
      </c>
      <c r="B44" t="s">
        <v>92</v>
      </c>
      <c r="C44" t="s">
        <v>3</v>
      </c>
      <c r="D44" t="s">
        <v>52</v>
      </c>
      <c r="E44" t="s">
        <v>314</v>
      </c>
      <c r="F44">
        <v>4900</v>
      </c>
      <c r="G44">
        <v>1.5</v>
      </c>
      <c r="H44">
        <v>6.3</v>
      </c>
      <c r="I44">
        <v>13.6</v>
      </c>
      <c r="J44">
        <v>-6.4</v>
      </c>
      <c r="K44">
        <v>0.2</v>
      </c>
    </row>
    <row r="45" spans="1:11" x14ac:dyDescent="0.25">
      <c r="A45">
        <v>40392378</v>
      </c>
      <c r="B45" t="s">
        <v>93</v>
      </c>
      <c r="C45" t="s">
        <v>3</v>
      </c>
      <c r="D45" t="s">
        <v>75</v>
      </c>
      <c r="E45" t="s">
        <v>41</v>
      </c>
      <c r="F45">
        <v>4900</v>
      </c>
      <c r="G45">
        <v>1.8</v>
      </c>
      <c r="H45">
        <v>7.1</v>
      </c>
      <c r="I45">
        <v>14.3</v>
      </c>
      <c r="J45">
        <v>-5.6</v>
      </c>
      <c r="K45">
        <v>0.5</v>
      </c>
    </row>
    <row r="46" spans="1:11" x14ac:dyDescent="0.25">
      <c r="A46">
        <v>40392380</v>
      </c>
      <c r="B46" t="s">
        <v>96</v>
      </c>
      <c r="C46" t="s">
        <v>3</v>
      </c>
      <c r="D46" t="s">
        <v>20</v>
      </c>
      <c r="E46" t="s">
        <v>22</v>
      </c>
      <c r="F46">
        <v>4800</v>
      </c>
      <c r="G46">
        <v>1.2</v>
      </c>
      <c r="H46">
        <v>6.3</v>
      </c>
      <c r="I46">
        <v>14.3</v>
      </c>
      <c r="J46">
        <v>-6.2</v>
      </c>
      <c r="K46">
        <v>0.2</v>
      </c>
    </row>
    <row r="47" spans="1:11" x14ac:dyDescent="0.25">
      <c r="A47">
        <v>40392382</v>
      </c>
      <c r="B47" t="s">
        <v>97</v>
      </c>
      <c r="C47" t="s">
        <v>3</v>
      </c>
      <c r="D47" t="s">
        <v>64</v>
      </c>
      <c r="E47" t="s">
        <v>9</v>
      </c>
      <c r="F47">
        <v>4800</v>
      </c>
      <c r="G47">
        <v>4.2</v>
      </c>
      <c r="H47">
        <v>11.4</v>
      </c>
      <c r="I47">
        <v>20.6</v>
      </c>
      <c r="J47">
        <v>-1.1000000000000001</v>
      </c>
      <c r="K47">
        <v>2.2000000000000002</v>
      </c>
    </row>
    <row r="48" spans="1:11" x14ac:dyDescent="0.25">
      <c r="A48">
        <v>40392384</v>
      </c>
      <c r="B48" t="s">
        <v>101</v>
      </c>
      <c r="C48" t="s">
        <v>3</v>
      </c>
      <c r="D48" t="s">
        <v>11</v>
      </c>
      <c r="E48" t="s">
        <v>319</v>
      </c>
      <c r="F48">
        <v>4700</v>
      </c>
      <c r="G48">
        <v>0</v>
      </c>
      <c r="H48">
        <v>1.3</v>
      </c>
      <c r="I48">
        <v>4.5</v>
      </c>
      <c r="J48">
        <v>-11</v>
      </c>
      <c r="K48">
        <v>0</v>
      </c>
    </row>
    <row r="49" spans="1:11" x14ac:dyDescent="0.25">
      <c r="A49">
        <v>40392386</v>
      </c>
      <c r="B49" t="s">
        <v>98</v>
      </c>
      <c r="C49" t="s">
        <v>3</v>
      </c>
      <c r="D49" t="s">
        <v>30</v>
      </c>
      <c r="E49" t="s">
        <v>52</v>
      </c>
      <c r="F49">
        <v>4700</v>
      </c>
      <c r="G49">
        <v>0.8</v>
      </c>
      <c r="H49">
        <v>5</v>
      </c>
      <c r="I49">
        <v>11.7</v>
      </c>
      <c r="J49">
        <v>-7.3</v>
      </c>
      <c r="K49">
        <v>0.2</v>
      </c>
    </row>
    <row r="50" spans="1:11" x14ac:dyDescent="0.25">
      <c r="A50">
        <v>40392388</v>
      </c>
      <c r="B50" t="s">
        <v>106</v>
      </c>
      <c r="C50" t="s">
        <v>3</v>
      </c>
      <c r="D50" t="s">
        <v>54</v>
      </c>
      <c r="E50" t="s">
        <v>33</v>
      </c>
      <c r="F50">
        <v>4600</v>
      </c>
      <c r="G50">
        <v>2.2000000000000002</v>
      </c>
      <c r="H50">
        <v>8</v>
      </c>
      <c r="I50">
        <v>16.399999999999999</v>
      </c>
      <c r="J50">
        <v>-4.0999999999999996</v>
      </c>
      <c r="K50">
        <v>0.5</v>
      </c>
    </row>
    <row r="51" spans="1:11" x14ac:dyDescent="0.25">
      <c r="A51">
        <v>40392390</v>
      </c>
      <c r="B51" t="s">
        <v>107</v>
      </c>
      <c r="C51" t="s">
        <v>3</v>
      </c>
      <c r="D51" t="s">
        <v>24</v>
      </c>
      <c r="E51" t="s">
        <v>318</v>
      </c>
      <c r="F51">
        <v>4600</v>
      </c>
      <c r="G51">
        <v>1.1000000000000001</v>
      </c>
      <c r="H51">
        <v>5.8</v>
      </c>
      <c r="I51">
        <v>12.9</v>
      </c>
      <c r="J51">
        <v>-6.3</v>
      </c>
      <c r="K51">
        <v>0.2</v>
      </c>
    </row>
    <row r="52" spans="1:11" x14ac:dyDescent="0.25">
      <c r="A52">
        <v>40392392</v>
      </c>
      <c r="B52" t="s">
        <v>110</v>
      </c>
      <c r="C52" t="s">
        <v>3</v>
      </c>
      <c r="D52" t="s">
        <v>33</v>
      </c>
      <c r="E52" t="s">
        <v>313</v>
      </c>
      <c r="F52">
        <v>4500</v>
      </c>
      <c r="G52">
        <v>0.5</v>
      </c>
      <c r="H52">
        <v>3.9</v>
      </c>
      <c r="I52">
        <v>9.4</v>
      </c>
      <c r="J52">
        <v>-8</v>
      </c>
      <c r="K52">
        <v>0</v>
      </c>
    </row>
    <row r="53" spans="1:11" x14ac:dyDescent="0.25">
      <c r="A53">
        <v>40392394</v>
      </c>
      <c r="B53" t="s">
        <v>111</v>
      </c>
      <c r="C53" t="s">
        <v>3</v>
      </c>
      <c r="D53" t="s">
        <v>37</v>
      </c>
      <c r="E53" t="s">
        <v>5</v>
      </c>
      <c r="F53">
        <v>4500</v>
      </c>
      <c r="G53">
        <v>0.9</v>
      </c>
      <c r="H53">
        <v>5.3</v>
      </c>
      <c r="I53">
        <v>12.2</v>
      </c>
      <c r="J53">
        <v>-6.7</v>
      </c>
      <c r="K53">
        <v>0.2</v>
      </c>
    </row>
    <row r="54" spans="1:11" x14ac:dyDescent="0.25">
      <c r="A54">
        <v>40392396</v>
      </c>
      <c r="B54" t="s">
        <v>114</v>
      </c>
      <c r="C54" t="s">
        <v>3</v>
      </c>
      <c r="D54" t="s">
        <v>48</v>
      </c>
      <c r="E54" t="s">
        <v>7</v>
      </c>
      <c r="F54">
        <v>4400</v>
      </c>
      <c r="G54">
        <v>1.2</v>
      </c>
      <c r="H54">
        <v>5.4</v>
      </c>
      <c r="I54">
        <v>11.9</v>
      </c>
      <c r="J54">
        <v>-6.3</v>
      </c>
      <c r="K54">
        <v>0.2</v>
      </c>
    </row>
    <row r="55" spans="1:11" x14ac:dyDescent="0.25">
      <c r="A55">
        <v>40392398</v>
      </c>
      <c r="B55" t="s">
        <v>115</v>
      </c>
      <c r="C55" t="s">
        <v>3</v>
      </c>
      <c r="D55" t="s">
        <v>7</v>
      </c>
      <c r="E55" t="s">
        <v>316</v>
      </c>
      <c r="F55">
        <v>4400</v>
      </c>
      <c r="G55">
        <v>0.3</v>
      </c>
      <c r="H55">
        <v>3.4</v>
      </c>
      <c r="I55">
        <v>8.5</v>
      </c>
      <c r="J55">
        <v>-8.3000000000000007</v>
      </c>
      <c r="K55">
        <v>0</v>
      </c>
    </row>
    <row r="56" spans="1:11" x14ac:dyDescent="0.25">
      <c r="A56">
        <v>40392400</v>
      </c>
      <c r="B56" t="s">
        <v>118</v>
      </c>
      <c r="C56" t="s">
        <v>3</v>
      </c>
      <c r="D56" t="s">
        <v>31</v>
      </c>
      <c r="E56" t="s">
        <v>26</v>
      </c>
      <c r="F56">
        <v>4300</v>
      </c>
      <c r="G56">
        <v>0.7</v>
      </c>
      <c r="H56">
        <v>4.5999999999999996</v>
      </c>
      <c r="I56">
        <v>10.7</v>
      </c>
      <c r="J56">
        <v>-6.9</v>
      </c>
      <c r="K56">
        <v>0</v>
      </c>
    </row>
    <row r="57" spans="1:11" x14ac:dyDescent="0.25">
      <c r="A57">
        <v>40392404</v>
      </c>
      <c r="B57" t="s">
        <v>119</v>
      </c>
      <c r="C57" t="s">
        <v>3</v>
      </c>
      <c r="D57" t="s">
        <v>26</v>
      </c>
      <c r="E57" t="s">
        <v>315</v>
      </c>
      <c r="F57">
        <v>4300</v>
      </c>
      <c r="G57">
        <v>0</v>
      </c>
      <c r="H57">
        <v>0.8</v>
      </c>
      <c r="I57">
        <v>2.9</v>
      </c>
      <c r="J57">
        <v>-10.8</v>
      </c>
      <c r="K57">
        <v>0</v>
      </c>
    </row>
    <row r="58" spans="1:11" x14ac:dyDescent="0.25">
      <c r="A58">
        <v>40392406</v>
      </c>
      <c r="B58" t="s">
        <v>122</v>
      </c>
      <c r="C58" t="s">
        <v>3</v>
      </c>
      <c r="D58" t="s">
        <v>14</v>
      </c>
      <c r="E58" t="s">
        <v>11</v>
      </c>
      <c r="F58">
        <v>4200</v>
      </c>
      <c r="G58">
        <v>0.9</v>
      </c>
      <c r="H58">
        <v>5</v>
      </c>
      <c r="I58">
        <v>11.3</v>
      </c>
      <c r="J58">
        <v>-6.3</v>
      </c>
      <c r="K58">
        <v>0</v>
      </c>
    </row>
    <row r="59" spans="1:11" x14ac:dyDescent="0.25">
      <c r="A59">
        <v>40392408</v>
      </c>
      <c r="B59" t="s">
        <v>120</v>
      </c>
      <c r="C59" t="s">
        <v>3</v>
      </c>
      <c r="D59" t="s">
        <v>30</v>
      </c>
      <c r="E59" t="s">
        <v>52</v>
      </c>
      <c r="F59">
        <v>4200</v>
      </c>
      <c r="G59">
        <v>0</v>
      </c>
      <c r="H59">
        <v>0.9</v>
      </c>
      <c r="I59">
        <v>3.4</v>
      </c>
      <c r="J59">
        <v>-10.5</v>
      </c>
      <c r="K59">
        <v>0</v>
      </c>
    </row>
    <row r="60" spans="1:11" x14ac:dyDescent="0.25">
      <c r="A60">
        <v>40392410</v>
      </c>
      <c r="B60" t="s">
        <v>123</v>
      </c>
      <c r="C60" t="s">
        <v>3</v>
      </c>
      <c r="D60" t="s">
        <v>11</v>
      </c>
      <c r="E60" t="s">
        <v>319</v>
      </c>
      <c r="F60">
        <v>4200</v>
      </c>
      <c r="G60">
        <v>0</v>
      </c>
      <c r="H60">
        <v>2</v>
      </c>
      <c r="I60">
        <v>6.2</v>
      </c>
      <c r="J60">
        <v>-9.3000000000000007</v>
      </c>
      <c r="K60">
        <v>0</v>
      </c>
    </row>
    <row r="61" spans="1:11" x14ac:dyDescent="0.25">
      <c r="A61">
        <v>40392412</v>
      </c>
      <c r="B61" t="s">
        <v>130</v>
      </c>
      <c r="C61" t="s">
        <v>3</v>
      </c>
      <c r="D61" t="s">
        <v>24</v>
      </c>
      <c r="E61" t="s">
        <v>318</v>
      </c>
      <c r="F61">
        <v>4100</v>
      </c>
      <c r="G61">
        <v>0</v>
      </c>
      <c r="H61">
        <v>1.9</v>
      </c>
      <c r="I61">
        <v>5.8</v>
      </c>
      <c r="J61">
        <v>-9.3000000000000007</v>
      </c>
      <c r="K61">
        <v>0</v>
      </c>
    </row>
    <row r="62" spans="1:11" x14ac:dyDescent="0.25">
      <c r="A62">
        <v>40392414</v>
      </c>
      <c r="B62" t="s">
        <v>127</v>
      </c>
      <c r="C62" t="s">
        <v>3</v>
      </c>
      <c r="D62" t="s">
        <v>20</v>
      </c>
      <c r="E62" t="s">
        <v>22</v>
      </c>
      <c r="F62">
        <v>4100</v>
      </c>
      <c r="G62">
        <v>0.5</v>
      </c>
      <c r="H62">
        <v>4.5999999999999996</v>
      </c>
      <c r="I62">
        <v>11.3</v>
      </c>
      <c r="J62">
        <v>-6.6</v>
      </c>
      <c r="K62">
        <v>0</v>
      </c>
    </row>
    <row r="63" spans="1:11" x14ac:dyDescent="0.25">
      <c r="A63">
        <v>40392416</v>
      </c>
      <c r="B63" t="s">
        <v>126</v>
      </c>
      <c r="C63" t="s">
        <v>3</v>
      </c>
      <c r="D63" t="s">
        <v>48</v>
      </c>
      <c r="E63" t="s">
        <v>7</v>
      </c>
      <c r="F63">
        <v>4100</v>
      </c>
      <c r="G63">
        <v>0.1</v>
      </c>
      <c r="H63">
        <v>2.9</v>
      </c>
      <c r="I63">
        <v>7.7</v>
      </c>
      <c r="J63">
        <v>-8.1999999999999993</v>
      </c>
      <c r="K63">
        <v>0</v>
      </c>
    </row>
    <row r="64" spans="1:11" x14ac:dyDescent="0.25">
      <c r="A64">
        <v>40392426</v>
      </c>
      <c r="B64" t="s">
        <v>153</v>
      </c>
      <c r="C64" t="s">
        <v>3</v>
      </c>
      <c r="D64" t="s">
        <v>16</v>
      </c>
      <c r="E64" t="s">
        <v>24</v>
      </c>
      <c r="F64">
        <v>4000</v>
      </c>
      <c r="G64">
        <v>0.3</v>
      </c>
      <c r="H64">
        <v>3.6</v>
      </c>
      <c r="I64">
        <v>9.5</v>
      </c>
      <c r="J64">
        <v>-7.4</v>
      </c>
      <c r="K64">
        <v>0</v>
      </c>
    </row>
    <row r="65" spans="1:11" x14ac:dyDescent="0.25">
      <c r="A65">
        <v>40392432</v>
      </c>
      <c r="B65" t="s">
        <v>154</v>
      </c>
      <c r="C65" t="s">
        <v>3</v>
      </c>
      <c r="D65" t="s">
        <v>16</v>
      </c>
      <c r="E65" t="s">
        <v>24</v>
      </c>
      <c r="F65">
        <v>4000</v>
      </c>
      <c r="G65">
        <v>0</v>
      </c>
      <c r="H65">
        <v>0.8</v>
      </c>
      <c r="I65">
        <v>3.4</v>
      </c>
      <c r="J65">
        <v>-10.1</v>
      </c>
      <c r="K65">
        <v>0</v>
      </c>
    </row>
    <row r="66" spans="1:11" x14ac:dyDescent="0.25">
      <c r="A66">
        <v>40392444</v>
      </c>
      <c r="B66" t="s">
        <v>151</v>
      </c>
      <c r="C66" t="s">
        <v>3</v>
      </c>
      <c r="D66" t="s">
        <v>9</v>
      </c>
      <c r="E66" t="s">
        <v>321</v>
      </c>
      <c r="F66">
        <v>4000</v>
      </c>
      <c r="G66">
        <v>0</v>
      </c>
      <c r="H66">
        <v>1.1000000000000001</v>
      </c>
      <c r="I66">
        <v>3.9</v>
      </c>
      <c r="J66">
        <v>-9.9</v>
      </c>
      <c r="K66">
        <v>0</v>
      </c>
    </row>
    <row r="67" spans="1:11" x14ac:dyDescent="0.25">
      <c r="A67">
        <v>40392450</v>
      </c>
      <c r="B67" t="s">
        <v>147</v>
      </c>
      <c r="C67" t="s">
        <v>3</v>
      </c>
      <c r="D67" t="s">
        <v>37</v>
      </c>
      <c r="E67" t="s">
        <v>5</v>
      </c>
      <c r="F67">
        <v>4000</v>
      </c>
      <c r="G67">
        <v>0</v>
      </c>
      <c r="H67">
        <v>0.3</v>
      </c>
      <c r="I67">
        <v>1.4</v>
      </c>
      <c r="J67">
        <v>-10.6</v>
      </c>
      <c r="K67">
        <v>0</v>
      </c>
    </row>
    <row r="68" spans="1:11" x14ac:dyDescent="0.25">
      <c r="A68">
        <v>40392454</v>
      </c>
      <c r="B68" t="s">
        <v>148</v>
      </c>
      <c r="C68" t="s">
        <v>3</v>
      </c>
      <c r="D68" t="s">
        <v>37</v>
      </c>
      <c r="E68" t="s">
        <v>5</v>
      </c>
      <c r="F68">
        <v>4000</v>
      </c>
      <c r="G68">
        <v>0</v>
      </c>
      <c r="H68">
        <v>0.3</v>
      </c>
      <c r="I68">
        <v>1.2</v>
      </c>
      <c r="J68">
        <v>-10.7</v>
      </c>
      <c r="K68">
        <v>0</v>
      </c>
    </row>
    <row r="69" spans="1:11" x14ac:dyDescent="0.25">
      <c r="A69">
        <v>40392458</v>
      </c>
      <c r="B69" t="s">
        <v>149</v>
      </c>
      <c r="C69" t="s">
        <v>3</v>
      </c>
      <c r="D69" t="s">
        <v>5</v>
      </c>
      <c r="E69" t="s">
        <v>317</v>
      </c>
      <c r="F69">
        <v>4000</v>
      </c>
      <c r="G69">
        <v>0</v>
      </c>
      <c r="H69">
        <v>1.3</v>
      </c>
      <c r="I69">
        <v>4.5</v>
      </c>
      <c r="J69">
        <v>-9.6</v>
      </c>
      <c r="K69">
        <v>0</v>
      </c>
    </row>
    <row r="70" spans="1:11" x14ac:dyDescent="0.25">
      <c r="A70">
        <v>40392460</v>
      </c>
      <c r="B70" t="s">
        <v>150</v>
      </c>
      <c r="C70" t="s">
        <v>3</v>
      </c>
      <c r="D70" t="s">
        <v>5</v>
      </c>
      <c r="E70" t="s">
        <v>317</v>
      </c>
      <c r="F70">
        <v>4000</v>
      </c>
      <c r="G70">
        <v>0</v>
      </c>
      <c r="H70">
        <v>1.6</v>
      </c>
      <c r="I70">
        <v>5.0999999999999996</v>
      </c>
      <c r="J70">
        <v>-9.3000000000000007</v>
      </c>
      <c r="K70">
        <v>0</v>
      </c>
    </row>
    <row r="71" spans="1:11" x14ac:dyDescent="0.25">
      <c r="A71">
        <v>40392472</v>
      </c>
      <c r="B71" t="s">
        <v>143</v>
      </c>
      <c r="C71" t="s">
        <v>3</v>
      </c>
      <c r="D71" t="s">
        <v>54</v>
      </c>
      <c r="E71" t="s">
        <v>33</v>
      </c>
      <c r="F71">
        <v>4000</v>
      </c>
      <c r="G71">
        <v>0</v>
      </c>
      <c r="H71">
        <v>1.3</v>
      </c>
      <c r="I71">
        <v>4.3</v>
      </c>
      <c r="J71">
        <v>-9.6</v>
      </c>
      <c r="K71">
        <v>0</v>
      </c>
    </row>
    <row r="72" spans="1:11" x14ac:dyDescent="0.25">
      <c r="A72">
        <v>40392480</v>
      </c>
      <c r="B72" t="s">
        <v>144</v>
      </c>
      <c r="C72" t="s">
        <v>3</v>
      </c>
      <c r="D72" t="s">
        <v>54</v>
      </c>
      <c r="E72" t="s">
        <v>33</v>
      </c>
      <c r="F72">
        <v>4000</v>
      </c>
      <c r="G72">
        <v>0</v>
      </c>
      <c r="H72">
        <v>0.7</v>
      </c>
      <c r="I72">
        <v>2.6</v>
      </c>
      <c r="J72">
        <v>-10.3</v>
      </c>
      <c r="K72">
        <v>0</v>
      </c>
    </row>
    <row r="73" spans="1:11" x14ac:dyDescent="0.25">
      <c r="A73">
        <v>40392482</v>
      </c>
      <c r="B73" t="s">
        <v>139</v>
      </c>
      <c r="C73" t="s">
        <v>3</v>
      </c>
      <c r="D73" t="s">
        <v>41</v>
      </c>
      <c r="E73" t="s">
        <v>320</v>
      </c>
      <c r="F73">
        <v>4000</v>
      </c>
      <c r="G73">
        <v>0</v>
      </c>
      <c r="H73">
        <v>0.1</v>
      </c>
      <c r="I73">
        <v>0.7</v>
      </c>
      <c r="J73">
        <v>-10.8</v>
      </c>
      <c r="K73">
        <v>0</v>
      </c>
    </row>
    <row r="74" spans="1:11" x14ac:dyDescent="0.25">
      <c r="A74">
        <v>40392490</v>
      </c>
      <c r="B74" t="s">
        <v>140</v>
      </c>
      <c r="C74" t="s">
        <v>3</v>
      </c>
      <c r="D74" t="s">
        <v>41</v>
      </c>
      <c r="E74" t="s">
        <v>320</v>
      </c>
      <c r="F74">
        <v>4000</v>
      </c>
      <c r="G74">
        <v>0</v>
      </c>
      <c r="H74">
        <v>0.1</v>
      </c>
      <c r="I74">
        <v>0.6</v>
      </c>
      <c r="J74">
        <v>-10.8</v>
      </c>
      <c r="K74">
        <v>0</v>
      </c>
    </row>
    <row r="75" spans="1:11" x14ac:dyDescent="0.25">
      <c r="A75">
        <v>40392496</v>
      </c>
      <c r="B75" t="s">
        <v>141</v>
      </c>
      <c r="C75" t="s">
        <v>3</v>
      </c>
      <c r="D75" t="s">
        <v>75</v>
      </c>
      <c r="E75" t="s">
        <v>41</v>
      </c>
      <c r="F75">
        <v>4000</v>
      </c>
      <c r="G75">
        <v>0</v>
      </c>
      <c r="H75">
        <v>0.4</v>
      </c>
      <c r="I75">
        <v>1.9</v>
      </c>
      <c r="J75">
        <v>-10.5</v>
      </c>
      <c r="K75">
        <v>0</v>
      </c>
    </row>
    <row r="76" spans="1:11" x14ac:dyDescent="0.25">
      <c r="A76">
        <v>40392514</v>
      </c>
      <c r="B76" t="s">
        <v>137</v>
      </c>
      <c r="C76" t="s">
        <v>3</v>
      </c>
      <c r="D76" t="s">
        <v>31</v>
      </c>
      <c r="E76" t="s">
        <v>26</v>
      </c>
      <c r="F76">
        <v>4000</v>
      </c>
      <c r="G76">
        <v>0</v>
      </c>
      <c r="H76">
        <v>0.2</v>
      </c>
      <c r="I76">
        <v>0.9</v>
      </c>
      <c r="J76">
        <v>-10.7</v>
      </c>
      <c r="K76">
        <v>0</v>
      </c>
    </row>
    <row r="77" spans="1:11" x14ac:dyDescent="0.25">
      <c r="A77">
        <v>40392524</v>
      </c>
      <c r="B77" t="s">
        <v>135</v>
      </c>
      <c r="C77" t="s">
        <v>3</v>
      </c>
      <c r="D77" t="s">
        <v>14</v>
      </c>
      <c r="E77" t="s">
        <v>11</v>
      </c>
      <c r="F77">
        <v>4000</v>
      </c>
      <c r="G77">
        <v>0</v>
      </c>
      <c r="H77">
        <v>0.7</v>
      </c>
      <c r="I77">
        <v>2.9</v>
      </c>
      <c r="J77">
        <v>-10.199999999999999</v>
      </c>
      <c r="K77">
        <v>0</v>
      </c>
    </row>
    <row r="78" spans="1:11" x14ac:dyDescent="0.25">
      <c r="A78">
        <v>40392528</v>
      </c>
      <c r="B78" t="s">
        <v>136</v>
      </c>
      <c r="C78" t="s">
        <v>3</v>
      </c>
      <c r="D78" t="s">
        <v>14</v>
      </c>
      <c r="E78" t="s">
        <v>11</v>
      </c>
      <c r="F78">
        <v>4000</v>
      </c>
      <c r="G78">
        <v>0</v>
      </c>
      <c r="H78">
        <v>0.1</v>
      </c>
      <c r="I78">
        <v>0.7</v>
      </c>
      <c r="J78">
        <v>-10.8</v>
      </c>
      <c r="K78">
        <v>0</v>
      </c>
    </row>
    <row r="79" spans="1:11" x14ac:dyDescent="0.25">
      <c r="A79">
        <v>40392530</v>
      </c>
      <c r="B79" t="s">
        <v>133</v>
      </c>
      <c r="C79" t="s">
        <v>3</v>
      </c>
      <c r="D79" t="s">
        <v>22</v>
      </c>
      <c r="E79" t="s">
        <v>312</v>
      </c>
      <c r="F79">
        <v>4000</v>
      </c>
      <c r="G79">
        <v>0</v>
      </c>
      <c r="H79">
        <v>0.2</v>
      </c>
      <c r="I79">
        <v>1.1000000000000001</v>
      </c>
      <c r="J79">
        <v>-10.7</v>
      </c>
      <c r="K79">
        <v>0</v>
      </c>
    </row>
    <row r="80" spans="1:11" x14ac:dyDescent="0.25">
      <c r="A80">
        <v>40392548</v>
      </c>
      <c r="B80" t="s">
        <v>132</v>
      </c>
      <c r="C80" t="s">
        <v>3</v>
      </c>
      <c r="D80" t="s">
        <v>7</v>
      </c>
      <c r="E80" t="s">
        <v>316</v>
      </c>
      <c r="F80">
        <v>4000</v>
      </c>
      <c r="G80">
        <v>0</v>
      </c>
      <c r="H80">
        <v>1.4</v>
      </c>
      <c r="I80">
        <v>4.5999999999999996</v>
      </c>
      <c r="J80">
        <v>-9.5</v>
      </c>
      <c r="K80">
        <v>0</v>
      </c>
    </row>
    <row r="81" spans="1:11" x14ac:dyDescent="0.25">
      <c r="A81">
        <v>40392568</v>
      </c>
      <c r="B81" t="s">
        <v>145</v>
      </c>
      <c r="C81" t="s">
        <v>3</v>
      </c>
      <c r="D81" t="s">
        <v>33</v>
      </c>
      <c r="E81" t="s">
        <v>313</v>
      </c>
      <c r="F81">
        <v>4000</v>
      </c>
      <c r="G81">
        <v>0</v>
      </c>
      <c r="H81">
        <v>1.1000000000000001</v>
      </c>
      <c r="I81">
        <v>3.7</v>
      </c>
      <c r="J81">
        <v>-9.9</v>
      </c>
      <c r="K81">
        <v>0</v>
      </c>
    </row>
    <row r="82" spans="1:11" x14ac:dyDescent="0.25">
      <c r="A82">
        <v>40392572</v>
      </c>
      <c r="B82" t="s">
        <v>152</v>
      </c>
      <c r="C82" t="s">
        <v>3</v>
      </c>
      <c r="D82" t="s">
        <v>9</v>
      </c>
      <c r="E82" t="s">
        <v>321</v>
      </c>
      <c r="F82">
        <v>4000</v>
      </c>
      <c r="G82">
        <v>0.8</v>
      </c>
      <c r="H82">
        <v>4.9000000000000004</v>
      </c>
      <c r="I82">
        <v>11.7</v>
      </c>
      <c r="J82">
        <v>-6.1</v>
      </c>
      <c r="K82">
        <v>0</v>
      </c>
    </row>
    <row r="83" spans="1:11" x14ac:dyDescent="0.25">
      <c r="A83">
        <v>40392574</v>
      </c>
      <c r="B83" t="s">
        <v>134</v>
      </c>
      <c r="C83" t="s">
        <v>3</v>
      </c>
      <c r="D83" t="s">
        <v>22</v>
      </c>
      <c r="E83" t="s">
        <v>312</v>
      </c>
      <c r="F83">
        <v>4000</v>
      </c>
      <c r="G83">
        <v>0.5</v>
      </c>
      <c r="H83">
        <v>3.8</v>
      </c>
      <c r="I83">
        <v>9.1999999999999993</v>
      </c>
      <c r="J83">
        <v>-7.1</v>
      </c>
      <c r="K83">
        <v>0</v>
      </c>
    </row>
    <row r="84" spans="1:11" x14ac:dyDescent="0.25">
      <c r="A84">
        <v>40392576</v>
      </c>
      <c r="B84" t="s">
        <v>13</v>
      </c>
      <c r="C84" t="s">
        <v>12</v>
      </c>
      <c r="D84" t="s">
        <v>14</v>
      </c>
      <c r="E84" t="s">
        <v>11</v>
      </c>
      <c r="F84">
        <v>7600</v>
      </c>
      <c r="G84">
        <v>7.1</v>
      </c>
      <c r="H84">
        <v>18.600000000000001</v>
      </c>
      <c r="I84">
        <v>32.5</v>
      </c>
      <c r="J84">
        <v>0.5</v>
      </c>
      <c r="K84">
        <v>19</v>
      </c>
    </row>
    <row r="85" spans="1:11" x14ac:dyDescent="0.25">
      <c r="A85">
        <v>40392578</v>
      </c>
      <c r="B85" t="s">
        <v>15</v>
      </c>
      <c r="C85" t="s">
        <v>12</v>
      </c>
      <c r="D85" t="s">
        <v>16</v>
      </c>
      <c r="E85" t="s">
        <v>24</v>
      </c>
      <c r="F85">
        <v>7500</v>
      </c>
      <c r="G85">
        <v>8.5</v>
      </c>
      <c r="H85">
        <v>20.9</v>
      </c>
      <c r="I85">
        <v>36.1</v>
      </c>
      <c r="J85">
        <v>3.1</v>
      </c>
      <c r="K85">
        <v>24.7</v>
      </c>
    </row>
    <row r="86" spans="1:11" x14ac:dyDescent="0.25">
      <c r="A86">
        <v>40392580</v>
      </c>
      <c r="B86" t="s">
        <v>17</v>
      </c>
      <c r="C86" t="s">
        <v>12</v>
      </c>
      <c r="D86" t="s">
        <v>16</v>
      </c>
      <c r="E86" t="s">
        <v>24</v>
      </c>
      <c r="F86">
        <v>7300</v>
      </c>
      <c r="G86">
        <v>5.0999999999999996</v>
      </c>
      <c r="H86">
        <v>16.2</v>
      </c>
      <c r="I86">
        <v>30</v>
      </c>
      <c r="J86">
        <v>-1.3</v>
      </c>
      <c r="K86">
        <v>11.5</v>
      </c>
    </row>
    <row r="87" spans="1:11" x14ac:dyDescent="0.25">
      <c r="A87">
        <v>40392582</v>
      </c>
      <c r="B87" t="s">
        <v>29</v>
      </c>
      <c r="C87" t="s">
        <v>12</v>
      </c>
      <c r="D87" t="s">
        <v>30</v>
      </c>
      <c r="E87" t="s">
        <v>52</v>
      </c>
      <c r="F87">
        <v>6600</v>
      </c>
      <c r="G87">
        <v>4.2</v>
      </c>
      <c r="H87">
        <v>14.1</v>
      </c>
      <c r="I87">
        <v>26.8</v>
      </c>
      <c r="J87">
        <v>-1.9</v>
      </c>
      <c r="K87">
        <v>13.6</v>
      </c>
    </row>
    <row r="88" spans="1:11" x14ac:dyDescent="0.25">
      <c r="A88">
        <v>40392586</v>
      </c>
      <c r="B88" t="s">
        <v>35</v>
      </c>
      <c r="C88" t="s">
        <v>12</v>
      </c>
      <c r="D88" t="s">
        <v>26</v>
      </c>
      <c r="E88" t="s">
        <v>315</v>
      </c>
      <c r="F88">
        <v>6400</v>
      </c>
      <c r="G88">
        <v>3.7</v>
      </c>
      <c r="H88">
        <v>12.7</v>
      </c>
      <c r="I88">
        <v>24.3</v>
      </c>
      <c r="J88">
        <v>-3</v>
      </c>
      <c r="K88">
        <v>4.0999999999999996</v>
      </c>
    </row>
    <row r="89" spans="1:11" x14ac:dyDescent="0.25">
      <c r="A89">
        <v>40392588</v>
      </c>
      <c r="B89" t="s">
        <v>38</v>
      </c>
      <c r="C89" t="s">
        <v>12</v>
      </c>
      <c r="D89" t="s">
        <v>7</v>
      </c>
      <c r="E89" t="s">
        <v>316</v>
      </c>
      <c r="F89">
        <v>6300</v>
      </c>
      <c r="G89">
        <v>4.5999999999999996</v>
      </c>
      <c r="H89">
        <v>13.4</v>
      </c>
      <c r="I89">
        <v>25</v>
      </c>
      <c r="J89">
        <v>-2</v>
      </c>
      <c r="K89">
        <v>4.5</v>
      </c>
    </row>
    <row r="90" spans="1:11" x14ac:dyDescent="0.25">
      <c r="A90">
        <v>40392590</v>
      </c>
      <c r="B90" t="s">
        <v>44</v>
      </c>
      <c r="C90" t="s">
        <v>12</v>
      </c>
      <c r="D90" t="s">
        <v>24</v>
      </c>
      <c r="E90" t="s">
        <v>318</v>
      </c>
      <c r="F90">
        <v>6200</v>
      </c>
      <c r="G90">
        <v>5.5</v>
      </c>
      <c r="H90">
        <v>14.9</v>
      </c>
      <c r="I90">
        <v>27.4</v>
      </c>
      <c r="J90">
        <v>-0.4</v>
      </c>
      <c r="K90">
        <v>16.899999999999999</v>
      </c>
    </row>
    <row r="91" spans="1:11" x14ac:dyDescent="0.25">
      <c r="A91">
        <v>40392592</v>
      </c>
      <c r="B91" t="s">
        <v>45</v>
      </c>
      <c r="C91" t="s">
        <v>12</v>
      </c>
      <c r="D91" t="s">
        <v>20</v>
      </c>
      <c r="E91" t="s">
        <v>22</v>
      </c>
      <c r="F91">
        <v>6100</v>
      </c>
      <c r="G91">
        <v>4.4000000000000004</v>
      </c>
      <c r="H91">
        <v>14</v>
      </c>
      <c r="I91">
        <v>26.8</v>
      </c>
      <c r="J91">
        <v>-1.1000000000000001</v>
      </c>
      <c r="K91">
        <v>6.8</v>
      </c>
    </row>
    <row r="92" spans="1:11" x14ac:dyDescent="0.25">
      <c r="A92">
        <v>40392594</v>
      </c>
      <c r="B92" t="s">
        <v>50</v>
      </c>
      <c r="C92" t="s">
        <v>12</v>
      </c>
      <c r="D92" t="s">
        <v>37</v>
      </c>
      <c r="E92" t="s">
        <v>5</v>
      </c>
      <c r="F92">
        <v>6000</v>
      </c>
      <c r="G92">
        <v>4.8</v>
      </c>
      <c r="H92">
        <v>14.1</v>
      </c>
      <c r="I92">
        <v>26.2</v>
      </c>
      <c r="J92">
        <v>-0.8</v>
      </c>
      <c r="K92">
        <v>12.7</v>
      </c>
    </row>
    <row r="93" spans="1:11" x14ac:dyDescent="0.25">
      <c r="A93">
        <v>40392596</v>
      </c>
      <c r="B93" t="s">
        <v>55</v>
      </c>
      <c r="C93" t="s">
        <v>12</v>
      </c>
      <c r="D93" t="s">
        <v>37</v>
      </c>
      <c r="E93" t="s">
        <v>5</v>
      </c>
      <c r="F93">
        <v>5900</v>
      </c>
      <c r="G93">
        <v>4.8</v>
      </c>
      <c r="H93">
        <v>14.6</v>
      </c>
      <c r="I93">
        <v>27.2</v>
      </c>
      <c r="J93">
        <v>0</v>
      </c>
      <c r="K93">
        <v>14.2</v>
      </c>
    </row>
    <row r="94" spans="1:11" x14ac:dyDescent="0.25">
      <c r="A94">
        <v>40392598</v>
      </c>
      <c r="B94" t="s">
        <v>53</v>
      </c>
      <c r="C94" t="s">
        <v>12</v>
      </c>
      <c r="D94" t="s">
        <v>54</v>
      </c>
      <c r="E94" t="s">
        <v>33</v>
      </c>
      <c r="F94">
        <v>5900</v>
      </c>
      <c r="G94">
        <v>3.9</v>
      </c>
      <c r="H94">
        <v>13.2</v>
      </c>
      <c r="I94">
        <v>25.4</v>
      </c>
      <c r="J94">
        <v>-1.5</v>
      </c>
      <c r="K94">
        <v>10.1</v>
      </c>
    </row>
    <row r="95" spans="1:11" x14ac:dyDescent="0.25">
      <c r="A95">
        <v>40392602</v>
      </c>
      <c r="B95" t="s">
        <v>57</v>
      </c>
      <c r="C95" t="s">
        <v>12</v>
      </c>
      <c r="D95" t="s">
        <v>11</v>
      </c>
      <c r="E95" t="s">
        <v>319</v>
      </c>
      <c r="F95">
        <v>5800</v>
      </c>
      <c r="G95">
        <v>4.7</v>
      </c>
      <c r="H95">
        <v>13.8</v>
      </c>
      <c r="I95">
        <v>26.2</v>
      </c>
      <c r="J95">
        <v>-0.6</v>
      </c>
      <c r="K95">
        <v>15.2</v>
      </c>
    </row>
    <row r="96" spans="1:11" x14ac:dyDescent="0.25">
      <c r="A96">
        <v>40392604</v>
      </c>
      <c r="B96" t="s">
        <v>60</v>
      </c>
      <c r="C96" t="s">
        <v>12</v>
      </c>
      <c r="D96" t="s">
        <v>11</v>
      </c>
      <c r="E96" t="s">
        <v>319</v>
      </c>
      <c r="F96">
        <v>5700</v>
      </c>
      <c r="G96">
        <v>3.7</v>
      </c>
      <c r="H96">
        <v>11.4</v>
      </c>
      <c r="I96">
        <v>21.8</v>
      </c>
      <c r="J96">
        <v>-2.9</v>
      </c>
      <c r="K96">
        <v>6</v>
      </c>
    </row>
    <row r="97" spans="1:11" x14ac:dyDescent="0.25">
      <c r="A97">
        <v>40392606</v>
      </c>
      <c r="B97" t="s">
        <v>65</v>
      </c>
      <c r="C97" t="s">
        <v>12</v>
      </c>
      <c r="D97" t="s">
        <v>20</v>
      </c>
      <c r="E97" t="s">
        <v>22</v>
      </c>
      <c r="F97">
        <v>5600</v>
      </c>
      <c r="G97">
        <v>6.3</v>
      </c>
      <c r="H97">
        <v>16.7</v>
      </c>
      <c r="I97">
        <v>30.1</v>
      </c>
      <c r="J97">
        <v>2.6</v>
      </c>
      <c r="K97">
        <v>32.4</v>
      </c>
    </row>
    <row r="98" spans="1:11" x14ac:dyDescent="0.25">
      <c r="A98">
        <v>40392608</v>
      </c>
      <c r="B98" t="s">
        <v>66</v>
      </c>
      <c r="C98" t="s">
        <v>12</v>
      </c>
      <c r="D98" t="s">
        <v>41</v>
      </c>
      <c r="E98" t="s">
        <v>320</v>
      </c>
      <c r="F98">
        <v>5600</v>
      </c>
      <c r="G98">
        <v>4</v>
      </c>
      <c r="H98">
        <v>12.4</v>
      </c>
      <c r="I98">
        <v>23.7</v>
      </c>
      <c r="J98">
        <v>-1.7</v>
      </c>
      <c r="K98">
        <v>7.8</v>
      </c>
    </row>
    <row r="99" spans="1:11" x14ac:dyDescent="0.25">
      <c r="A99">
        <v>40392610</v>
      </c>
      <c r="B99" t="s">
        <v>71</v>
      </c>
      <c r="C99" t="s">
        <v>12</v>
      </c>
      <c r="D99" t="s">
        <v>37</v>
      </c>
      <c r="E99" t="s">
        <v>5</v>
      </c>
      <c r="F99">
        <v>5500</v>
      </c>
      <c r="G99">
        <v>4.2</v>
      </c>
      <c r="H99">
        <v>12.8</v>
      </c>
      <c r="I99">
        <v>23.8</v>
      </c>
      <c r="J99">
        <v>-1.1000000000000001</v>
      </c>
      <c r="K99">
        <v>7.5</v>
      </c>
    </row>
    <row r="100" spans="1:11" x14ac:dyDescent="0.25">
      <c r="A100">
        <v>40392612</v>
      </c>
      <c r="B100" t="s">
        <v>69</v>
      </c>
      <c r="C100" t="s">
        <v>12</v>
      </c>
      <c r="D100" t="s">
        <v>22</v>
      </c>
      <c r="E100" t="s">
        <v>312</v>
      </c>
      <c r="F100">
        <v>5500</v>
      </c>
      <c r="G100">
        <v>3.4</v>
      </c>
      <c r="H100">
        <v>10.7</v>
      </c>
      <c r="I100">
        <v>20.2</v>
      </c>
      <c r="J100">
        <v>-3.2</v>
      </c>
      <c r="K100">
        <v>3.3</v>
      </c>
    </row>
    <row r="101" spans="1:11" x14ac:dyDescent="0.25">
      <c r="A101">
        <v>40392614</v>
      </c>
      <c r="B101" t="s">
        <v>73</v>
      </c>
      <c r="C101" t="s">
        <v>12</v>
      </c>
      <c r="D101" t="s">
        <v>52</v>
      </c>
      <c r="E101" t="s">
        <v>314</v>
      </c>
      <c r="F101">
        <v>5400</v>
      </c>
      <c r="G101">
        <v>5.5</v>
      </c>
      <c r="H101">
        <v>14.7</v>
      </c>
      <c r="I101">
        <v>26.3</v>
      </c>
      <c r="J101">
        <v>1</v>
      </c>
      <c r="K101">
        <v>18.3</v>
      </c>
    </row>
    <row r="102" spans="1:11" x14ac:dyDescent="0.25">
      <c r="A102">
        <v>40392616</v>
      </c>
      <c r="B102" t="s">
        <v>76</v>
      </c>
      <c r="C102" t="s">
        <v>12</v>
      </c>
      <c r="D102" t="s">
        <v>33</v>
      </c>
      <c r="E102" t="s">
        <v>313</v>
      </c>
      <c r="F102">
        <v>5400</v>
      </c>
      <c r="G102">
        <v>4.2</v>
      </c>
      <c r="H102">
        <v>12.1</v>
      </c>
      <c r="I102">
        <v>22</v>
      </c>
      <c r="J102">
        <v>-1.6</v>
      </c>
      <c r="K102">
        <v>5.4</v>
      </c>
    </row>
    <row r="103" spans="1:11" x14ac:dyDescent="0.25">
      <c r="A103">
        <v>40392618</v>
      </c>
      <c r="B103" t="s">
        <v>80</v>
      </c>
      <c r="C103" t="s">
        <v>12</v>
      </c>
      <c r="D103" t="s">
        <v>64</v>
      </c>
      <c r="E103" t="s">
        <v>9</v>
      </c>
      <c r="F103">
        <v>5300</v>
      </c>
      <c r="G103">
        <v>3</v>
      </c>
      <c r="H103">
        <v>11.4</v>
      </c>
      <c r="I103">
        <v>22.3</v>
      </c>
      <c r="J103">
        <v>-2.1</v>
      </c>
      <c r="K103">
        <v>4.0999999999999996</v>
      </c>
    </row>
    <row r="104" spans="1:11" x14ac:dyDescent="0.25">
      <c r="A104">
        <v>40392620</v>
      </c>
      <c r="B104" t="s">
        <v>77</v>
      </c>
      <c r="C104" t="s">
        <v>12</v>
      </c>
      <c r="D104" t="s">
        <v>22</v>
      </c>
      <c r="E104" t="s">
        <v>312</v>
      </c>
      <c r="F104">
        <v>5300</v>
      </c>
      <c r="G104">
        <v>3.4</v>
      </c>
      <c r="H104">
        <v>11.3</v>
      </c>
      <c r="I104">
        <v>21.4</v>
      </c>
      <c r="J104">
        <v>-2.2000000000000002</v>
      </c>
      <c r="K104">
        <v>4</v>
      </c>
    </row>
    <row r="105" spans="1:11" x14ac:dyDescent="0.25">
      <c r="A105">
        <v>40392622</v>
      </c>
      <c r="B105" t="s">
        <v>81</v>
      </c>
      <c r="C105" t="s">
        <v>12</v>
      </c>
      <c r="D105" t="s">
        <v>30</v>
      </c>
      <c r="E105" t="s">
        <v>52</v>
      </c>
      <c r="F105">
        <v>5200</v>
      </c>
      <c r="G105">
        <v>2.7</v>
      </c>
      <c r="H105">
        <v>9.8000000000000007</v>
      </c>
      <c r="I105">
        <v>19.5</v>
      </c>
      <c r="J105">
        <v>-3.5</v>
      </c>
      <c r="K105">
        <v>3.3</v>
      </c>
    </row>
    <row r="106" spans="1:11" x14ac:dyDescent="0.25">
      <c r="A106">
        <v>40392624</v>
      </c>
      <c r="B106" t="s">
        <v>88</v>
      </c>
      <c r="C106" t="s">
        <v>12</v>
      </c>
      <c r="D106" t="s">
        <v>5</v>
      </c>
      <c r="E106" t="s">
        <v>317</v>
      </c>
      <c r="F106">
        <v>5100</v>
      </c>
      <c r="G106">
        <v>4.5</v>
      </c>
      <c r="H106">
        <v>12.9</v>
      </c>
      <c r="I106">
        <v>24.2</v>
      </c>
      <c r="J106">
        <v>-0.3</v>
      </c>
      <c r="K106">
        <v>12.9</v>
      </c>
    </row>
    <row r="107" spans="1:11" x14ac:dyDescent="0.25">
      <c r="A107">
        <v>40392626</v>
      </c>
      <c r="B107" t="s">
        <v>86</v>
      </c>
      <c r="C107" t="s">
        <v>12</v>
      </c>
      <c r="D107" t="s">
        <v>14</v>
      </c>
      <c r="E107" t="s">
        <v>11</v>
      </c>
      <c r="F107">
        <v>5100</v>
      </c>
      <c r="G107">
        <v>3.1</v>
      </c>
      <c r="H107">
        <v>11.5</v>
      </c>
      <c r="I107">
        <v>22.2</v>
      </c>
      <c r="J107">
        <v>-1.6</v>
      </c>
      <c r="K107">
        <v>6.8</v>
      </c>
    </row>
    <row r="108" spans="1:11" x14ac:dyDescent="0.25">
      <c r="A108">
        <v>40392628</v>
      </c>
      <c r="B108" t="s">
        <v>91</v>
      </c>
      <c r="C108" t="s">
        <v>12</v>
      </c>
      <c r="D108" t="s">
        <v>9</v>
      </c>
      <c r="E108" t="s">
        <v>321</v>
      </c>
      <c r="F108">
        <v>5000</v>
      </c>
      <c r="G108">
        <v>3.6</v>
      </c>
      <c r="H108">
        <v>12.4</v>
      </c>
      <c r="I108">
        <v>24.2</v>
      </c>
      <c r="J108">
        <v>-0.5</v>
      </c>
      <c r="K108">
        <v>11.8</v>
      </c>
    </row>
    <row r="109" spans="1:11" x14ac:dyDescent="0.25">
      <c r="A109">
        <v>40392634</v>
      </c>
      <c r="B109" t="s">
        <v>102</v>
      </c>
      <c r="C109" t="s">
        <v>12</v>
      </c>
      <c r="D109" t="s">
        <v>9</v>
      </c>
      <c r="E109" t="s">
        <v>321</v>
      </c>
      <c r="F109">
        <v>4700</v>
      </c>
      <c r="G109">
        <v>3</v>
      </c>
      <c r="H109">
        <v>11.1</v>
      </c>
      <c r="I109">
        <v>22.5</v>
      </c>
      <c r="J109">
        <v>-1.2</v>
      </c>
      <c r="K109">
        <v>8.6</v>
      </c>
    </row>
    <row r="110" spans="1:11" x14ac:dyDescent="0.25">
      <c r="A110">
        <v>40392636</v>
      </c>
      <c r="B110" t="s">
        <v>105</v>
      </c>
      <c r="C110" t="s">
        <v>12</v>
      </c>
      <c r="D110" t="s">
        <v>41</v>
      </c>
      <c r="E110" t="s">
        <v>320</v>
      </c>
      <c r="F110">
        <v>4600</v>
      </c>
      <c r="G110">
        <v>1.2</v>
      </c>
      <c r="H110">
        <v>7.8</v>
      </c>
      <c r="I110">
        <v>17.3</v>
      </c>
      <c r="J110">
        <v>-4.4000000000000004</v>
      </c>
      <c r="K110">
        <v>0.9</v>
      </c>
    </row>
    <row r="111" spans="1:11" x14ac:dyDescent="0.25">
      <c r="A111">
        <v>40392638</v>
      </c>
      <c r="B111" t="s">
        <v>103</v>
      </c>
      <c r="C111" t="s">
        <v>12</v>
      </c>
      <c r="D111" t="s">
        <v>20</v>
      </c>
      <c r="E111" t="s">
        <v>22</v>
      </c>
      <c r="F111">
        <v>4600</v>
      </c>
      <c r="G111">
        <v>0.8</v>
      </c>
      <c r="H111">
        <v>6.5</v>
      </c>
      <c r="I111">
        <v>14.7</v>
      </c>
      <c r="J111">
        <v>-5.7</v>
      </c>
      <c r="K111">
        <v>0.8</v>
      </c>
    </row>
    <row r="112" spans="1:11" x14ac:dyDescent="0.25">
      <c r="A112">
        <v>40392640</v>
      </c>
      <c r="B112" t="s">
        <v>108</v>
      </c>
      <c r="C112" t="s">
        <v>12</v>
      </c>
      <c r="D112" t="s">
        <v>52</v>
      </c>
      <c r="E112" t="s">
        <v>314</v>
      </c>
      <c r="F112">
        <v>4500</v>
      </c>
      <c r="G112">
        <v>2.6</v>
      </c>
      <c r="H112">
        <v>9.9</v>
      </c>
      <c r="I112">
        <v>19.8</v>
      </c>
      <c r="J112">
        <v>-2</v>
      </c>
      <c r="K112">
        <v>3.4</v>
      </c>
    </row>
    <row r="113" spans="1:11" x14ac:dyDescent="0.25">
      <c r="A113">
        <v>40392644</v>
      </c>
      <c r="B113" t="s">
        <v>116</v>
      </c>
      <c r="C113" t="s">
        <v>12</v>
      </c>
      <c r="D113" t="s">
        <v>48</v>
      </c>
      <c r="E113" t="s">
        <v>7</v>
      </c>
      <c r="F113">
        <v>4400</v>
      </c>
      <c r="G113">
        <v>3</v>
      </c>
      <c r="H113">
        <v>10.7</v>
      </c>
      <c r="I113">
        <v>20.8</v>
      </c>
      <c r="J113">
        <v>-1</v>
      </c>
      <c r="K113">
        <v>4.5999999999999996</v>
      </c>
    </row>
    <row r="114" spans="1:11" x14ac:dyDescent="0.25">
      <c r="A114">
        <v>40392648</v>
      </c>
      <c r="B114" t="s">
        <v>117</v>
      </c>
      <c r="C114" t="s">
        <v>12</v>
      </c>
      <c r="D114" t="s">
        <v>30</v>
      </c>
      <c r="E114" t="s">
        <v>52</v>
      </c>
      <c r="F114">
        <v>4300</v>
      </c>
      <c r="G114">
        <v>0.6</v>
      </c>
      <c r="H114">
        <v>5.5</v>
      </c>
      <c r="I114">
        <v>12.7</v>
      </c>
      <c r="J114">
        <v>-6</v>
      </c>
      <c r="K114">
        <v>2.1</v>
      </c>
    </row>
    <row r="115" spans="1:11" x14ac:dyDescent="0.25">
      <c r="A115">
        <v>40392650</v>
      </c>
      <c r="B115" t="s">
        <v>124</v>
      </c>
      <c r="C115" t="s">
        <v>12</v>
      </c>
      <c r="D115" t="s">
        <v>31</v>
      </c>
      <c r="E115" t="s">
        <v>26</v>
      </c>
      <c r="F115">
        <v>4200</v>
      </c>
      <c r="G115">
        <v>1.7</v>
      </c>
      <c r="H115">
        <v>8</v>
      </c>
      <c r="I115">
        <v>16.600000000000001</v>
      </c>
      <c r="J115">
        <v>-3.3</v>
      </c>
      <c r="K115">
        <v>0.7</v>
      </c>
    </row>
    <row r="116" spans="1:11" x14ac:dyDescent="0.25">
      <c r="A116">
        <v>40392652</v>
      </c>
      <c r="B116" t="s">
        <v>125</v>
      </c>
      <c r="C116" t="s">
        <v>12</v>
      </c>
      <c r="D116" t="s">
        <v>75</v>
      </c>
      <c r="E116" t="s">
        <v>41</v>
      </c>
      <c r="F116">
        <v>4200</v>
      </c>
      <c r="G116">
        <v>2.1</v>
      </c>
      <c r="H116">
        <v>9.1</v>
      </c>
      <c r="I116">
        <v>18.2</v>
      </c>
      <c r="J116">
        <v>-2.2000000000000002</v>
      </c>
      <c r="K116">
        <v>2.7</v>
      </c>
    </row>
    <row r="117" spans="1:11" x14ac:dyDescent="0.25">
      <c r="A117">
        <v>40392654</v>
      </c>
      <c r="B117" t="s">
        <v>131</v>
      </c>
      <c r="C117" t="s">
        <v>12</v>
      </c>
      <c r="D117" t="s">
        <v>24</v>
      </c>
      <c r="E117" t="s">
        <v>318</v>
      </c>
      <c r="F117">
        <v>4100</v>
      </c>
      <c r="G117">
        <v>0.7</v>
      </c>
      <c r="H117">
        <v>6.4</v>
      </c>
      <c r="I117">
        <v>14.4</v>
      </c>
      <c r="J117">
        <v>-4.8</v>
      </c>
      <c r="K117">
        <v>1.5</v>
      </c>
    </row>
    <row r="118" spans="1:11" x14ac:dyDescent="0.25">
      <c r="A118">
        <v>40392656</v>
      </c>
      <c r="B118" t="s">
        <v>129</v>
      </c>
      <c r="C118" t="s">
        <v>12</v>
      </c>
      <c r="D118" t="s">
        <v>5</v>
      </c>
      <c r="E118" t="s">
        <v>317</v>
      </c>
      <c r="F118">
        <v>4100</v>
      </c>
      <c r="G118">
        <v>1.8</v>
      </c>
      <c r="H118">
        <v>9.1</v>
      </c>
      <c r="I118">
        <v>19.100000000000001</v>
      </c>
      <c r="J118">
        <v>-2.1</v>
      </c>
      <c r="K118">
        <v>4.2</v>
      </c>
    </row>
    <row r="119" spans="1:11" x14ac:dyDescent="0.25">
      <c r="A119">
        <v>40392658</v>
      </c>
      <c r="B119" t="s">
        <v>138</v>
      </c>
      <c r="C119" t="s">
        <v>12</v>
      </c>
      <c r="D119" t="s">
        <v>26</v>
      </c>
      <c r="E119" t="s">
        <v>315</v>
      </c>
      <c r="F119">
        <v>4000</v>
      </c>
      <c r="G119">
        <v>0.6</v>
      </c>
      <c r="H119">
        <v>5.6</v>
      </c>
      <c r="I119">
        <v>12.5</v>
      </c>
      <c r="J119">
        <v>-5.3</v>
      </c>
      <c r="K119">
        <v>0.2</v>
      </c>
    </row>
    <row r="120" spans="1:11" x14ac:dyDescent="0.25">
      <c r="A120">
        <v>40392660</v>
      </c>
      <c r="B120" t="s">
        <v>142</v>
      </c>
      <c r="C120" t="s">
        <v>12</v>
      </c>
      <c r="D120" t="s">
        <v>41</v>
      </c>
      <c r="E120" t="s">
        <v>320</v>
      </c>
      <c r="F120">
        <v>4000</v>
      </c>
      <c r="G120">
        <v>0.8</v>
      </c>
      <c r="H120">
        <v>5.6</v>
      </c>
      <c r="I120">
        <v>12.7</v>
      </c>
      <c r="J120">
        <v>-5.3</v>
      </c>
      <c r="K120">
        <v>0.2</v>
      </c>
    </row>
    <row r="121" spans="1:11" x14ac:dyDescent="0.25">
      <c r="A121">
        <v>40392662</v>
      </c>
      <c r="B121" t="s">
        <v>156</v>
      </c>
      <c r="C121" t="s">
        <v>12</v>
      </c>
      <c r="D121" t="s">
        <v>54</v>
      </c>
      <c r="E121" t="s">
        <v>33</v>
      </c>
      <c r="F121">
        <v>3900</v>
      </c>
      <c r="G121">
        <v>2.1</v>
      </c>
      <c r="H121">
        <v>8.6</v>
      </c>
      <c r="I121">
        <v>17.5</v>
      </c>
      <c r="J121">
        <v>-2.1</v>
      </c>
      <c r="K121">
        <v>3.8</v>
      </c>
    </row>
    <row r="122" spans="1:11" x14ac:dyDescent="0.25">
      <c r="A122">
        <v>40392664</v>
      </c>
      <c r="B122" t="s">
        <v>157</v>
      </c>
      <c r="C122" t="s">
        <v>12</v>
      </c>
      <c r="D122" t="s">
        <v>16</v>
      </c>
      <c r="E122" t="s">
        <v>24</v>
      </c>
      <c r="F122">
        <v>3900</v>
      </c>
      <c r="G122">
        <v>0</v>
      </c>
      <c r="H122">
        <v>1.1000000000000001</v>
      </c>
      <c r="I122">
        <v>4.0999999999999996</v>
      </c>
      <c r="J122">
        <v>-9.6999999999999993</v>
      </c>
      <c r="K122">
        <v>0</v>
      </c>
    </row>
    <row r="123" spans="1:11" x14ac:dyDescent="0.25">
      <c r="A123">
        <v>40392666</v>
      </c>
      <c r="B123" t="s">
        <v>159</v>
      </c>
      <c r="C123" t="s">
        <v>12</v>
      </c>
      <c r="D123" t="s">
        <v>64</v>
      </c>
      <c r="E123" t="s">
        <v>9</v>
      </c>
      <c r="F123">
        <v>3800</v>
      </c>
      <c r="G123">
        <v>0.9</v>
      </c>
      <c r="H123">
        <v>6.2</v>
      </c>
      <c r="I123">
        <v>13.3</v>
      </c>
      <c r="J123">
        <v>-4.3</v>
      </c>
      <c r="K123">
        <v>0.2</v>
      </c>
    </row>
    <row r="124" spans="1:11" x14ac:dyDescent="0.25">
      <c r="A124">
        <v>40392668</v>
      </c>
      <c r="B124" t="s">
        <v>160</v>
      </c>
      <c r="C124" t="s">
        <v>12</v>
      </c>
      <c r="D124" t="s">
        <v>24</v>
      </c>
      <c r="E124" t="s">
        <v>318</v>
      </c>
      <c r="F124">
        <v>3800</v>
      </c>
      <c r="G124">
        <v>0.7</v>
      </c>
      <c r="H124">
        <v>6.4</v>
      </c>
      <c r="I124">
        <v>14.5</v>
      </c>
      <c r="J124">
        <v>-4.2</v>
      </c>
      <c r="K124">
        <v>0.3</v>
      </c>
    </row>
    <row r="125" spans="1:11" x14ac:dyDescent="0.25">
      <c r="A125">
        <v>40392670</v>
      </c>
      <c r="B125" t="s">
        <v>158</v>
      </c>
      <c r="C125" t="s">
        <v>12</v>
      </c>
      <c r="D125" t="s">
        <v>7</v>
      </c>
      <c r="E125" t="s">
        <v>316</v>
      </c>
      <c r="F125">
        <v>3800</v>
      </c>
      <c r="G125">
        <v>1.9</v>
      </c>
      <c r="H125">
        <v>7.3</v>
      </c>
      <c r="I125">
        <v>14.7</v>
      </c>
      <c r="J125">
        <v>-3.3</v>
      </c>
      <c r="K125">
        <v>0.5</v>
      </c>
    </row>
    <row r="126" spans="1:11" x14ac:dyDescent="0.25">
      <c r="A126">
        <v>40392672</v>
      </c>
      <c r="B126" t="s">
        <v>163</v>
      </c>
      <c r="C126" t="s">
        <v>12</v>
      </c>
      <c r="D126" t="s">
        <v>20</v>
      </c>
      <c r="E126" t="s">
        <v>22</v>
      </c>
      <c r="F126">
        <v>3700</v>
      </c>
      <c r="G126">
        <v>0</v>
      </c>
      <c r="H126">
        <v>1.9</v>
      </c>
      <c r="I126">
        <v>6.8</v>
      </c>
      <c r="J126">
        <v>-8.4</v>
      </c>
      <c r="K126">
        <v>0</v>
      </c>
    </row>
    <row r="127" spans="1:11" x14ac:dyDescent="0.25">
      <c r="A127">
        <v>40392674</v>
      </c>
      <c r="B127" t="s">
        <v>162</v>
      </c>
      <c r="C127" t="s">
        <v>12</v>
      </c>
      <c r="D127" t="s">
        <v>30</v>
      </c>
      <c r="E127" t="s">
        <v>52</v>
      </c>
      <c r="F127">
        <v>3700</v>
      </c>
      <c r="G127">
        <v>1.9</v>
      </c>
      <c r="H127">
        <v>8.3000000000000007</v>
      </c>
      <c r="I127">
        <v>17.3</v>
      </c>
      <c r="J127">
        <v>-2.1</v>
      </c>
      <c r="K127">
        <v>1.8</v>
      </c>
    </row>
    <row r="128" spans="1:11" x14ac:dyDescent="0.25">
      <c r="A128">
        <v>40392676</v>
      </c>
      <c r="B128" t="s">
        <v>166</v>
      </c>
      <c r="C128" t="s">
        <v>12</v>
      </c>
      <c r="D128" t="s">
        <v>26</v>
      </c>
      <c r="E128" t="s">
        <v>315</v>
      </c>
      <c r="F128">
        <v>3700</v>
      </c>
      <c r="G128">
        <v>0.8</v>
      </c>
      <c r="H128">
        <v>6</v>
      </c>
      <c r="I128">
        <v>13.2</v>
      </c>
      <c r="J128">
        <v>-4.4000000000000004</v>
      </c>
      <c r="K128">
        <v>0.2</v>
      </c>
    </row>
    <row r="129" spans="1:11" x14ac:dyDescent="0.25">
      <c r="A129">
        <v>40392678</v>
      </c>
      <c r="B129" t="s">
        <v>168</v>
      </c>
      <c r="C129" t="s">
        <v>12</v>
      </c>
      <c r="D129" t="s">
        <v>20</v>
      </c>
      <c r="E129" t="s">
        <v>22</v>
      </c>
      <c r="F129">
        <v>3600</v>
      </c>
      <c r="G129">
        <v>0</v>
      </c>
      <c r="H129">
        <v>3.5</v>
      </c>
      <c r="I129">
        <v>9</v>
      </c>
      <c r="J129">
        <v>-6.7</v>
      </c>
      <c r="K129">
        <v>0</v>
      </c>
    </row>
    <row r="130" spans="1:11" x14ac:dyDescent="0.25">
      <c r="A130">
        <v>40392680</v>
      </c>
      <c r="B130" t="s">
        <v>170</v>
      </c>
      <c r="C130" t="s">
        <v>12</v>
      </c>
      <c r="D130" t="s">
        <v>64</v>
      </c>
      <c r="E130" t="s">
        <v>9</v>
      </c>
      <c r="F130">
        <v>3600</v>
      </c>
      <c r="G130">
        <v>0</v>
      </c>
      <c r="H130">
        <v>3.2</v>
      </c>
      <c r="I130">
        <v>8</v>
      </c>
      <c r="J130">
        <v>-6.9</v>
      </c>
      <c r="K130">
        <v>0.2</v>
      </c>
    </row>
    <row r="131" spans="1:11" x14ac:dyDescent="0.25">
      <c r="A131">
        <v>40392682</v>
      </c>
      <c r="B131" t="s">
        <v>171</v>
      </c>
      <c r="C131" t="s">
        <v>12</v>
      </c>
      <c r="D131" t="s">
        <v>9</v>
      </c>
      <c r="E131" t="s">
        <v>321</v>
      </c>
      <c r="F131">
        <v>3600</v>
      </c>
      <c r="G131">
        <v>1.6</v>
      </c>
      <c r="H131">
        <v>8.1</v>
      </c>
      <c r="I131">
        <v>17.3</v>
      </c>
      <c r="J131">
        <v>-2.1</v>
      </c>
      <c r="K131">
        <v>0.7</v>
      </c>
    </row>
    <row r="132" spans="1:11" x14ac:dyDescent="0.25">
      <c r="A132">
        <v>40392684</v>
      </c>
      <c r="B132" t="s">
        <v>176</v>
      </c>
      <c r="C132" t="s">
        <v>12</v>
      </c>
      <c r="D132" t="s">
        <v>54</v>
      </c>
      <c r="E132" t="s">
        <v>33</v>
      </c>
      <c r="F132">
        <v>3500</v>
      </c>
      <c r="G132">
        <v>1.5</v>
      </c>
      <c r="H132">
        <v>7.3</v>
      </c>
      <c r="I132">
        <v>15.4</v>
      </c>
      <c r="J132">
        <v>-2.7</v>
      </c>
      <c r="K132">
        <v>0.9</v>
      </c>
    </row>
    <row r="133" spans="1:11" x14ac:dyDescent="0.25">
      <c r="A133">
        <v>40392686</v>
      </c>
      <c r="B133" t="s">
        <v>174</v>
      </c>
      <c r="C133" t="s">
        <v>12</v>
      </c>
      <c r="D133" t="s">
        <v>14</v>
      </c>
      <c r="E133" t="s">
        <v>11</v>
      </c>
      <c r="F133">
        <v>3500</v>
      </c>
      <c r="G133">
        <v>0.6</v>
      </c>
      <c r="H133">
        <v>5.4</v>
      </c>
      <c r="I133">
        <v>12.4</v>
      </c>
      <c r="J133">
        <v>-4.5999999999999996</v>
      </c>
      <c r="K133">
        <v>0.2</v>
      </c>
    </row>
    <row r="134" spans="1:11" x14ac:dyDescent="0.25">
      <c r="A134">
        <v>40392688</v>
      </c>
      <c r="B134" t="s">
        <v>179</v>
      </c>
      <c r="C134" t="s">
        <v>12</v>
      </c>
      <c r="D134" t="s">
        <v>16</v>
      </c>
      <c r="E134" t="s">
        <v>24</v>
      </c>
      <c r="F134">
        <v>3500</v>
      </c>
      <c r="G134">
        <v>1</v>
      </c>
      <c r="H134">
        <v>6.6</v>
      </c>
      <c r="I134">
        <v>14.5</v>
      </c>
      <c r="J134">
        <v>-3.4</v>
      </c>
      <c r="K134">
        <v>0.8</v>
      </c>
    </row>
    <row r="135" spans="1:11" x14ac:dyDescent="0.25">
      <c r="A135">
        <v>40392690</v>
      </c>
      <c r="B135" t="s">
        <v>178</v>
      </c>
      <c r="C135" t="s">
        <v>12</v>
      </c>
      <c r="D135" t="s">
        <v>64</v>
      </c>
      <c r="E135" t="s">
        <v>9</v>
      </c>
      <c r="F135">
        <v>3500</v>
      </c>
      <c r="G135">
        <v>0</v>
      </c>
      <c r="H135">
        <v>3.4</v>
      </c>
      <c r="I135">
        <v>8.6999999999999993</v>
      </c>
      <c r="J135">
        <v>-6.6</v>
      </c>
      <c r="K135">
        <v>0.1</v>
      </c>
    </row>
    <row r="136" spans="1:11" x14ac:dyDescent="0.25">
      <c r="A136">
        <v>40392692</v>
      </c>
      <c r="B136" t="s">
        <v>175</v>
      </c>
      <c r="C136" t="s">
        <v>12</v>
      </c>
      <c r="D136" t="s">
        <v>31</v>
      </c>
      <c r="E136" t="s">
        <v>26</v>
      </c>
      <c r="F136">
        <v>3500</v>
      </c>
      <c r="G136">
        <v>0.2</v>
      </c>
      <c r="H136">
        <v>4.2</v>
      </c>
      <c r="I136">
        <v>10.5</v>
      </c>
      <c r="J136">
        <v>-5.7</v>
      </c>
      <c r="K136">
        <v>0</v>
      </c>
    </row>
    <row r="137" spans="1:11" x14ac:dyDescent="0.25">
      <c r="A137">
        <v>40392694</v>
      </c>
      <c r="B137" t="s">
        <v>185</v>
      </c>
      <c r="C137" t="s">
        <v>12</v>
      </c>
      <c r="D137" t="s">
        <v>33</v>
      </c>
      <c r="E137" t="s">
        <v>313</v>
      </c>
      <c r="F137">
        <v>3400</v>
      </c>
      <c r="G137">
        <v>0.4</v>
      </c>
      <c r="H137">
        <v>5.5</v>
      </c>
      <c r="I137">
        <v>12.7</v>
      </c>
      <c r="J137">
        <v>-4.3</v>
      </c>
      <c r="K137">
        <v>0.2</v>
      </c>
    </row>
    <row r="138" spans="1:11" x14ac:dyDescent="0.25">
      <c r="A138">
        <v>40392696</v>
      </c>
      <c r="B138" t="s">
        <v>186</v>
      </c>
      <c r="C138" t="s">
        <v>12</v>
      </c>
      <c r="D138" t="s">
        <v>5</v>
      </c>
      <c r="E138" t="s">
        <v>317</v>
      </c>
      <c r="F138">
        <v>3400</v>
      </c>
      <c r="G138">
        <v>0.9</v>
      </c>
      <c r="H138">
        <v>6.2</v>
      </c>
      <c r="I138">
        <v>14</v>
      </c>
      <c r="J138">
        <v>-3.5</v>
      </c>
      <c r="K138">
        <v>0.4</v>
      </c>
    </row>
    <row r="139" spans="1:11" x14ac:dyDescent="0.25">
      <c r="A139">
        <v>40392698</v>
      </c>
      <c r="B139" t="s">
        <v>181</v>
      </c>
      <c r="C139" t="s">
        <v>12</v>
      </c>
      <c r="D139" t="s">
        <v>48</v>
      </c>
      <c r="E139" t="s">
        <v>7</v>
      </c>
      <c r="F139">
        <v>3400</v>
      </c>
      <c r="G139">
        <v>1.8</v>
      </c>
      <c r="H139">
        <v>8</v>
      </c>
      <c r="I139">
        <v>16.3</v>
      </c>
      <c r="J139">
        <v>-1.8</v>
      </c>
      <c r="K139">
        <v>0.4</v>
      </c>
    </row>
    <row r="140" spans="1:11" x14ac:dyDescent="0.25">
      <c r="A140">
        <v>40392700</v>
      </c>
      <c r="B140" t="s">
        <v>182</v>
      </c>
      <c r="C140" t="s">
        <v>12</v>
      </c>
      <c r="D140" t="s">
        <v>31</v>
      </c>
      <c r="E140" t="s">
        <v>26</v>
      </c>
      <c r="F140">
        <v>3400</v>
      </c>
      <c r="G140">
        <v>0.4</v>
      </c>
      <c r="H140">
        <v>5.2</v>
      </c>
      <c r="I140">
        <v>12.1</v>
      </c>
      <c r="J140">
        <v>-4.5999999999999996</v>
      </c>
      <c r="K140">
        <v>0.2</v>
      </c>
    </row>
    <row r="141" spans="1:11" x14ac:dyDescent="0.25">
      <c r="A141">
        <v>40392702</v>
      </c>
      <c r="B141" t="s">
        <v>180</v>
      </c>
      <c r="C141" t="s">
        <v>12</v>
      </c>
      <c r="D141" t="s">
        <v>52</v>
      </c>
      <c r="E141" t="s">
        <v>314</v>
      </c>
      <c r="F141">
        <v>3400</v>
      </c>
      <c r="G141">
        <v>0</v>
      </c>
      <c r="H141">
        <v>3.4</v>
      </c>
      <c r="I141">
        <v>8.9</v>
      </c>
      <c r="J141">
        <v>-6.3</v>
      </c>
      <c r="K141">
        <v>0</v>
      </c>
    </row>
    <row r="142" spans="1:11" x14ac:dyDescent="0.25">
      <c r="A142">
        <v>40392704</v>
      </c>
      <c r="B142" t="s">
        <v>205</v>
      </c>
      <c r="C142" t="s">
        <v>12</v>
      </c>
      <c r="D142" t="s">
        <v>14</v>
      </c>
      <c r="E142" t="s">
        <v>11</v>
      </c>
      <c r="F142">
        <v>3100</v>
      </c>
      <c r="G142">
        <v>0</v>
      </c>
      <c r="H142">
        <v>2.2999999999999998</v>
      </c>
      <c r="I142">
        <v>6.7</v>
      </c>
      <c r="J142">
        <v>-6.8</v>
      </c>
      <c r="K142">
        <v>0</v>
      </c>
    </row>
    <row r="143" spans="1:11" x14ac:dyDescent="0.25">
      <c r="A143">
        <v>40392706</v>
      </c>
      <c r="B143" t="s">
        <v>193</v>
      </c>
      <c r="C143" t="s">
        <v>12</v>
      </c>
      <c r="D143" t="s">
        <v>16</v>
      </c>
      <c r="E143" t="s">
        <v>24</v>
      </c>
      <c r="F143">
        <v>3300</v>
      </c>
      <c r="G143">
        <v>0</v>
      </c>
      <c r="H143">
        <v>3.2</v>
      </c>
      <c r="I143">
        <v>8.8000000000000007</v>
      </c>
      <c r="J143">
        <v>-6.4</v>
      </c>
      <c r="K143">
        <v>0.1</v>
      </c>
    </row>
    <row r="144" spans="1:11" x14ac:dyDescent="0.25">
      <c r="A144">
        <v>40392710</v>
      </c>
      <c r="B144" t="s">
        <v>187</v>
      </c>
      <c r="C144" t="s">
        <v>12</v>
      </c>
      <c r="D144" t="s">
        <v>11</v>
      </c>
      <c r="E144" t="s">
        <v>319</v>
      </c>
      <c r="F144">
        <v>3300</v>
      </c>
      <c r="G144">
        <v>0</v>
      </c>
      <c r="H144">
        <v>3.2</v>
      </c>
      <c r="I144">
        <v>8.8000000000000007</v>
      </c>
      <c r="J144">
        <v>-6.3</v>
      </c>
      <c r="K144">
        <v>0</v>
      </c>
    </row>
    <row r="145" spans="1:11" x14ac:dyDescent="0.25">
      <c r="A145">
        <v>40392712</v>
      </c>
      <c r="B145" t="s">
        <v>188</v>
      </c>
      <c r="C145" t="s">
        <v>12</v>
      </c>
      <c r="D145" t="s">
        <v>75</v>
      </c>
      <c r="E145" t="s">
        <v>41</v>
      </c>
      <c r="F145">
        <v>3300</v>
      </c>
      <c r="G145">
        <v>0.5</v>
      </c>
      <c r="H145">
        <v>4.9000000000000004</v>
      </c>
      <c r="I145">
        <v>11.1</v>
      </c>
      <c r="J145">
        <v>-4.7</v>
      </c>
      <c r="K145">
        <v>0</v>
      </c>
    </row>
    <row r="146" spans="1:11" x14ac:dyDescent="0.25">
      <c r="A146">
        <v>40392714</v>
      </c>
      <c r="B146" t="s">
        <v>195</v>
      </c>
      <c r="C146" t="s">
        <v>12</v>
      </c>
      <c r="D146" t="s">
        <v>48</v>
      </c>
      <c r="E146" t="s">
        <v>7</v>
      </c>
      <c r="F146">
        <v>3200</v>
      </c>
      <c r="G146">
        <v>0</v>
      </c>
      <c r="H146">
        <v>3.6</v>
      </c>
      <c r="I146">
        <v>9.1999999999999993</v>
      </c>
      <c r="J146">
        <v>-5.7</v>
      </c>
      <c r="K146">
        <v>0.1</v>
      </c>
    </row>
    <row r="147" spans="1:11" x14ac:dyDescent="0.25">
      <c r="A147">
        <v>40392716</v>
      </c>
      <c r="B147" t="s">
        <v>201</v>
      </c>
      <c r="C147" t="s">
        <v>12</v>
      </c>
      <c r="D147" t="s">
        <v>33</v>
      </c>
      <c r="E147" t="s">
        <v>313</v>
      </c>
      <c r="F147">
        <v>3200</v>
      </c>
      <c r="G147">
        <v>0</v>
      </c>
      <c r="H147">
        <v>0.2</v>
      </c>
      <c r="I147">
        <v>1</v>
      </c>
      <c r="J147">
        <v>-9.1</v>
      </c>
      <c r="K147">
        <v>0</v>
      </c>
    </row>
    <row r="148" spans="1:11" x14ac:dyDescent="0.25">
      <c r="A148">
        <v>40392718</v>
      </c>
      <c r="B148" t="s">
        <v>200</v>
      </c>
      <c r="C148" t="s">
        <v>12</v>
      </c>
      <c r="D148" t="s">
        <v>75</v>
      </c>
      <c r="E148" t="s">
        <v>41</v>
      </c>
      <c r="F148">
        <v>3200</v>
      </c>
      <c r="G148">
        <v>0.8</v>
      </c>
      <c r="H148">
        <v>6.1</v>
      </c>
      <c r="I148">
        <v>13.5</v>
      </c>
      <c r="J148">
        <v>-3.2</v>
      </c>
      <c r="K148">
        <v>0.7</v>
      </c>
    </row>
    <row r="149" spans="1:11" x14ac:dyDescent="0.25">
      <c r="A149">
        <v>40392720</v>
      </c>
      <c r="B149" t="s">
        <v>198</v>
      </c>
      <c r="C149" t="s">
        <v>12</v>
      </c>
      <c r="D149" t="s">
        <v>26</v>
      </c>
      <c r="E149" t="s">
        <v>315</v>
      </c>
      <c r="F149">
        <v>3200</v>
      </c>
      <c r="G149">
        <v>0</v>
      </c>
      <c r="H149">
        <v>1.2</v>
      </c>
      <c r="I149">
        <v>4.0999999999999996</v>
      </c>
      <c r="J149">
        <v>-8.1999999999999993</v>
      </c>
      <c r="K149">
        <v>0</v>
      </c>
    </row>
    <row r="150" spans="1:11" x14ac:dyDescent="0.25">
      <c r="A150">
        <v>40392722</v>
      </c>
      <c r="B150" t="s">
        <v>196</v>
      </c>
      <c r="C150" t="s">
        <v>12</v>
      </c>
      <c r="D150" t="s">
        <v>22</v>
      </c>
      <c r="E150" t="s">
        <v>312</v>
      </c>
      <c r="F150">
        <v>3200</v>
      </c>
      <c r="G150">
        <v>0</v>
      </c>
      <c r="H150">
        <v>0.8</v>
      </c>
      <c r="I150">
        <v>3.4</v>
      </c>
      <c r="J150">
        <v>-8.5</v>
      </c>
      <c r="K150">
        <v>0</v>
      </c>
    </row>
    <row r="151" spans="1:11" x14ac:dyDescent="0.25">
      <c r="A151">
        <v>40392724</v>
      </c>
      <c r="B151" t="s">
        <v>206</v>
      </c>
      <c r="C151" t="s">
        <v>12</v>
      </c>
      <c r="D151" t="s">
        <v>41</v>
      </c>
      <c r="E151" t="s">
        <v>320</v>
      </c>
      <c r="F151">
        <v>3100</v>
      </c>
      <c r="G151">
        <v>0.1</v>
      </c>
      <c r="H151">
        <v>4.3</v>
      </c>
      <c r="I151">
        <v>10.9</v>
      </c>
      <c r="J151">
        <v>-4.9000000000000004</v>
      </c>
      <c r="K151">
        <v>0</v>
      </c>
    </row>
    <row r="152" spans="1:11" x14ac:dyDescent="0.25">
      <c r="A152">
        <v>40392728</v>
      </c>
      <c r="B152" t="s">
        <v>208</v>
      </c>
      <c r="C152" t="s">
        <v>12</v>
      </c>
      <c r="D152" t="s">
        <v>33</v>
      </c>
      <c r="E152" t="s">
        <v>313</v>
      </c>
      <c r="F152">
        <v>3100</v>
      </c>
      <c r="G152">
        <v>1.9</v>
      </c>
      <c r="H152">
        <v>8</v>
      </c>
      <c r="I152">
        <v>16</v>
      </c>
      <c r="J152">
        <v>-1.2</v>
      </c>
      <c r="K152">
        <v>1.3</v>
      </c>
    </row>
    <row r="153" spans="1:11" x14ac:dyDescent="0.25">
      <c r="A153">
        <v>40392730</v>
      </c>
      <c r="B153" t="s">
        <v>207</v>
      </c>
      <c r="C153" t="s">
        <v>12</v>
      </c>
      <c r="D153" t="s">
        <v>75</v>
      </c>
      <c r="E153" t="s">
        <v>41</v>
      </c>
      <c r="F153">
        <v>3100</v>
      </c>
      <c r="G153">
        <v>0.9</v>
      </c>
      <c r="H153">
        <v>5.6</v>
      </c>
      <c r="I153">
        <v>12</v>
      </c>
      <c r="J153">
        <v>-3.6</v>
      </c>
      <c r="K153">
        <v>0.2</v>
      </c>
    </row>
    <row r="154" spans="1:11" x14ac:dyDescent="0.25">
      <c r="A154">
        <v>40392732</v>
      </c>
      <c r="B154" t="s">
        <v>190</v>
      </c>
      <c r="C154" t="s">
        <v>12</v>
      </c>
      <c r="D154" t="s">
        <v>37</v>
      </c>
      <c r="E154" t="s">
        <v>5</v>
      </c>
      <c r="F154">
        <v>3300</v>
      </c>
      <c r="G154">
        <v>0</v>
      </c>
      <c r="H154">
        <v>1.8</v>
      </c>
      <c r="I154">
        <v>5.8</v>
      </c>
      <c r="J154">
        <v>-7.7</v>
      </c>
      <c r="K154">
        <v>0</v>
      </c>
    </row>
    <row r="155" spans="1:11" x14ac:dyDescent="0.25">
      <c r="A155">
        <v>40392734</v>
      </c>
      <c r="B155" t="s">
        <v>219</v>
      </c>
      <c r="C155" t="s">
        <v>12</v>
      </c>
      <c r="D155" t="s">
        <v>22</v>
      </c>
      <c r="E155" t="s">
        <v>312</v>
      </c>
      <c r="F155">
        <v>3000</v>
      </c>
      <c r="G155">
        <v>0.5</v>
      </c>
      <c r="H155">
        <v>4.9000000000000004</v>
      </c>
      <c r="I155">
        <v>11.3</v>
      </c>
      <c r="J155">
        <v>-4</v>
      </c>
      <c r="K155">
        <v>0.3</v>
      </c>
    </row>
    <row r="156" spans="1:11" x14ac:dyDescent="0.25">
      <c r="A156">
        <v>40392736</v>
      </c>
      <c r="B156" t="s">
        <v>212</v>
      </c>
      <c r="C156" t="s">
        <v>12</v>
      </c>
      <c r="D156" t="s">
        <v>7</v>
      </c>
      <c r="E156" t="s">
        <v>316</v>
      </c>
      <c r="F156">
        <v>3000</v>
      </c>
      <c r="G156">
        <v>0</v>
      </c>
      <c r="H156">
        <v>3.7</v>
      </c>
      <c r="I156">
        <v>9.6</v>
      </c>
      <c r="J156">
        <v>-5.2</v>
      </c>
      <c r="K156">
        <v>0</v>
      </c>
    </row>
    <row r="157" spans="1:11" x14ac:dyDescent="0.25">
      <c r="A157">
        <v>40392738</v>
      </c>
      <c r="B157" t="s">
        <v>233</v>
      </c>
      <c r="C157" t="s">
        <v>12</v>
      </c>
      <c r="D157" t="s">
        <v>5</v>
      </c>
      <c r="E157" t="s">
        <v>317</v>
      </c>
      <c r="F157">
        <v>3000</v>
      </c>
      <c r="G157">
        <v>0</v>
      </c>
      <c r="H157">
        <v>0.3</v>
      </c>
      <c r="I157">
        <v>1.2</v>
      </c>
      <c r="J157">
        <v>-8.6999999999999993</v>
      </c>
      <c r="K157">
        <v>0.2</v>
      </c>
    </row>
    <row r="158" spans="1:11" x14ac:dyDescent="0.25">
      <c r="A158">
        <v>40392740</v>
      </c>
      <c r="B158" t="s">
        <v>240</v>
      </c>
      <c r="C158" t="s">
        <v>12</v>
      </c>
      <c r="D158" t="s">
        <v>24</v>
      </c>
      <c r="E158" t="s">
        <v>318</v>
      </c>
      <c r="F158">
        <v>3000</v>
      </c>
      <c r="G158">
        <v>1.2</v>
      </c>
      <c r="H158">
        <v>7.8</v>
      </c>
      <c r="I158">
        <v>17.3</v>
      </c>
      <c r="J158">
        <v>-1.1000000000000001</v>
      </c>
      <c r="K158">
        <v>8.8000000000000007</v>
      </c>
    </row>
    <row r="159" spans="1:11" x14ac:dyDescent="0.25">
      <c r="A159">
        <v>40392754</v>
      </c>
      <c r="B159" t="s">
        <v>241</v>
      </c>
      <c r="C159" t="s">
        <v>12</v>
      </c>
      <c r="D159" t="s">
        <v>16</v>
      </c>
      <c r="E159" t="s">
        <v>24</v>
      </c>
      <c r="F159">
        <v>3000</v>
      </c>
      <c r="G159">
        <v>0</v>
      </c>
      <c r="H159">
        <v>0.2</v>
      </c>
      <c r="I159">
        <v>0.7</v>
      </c>
      <c r="J159">
        <v>-8.8000000000000007</v>
      </c>
      <c r="K159">
        <v>0</v>
      </c>
    </row>
    <row r="160" spans="1:11" x14ac:dyDescent="0.25">
      <c r="A160">
        <v>40392762</v>
      </c>
      <c r="B160" t="s">
        <v>237</v>
      </c>
      <c r="C160" t="s">
        <v>12</v>
      </c>
      <c r="D160" t="s">
        <v>64</v>
      </c>
      <c r="E160" t="s">
        <v>9</v>
      </c>
      <c r="F160">
        <v>3000</v>
      </c>
      <c r="G160">
        <v>0</v>
      </c>
      <c r="H160">
        <v>0.3</v>
      </c>
      <c r="I160">
        <v>1</v>
      </c>
      <c r="J160">
        <v>-8.6999999999999993</v>
      </c>
      <c r="K160">
        <v>0</v>
      </c>
    </row>
    <row r="161" spans="1:11" x14ac:dyDescent="0.25">
      <c r="A161">
        <v>40392768</v>
      </c>
      <c r="B161" t="s">
        <v>238</v>
      </c>
      <c r="C161" t="s">
        <v>12</v>
      </c>
      <c r="D161" t="s">
        <v>9</v>
      </c>
      <c r="E161" t="s">
        <v>321</v>
      </c>
      <c r="F161">
        <v>3000</v>
      </c>
      <c r="G161">
        <v>0</v>
      </c>
      <c r="H161">
        <v>1.1000000000000001</v>
      </c>
      <c r="I161">
        <v>4.2</v>
      </c>
      <c r="J161">
        <v>-7.8</v>
      </c>
      <c r="K161">
        <v>0</v>
      </c>
    </row>
    <row r="162" spans="1:11" x14ac:dyDescent="0.25">
      <c r="A162">
        <v>40392770</v>
      </c>
      <c r="B162" t="s">
        <v>239</v>
      </c>
      <c r="C162" t="s">
        <v>12</v>
      </c>
      <c r="D162" t="s">
        <v>9</v>
      </c>
      <c r="E162" t="s">
        <v>321</v>
      </c>
      <c r="F162">
        <v>3000</v>
      </c>
      <c r="G162">
        <v>-0.1</v>
      </c>
      <c r="H162">
        <v>2.2999999999999998</v>
      </c>
      <c r="I162">
        <v>7.1</v>
      </c>
      <c r="J162">
        <v>-6.7</v>
      </c>
      <c r="K162">
        <v>0</v>
      </c>
    </row>
    <row r="163" spans="1:11" x14ac:dyDescent="0.25">
      <c r="A163">
        <v>40392780</v>
      </c>
      <c r="B163" t="s">
        <v>234</v>
      </c>
      <c r="C163" t="s">
        <v>12</v>
      </c>
      <c r="D163" t="s">
        <v>37</v>
      </c>
      <c r="E163" t="s">
        <v>5</v>
      </c>
      <c r="F163">
        <v>3000</v>
      </c>
      <c r="G163">
        <v>0</v>
      </c>
      <c r="H163">
        <v>0.4</v>
      </c>
      <c r="I163">
        <v>1.6</v>
      </c>
      <c r="J163">
        <v>-8.6</v>
      </c>
      <c r="K163">
        <v>0</v>
      </c>
    </row>
    <row r="164" spans="1:11" x14ac:dyDescent="0.25">
      <c r="A164">
        <v>40392782</v>
      </c>
      <c r="B164" t="s">
        <v>235</v>
      </c>
      <c r="C164" t="s">
        <v>12</v>
      </c>
      <c r="D164" t="s">
        <v>37</v>
      </c>
      <c r="E164" t="s">
        <v>5</v>
      </c>
      <c r="F164">
        <v>3000</v>
      </c>
      <c r="G164">
        <v>0</v>
      </c>
      <c r="H164">
        <v>0.3</v>
      </c>
      <c r="I164">
        <v>1.3</v>
      </c>
      <c r="J164">
        <v>-8.6</v>
      </c>
      <c r="K164">
        <v>0</v>
      </c>
    </row>
    <row r="165" spans="1:11" x14ac:dyDescent="0.25">
      <c r="A165">
        <v>40392790</v>
      </c>
      <c r="B165" t="s">
        <v>236</v>
      </c>
      <c r="C165" t="s">
        <v>12</v>
      </c>
      <c r="D165" t="s">
        <v>5</v>
      </c>
      <c r="E165" t="s">
        <v>317</v>
      </c>
      <c r="F165">
        <v>3000</v>
      </c>
      <c r="G165">
        <v>0</v>
      </c>
      <c r="H165">
        <v>2.2999999999999998</v>
      </c>
      <c r="I165">
        <v>6.9</v>
      </c>
      <c r="J165">
        <v>-6.6</v>
      </c>
      <c r="K165">
        <v>0</v>
      </c>
    </row>
    <row r="166" spans="1:11" x14ac:dyDescent="0.25">
      <c r="A166">
        <v>40392798</v>
      </c>
      <c r="B166" t="s">
        <v>230</v>
      </c>
      <c r="C166" t="s">
        <v>12</v>
      </c>
      <c r="D166" t="s">
        <v>33</v>
      </c>
      <c r="E166" t="s">
        <v>313</v>
      </c>
      <c r="F166">
        <v>3000</v>
      </c>
      <c r="G166">
        <v>0</v>
      </c>
      <c r="H166">
        <v>0.1</v>
      </c>
      <c r="I166">
        <v>0.5</v>
      </c>
      <c r="J166">
        <v>-8.8000000000000007</v>
      </c>
      <c r="K166">
        <v>0</v>
      </c>
    </row>
    <row r="167" spans="1:11" x14ac:dyDescent="0.25">
      <c r="A167">
        <v>40392810</v>
      </c>
      <c r="B167" t="s">
        <v>231</v>
      </c>
      <c r="C167" t="s">
        <v>12</v>
      </c>
      <c r="D167" t="s">
        <v>54</v>
      </c>
      <c r="E167" t="s">
        <v>33</v>
      </c>
      <c r="F167">
        <v>3000</v>
      </c>
      <c r="G167">
        <v>0</v>
      </c>
      <c r="H167">
        <v>3.3</v>
      </c>
      <c r="I167">
        <v>8.8000000000000007</v>
      </c>
      <c r="J167">
        <v>-5.7</v>
      </c>
      <c r="K167">
        <v>0</v>
      </c>
    </row>
    <row r="168" spans="1:11" x14ac:dyDescent="0.25">
      <c r="A168">
        <v>40392812</v>
      </c>
      <c r="B168" t="s">
        <v>232</v>
      </c>
      <c r="C168" t="s">
        <v>12</v>
      </c>
      <c r="D168" t="s">
        <v>54</v>
      </c>
      <c r="E168" t="s">
        <v>33</v>
      </c>
      <c r="F168">
        <v>3000</v>
      </c>
      <c r="G168">
        <v>0</v>
      </c>
      <c r="H168">
        <v>0.8</v>
      </c>
      <c r="I168">
        <v>3.4</v>
      </c>
      <c r="J168">
        <v>-8.1</v>
      </c>
      <c r="K168">
        <v>0</v>
      </c>
    </row>
    <row r="169" spans="1:11" x14ac:dyDescent="0.25">
      <c r="A169">
        <v>40392822</v>
      </c>
      <c r="B169" t="s">
        <v>227</v>
      </c>
      <c r="C169" t="s">
        <v>12</v>
      </c>
      <c r="D169" t="s">
        <v>41</v>
      </c>
      <c r="E169" t="s">
        <v>320</v>
      </c>
      <c r="F169">
        <v>3000</v>
      </c>
      <c r="G169">
        <v>0</v>
      </c>
      <c r="H169">
        <v>1.3</v>
      </c>
      <c r="I169">
        <v>4.8</v>
      </c>
      <c r="J169">
        <v>-7.7</v>
      </c>
      <c r="K169">
        <v>0</v>
      </c>
    </row>
    <row r="170" spans="1:11" x14ac:dyDescent="0.25">
      <c r="A170">
        <v>40392824</v>
      </c>
      <c r="B170" t="s">
        <v>228</v>
      </c>
      <c r="C170" t="s">
        <v>12</v>
      </c>
      <c r="D170" t="s">
        <v>41</v>
      </c>
      <c r="E170" t="s">
        <v>320</v>
      </c>
      <c r="F170">
        <v>3000</v>
      </c>
      <c r="G170">
        <v>0</v>
      </c>
      <c r="H170">
        <v>0.1</v>
      </c>
      <c r="I170">
        <v>0.6</v>
      </c>
      <c r="J170">
        <v>-8.8000000000000007</v>
      </c>
      <c r="K170">
        <v>0</v>
      </c>
    </row>
    <row r="171" spans="1:11" x14ac:dyDescent="0.25">
      <c r="A171">
        <v>40392838</v>
      </c>
      <c r="B171" t="s">
        <v>223</v>
      </c>
      <c r="C171" t="s">
        <v>12</v>
      </c>
      <c r="D171" t="s">
        <v>26</v>
      </c>
      <c r="E171" t="s">
        <v>315</v>
      </c>
      <c r="F171">
        <v>3000</v>
      </c>
      <c r="G171">
        <v>0</v>
      </c>
      <c r="H171">
        <v>1.2</v>
      </c>
      <c r="I171">
        <v>4.2</v>
      </c>
      <c r="J171">
        <v>-7.8</v>
      </c>
      <c r="K171">
        <v>0</v>
      </c>
    </row>
    <row r="172" spans="1:11" x14ac:dyDescent="0.25">
      <c r="A172">
        <v>40392848</v>
      </c>
      <c r="B172" t="s">
        <v>224</v>
      </c>
      <c r="C172" t="s">
        <v>12</v>
      </c>
      <c r="D172" t="s">
        <v>31</v>
      </c>
      <c r="E172" t="s">
        <v>26</v>
      </c>
      <c r="F172">
        <v>3000</v>
      </c>
      <c r="G172">
        <v>0</v>
      </c>
      <c r="H172">
        <v>2</v>
      </c>
      <c r="I172">
        <v>5.9</v>
      </c>
      <c r="J172">
        <v>-7</v>
      </c>
      <c r="K172">
        <v>0</v>
      </c>
    </row>
    <row r="173" spans="1:11" x14ac:dyDescent="0.25">
      <c r="A173">
        <v>40392850</v>
      </c>
      <c r="B173" t="s">
        <v>225</v>
      </c>
      <c r="C173" t="s">
        <v>12</v>
      </c>
      <c r="D173" t="s">
        <v>31</v>
      </c>
      <c r="E173" t="s">
        <v>26</v>
      </c>
      <c r="F173">
        <v>3000</v>
      </c>
      <c r="G173">
        <v>0</v>
      </c>
      <c r="H173">
        <v>0.1</v>
      </c>
      <c r="I173">
        <v>0.5</v>
      </c>
      <c r="J173">
        <v>-8.9</v>
      </c>
      <c r="K173">
        <v>0</v>
      </c>
    </row>
    <row r="174" spans="1:11" x14ac:dyDescent="0.25">
      <c r="A174">
        <v>40392862</v>
      </c>
      <c r="B174" t="s">
        <v>221</v>
      </c>
      <c r="C174" t="s">
        <v>12</v>
      </c>
      <c r="D174" t="s">
        <v>11</v>
      </c>
      <c r="E174" t="s">
        <v>319</v>
      </c>
      <c r="F174">
        <v>3000</v>
      </c>
      <c r="G174">
        <v>0</v>
      </c>
      <c r="H174">
        <v>0.2</v>
      </c>
      <c r="I174">
        <v>0.9</v>
      </c>
      <c r="J174">
        <v>-8.6999999999999993</v>
      </c>
      <c r="K174">
        <v>0</v>
      </c>
    </row>
    <row r="175" spans="1:11" x14ac:dyDescent="0.25">
      <c r="A175">
        <v>40392878</v>
      </c>
      <c r="B175" t="s">
        <v>222</v>
      </c>
      <c r="C175" t="s">
        <v>12</v>
      </c>
      <c r="D175" t="s">
        <v>14</v>
      </c>
      <c r="E175" t="s">
        <v>11</v>
      </c>
      <c r="F175">
        <v>3000</v>
      </c>
      <c r="G175">
        <v>0</v>
      </c>
      <c r="H175">
        <v>0.1</v>
      </c>
      <c r="I175">
        <v>0.5</v>
      </c>
      <c r="J175">
        <v>-8.8000000000000007</v>
      </c>
      <c r="K175">
        <v>0</v>
      </c>
    </row>
    <row r="176" spans="1:11" x14ac:dyDescent="0.25">
      <c r="A176">
        <v>40392888</v>
      </c>
      <c r="B176" t="s">
        <v>220</v>
      </c>
      <c r="C176" t="s">
        <v>12</v>
      </c>
      <c r="D176" t="s">
        <v>22</v>
      </c>
      <c r="E176" t="s">
        <v>312</v>
      </c>
      <c r="F176">
        <v>3000</v>
      </c>
      <c r="G176">
        <v>0</v>
      </c>
      <c r="H176">
        <v>0.5</v>
      </c>
      <c r="I176">
        <v>2.1</v>
      </c>
      <c r="J176">
        <v>-8.5</v>
      </c>
      <c r="K176">
        <v>0</v>
      </c>
    </row>
    <row r="177" spans="1:11" x14ac:dyDescent="0.25">
      <c r="A177">
        <v>40392904</v>
      </c>
      <c r="B177" t="s">
        <v>213</v>
      </c>
      <c r="C177" t="s">
        <v>12</v>
      </c>
      <c r="D177" t="s">
        <v>7</v>
      </c>
      <c r="E177" t="s">
        <v>316</v>
      </c>
      <c r="F177">
        <v>3000</v>
      </c>
      <c r="G177">
        <v>0</v>
      </c>
      <c r="H177">
        <v>0.7</v>
      </c>
      <c r="I177">
        <v>3.1</v>
      </c>
      <c r="J177">
        <v>-8.1999999999999993</v>
      </c>
      <c r="K177">
        <v>0</v>
      </c>
    </row>
    <row r="178" spans="1:11" x14ac:dyDescent="0.25">
      <c r="A178">
        <v>40392908</v>
      </c>
      <c r="B178" t="s">
        <v>214</v>
      </c>
      <c r="C178" t="s">
        <v>12</v>
      </c>
      <c r="D178" t="s">
        <v>7</v>
      </c>
      <c r="E178" t="s">
        <v>316</v>
      </c>
      <c r="F178">
        <v>3000</v>
      </c>
      <c r="G178">
        <v>0</v>
      </c>
      <c r="H178">
        <v>0.1</v>
      </c>
      <c r="I178">
        <v>0.5</v>
      </c>
      <c r="J178">
        <v>-8.8000000000000007</v>
      </c>
      <c r="K178">
        <v>0</v>
      </c>
    </row>
    <row r="179" spans="1:11" x14ac:dyDescent="0.25">
      <c r="A179">
        <v>40392916</v>
      </c>
      <c r="B179" t="s">
        <v>215</v>
      </c>
      <c r="C179" t="s">
        <v>12</v>
      </c>
      <c r="D179" t="s">
        <v>48</v>
      </c>
      <c r="E179" t="s">
        <v>7</v>
      </c>
      <c r="F179">
        <v>3000</v>
      </c>
      <c r="G179">
        <v>0</v>
      </c>
      <c r="H179">
        <v>0.7</v>
      </c>
      <c r="I179">
        <v>2.8</v>
      </c>
      <c r="J179">
        <v>-8.3000000000000007</v>
      </c>
      <c r="K179">
        <v>0</v>
      </c>
    </row>
    <row r="180" spans="1:11" x14ac:dyDescent="0.25">
      <c r="A180">
        <v>40392918</v>
      </c>
      <c r="B180" t="s">
        <v>216</v>
      </c>
      <c r="C180" t="s">
        <v>12</v>
      </c>
      <c r="D180" t="s">
        <v>48</v>
      </c>
      <c r="E180" t="s">
        <v>7</v>
      </c>
      <c r="F180">
        <v>3000</v>
      </c>
      <c r="G180">
        <v>0</v>
      </c>
      <c r="H180">
        <v>0.1</v>
      </c>
      <c r="I180">
        <v>0.6</v>
      </c>
      <c r="J180">
        <v>-8.8000000000000007</v>
      </c>
      <c r="K180">
        <v>0</v>
      </c>
    </row>
    <row r="181" spans="1:11" x14ac:dyDescent="0.25">
      <c r="A181">
        <v>40392928</v>
      </c>
      <c r="B181" t="s">
        <v>217</v>
      </c>
      <c r="C181" t="s">
        <v>12</v>
      </c>
      <c r="D181" t="s">
        <v>48</v>
      </c>
      <c r="E181" t="s">
        <v>7</v>
      </c>
      <c r="F181">
        <v>3000</v>
      </c>
      <c r="G181">
        <v>0</v>
      </c>
      <c r="H181">
        <v>0.1</v>
      </c>
      <c r="I181">
        <v>0.1</v>
      </c>
      <c r="J181">
        <v>-8.9</v>
      </c>
      <c r="K181">
        <v>0</v>
      </c>
    </row>
    <row r="182" spans="1:11" x14ac:dyDescent="0.25">
      <c r="A182">
        <v>40392932</v>
      </c>
      <c r="B182" t="s">
        <v>209</v>
      </c>
      <c r="C182" t="s">
        <v>12</v>
      </c>
      <c r="D182" t="s">
        <v>52</v>
      </c>
      <c r="E182" t="s">
        <v>314</v>
      </c>
      <c r="F182">
        <v>3000</v>
      </c>
      <c r="G182">
        <v>0</v>
      </c>
      <c r="H182">
        <v>1.6</v>
      </c>
      <c r="I182">
        <v>5.0999999999999996</v>
      </c>
      <c r="J182">
        <v>-7.3</v>
      </c>
      <c r="K182">
        <v>0</v>
      </c>
    </row>
    <row r="183" spans="1:11" x14ac:dyDescent="0.25">
      <c r="A183">
        <v>40392934</v>
      </c>
      <c r="B183" t="s">
        <v>210</v>
      </c>
      <c r="C183" t="s">
        <v>12</v>
      </c>
      <c r="D183" t="s">
        <v>52</v>
      </c>
      <c r="E183" t="s">
        <v>314</v>
      </c>
      <c r="F183">
        <v>3000</v>
      </c>
      <c r="G183">
        <v>0</v>
      </c>
      <c r="H183">
        <v>0.1</v>
      </c>
      <c r="I183">
        <v>0.5</v>
      </c>
      <c r="J183">
        <v>-8.8000000000000007</v>
      </c>
      <c r="K183">
        <v>0</v>
      </c>
    </row>
    <row r="184" spans="1:11" x14ac:dyDescent="0.25">
      <c r="A184">
        <v>40392956</v>
      </c>
      <c r="B184" t="s">
        <v>226</v>
      </c>
      <c r="C184" t="s">
        <v>12</v>
      </c>
      <c r="D184" t="s">
        <v>26</v>
      </c>
      <c r="E184" t="s">
        <v>315</v>
      </c>
      <c r="F184">
        <v>3000</v>
      </c>
      <c r="G184">
        <v>0</v>
      </c>
      <c r="H184">
        <v>1.2</v>
      </c>
      <c r="I184">
        <v>4.3</v>
      </c>
      <c r="J184">
        <v>-7.8</v>
      </c>
      <c r="K184">
        <v>0</v>
      </c>
    </row>
    <row r="185" spans="1:11" x14ac:dyDescent="0.25">
      <c r="A185">
        <v>40392958</v>
      </c>
      <c r="B185" t="s">
        <v>63</v>
      </c>
      <c r="C185" t="s">
        <v>62</v>
      </c>
      <c r="D185" t="s">
        <v>64</v>
      </c>
      <c r="E185" t="s">
        <v>9</v>
      </c>
      <c r="F185">
        <v>5700</v>
      </c>
      <c r="G185">
        <v>6.5</v>
      </c>
      <c r="H185">
        <v>15.6</v>
      </c>
      <c r="I185">
        <v>26.6</v>
      </c>
      <c r="J185">
        <v>1.3</v>
      </c>
      <c r="K185">
        <v>19.3</v>
      </c>
    </row>
    <row r="186" spans="1:11" x14ac:dyDescent="0.25">
      <c r="A186">
        <v>40392960</v>
      </c>
      <c r="B186" t="s">
        <v>72</v>
      </c>
      <c r="C186" t="s">
        <v>62</v>
      </c>
      <c r="D186" t="s">
        <v>16</v>
      </c>
      <c r="E186" t="s">
        <v>24</v>
      </c>
      <c r="F186">
        <v>5500</v>
      </c>
      <c r="G186">
        <v>3.9</v>
      </c>
      <c r="H186">
        <v>11</v>
      </c>
      <c r="I186">
        <v>19.899999999999999</v>
      </c>
      <c r="J186">
        <v>-2.9</v>
      </c>
      <c r="K186">
        <v>7.1</v>
      </c>
    </row>
    <row r="187" spans="1:11" x14ac:dyDescent="0.25">
      <c r="A187">
        <v>40392962</v>
      </c>
      <c r="B187" t="s">
        <v>84</v>
      </c>
      <c r="C187" t="s">
        <v>62</v>
      </c>
      <c r="D187" t="s">
        <v>5</v>
      </c>
      <c r="E187" t="s">
        <v>317</v>
      </c>
      <c r="F187">
        <v>5200</v>
      </c>
      <c r="G187">
        <v>5.5</v>
      </c>
      <c r="H187">
        <v>14.4</v>
      </c>
      <c r="I187">
        <v>25.4</v>
      </c>
      <c r="J187">
        <v>1.1000000000000001</v>
      </c>
      <c r="K187">
        <v>16.7</v>
      </c>
    </row>
    <row r="188" spans="1:11" x14ac:dyDescent="0.25">
      <c r="A188">
        <v>40392966</v>
      </c>
      <c r="B188" t="s">
        <v>94</v>
      </c>
      <c r="C188" t="s">
        <v>62</v>
      </c>
      <c r="D188" t="s">
        <v>9</v>
      </c>
      <c r="E188" t="s">
        <v>321</v>
      </c>
      <c r="F188">
        <v>4900</v>
      </c>
      <c r="G188">
        <v>3.4</v>
      </c>
      <c r="H188">
        <v>11.6</v>
      </c>
      <c r="I188">
        <v>22</v>
      </c>
      <c r="J188">
        <v>-1.1000000000000001</v>
      </c>
      <c r="K188">
        <v>5.3</v>
      </c>
    </row>
    <row r="189" spans="1:11" x14ac:dyDescent="0.25">
      <c r="A189">
        <v>40392968</v>
      </c>
      <c r="B189" t="s">
        <v>100</v>
      </c>
      <c r="C189" t="s">
        <v>62</v>
      </c>
      <c r="D189" t="s">
        <v>20</v>
      </c>
      <c r="E189" t="s">
        <v>22</v>
      </c>
      <c r="F189">
        <v>4700</v>
      </c>
      <c r="G189">
        <v>3</v>
      </c>
      <c r="H189">
        <v>10.6</v>
      </c>
      <c r="I189">
        <v>20.2</v>
      </c>
      <c r="J189">
        <v>-1.8</v>
      </c>
      <c r="K189">
        <v>4</v>
      </c>
    </row>
    <row r="190" spans="1:11" x14ac:dyDescent="0.25">
      <c r="A190">
        <v>40392970</v>
      </c>
      <c r="B190" t="s">
        <v>109</v>
      </c>
      <c r="C190" t="s">
        <v>62</v>
      </c>
      <c r="D190" t="s">
        <v>11</v>
      </c>
      <c r="E190" t="s">
        <v>319</v>
      </c>
      <c r="F190">
        <v>4500</v>
      </c>
      <c r="G190">
        <v>3.4</v>
      </c>
      <c r="H190">
        <v>10.8</v>
      </c>
      <c r="I190">
        <v>20.100000000000001</v>
      </c>
      <c r="J190">
        <v>-1.1000000000000001</v>
      </c>
      <c r="K190">
        <v>6.8</v>
      </c>
    </row>
    <row r="191" spans="1:11" x14ac:dyDescent="0.25">
      <c r="A191">
        <v>40392972</v>
      </c>
      <c r="B191" t="s">
        <v>121</v>
      </c>
      <c r="C191" t="s">
        <v>62</v>
      </c>
      <c r="D191" t="s">
        <v>7</v>
      </c>
      <c r="E191" t="s">
        <v>316</v>
      </c>
      <c r="F191">
        <v>4200</v>
      </c>
      <c r="G191">
        <v>2.4</v>
      </c>
      <c r="H191">
        <v>9</v>
      </c>
      <c r="I191">
        <v>17.5</v>
      </c>
      <c r="J191">
        <v>-2.4</v>
      </c>
      <c r="K191">
        <v>1.5</v>
      </c>
    </row>
    <row r="192" spans="1:11" x14ac:dyDescent="0.25">
      <c r="A192">
        <v>40392974</v>
      </c>
      <c r="B192" t="s">
        <v>128</v>
      </c>
      <c r="C192" t="s">
        <v>62</v>
      </c>
      <c r="D192" t="s">
        <v>41</v>
      </c>
      <c r="E192" t="s">
        <v>320</v>
      </c>
      <c r="F192">
        <v>4100</v>
      </c>
      <c r="G192">
        <v>2.6</v>
      </c>
      <c r="H192">
        <v>10.199999999999999</v>
      </c>
      <c r="I192">
        <v>19.8</v>
      </c>
      <c r="J192">
        <v>-0.9</v>
      </c>
      <c r="K192">
        <v>5.3</v>
      </c>
    </row>
    <row r="193" spans="1:11" x14ac:dyDescent="0.25">
      <c r="A193">
        <v>40392976</v>
      </c>
      <c r="B193" t="s">
        <v>146</v>
      </c>
      <c r="C193" t="s">
        <v>62</v>
      </c>
      <c r="D193" t="s">
        <v>54</v>
      </c>
      <c r="E193" t="s">
        <v>33</v>
      </c>
      <c r="F193">
        <v>4000</v>
      </c>
      <c r="G193">
        <v>2.5</v>
      </c>
      <c r="H193">
        <v>9</v>
      </c>
      <c r="I193">
        <v>17.2</v>
      </c>
      <c r="J193">
        <v>-2</v>
      </c>
      <c r="K193">
        <v>1</v>
      </c>
    </row>
    <row r="194" spans="1:11" x14ac:dyDescent="0.25">
      <c r="A194">
        <v>40392978</v>
      </c>
      <c r="B194" t="s">
        <v>155</v>
      </c>
      <c r="C194" t="s">
        <v>62</v>
      </c>
      <c r="D194" t="s">
        <v>48</v>
      </c>
      <c r="E194" t="s">
        <v>7</v>
      </c>
      <c r="F194">
        <v>3900</v>
      </c>
      <c r="G194">
        <v>3.5</v>
      </c>
      <c r="H194">
        <v>10.3</v>
      </c>
      <c r="I194">
        <v>18.8</v>
      </c>
      <c r="J194">
        <v>-0.5</v>
      </c>
      <c r="K194">
        <v>8.8000000000000007</v>
      </c>
    </row>
    <row r="195" spans="1:11" x14ac:dyDescent="0.25">
      <c r="A195">
        <v>40392980</v>
      </c>
      <c r="B195" t="s">
        <v>161</v>
      </c>
      <c r="C195" t="s">
        <v>62</v>
      </c>
      <c r="D195" t="s">
        <v>24</v>
      </c>
      <c r="E195" t="s">
        <v>318</v>
      </c>
      <c r="F195">
        <v>3800</v>
      </c>
      <c r="G195">
        <v>2.5</v>
      </c>
      <c r="H195">
        <v>10</v>
      </c>
      <c r="I195">
        <v>19.5</v>
      </c>
      <c r="J195">
        <v>-0.6</v>
      </c>
      <c r="K195">
        <v>11.5</v>
      </c>
    </row>
    <row r="196" spans="1:11" x14ac:dyDescent="0.25">
      <c r="A196">
        <v>40392982</v>
      </c>
      <c r="B196" t="s">
        <v>167</v>
      </c>
      <c r="C196" t="s">
        <v>62</v>
      </c>
      <c r="D196" t="s">
        <v>33</v>
      </c>
      <c r="E196" t="s">
        <v>313</v>
      </c>
      <c r="F196">
        <v>3700</v>
      </c>
      <c r="G196">
        <v>2.5</v>
      </c>
      <c r="H196">
        <v>8.8000000000000007</v>
      </c>
      <c r="I196">
        <v>16.7</v>
      </c>
      <c r="J196">
        <v>-1.5</v>
      </c>
      <c r="K196">
        <v>1.3</v>
      </c>
    </row>
    <row r="197" spans="1:11" x14ac:dyDescent="0.25">
      <c r="A197">
        <v>40392984</v>
      </c>
      <c r="B197" t="s">
        <v>169</v>
      </c>
      <c r="C197" t="s">
        <v>62</v>
      </c>
      <c r="D197" t="s">
        <v>14</v>
      </c>
      <c r="E197" t="s">
        <v>11</v>
      </c>
      <c r="F197">
        <v>3600</v>
      </c>
      <c r="G197">
        <v>2.2999999999999998</v>
      </c>
      <c r="H197">
        <v>8.1999999999999993</v>
      </c>
      <c r="I197">
        <v>15.7</v>
      </c>
      <c r="J197">
        <v>-2</v>
      </c>
      <c r="K197">
        <v>3</v>
      </c>
    </row>
    <row r="198" spans="1:11" x14ac:dyDescent="0.25">
      <c r="A198">
        <v>40392986</v>
      </c>
      <c r="B198" t="s">
        <v>173</v>
      </c>
      <c r="C198" t="s">
        <v>62</v>
      </c>
      <c r="D198" t="s">
        <v>22</v>
      </c>
      <c r="E198" t="s">
        <v>312</v>
      </c>
      <c r="F198">
        <v>3500</v>
      </c>
      <c r="G198">
        <v>4</v>
      </c>
      <c r="H198">
        <v>11.2</v>
      </c>
      <c r="I198">
        <v>19.8</v>
      </c>
      <c r="J198">
        <v>1.2</v>
      </c>
      <c r="K198">
        <v>10.1</v>
      </c>
    </row>
    <row r="199" spans="1:11" x14ac:dyDescent="0.25">
      <c r="A199">
        <v>40392988</v>
      </c>
      <c r="B199" t="s">
        <v>183</v>
      </c>
      <c r="C199" t="s">
        <v>62</v>
      </c>
      <c r="D199" t="s">
        <v>31</v>
      </c>
      <c r="E199" t="s">
        <v>26</v>
      </c>
      <c r="F199">
        <v>3400</v>
      </c>
      <c r="G199">
        <v>3</v>
      </c>
      <c r="H199">
        <v>9.6</v>
      </c>
      <c r="I199">
        <v>17.899999999999999</v>
      </c>
      <c r="J199">
        <v>-0.2</v>
      </c>
      <c r="K199">
        <v>11.6</v>
      </c>
    </row>
    <row r="200" spans="1:11" x14ac:dyDescent="0.25">
      <c r="A200">
        <v>40392992</v>
      </c>
      <c r="B200" t="s">
        <v>189</v>
      </c>
      <c r="C200" t="s">
        <v>62</v>
      </c>
      <c r="D200" t="s">
        <v>75</v>
      </c>
      <c r="E200" t="s">
        <v>41</v>
      </c>
      <c r="F200">
        <v>3300</v>
      </c>
      <c r="G200">
        <v>2.1</v>
      </c>
      <c r="H200">
        <v>7.8</v>
      </c>
      <c r="I200">
        <v>14.9</v>
      </c>
      <c r="J200">
        <v>-1.8</v>
      </c>
      <c r="K200">
        <v>1.6</v>
      </c>
    </row>
    <row r="201" spans="1:11" x14ac:dyDescent="0.25">
      <c r="A201">
        <v>40392994</v>
      </c>
      <c r="B201" t="s">
        <v>191</v>
      </c>
      <c r="C201" t="s">
        <v>62</v>
      </c>
      <c r="D201" t="s">
        <v>37</v>
      </c>
      <c r="E201" t="s">
        <v>5</v>
      </c>
      <c r="F201">
        <v>3300</v>
      </c>
      <c r="G201">
        <v>1.6</v>
      </c>
      <c r="H201">
        <v>7.3</v>
      </c>
      <c r="I201">
        <v>14.7</v>
      </c>
      <c r="J201">
        <v>-2.2999999999999998</v>
      </c>
      <c r="K201">
        <v>2.2000000000000002</v>
      </c>
    </row>
    <row r="202" spans="1:11" x14ac:dyDescent="0.25">
      <c r="A202">
        <v>40392996</v>
      </c>
      <c r="B202" t="s">
        <v>199</v>
      </c>
      <c r="C202" t="s">
        <v>62</v>
      </c>
      <c r="D202" t="s">
        <v>26</v>
      </c>
      <c r="E202" t="s">
        <v>315</v>
      </c>
      <c r="F202">
        <v>3200</v>
      </c>
      <c r="G202">
        <v>0.8</v>
      </c>
      <c r="H202">
        <v>5.4</v>
      </c>
      <c r="I202">
        <v>11.5</v>
      </c>
      <c r="J202">
        <v>-4</v>
      </c>
      <c r="K202">
        <v>0.4</v>
      </c>
    </row>
    <row r="203" spans="1:11" x14ac:dyDescent="0.25">
      <c r="A203">
        <v>40392998</v>
      </c>
      <c r="B203" t="s">
        <v>194</v>
      </c>
      <c r="C203" t="s">
        <v>62</v>
      </c>
      <c r="D203" t="s">
        <v>30</v>
      </c>
      <c r="E203" t="s">
        <v>52</v>
      </c>
      <c r="F203">
        <v>3200</v>
      </c>
      <c r="G203">
        <v>0</v>
      </c>
      <c r="H203">
        <v>3.7</v>
      </c>
      <c r="I203">
        <v>9.5</v>
      </c>
      <c r="J203">
        <v>-5.6</v>
      </c>
      <c r="K203">
        <v>0.3</v>
      </c>
    </row>
    <row r="204" spans="1:11" x14ac:dyDescent="0.25">
      <c r="A204">
        <v>40393000</v>
      </c>
      <c r="B204" t="s">
        <v>202</v>
      </c>
      <c r="C204" t="s">
        <v>62</v>
      </c>
      <c r="D204" t="s">
        <v>52</v>
      </c>
      <c r="E204" t="s">
        <v>314</v>
      </c>
      <c r="F204">
        <v>3100</v>
      </c>
      <c r="G204">
        <v>1.9</v>
      </c>
      <c r="H204">
        <v>7.6</v>
      </c>
      <c r="I204">
        <v>14.8</v>
      </c>
      <c r="J204">
        <v>-1.6</v>
      </c>
      <c r="K204">
        <v>2.6</v>
      </c>
    </row>
    <row r="205" spans="1:11" x14ac:dyDescent="0.25">
      <c r="A205">
        <v>40393002</v>
      </c>
      <c r="B205" t="s">
        <v>203</v>
      </c>
      <c r="C205" t="s">
        <v>62</v>
      </c>
      <c r="D205" t="s">
        <v>30</v>
      </c>
      <c r="E205" t="s">
        <v>52</v>
      </c>
      <c r="F205">
        <v>3100</v>
      </c>
      <c r="G205">
        <v>0.6</v>
      </c>
      <c r="H205">
        <v>5.2</v>
      </c>
      <c r="I205">
        <v>11.8</v>
      </c>
      <c r="J205">
        <v>-4</v>
      </c>
      <c r="K205">
        <v>0.2</v>
      </c>
    </row>
    <row r="206" spans="1:11" x14ac:dyDescent="0.25">
      <c r="A206">
        <v>40393004</v>
      </c>
      <c r="B206" t="s">
        <v>211</v>
      </c>
      <c r="C206" t="s">
        <v>62</v>
      </c>
      <c r="D206" t="s">
        <v>52</v>
      </c>
      <c r="E206" t="s">
        <v>314</v>
      </c>
      <c r="F206">
        <v>3000</v>
      </c>
      <c r="G206">
        <v>0</v>
      </c>
      <c r="H206">
        <v>3.9</v>
      </c>
      <c r="I206">
        <v>9.8000000000000007</v>
      </c>
      <c r="J206">
        <v>-5.0999999999999996</v>
      </c>
      <c r="K206">
        <v>1</v>
      </c>
    </row>
    <row r="207" spans="1:11" x14ac:dyDescent="0.25">
      <c r="A207">
        <v>40393006</v>
      </c>
      <c r="B207" t="s">
        <v>229</v>
      </c>
      <c r="C207" t="s">
        <v>62</v>
      </c>
      <c r="D207" t="s">
        <v>75</v>
      </c>
      <c r="E207" t="s">
        <v>41</v>
      </c>
      <c r="F207">
        <v>3000</v>
      </c>
      <c r="G207">
        <v>0.6</v>
      </c>
      <c r="H207">
        <v>4.7</v>
      </c>
      <c r="I207">
        <v>10.5</v>
      </c>
      <c r="J207">
        <v>-4.3</v>
      </c>
      <c r="K207">
        <v>0.1</v>
      </c>
    </row>
    <row r="208" spans="1:11" x14ac:dyDescent="0.25">
      <c r="A208">
        <v>40393008</v>
      </c>
      <c r="B208" t="s">
        <v>243</v>
      </c>
      <c r="C208" t="s">
        <v>62</v>
      </c>
      <c r="D208" t="s">
        <v>26</v>
      </c>
      <c r="E208" t="s">
        <v>315</v>
      </c>
      <c r="F208">
        <v>2900</v>
      </c>
      <c r="G208">
        <v>0.5</v>
      </c>
      <c r="H208">
        <v>4.5999999999999996</v>
      </c>
      <c r="I208">
        <v>10.5</v>
      </c>
      <c r="J208">
        <v>-4.0999999999999996</v>
      </c>
      <c r="K208">
        <v>0</v>
      </c>
    </row>
    <row r="209" spans="1:11" x14ac:dyDescent="0.25">
      <c r="A209">
        <v>40393010</v>
      </c>
      <c r="B209" t="s">
        <v>242</v>
      </c>
      <c r="C209" t="s">
        <v>62</v>
      </c>
      <c r="D209" t="s">
        <v>14</v>
      </c>
      <c r="E209" t="s">
        <v>11</v>
      </c>
      <c r="F209">
        <v>2900</v>
      </c>
      <c r="G209">
        <v>0</v>
      </c>
      <c r="H209">
        <v>2.1</v>
      </c>
      <c r="I209">
        <v>6.2</v>
      </c>
      <c r="J209">
        <v>-6.6</v>
      </c>
      <c r="K209">
        <v>0</v>
      </c>
    </row>
    <row r="210" spans="1:11" x14ac:dyDescent="0.25">
      <c r="A210">
        <v>40393012</v>
      </c>
      <c r="B210" t="s">
        <v>245</v>
      </c>
      <c r="C210" t="s">
        <v>62</v>
      </c>
      <c r="D210" t="s">
        <v>37</v>
      </c>
      <c r="E210" t="s">
        <v>5</v>
      </c>
      <c r="F210">
        <v>2800</v>
      </c>
      <c r="G210">
        <v>0</v>
      </c>
      <c r="H210">
        <v>2.6</v>
      </c>
      <c r="I210">
        <v>6.9</v>
      </c>
      <c r="J210">
        <v>-6</v>
      </c>
      <c r="K210">
        <v>0</v>
      </c>
    </row>
    <row r="211" spans="1:11" x14ac:dyDescent="0.25">
      <c r="A211">
        <v>40393014</v>
      </c>
      <c r="B211" t="s">
        <v>247</v>
      </c>
      <c r="C211" t="s">
        <v>62</v>
      </c>
      <c r="D211" t="s">
        <v>24</v>
      </c>
      <c r="E211" t="s">
        <v>318</v>
      </c>
      <c r="F211">
        <v>2800</v>
      </c>
      <c r="G211">
        <v>0</v>
      </c>
      <c r="H211">
        <v>1.9</v>
      </c>
      <c r="I211">
        <v>6.1</v>
      </c>
      <c r="J211">
        <v>-6.6</v>
      </c>
      <c r="K211">
        <v>0</v>
      </c>
    </row>
    <row r="212" spans="1:11" x14ac:dyDescent="0.25">
      <c r="A212">
        <v>40393016</v>
      </c>
      <c r="B212" t="s">
        <v>249</v>
      </c>
      <c r="C212" t="s">
        <v>62</v>
      </c>
      <c r="D212" t="s">
        <v>20</v>
      </c>
      <c r="E212" t="s">
        <v>22</v>
      </c>
      <c r="F212">
        <v>2700</v>
      </c>
      <c r="G212">
        <v>0</v>
      </c>
      <c r="H212">
        <v>3.1</v>
      </c>
      <c r="I212">
        <v>8.3000000000000007</v>
      </c>
      <c r="J212">
        <v>-5.3</v>
      </c>
      <c r="K212">
        <v>0</v>
      </c>
    </row>
    <row r="213" spans="1:11" x14ac:dyDescent="0.25">
      <c r="A213">
        <v>40393018</v>
      </c>
      <c r="B213" t="s">
        <v>250</v>
      </c>
      <c r="C213" t="s">
        <v>62</v>
      </c>
      <c r="D213" t="s">
        <v>26</v>
      </c>
      <c r="E213" t="s">
        <v>315</v>
      </c>
      <c r="F213">
        <v>2700</v>
      </c>
      <c r="G213">
        <v>0</v>
      </c>
      <c r="H213">
        <v>0.6</v>
      </c>
      <c r="I213">
        <v>2.2999999999999998</v>
      </c>
      <c r="J213">
        <v>-7.8</v>
      </c>
      <c r="K213">
        <v>0</v>
      </c>
    </row>
    <row r="214" spans="1:11" x14ac:dyDescent="0.25">
      <c r="A214">
        <v>40393020</v>
      </c>
      <c r="B214" t="s">
        <v>253</v>
      </c>
      <c r="C214" t="s">
        <v>62</v>
      </c>
      <c r="D214" t="s">
        <v>41</v>
      </c>
      <c r="E214" t="s">
        <v>320</v>
      </c>
      <c r="F214">
        <v>2600</v>
      </c>
      <c r="G214">
        <v>0</v>
      </c>
      <c r="H214">
        <v>2.6</v>
      </c>
      <c r="I214">
        <v>7.2</v>
      </c>
      <c r="J214">
        <v>-5.6</v>
      </c>
      <c r="K214">
        <v>0</v>
      </c>
    </row>
    <row r="215" spans="1:11" x14ac:dyDescent="0.25">
      <c r="A215">
        <v>40393022</v>
      </c>
      <c r="B215" t="s">
        <v>254</v>
      </c>
      <c r="C215" t="s">
        <v>62</v>
      </c>
      <c r="D215" t="s">
        <v>54</v>
      </c>
      <c r="E215" t="s">
        <v>33</v>
      </c>
      <c r="F215">
        <v>2600</v>
      </c>
      <c r="G215">
        <v>0</v>
      </c>
      <c r="H215">
        <v>2.1</v>
      </c>
      <c r="I215">
        <v>6</v>
      </c>
      <c r="J215">
        <v>-6.1</v>
      </c>
      <c r="K215">
        <v>0</v>
      </c>
    </row>
    <row r="216" spans="1:11" x14ac:dyDescent="0.25">
      <c r="A216">
        <v>40393026</v>
      </c>
      <c r="B216" t="s">
        <v>275</v>
      </c>
      <c r="C216" t="s">
        <v>62</v>
      </c>
      <c r="D216" t="s">
        <v>37</v>
      </c>
      <c r="E216" t="s">
        <v>5</v>
      </c>
      <c r="F216">
        <v>2500</v>
      </c>
      <c r="G216">
        <v>0</v>
      </c>
      <c r="H216">
        <v>0.4</v>
      </c>
      <c r="I216">
        <v>1.3</v>
      </c>
      <c r="J216">
        <v>-7.6</v>
      </c>
      <c r="K216">
        <v>0</v>
      </c>
    </row>
    <row r="217" spans="1:11" x14ac:dyDescent="0.25">
      <c r="A217">
        <v>40393028</v>
      </c>
      <c r="B217" t="s">
        <v>282</v>
      </c>
      <c r="C217" t="s">
        <v>62</v>
      </c>
      <c r="D217" t="s">
        <v>24</v>
      </c>
      <c r="E217" t="s">
        <v>318</v>
      </c>
      <c r="F217">
        <v>2500</v>
      </c>
      <c r="G217">
        <v>0</v>
      </c>
      <c r="H217">
        <v>0.7</v>
      </c>
      <c r="I217">
        <v>2.8</v>
      </c>
      <c r="J217">
        <v>-7.3</v>
      </c>
      <c r="K217">
        <v>0</v>
      </c>
    </row>
    <row r="218" spans="1:11" x14ac:dyDescent="0.25">
      <c r="A218">
        <v>40393038</v>
      </c>
      <c r="B218" t="s">
        <v>283</v>
      </c>
      <c r="C218" t="s">
        <v>62</v>
      </c>
      <c r="D218" t="s">
        <v>16</v>
      </c>
      <c r="E218" t="s">
        <v>24</v>
      </c>
      <c r="F218">
        <v>2500</v>
      </c>
      <c r="G218">
        <v>0</v>
      </c>
      <c r="H218">
        <v>2.2999999999999998</v>
      </c>
      <c r="I218">
        <v>6.6</v>
      </c>
      <c r="J218">
        <v>-5.7</v>
      </c>
      <c r="K218">
        <v>0.1</v>
      </c>
    </row>
    <row r="219" spans="1:11" x14ac:dyDescent="0.25">
      <c r="A219">
        <v>40393040</v>
      </c>
      <c r="B219" t="s">
        <v>284</v>
      </c>
      <c r="C219" t="s">
        <v>62</v>
      </c>
      <c r="D219" t="s">
        <v>16</v>
      </c>
      <c r="E219" t="s">
        <v>24</v>
      </c>
      <c r="F219">
        <v>2500</v>
      </c>
      <c r="G219">
        <v>0</v>
      </c>
      <c r="H219">
        <v>0.7</v>
      </c>
      <c r="I219">
        <v>2.7</v>
      </c>
      <c r="J219">
        <v>-7.3</v>
      </c>
      <c r="K219">
        <v>0</v>
      </c>
    </row>
    <row r="220" spans="1:11" x14ac:dyDescent="0.25">
      <c r="A220">
        <v>40393048</v>
      </c>
      <c r="B220" t="s">
        <v>279</v>
      </c>
      <c r="C220" t="s">
        <v>62</v>
      </c>
      <c r="D220" t="s">
        <v>64</v>
      </c>
      <c r="E220" t="s">
        <v>9</v>
      </c>
      <c r="F220">
        <v>2500</v>
      </c>
      <c r="G220">
        <v>0</v>
      </c>
      <c r="H220">
        <v>3</v>
      </c>
      <c r="I220">
        <v>7.5</v>
      </c>
      <c r="J220">
        <v>-5</v>
      </c>
      <c r="K220">
        <v>0.1</v>
      </c>
    </row>
    <row r="221" spans="1:11" x14ac:dyDescent="0.25">
      <c r="A221">
        <v>40393058</v>
      </c>
      <c r="B221" t="s">
        <v>280</v>
      </c>
      <c r="C221" t="s">
        <v>62</v>
      </c>
      <c r="D221" t="s">
        <v>9</v>
      </c>
      <c r="E221" t="s">
        <v>321</v>
      </c>
      <c r="F221">
        <v>2500</v>
      </c>
      <c r="G221">
        <v>0</v>
      </c>
      <c r="H221">
        <v>2.6</v>
      </c>
      <c r="I221">
        <v>7.2</v>
      </c>
      <c r="J221">
        <v>-5.4</v>
      </c>
      <c r="K221">
        <v>0</v>
      </c>
    </row>
    <row r="222" spans="1:11" x14ac:dyDescent="0.25">
      <c r="A222">
        <v>40393060</v>
      </c>
      <c r="B222" t="s">
        <v>281</v>
      </c>
      <c r="C222" t="s">
        <v>62</v>
      </c>
      <c r="D222" t="s">
        <v>9</v>
      </c>
      <c r="E222" t="s">
        <v>321</v>
      </c>
      <c r="F222">
        <v>2500</v>
      </c>
      <c r="G222">
        <v>0</v>
      </c>
      <c r="H222">
        <v>1.2</v>
      </c>
      <c r="I222">
        <v>4.3</v>
      </c>
      <c r="J222">
        <v>-6.7</v>
      </c>
      <c r="K222">
        <v>0</v>
      </c>
    </row>
    <row r="223" spans="1:11" x14ac:dyDescent="0.25">
      <c r="A223">
        <v>40393066</v>
      </c>
      <c r="B223" t="s">
        <v>276</v>
      </c>
      <c r="C223" t="s">
        <v>62</v>
      </c>
      <c r="D223" t="s">
        <v>37</v>
      </c>
      <c r="E223" t="s">
        <v>5</v>
      </c>
      <c r="F223">
        <v>2500</v>
      </c>
      <c r="G223">
        <v>0</v>
      </c>
      <c r="H223">
        <v>0.7</v>
      </c>
      <c r="I223">
        <v>2.8</v>
      </c>
      <c r="J223">
        <v>-7.3</v>
      </c>
      <c r="K223">
        <v>0</v>
      </c>
    </row>
    <row r="224" spans="1:11" x14ac:dyDescent="0.25">
      <c r="A224">
        <v>40393070</v>
      </c>
      <c r="B224" t="s">
        <v>277</v>
      </c>
      <c r="C224" t="s">
        <v>62</v>
      </c>
      <c r="D224" t="s">
        <v>5</v>
      </c>
      <c r="E224" t="s">
        <v>317</v>
      </c>
      <c r="F224">
        <v>2500</v>
      </c>
      <c r="G224">
        <v>0</v>
      </c>
      <c r="H224">
        <v>2.1</v>
      </c>
      <c r="I224">
        <v>6.4</v>
      </c>
      <c r="J224">
        <v>-5.8</v>
      </c>
      <c r="K224">
        <v>0</v>
      </c>
    </row>
    <row r="225" spans="1:11" x14ac:dyDescent="0.25">
      <c r="A225">
        <v>40393072</v>
      </c>
      <c r="B225" t="s">
        <v>278</v>
      </c>
      <c r="C225" t="s">
        <v>62</v>
      </c>
      <c r="D225" t="s">
        <v>5</v>
      </c>
      <c r="E225" t="s">
        <v>317</v>
      </c>
      <c r="F225">
        <v>2500</v>
      </c>
      <c r="G225">
        <v>0</v>
      </c>
      <c r="H225">
        <v>0.3</v>
      </c>
      <c r="I225">
        <v>1.1000000000000001</v>
      </c>
      <c r="J225">
        <v>-7.7</v>
      </c>
      <c r="K225">
        <v>0</v>
      </c>
    </row>
    <row r="226" spans="1:11" x14ac:dyDescent="0.25">
      <c r="A226">
        <v>40393080</v>
      </c>
      <c r="B226" t="s">
        <v>271</v>
      </c>
      <c r="C226" t="s">
        <v>62</v>
      </c>
      <c r="D226" t="s">
        <v>33</v>
      </c>
      <c r="E226" t="s">
        <v>313</v>
      </c>
      <c r="F226">
        <v>2500</v>
      </c>
      <c r="G226">
        <v>0</v>
      </c>
      <c r="H226">
        <v>3</v>
      </c>
      <c r="I226">
        <v>7.4</v>
      </c>
      <c r="J226">
        <v>-5</v>
      </c>
      <c r="K226">
        <v>0.1</v>
      </c>
    </row>
    <row r="227" spans="1:11" x14ac:dyDescent="0.25">
      <c r="A227">
        <v>40393082</v>
      </c>
      <c r="B227" t="s">
        <v>272</v>
      </c>
      <c r="C227" t="s">
        <v>62</v>
      </c>
      <c r="D227" t="s">
        <v>33</v>
      </c>
      <c r="E227" t="s">
        <v>313</v>
      </c>
      <c r="F227">
        <v>2500</v>
      </c>
      <c r="G227">
        <v>0</v>
      </c>
      <c r="H227">
        <v>0.3</v>
      </c>
      <c r="I227">
        <v>1</v>
      </c>
      <c r="J227">
        <v>-7.7</v>
      </c>
      <c r="K227">
        <v>0</v>
      </c>
    </row>
    <row r="228" spans="1:11" x14ac:dyDescent="0.25">
      <c r="A228">
        <v>40393084</v>
      </c>
      <c r="B228" t="s">
        <v>273</v>
      </c>
      <c r="C228" t="s">
        <v>62</v>
      </c>
      <c r="D228" t="s">
        <v>33</v>
      </c>
      <c r="E228" t="s">
        <v>313</v>
      </c>
      <c r="F228">
        <v>2500</v>
      </c>
      <c r="G228">
        <v>0</v>
      </c>
      <c r="H228">
        <v>0.1</v>
      </c>
      <c r="I228">
        <v>0.5</v>
      </c>
      <c r="J228">
        <v>-7.9</v>
      </c>
      <c r="K228">
        <v>0</v>
      </c>
    </row>
    <row r="229" spans="1:11" x14ac:dyDescent="0.25">
      <c r="A229">
        <v>40393086</v>
      </c>
      <c r="B229" t="s">
        <v>274</v>
      </c>
      <c r="C229" t="s">
        <v>62</v>
      </c>
      <c r="D229" t="s">
        <v>54</v>
      </c>
      <c r="E229" t="s">
        <v>33</v>
      </c>
      <c r="F229">
        <v>2500</v>
      </c>
      <c r="G229">
        <v>0</v>
      </c>
      <c r="H229">
        <v>2.2999999999999998</v>
      </c>
      <c r="I229">
        <v>6.8</v>
      </c>
      <c r="J229">
        <v>-5.6</v>
      </c>
      <c r="K229">
        <v>0</v>
      </c>
    </row>
    <row r="230" spans="1:11" x14ac:dyDescent="0.25">
      <c r="A230">
        <v>40393100</v>
      </c>
      <c r="B230" t="s">
        <v>270</v>
      </c>
      <c r="C230" t="s">
        <v>62</v>
      </c>
      <c r="D230" t="s">
        <v>75</v>
      </c>
      <c r="E230" t="s">
        <v>41</v>
      </c>
      <c r="F230">
        <v>2500</v>
      </c>
      <c r="G230">
        <v>0</v>
      </c>
      <c r="H230">
        <v>0.1</v>
      </c>
      <c r="I230">
        <v>0.6</v>
      </c>
      <c r="J230">
        <v>-7.8</v>
      </c>
      <c r="K230">
        <v>0</v>
      </c>
    </row>
    <row r="231" spans="1:11" x14ac:dyDescent="0.25">
      <c r="A231">
        <v>40393110</v>
      </c>
      <c r="B231" t="s">
        <v>268</v>
      </c>
      <c r="C231" t="s">
        <v>62</v>
      </c>
      <c r="D231" t="s">
        <v>31</v>
      </c>
      <c r="E231" t="s">
        <v>26</v>
      </c>
      <c r="F231">
        <v>2500</v>
      </c>
      <c r="G231">
        <v>0</v>
      </c>
      <c r="H231">
        <v>2.2999999999999998</v>
      </c>
      <c r="I231">
        <v>6.1</v>
      </c>
      <c r="J231">
        <v>-5.7</v>
      </c>
      <c r="K231">
        <v>0</v>
      </c>
    </row>
    <row r="232" spans="1:11" x14ac:dyDescent="0.25">
      <c r="A232">
        <v>40393118</v>
      </c>
      <c r="B232" t="s">
        <v>265</v>
      </c>
      <c r="C232" t="s">
        <v>62</v>
      </c>
      <c r="D232" t="s">
        <v>11</v>
      </c>
      <c r="E232" t="s">
        <v>319</v>
      </c>
      <c r="F232">
        <v>2500</v>
      </c>
      <c r="G232">
        <v>0</v>
      </c>
      <c r="H232">
        <v>0.9</v>
      </c>
      <c r="I232">
        <v>3.4</v>
      </c>
      <c r="J232">
        <v>-7</v>
      </c>
      <c r="K232">
        <v>0</v>
      </c>
    </row>
    <row r="233" spans="1:11" x14ac:dyDescent="0.25">
      <c r="A233">
        <v>40393120</v>
      </c>
      <c r="B233" t="s">
        <v>266</v>
      </c>
      <c r="C233" t="s">
        <v>62</v>
      </c>
      <c r="D233" t="s">
        <v>11</v>
      </c>
      <c r="E233" t="s">
        <v>319</v>
      </c>
      <c r="F233">
        <v>2500</v>
      </c>
      <c r="G233">
        <v>0</v>
      </c>
      <c r="H233">
        <v>0.1</v>
      </c>
      <c r="I233">
        <v>0.5</v>
      </c>
      <c r="J233">
        <v>-7.9</v>
      </c>
      <c r="K233">
        <v>0</v>
      </c>
    </row>
    <row r="234" spans="1:11" x14ac:dyDescent="0.25">
      <c r="A234">
        <v>40393132</v>
      </c>
      <c r="B234" t="s">
        <v>267</v>
      </c>
      <c r="C234" t="s">
        <v>62</v>
      </c>
      <c r="D234" t="s">
        <v>14</v>
      </c>
      <c r="E234" t="s">
        <v>11</v>
      </c>
      <c r="F234">
        <v>2500</v>
      </c>
      <c r="G234">
        <v>0</v>
      </c>
      <c r="H234">
        <v>0.1</v>
      </c>
      <c r="I234">
        <v>0.6</v>
      </c>
      <c r="J234">
        <v>-7.8</v>
      </c>
      <c r="K234">
        <v>0</v>
      </c>
    </row>
    <row r="235" spans="1:11" x14ac:dyDescent="0.25">
      <c r="A235">
        <v>40393136</v>
      </c>
      <c r="B235" t="s">
        <v>262</v>
      </c>
      <c r="C235" t="s">
        <v>62</v>
      </c>
      <c r="D235" t="s">
        <v>22</v>
      </c>
      <c r="E235" t="s">
        <v>312</v>
      </c>
      <c r="F235">
        <v>2500</v>
      </c>
      <c r="G235">
        <v>0</v>
      </c>
      <c r="H235">
        <v>2.1</v>
      </c>
      <c r="I235">
        <v>5.7</v>
      </c>
      <c r="J235">
        <v>-5.9</v>
      </c>
      <c r="K235">
        <v>0</v>
      </c>
    </row>
    <row r="236" spans="1:11" x14ac:dyDescent="0.25">
      <c r="A236">
        <v>40393138</v>
      </c>
      <c r="B236" t="s">
        <v>263</v>
      </c>
      <c r="C236" t="s">
        <v>62</v>
      </c>
      <c r="D236" t="s">
        <v>22</v>
      </c>
      <c r="E236" t="s">
        <v>312</v>
      </c>
      <c r="F236">
        <v>2500</v>
      </c>
      <c r="G236">
        <v>0</v>
      </c>
      <c r="H236">
        <v>0.5</v>
      </c>
      <c r="I236">
        <v>2</v>
      </c>
      <c r="J236">
        <v>-7.5</v>
      </c>
      <c r="K236">
        <v>0</v>
      </c>
    </row>
    <row r="237" spans="1:11" x14ac:dyDescent="0.25">
      <c r="A237">
        <v>40393140</v>
      </c>
      <c r="B237" t="s">
        <v>264</v>
      </c>
      <c r="C237" t="s">
        <v>62</v>
      </c>
      <c r="D237" t="s">
        <v>20</v>
      </c>
      <c r="E237" t="s">
        <v>22</v>
      </c>
      <c r="F237">
        <v>2500</v>
      </c>
      <c r="G237">
        <v>0</v>
      </c>
      <c r="H237">
        <v>0.2</v>
      </c>
      <c r="I237">
        <v>0.7</v>
      </c>
      <c r="J237">
        <v>-7.8</v>
      </c>
      <c r="K237">
        <v>0</v>
      </c>
    </row>
    <row r="238" spans="1:11" x14ac:dyDescent="0.25">
      <c r="A238">
        <v>40393150</v>
      </c>
      <c r="B238" t="s">
        <v>258</v>
      </c>
      <c r="C238" t="s">
        <v>62</v>
      </c>
      <c r="D238" t="s">
        <v>7</v>
      </c>
      <c r="E238" t="s">
        <v>316</v>
      </c>
      <c r="F238">
        <v>2500</v>
      </c>
      <c r="G238">
        <v>0.2</v>
      </c>
      <c r="H238">
        <v>3.6</v>
      </c>
      <c r="I238">
        <v>8.5</v>
      </c>
      <c r="J238">
        <v>-4.4000000000000004</v>
      </c>
      <c r="K238">
        <v>0</v>
      </c>
    </row>
    <row r="239" spans="1:11" x14ac:dyDescent="0.25">
      <c r="A239">
        <v>40393152</v>
      </c>
      <c r="B239" t="s">
        <v>259</v>
      </c>
      <c r="C239" t="s">
        <v>62</v>
      </c>
      <c r="D239" t="s">
        <v>7</v>
      </c>
      <c r="E239" t="s">
        <v>316</v>
      </c>
      <c r="F239">
        <v>2500</v>
      </c>
      <c r="G239">
        <v>0</v>
      </c>
      <c r="H239">
        <v>0.8</v>
      </c>
      <c r="I239">
        <v>3</v>
      </c>
      <c r="J239">
        <v>-7.2</v>
      </c>
      <c r="K239">
        <v>0</v>
      </c>
    </row>
    <row r="240" spans="1:11" x14ac:dyDescent="0.25">
      <c r="A240">
        <v>40393160</v>
      </c>
      <c r="B240" t="s">
        <v>260</v>
      </c>
      <c r="C240" t="s">
        <v>62</v>
      </c>
      <c r="D240" t="s">
        <v>48</v>
      </c>
      <c r="E240" t="s">
        <v>7</v>
      </c>
      <c r="F240">
        <v>2500</v>
      </c>
      <c r="G240">
        <v>0</v>
      </c>
      <c r="H240">
        <v>2.4</v>
      </c>
      <c r="I240">
        <v>6.9</v>
      </c>
      <c r="J240">
        <v>-5.6</v>
      </c>
      <c r="K240">
        <v>0</v>
      </c>
    </row>
    <row r="241" spans="1:11" x14ac:dyDescent="0.25">
      <c r="A241">
        <v>40393162</v>
      </c>
      <c r="B241" t="s">
        <v>261</v>
      </c>
      <c r="C241" t="s">
        <v>62</v>
      </c>
      <c r="D241" t="s">
        <v>48</v>
      </c>
      <c r="E241" t="s">
        <v>7</v>
      </c>
      <c r="F241">
        <v>2500</v>
      </c>
      <c r="G241">
        <v>0</v>
      </c>
      <c r="H241">
        <v>0.5</v>
      </c>
      <c r="I241">
        <v>2</v>
      </c>
      <c r="J241">
        <v>-7.5</v>
      </c>
      <c r="K241">
        <v>0</v>
      </c>
    </row>
    <row r="242" spans="1:11" x14ac:dyDescent="0.25">
      <c r="A242">
        <v>40393164</v>
      </c>
      <c r="B242" t="s">
        <v>255</v>
      </c>
      <c r="C242" t="s">
        <v>62</v>
      </c>
      <c r="D242" t="s">
        <v>52</v>
      </c>
      <c r="E242" t="s">
        <v>314</v>
      </c>
      <c r="F242">
        <v>2500</v>
      </c>
      <c r="G242">
        <v>0</v>
      </c>
      <c r="H242">
        <v>1.6</v>
      </c>
      <c r="I242">
        <v>5</v>
      </c>
      <c r="J242">
        <v>-6.4</v>
      </c>
      <c r="K242">
        <v>0</v>
      </c>
    </row>
    <row r="243" spans="1:11" x14ac:dyDescent="0.25">
      <c r="A243">
        <v>40393166</v>
      </c>
      <c r="B243" t="s">
        <v>256</v>
      </c>
      <c r="C243" t="s">
        <v>62</v>
      </c>
      <c r="D243" t="s">
        <v>52</v>
      </c>
      <c r="E243" t="s">
        <v>314</v>
      </c>
      <c r="F243">
        <v>2500</v>
      </c>
      <c r="G243">
        <v>0</v>
      </c>
      <c r="H243">
        <v>0.3</v>
      </c>
      <c r="I243">
        <v>1</v>
      </c>
      <c r="J243">
        <v>-7.7</v>
      </c>
      <c r="K243">
        <v>0</v>
      </c>
    </row>
    <row r="244" spans="1:11" x14ac:dyDescent="0.25">
      <c r="A244">
        <v>40393176</v>
      </c>
      <c r="B244" t="s">
        <v>257</v>
      </c>
      <c r="C244" t="s">
        <v>62</v>
      </c>
      <c r="D244" t="s">
        <v>30</v>
      </c>
      <c r="E244" t="s">
        <v>52</v>
      </c>
      <c r="F244">
        <v>2500</v>
      </c>
      <c r="G244">
        <v>0</v>
      </c>
      <c r="H244">
        <v>0.3</v>
      </c>
      <c r="I244">
        <v>1.1000000000000001</v>
      </c>
      <c r="J244">
        <v>-7.7</v>
      </c>
      <c r="K244">
        <v>0</v>
      </c>
    </row>
    <row r="245" spans="1:11" x14ac:dyDescent="0.25">
      <c r="A245">
        <v>40393182</v>
      </c>
      <c r="B245" t="s">
        <v>165</v>
      </c>
      <c r="C245" t="s">
        <v>164</v>
      </c>
      <c r="D245" t="s">
        <v>20</v>
      </c>
      <c r="E245" t="s">
        <v>22</v>
      </c>
      <c r="F245">
        <v>3700</v>
      </c>
      <c r="G245">
        <v>3</v>
      </c>
      <c r="H245">
        <v>9.3000000000000007</v>
      </c>
      <c r="I245">
        <v>16.899999999999999</v>
      </c>
      <c r="J245">
        <v>0.9</v>
      </c>
      <c r="K245">
        <v>9.1999999999999993</v>
      </c>
    </row>
    <row r="246" spans="1:11" x14ac:dyDescent="0.25">
      <c r="A246">
        <v>40393183</v>
      </c>
      <c r="B246" t="s">
        <v>172</v>
      </c>
      <c r="C246" t="s">
        <v>164</v>
      </c>
      <c r="D246" t="s">
        <v>9</v>
      </c>
      <c r="E246" t="s">
        <v>321</v>
      </c>
      <c r="F246">
        <v>3600</v>
      </c>
      <c r="G246">
        <v>2.1</v>
      </c>
      <c r="H246">
        <v>8.1999999999999993</v>
      </c>
      <c r="I246">
        <v>15.7</v>
      </c>
      <c r="J246">
        <v>0</v>
      </c>
      <c r="K246">
        <v>5</v>
      </c>
    </row>
    <row r="247" spans="1:11" x14ac:dyDescent="0.25">
      <c r="A247">
        <v>40393184</v>
      </c>
      <c r="B247" t="s">
        <v>177</v>
      </c>
      <c r="C247" t="s">
        <v>164</v>
      </c>
      <c r="D247" t="s">
        <v>54</v>
      </c>
      <c r="E247" t="s">
        <v>33</v>
      </c>
      <c r="F247">
        <v>3500</v>
      </c>
      <c r="G247">
        <v>2.8</v>
      </c>
      <c r="H247">
        <v>9.3000000000000007</v>
      </c>
      <c r="I247">
        <v>17.2</v>
      </c>
      <c r="J247">
        <v>1.4</v>
      </c>
      <c r="K247">
        <v>12.6</v>
      </c>
    </row>
    <row r="248" spans="1:11" x14ac:dyDescent="0.25">
      <c r="A248">
        <v>40393185</v>
      </c>
      <c r="B248" t="s">
        <v>184</v>
      </c>
      <c r="C248" t="s">
        <v>164</v>
      </c>
      <c r="D248" t="s">
        <v>41</v>
      </c>
      <c r="E248" t="s">
        <v>320</v>
      </c>
      <c r="F248">
        <v>3400</v>
      </c>
      <c r="G248">
        <v>3</v>
      </c>
      <c r="H248">
        <v>9.4</v>
      </c>
      <c r="I248">
        <v>17</v>
      </c>
      <c r="J248">
        <v>1.6</v>
      </c>
      <c r="K248">
        <v>13.5</v>
      </c>
    </row>
    <row r="249" spans="1:11" x14ac:dyDescent="0.25">
      <c r="A249">
        <v>40393186</v>
      </c>
      <c r="B249" t="s">
        <v>192</v>
      </c>
      <c r="C249" t="s">
        <v>164</v>
      </c>
      <c r="D249" t="s">
        <v>37</v>
      </c>
      <c r="E249" t="s">
        <v>5</v>
      </c>
      <c r="F249">
        <v>3300</v>
      </c>
      <c r="G249">
        <v>-0.4</v>
      </c>
      <c r="H249">
        <v>5</v>
      </c>
      <c r="I249">
        <v>11.8</v>
      </c>
      <c r="J249">
        <v>-2.5</v>
      </c>
      <c r="K249">
        <v>0.7</v>
      </c>
    </row>
    <row r="250" spans="1:11" x14ac:dyDescent="0.25">
      <c r="A250">
        <v>40393187</v>
      </c>
      <c r="B250" t="s">
        <v>197</v>
      </c>
      <c r="C250" t="s">
        <v>164</v>
      </c>
      <c r="D250" t="s">
        <v>11</v>
      </c>
      <c r="E250" t="s">
        <v>319</v>
      </c>
      <c r="F250">
        <v>3200</v>
      </c>
      <c r="G250">
        <v>1.3</v>
      </c>
      <c r="H250">
        <v>7.2</v>
      </c>
      <c r="I250">
        <v>14.5</v>
      </c>
      <c r="J250">
        <v>-0.1</v>
      </c>
      <c r="K250">
        <v>4.3</v>
      </c>
    </row>
    <row r="251" spans="1:11" x14ac:dyDescent="0.25">
      <c r="A251">
        <v>40393188</v>
      </c>
      <c r="B251" t="s">
        <v>204</v>
      </c>
      <c r="C251" t="s">
        <v>164</v>
      </c>
      <c r="D251" t="s">
        <v>30</v>
      </c>
      <c r="E251" t="s">
        <v>52</v>
      </c>
      <c r="F251">
        <v>3100</v>
      </c>
      <c r="G251">
        <v>1</v>
      </c>
      <c r="H251">
        <v>6.7</v>
      </c>
      <c r="I251">
        <v>13.8</v>
      </c>
      <c r="J251">
        <v>-0.5</v>
      </c>
      <c r="K251">
        <v>3.9</v>
      </c>
    </row>
    <row r="252" spans="1:11" x14ac:dyDescent="0.25">
      <c r="A252">
        <v>40393189</v>
      </c>
      <c r="B252" t="s">
        <v>218</v>
      </c>
      <c r="C252" t="s">
        <v>164</v>
      </c>
      <c r="D252" t="s">
        <v>48</v>
      </c>
      <c r="E252" t="s">
        <v>7</v>
      </c>
      <c r="F252">
        <v>3000</v>
      </c>
      <c r="G252">
        <v>1.7</v>
      </c>
      <c r="H252">
        <v>7.5</v>
      </c>
      <c r="I252">
        <v>14.7</v>
      </c>
      <c r="J252">
        <v>0.5</v>
      </c>
      <c r="K252">
        <v>9.5</v>
      </c>
    </row>
    <row r="253" spans="1:11" x14ac:dyDescent="0.25">
      <c r="A253">
        <v>40393190</v>
      </c>
      <c r="B253" t="s">
        <v>244</v>
      </c>
      <c r="C253" t="s">
        <v>164</v>
      </c>
      <c r="D253" t="s">
        <v>24</v>
      </c>
      <c r="E253" t="s">
        <v>318</v>
      </c>
      <c r="F253">
        <v>2900</v>
      </c>
      <c r="G253">
        <v>-1.2</v>
      </c>
      <c r="H253">
        <v>4.3</v>
      </c>
      <c r="I253">
        <v>10.9</v>
      </c>
      <c r="J253">
        <v>-2.5</v>
      </c>
      <c r="K253">
        <v>0.2</v>
      </c>
    </row>
    <row r="254" spans="1:11" x14ac:dyDescent="0.25">
      <c r="A254">
        <v>40393191</v>
      </c>
      <c r="B254" t="s">
        <v>246</v>
      </c>
      <c r="C254" t="s">
        <v>164</v>
      </c>
      <c r="D254" t="s">
        <v>5</v>
      </c>
      <c r="E254" t="s">
        <v>317</v>
      </c>
      <c r="F254">
        <v>2800</v>
      </c>
      <c r="G254">
        <v>0.2</v>
      </c>
      <c r="H254">
        <v>6</v>
      </c>
      <c r="I254">
        <v>12.9</v>
      </c>
      <c r="J254">
        <v>-0.6</v>
      </c>
      <c r="K254">
        <v>1.2</v>
      </c>
    </row>
    <row r="255" spans="1:11" x14ac:dyDescent="0.25">
      <c r="A255">
        <v>40393192</v>
      </c>
      <c r="B255" t="s">
        <v>248</v>
      </c>
      <c r="C255" t="s">
        <v>164</v>
      </c>
      <c r="D255" t="s">
        <v>7</v>
      </c>
      <c r="E255" t="s">
        <v>316</v>
      </c>
      <c r="F255">
        <v>2700</v>
      </c>
      <c r="G255">
        <v>1.8</v>
      </c>
      <c r="H255">
        <v>7.6</v>
      </c>
      <c r="I255">
        <v>14.9</v>
      </c>
      <c r="J255">
        <v>1.3</v>
      </c>
      <c r="K255">
        <v>8.3000000000000007</v>
      </c>
    </row>
    <row r="256" spans="1:11" x14ac:dyDescent="0.25">
      <c r="A256">
        <v>40393193</v>
      </c>
      <c r="B256" t="s">
        <v>251</v>
      </c>
      <c r="C256" t="s">
        <v>164</v>
      </c>
      <c r="D256" t="s">
        <v>14</v>
      </c>
      <c r="E256" t="s">
        <v>11</v>
      </c>
      <c r="F256">
        <v>2600</v>
      </c>
      <c r="G256">
        <v>0.4</v>
      </c>
      <c r="H256">
        <v>6.1</v>
      </c>
      <c r="I256">
        <v>12.9</v>
      </c>
      <c r="J256">
        <v>-0.1</v>
      </c>
      <c r="K256">
        <v>3.5</v>
      </c>
    </row>
    <row r="257" spans="1:11" x14ac:dyDescent="0.25">
      <c r="A257">
        <v>40393194</v>
      </c>
      <c r="B257" t="s">
        <v>252</v>
      </c>
      <c r="C257" t="s">
        <v>164</v>
      </c>
      <c r="D257" t="s">
        <v>31</v>
      </c>
      <c r="E257" t="s">
        <v>26</v>
      </c>
      <c r="F257">
        <v>2600</v>
      </c>
      <c r="G257">
        <v>0.7</v>
      </c>
      <c r="H257">
        <v>6.4</v>
      </c>
      <c r="I257">
        <v>13.5</v>
      </c>
      <c r="J257">
        <v>0.2</v>
      </c>
      <c r="K257">
        <v>3.7</v>
      </c>
    </row>
    <row r="258" spans="1:11" x14ac:dyDescent="0.25">
      <c r="A258">
        <v>40393195</v>
      </c>
      <c r="B258" t="s">
        <v>269</v>
      </c>
      <c r="C258" t="s">
        <v>164</v>
      </c>
      <c r="D258" t="s">
        <v>26</v>
      </c>
      <c r="E258" t="s">
        <v>315</v>
      </c>
      <c r="F258">
        <v>2500</v>
      </c>
      <c r="G258">
        <v>1.6</v>
      </c>
      <c r="H258">
        <v>7.5</v>
      </c>
      <c r="I258">
        <v>14.6</v>
      </c>
      <c r="J258">
        <v>1.5</v>
      </c>
      <c r="K258">
        <v>10.9</v>
      </c>
    </row>
    <row r="259" spans="1:11" x14ac:dyDescent="0.25">
      <c r="A259">
        <v>40393196</v>
      </c>
      <c r="B259" t="s">
        <v>285</v>
      </c>
      <c r="C259" t="s">
        <v>164</v>
      </c>
      <c r="D259" t="s">
        <v>16</v>
      </c>
      <c r="E259" t="s">
        <v>24</v>
      </c>
      <c r="F259">
        <v>2500</v>
      </c>
      <c r="G259">
        <v>-0.7</v>
      </c>
      <c r="H259">
        <v>4.9000000000000004</v>
      </c>
      <c r="I259">
        <v>11.4</v>
      </c>
      <c r="J259">
        <v>-1.1000000000000001</v>
      </c>
      <c r="K259">
        <v>0.6</v>
      </c>
    </row>
    <row r="260" spans="1:11" x14ac:dyDescent="0.25">
      <c r="A260">
        <v>40393197</v>
      </c>
      <c r="B260" t="s">
        <v>286</v>
      </c>
      <c r="C260" t="s">
        <v>164</v>
      </c>
      <c r="D260" t="s">
        <v>75</v>
      </c>
      <c r="E260" t="s">
        <v>41</v>
      </c>
      <c r="F260">
        <v>2400</v>
      </c>
      <c r="G260">
        <v>0.3</v>
      </c>
      <c r="H260">
        <v>6.1</v>
      </c>
      <c r="I260">
        <v>13.1</v>
      </c>
      <c r="J260">
        <v>0.3</v>
      </c>
      <c r="K260">
        <v>4.4000000000000004</v>
      </c>
    </row>
    <row r="261" spans="1:11" x14ac:dyDescent="0.25">
      <c r="A261">
        <v>40393198</v>
      </c>
      <c r="B261" t="s">
        <v>287</v>
      </c>
      <c r="C261" t="s">
        <v>164</v>
      </c>
      <c r="D261" t="s">
        <v>52</v>
      </c>
      <c r="E261" t="s">
        <v>314</v>
      </c>
      <c r="F261">
        <v>2300</v>
      </c>
      <c r="G261">
        <v>-0.1</v>
      </c>
      <c r="H261">
        <v>5.5</v>
      </c>
      <c r="I261">
        <v>12.3</v>
      </c>
      <c r="J261">
        <v>-0.1</v>
      </c>
      <c r="K261">
        <v>3.2</v>
      </c>
    </row>
    <row r="262" spans="1:11" x14ac:dyDescent="0.25">
      <c r="A262">
        <v>40393199</v>
      </c>
      <c r="B262" t="s">
        <v>288</v>
      </c>
      <c r="C262" t="s">
        <v>164</v>
      </c>
      <c r="D262" t="s">
        <v>33</v>
      </c>
      <c r="E262" t="s">
        <v>313</v>
      </c>
      <c r="F262">
        <v>2200</v>
      </c>
      <c r="G262">
        <v>-0.3</v>
      </c>
      <c r="H262">
        <v>5.0999999999999996</v>
      </c>
      <c r="I262">
        <v>11.9</v>
      </c>
      <c r="J262">
        <v>-0.2</v>
      </c>
      <c r="K262">
        <v>3.6</v>
      </c>
    </row>
    <row r="263" spans="1:11" x14ac:dyDescent="0.25">
      <c r="A263">
        <v>40393200</v>
      </c>
      <c r="B263" t="s">
        <v>289</v>
      </c>
      <c r="C263" t="s">
        <v>164</v>
      </c>
      <c r="D263" t="s">
        <v>64</v>
      </c>
      <c r="E263" t="s">
        <v>9</v>
      </c>
      <c r="F263">
        <v>2100</v>
      </c>
      <c r="G263">
        <v>-0.9</v>
      </c>
      <c r="H263">
        <v>4.4000000000000004</v>
      </c>
      <c r="I263">
        <v>10.8</v>
      </c>
      <c r="J263">
        <v>-0.8</v>
      </c>
      <c r="K263">
        <v>1.3</v>
      </c>
    </row>
    <row r="264" spans="1:11" x14ac:dyDescent="0.25">
      <c r="A264">
        <v>40393201</v>
      </c>
      <c r="B264" t="s">
        <v>290</v>
      </c>
      <c r="C264" t="s">
        <v>164</v>
      </c>
      <c r="D264" t="s">
        <v>22</v>
      </c>
      <c r="E264" t="s">
        <v>312</v>
      </c>
      <c r="F264">
        <v>2000</v>
      </c>
      <c r="G264">
        <v>-1.2</v>
      </c>
      <c r="H264">
        <v>4.0999999999999996</v>
      </c>
      <c r="I264">
        <v>10.6</v>
      </c>
      <c r="J264">
        <v>-0.9</v>
      </c>
      <c r="K264"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E6BA-50FF-464F-9AC9-AB1869F2FFB4}">
  <dimension ref="A1:G31"/>
  <sheetViews>
    <sheetView workbookViewId="0"/>
  </sheetViews>
  <sheetFormatPr defaultRowHeight="15" x14ac:dyDescent="0.25"/>
  <cols>
    <col min="1" max="1" width="10.140625" bestFit="1" customWidth="1"/>
    <col min="2" max="2" width="3.28515625" bestFit="1" customWidth="1"/>
    <col min="3" max="3" width="24.28515625" bestFit="1" customWidth="1"/>
    <col min="4" max="4" width="6" bestFit="1" customWidth="1"/>
    <col min="5" max="5" width="7.140625" bestFit="1" customWidth="1"/>
    <col min="6" max="6" width="5" bestFit="1" customWidth="1"/>
    <col min="7" max="7" width="24.28515625" bestFit="1" customWidth="1"/>
  </cols>
  <sheetData>
    <row r="1" spans="1:7" x14ac:dyDescent="0.25">
      <c r="A1" t="s">
        <v>365</v>
      </c>
      <c r="B1" t="s">
        <v>364</v>
      </c>
      <c r="C1" t="s">
        <v>329</v>
      </c>
      <c r="D1" t="s">
        <v>366</v>
      </c>
      <c r="E1" t="s">
        <v>367</v>
      </c>
      <c r="F1" t="s">
        <v>368</v>
      </c>
      <c r="G1" t="s">
        <v>328</v>
      </c>
    </row>
    <row r="2" spans="1:7" x14ac:dyDescent="0.25">
      <c r="A2" t="s">
        <v>369</v>
      </c>
      <c r="B2">
        <v>1</v>
      </c>
      <c r="C2" t="s">
        <v>334</v>
      </c>
      <c r="D2">
        <v>29</v>
      </c>
      <c r="E2">
        <v>-5.5</v>
      </c>
      <c r="F2">
        <v>52.5</v>
      </c>
      <c r="G2" t="s">
        <v>335</v>
      </c>
    </row>
    <row r="3" spans="1:7" x14ac:dyDescent="0.25">
      <c r="A3" t="s">
        <v>20</v>
      </c>
      <c r="B3">
        <v>1</v>
      </c>
      <c r="C3" t="s">
        <v>336</v>
      </c>
      <c r="D3">
        <v>29</v>
      </c>
      <c r="E3">
        <v>-12.5</v>
      </c>
      <c r="F3">
        <v>45.5</v>
      </c>
      <c r="G3" t="s">
        <v>337</v>
      </c>
    </row>
    <row r="4" spans="1:7" x14ac:dyDescent="0.25">
      <c r="A4" t="s">
        <v>16</v>
      </c>
      <c r="B4">
        <v>3</v>
      </c>
      <c r="C4" t="s">
        <v>338</v>
      </c>
      <c r="D4">
        <v>28</v>
      </c>
      <c r="E4">
        <v>-1.5</v>
      </c>
      <c r="F4">
        <v>54.5</v>
      </c>
      <c r="G4" t="s">
        <v>339</v>
      </c>
    </row>
    <row r="5" spans="1:7" x14ac:dyDescent="0.25">
      <c r="A5" t="s">
        <v>24</v>
      </c>
      <c r="B5">
        <v>4</v>
      </c>
      <c r="C5" t="s">
        <v>339</v>
      </c>
      <c r="D5">
        <v>26.5</v>
      </c>
      <c r="E5">
        <v>1.5</v>
      </c>
      <c r="F5">
        <v>54.5</v>
      </c>
      <c r="G5" t="s">
        <v>338</v>
      </c>
    </row>
    <row r="6" spans="1:7" x14ac:dyDescent="0.25">
      <c r="A6" t="s">
        <v>30</v>
      </c>
      <c r="B6">
        <v>5</v>
      </c>
      <c r="C6" t="s">
        <v>340</v>
      </c>
      <c r="D6">
        <v>25.5</v>
      </c>
      <c r="E6">
        <v>-4.5</v>
      </c>
      <c r="F6">
        <v>46.5</v>
      </c>
      <c r="G6" t="s">
        <v>341</v>
      </c>
    </row>
    <row r="7" spans="1:7" x14ac:dyDescent="0.25">
      <c r="A7" t="s">
        <v>9</v>
      </c>
      <c r="B7">
        <v>5</v>
      </c>
      <c r="C7" t="s">
        <v>342</v>
      </c>
      <c r="D7">
        <v>25.5</v>
      </c>
      <c r="E7">
        <v>-6.5</v>
      </c>
      <c r="F7">
        <v>44.5</v>
      </c>
      <c r="G7" t="s">
        <v>343</v>
      </c>
    </row>
    <row r="8" spans="1:7" x14ac:dyDescent="0.25">
      <c r="A8" t="s">
        <v>37</v>
      </c>
      <c r="B8">
        <v>7</v>
      </c>
      <c r="C8" t="s">
        <v>344</v>
      </c>
      <c r="D8">
        <v>25</v>
      </c>
      <c r="E8">
        <v>-1.5</v>
      </c>
      <c r="F8">
        <v>48.5</v>
      </c>
      <c r="G8" t="s">
        <v>345</v>
      </c>
    </row>
    <row r="9" spans="1:7" x14ac:dyDescent="0.25">
      <c r="A9" t="s">
        <v>370</v>
      </c>
      <c r="B9">
        <v>7</v>
      </c>
      <c r="C9" t="s">
        <v>346</v>
      </c>
      <c r="D9">
        <v>25</v>
      </c>
      <c r="E9">
        <v>-5.5</v>
      </c>
      <c r="F9">
        <v>44.5</v>
      </c>
      <c r="G9" t="s">
        <v>347</v>
      </c>
    </row>
    <row r="10" spans="1:7" x14ac:dyDescent="0.25">
      <c r="A10" t="s">
        <v>41</v>
      </c>
      <c r="B10">
        <v>9</v>
      </c>
      <c r="C10" t="s">
        <v>348</v>
      </c>
      <c r="D10">
        <v>24.5</v>
      </c>
      <c r="E10">
        <v>-6.5</v>
      </c>
      <c r="F10">
        <v>42.5</v>
      </c>
      <c r="G10" t="s">
        <v>349</v>
      </c>
    </row>
    <row r="11" spans="1:7" x14ac:dyDescent="0.25">
      <c r="A11" t="s">
        <v>374</v>
      </c>
      <c r="B11">
        <v>10</v>
      </c>
      <c r="C11" t="s">
        <v>350</v>
      </c>
      <c r="D11">
        <v>24</v>
      </c>
      <c r="E11">
        <v>-1.5</v>
      </c>
      <c r="F11">
        <v>46.5</v>
      </c>
      <c r="G11" t="s">
        <v>351</v>
      </c>
    </row>
    <row r="12" spans="1:7" x14ac:dyDescent="0.25">
      <c r="A12" t="s">
        <v>54</v>
      </c>
      <c r="B12">
        <v>11</v>
      </c>
      <c r="C12" t="s">
        <v>352</v>
      </c>
      <c r="D12">
        <v>23.75</v>
      </c>
      <c r="E12">
        <v>-7</v>
      </c>
      <c r="F12">
        <v>40.5</v>
      </c>
      <c r="G12" t="s">
        <v>353</v>
      </c>
    </row>
    <row r="13" spans="1:7" x14ac:dyDescent="0.25">
      <c r="A13" t="s">
        <v>375</v>
      </c>
      <c r="B13">
        <v>11</v>
      </c>
      <c r="C13" t="s">
        <v>354</v>
      </c>
      <c r="D13">
        <v>23.75</v>
      </c>
      <c r="E13">
        <v>-3</v>
      </c>
      <c r="F13">
        <v>44.5</v>
      </c>
      <c r="G13" t="s">
        <v>355</v>
      </c>
    </row>
    <row r="14" spans="1:7" x14ac:dyDescent="0.25">
      <c r="A14" t="s">
        <v>373</v>
      </c>
      <c r="B14">
        <v>13</v>
      </c>
      <c r="C14" t="s">
        <v>335</v>
      </c>
      <c r="D14">
        <v>23.5</v>
      </c>
      <c r="E14">
        <v>5.5</v>
      </c>
      <c r="F14">
        <v>52.5</v>
      </c>
      <c r="G14" t="s">
        <v>334</v>
      </c>
    </row>
    <row r="15" spans="1:7" x14ac:dyDescent="0.25">
      <c r="A15" t="s">
        <v>5</v>
      </c>
      <c r="B15">
        <v>13</v>
      </c>
      <c r="C15" t="s">
        <v>345</v>
      </c>
      <c r="D15">
        <v>23.5</v>
      </c>
      <c r="E15">
        <v>1.5</v>
      </c>
      <c r="F15">
        <v>48.5</v>
      </c>
      <c r="G15" t="s">
        <v>344</v>
      </c>
    </row>
    <row r="16" spans="1:7" x14ac:dyDescent="0.25">
      <c r="A16" t="s">
        <v>11</v>
      </c>
      <c r="B16">
        <v>15</v>
      </c>
      <c r="C16" t="s">
        <v>356</v>
      </c>
      <c r="D16">
        <v>23</v>
      </c>
      <c r="E16">
        <v>-2.5</v>
      </c>
      <c r="F16">
        <v>43.5</v>
      </c>
      <c r="G16" t="s">
        <v>357</v>
      </c>
    </row>
    <row r="17" spans="1:7" x14ac:dyDescent="0.25">
      <c r="A17" t="s">
        <v>371</v>
      </c>
      <c r="B17">
        <v>16</v>
      </c>
      <c r="C17" t="s">
        <v>351</v>
      </c>
      <c r="D17">
        <v>22.5</v>
      </c>
      <c r="E17">
        <v>1.5</v>
      </c>
      <c r="F17">
        <v>46.5</v>
      </c>
      <c r="G17" t="s">
        <v>350</v>
      </c>
    </row>
    <row r="18" spans="1:7" x14ac:dyDescent="0.25">
      <c r="A18" t="s">
        <v>372</v>
      </c>
      <c r="B18">
        <v>17</v>
      </c>
      <c r="C18" t="s">
        <v>358</v>
      </c>
      <c r="D18">
        <v>22.25</v>
      </c>
      <c r="E18">
        <v>-3</v>
      </c>
      <c r="F18">
        <v>41.5</v>
      </c>
      <c r="G18" t="s">
        <v>359</v>
      </c>
    </row>
    <row r="19" spans="1:7" x14ac:dyDescent="0.25">
      <c r="A19" t="s">
        <v>26</v>
      </c>
      <c r="B19">
        <v>18</v>
      </c>
      <c r="C19" t="s">
        <v>360</v>
      </c>
      <c r="D19">
        <v>22</v>
      </c>
      <c r="E19">
        <v>-1.5</v>
      </c>
      <c r="F19">
        <v>42.5</v>
      </c>
      <c r="G19" t="s">
        <v>361</v>
      </c>
    </row>
    <row r="20" spans="1:7" x14ac:dyDescent="0.25">
      <c r="A20" t="s">
        <v>52</v>
      </c>
      <c r="B20">
        <v>19</v>
      </c>
      <c r="C20" t="s">
        <v>341</v>
      </c>
      <c r="D20">
        <v>21</v>
      </c>
      <c r="E20">
        <v>4.5</v>
      </c>
      <c r="F20">
        <v>46.5</v>
      </c>
      <c r="G20" t="s">
        <v>340</v>
      </c>
    </row>
    <row r="21" spans="1:7" x14ac:dyDescent="0.25">
      <c r="A21" t="s">
        <v>376</v>
      </c>
      <c r="B21">
        <v>20</v>
      </c>
      <c r="C21" t="s">
        <v>355</v>
      </c>
      <c r="D21">
        <v>20.75</v>
      </c>
      <c r="E21">
        <v>3</v>
      </c>
      <c r="F21">
        <v>44.5</v>
      </c>
      <c r="G21" t="s">
        <v>354</v>
      </c>
    </row>
    <row r="22" spans="1:7" x14ac:dyDescent="0.25">
      <c r="A22" t="s">
        <v>31</v>
      </c>
      <c r="B22">
        <v>21</v>
      </c>
      <c r="C22" t="s">
        <v>361</v>
      </c>
      <c r="D22">
        <v>20.5</v>
      </c>
      <c r="E22">
        <v>1.5</v>
      </c>
      <c r="F22">
        <v>42.5</v>
      </c>
      <c r="G22" t="s">
        <v>360</v>
      </c>
    </row>
    <row r="23" spans="1:7" x14ac:dyDescent="0.25">
      <c r="A23" t="s">
        <v>14</v>
      </c>
      <c r="B23">
        <v>21</v>
      </c>
      <c r="C23" t="s">
        <v>357</v>
      </c>
      <c r="D23">
        <v>20.5</v>
      </c>
      <c r="E23">
        <v>2.5</v>
      </c>
      <c r="F23">
        <v>43.5</v>
      </c>
      <c r="G23" t="s">
        <v>356</v>
      </c>
    </row>
    <row r="24" spans="1:7" x14ac:dyDescent="0.25">
      <c r="A24" t="s">
        <v>48</v>
      </c>
      <c r="B24">
        <v>23</v>
      </c>
      <c r="C24" t="s">
        <v>362</v>
      </c>
      <c r="D24">
        <v>19.5</v>
      </c>
      <c r="E24">
        <v>-2.5</v>
      </c>
      <c r="F24">
        <v>36.5</v>
      </c>
      <c r="G24" t="s">
        <v>363</v>
      </c>
    </row>
    <row r="25" spans="1:7" x14ac:dyDescent="0.25">
      <c r="A25" t="s">
        <v>377</v>
      </c>
      <c r="B25">
        <v>23</v>
      </c>
      <c r="C25" t="s">
        <v>347</v>
      </c>
      <c r="D25">
        <v>19.5</v>
      </c>
      <c r="E25">
        <v>5.5</v>
      </c>
      <c r="F25">
        <v>44.5</v>
      </c>
      <c r="G25" t="s">
        <v>346</v>
      </c>
    </row>
    <row r="26" spans="1:7" x14ac:dyDescent="0.25">
      <c r="A26" t="s">
        <v>378</v>
      </c>
      <c r="B26">
        <v>25</v>
      </c>
      <c r="C26" t="s">
        <v>359</v>
      </c>
      <c r="D26">
        <v>19.25</v>
      </c>
      <c r="E26">
        <v>3</v>
      </c>
      <c r="F26">
        <v>41.5</v>
      </c>
      <c r="G26" t="s">
        <v>358</v>
      </c>
    </row>
    <row r="27" spans="1:7" x14ac:dyDescent="0.25">
      <c r="A27" t="s">
        <v>64</v>
      </c>
      <c r="B27">
        <v>26</v>
      </c>
      <c r="C27" t="s">
        <v>343</v>
      </c>
      <c r="D27">
        <v>19</v>
      </c>
      <c r="E27">
        <v>6.5</v>
      </c>
      <c r="F27">
        <v>44.5</v>
      </c>
      <c r="G27" t="s">
        <v>342</v>
      </c>
    </row>
    <row r="28" spans="1:7" x14ac:dyDescent="0.25">
      <c r="A28" t="s">
        <v>75</v>
      </c>
      <c r="B28">
        <v>27</v>
      </c>
      <c r="C28" t="s">
        <v>349</v>
      </c>
      <c r="D28">
        <v>18</v>
      </c>
      <c r="E28">
        <v>6.5</v>
      </c>
      <c r="F28">
        <v>42.5</v>
      </c>
      <c r="G28" t="s">
        <v>348</v>
      </c>
    </row>
    <row r="29" spans="1:7" x14ac:dyDescent="0.25">
      <c r="A29" t="s">
        <v>7</v>
      </c>
      <c r="B29">
        <v>28</v>
      </c>
      <c r="C29" t="s">
        <v>363</v>
      </c>
      <c r="D29">
        <v>17</v>
      </c>
      <c r="E29">
        <v>2.5</v>
      </c>
      <c r="F29">
        <v>36.5</v>
      </c>
      <c r="G29" t="s">
        <v>362</v>
      </c>
    </row>
    <row r="30" spans="1:7" x14ac:dyDescent="0.25">
      <c r="A30" t="s">
        <v>33</v>
      </c>
      <c r="B30">
        <v>29</v>
      </c>
      <c r="C30" t="s">
        <v>353</v>
      </c>
      <c r="D30">
        <v>16.75</v>
      </c>
      <c r="E30">
        <v>7</v>
      </c>
      <c r="F30">
        <v>40.5</v>
      </c>
      <c r="G30" t="s">
        <v>352</v>
      </c>
    </row>
    <row r="31" spans="1:7" x14ac:dyDescent="0.25">
      <c r="A31" t="s">
        <v>22</v>
      </c>
      <c r="B31">
        <v>30</v>
      </c>
      <c r="C31" t="s">
        <v>337</v>
      </c>
      <c r="D31">
        <v>16.5</v>
      </c>
      <c r="E31">
        <v>12.5</v>
      </c>
      <c r="F31">
        <v>45.5</v>
      </c>
      <c r="G31" t="s"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</vt:lpstr>
      <vt:lpstr>ETR</vt:lpstr>
      <vt:lpstr>ITT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Howeth</cp:lastModifiedBy>
  <dcterms:created xsi:type="dcterms:W3CDTF">2025-10-17T23:52:38Z</dcterms:created>
  <dcterms:modified xsi:type="dcterms:W3CDTF">2025-10-18T03:52:28Z</dcterms:modified>
</cp:coreProperties>
</file>