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nacjacobson/Desktop/teacherprints/"/>
    </mc:Choice>
  </mc:AlternateContent>
  <xr:revisionPtr revIDLastSave="0" documentId="13_ncr:1_{FDFAC58F-5DD8-1D40-BD91-AE398F2CC13A}" xr6:coauthVersionLast="45" xr6:coauthVersionMax="45" xr10:uidLastSave="{00000000-0000-0000-0000-000000000000}"/>
  <bookViews>
    <workbookView xWindow="160" yWindow="460" windowWidth="28800" windowHeight="16500" activeTab="3" xr2:uid="{50F0849A-D355-473C-9659-D0CF6017E6A0}"/>
  </bookViews>
  <sheets>
    <sheet name="Ideas" sheetId="8" r:id="rId1"/>
    <sheet name="All" sheetId="1" r:id="rId2"/>
    <sheet name="Speech" sheetId="4" r:id="rId3"/>
    <sheet name="Speaker" sheetId="5" r:id="rId4"/>
    <sheet name="Calcs" sheetId="10" r:id="rId5"/>
    <sheet name="Children" sheetId="6" r:id="rId6"/>
  </sheets>
  <definedNames>
    <definedName name="_xlnm.Print_Area" localSheetId="4">Calcs!$A$1:$D$10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3" i="10" l="1"/>
  <c r="C12" i="10"/>
  <c r="B13" i="10"/>
  <c r="B12" i="10"/>
  <c r="B8" i="10"/>
  <c r="B3" i="10"/>
  <c r="B1" i="10"/>
  <c r="E1" i="10" s="1"/>
  <c r="B7" i="10"/>
  <c r="E7" i="10" s="1"/>
  <c r="B6" i="10"/>
  <c r="E6" i="10" s="1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2" i="5"/>
  <c r="C4" i="8"/>
  <c r="C4" i="6"/>
  <c r="F6" i="10" l="1"/>
  <c r="B10" i="10" s="1"/>
  <c r="C3" i="10"/>
  <c r="E3" i="10"/>
  <c r="B4" i="10"/>
  <c r="C4" i="10" s="1"/>
  <c r="C6" i="10"/>
  <c r="C7" i="10"/>
  <c r="B10" i="6"/>
  <c r="C10" i="6" s="1"/>
  <c r="A10" i="6"/>
  <c r="B6" i="6"/>
  <c r="C6" i="6" s="1"/>
  <c r="A6" i="6"/>
  <c r="B4" i="6"/>
  <c r="A4" i="6"/>
  <c r="E4" i="10" l="1"/>
  <c r="C8" i="10"/>
  <c r="E8" i="10"/>
</calcChain>
</file>

<file path=xl/sharedStrings.xml><?xml version="1.0" encoding="utf-8"?>
<sst xmlns="http://schemas.openxmlformats.org/spreadsheetml/2006/main" count="603" uniqueCount="43">
  <si>
    <t>KCHI</t>
  </si>
  <si>
    <t>SPEECH</t>
  </si>
  <si>
    <t>CHI</t>
  </si>
  <si>
    <t>FEM</t>
  </si>
  <si>
    <t>MAL</t>
  </si>
  <si>
    <t>START</t>
  </si>
  <si>
    <t>FINISH</t>
  </si>
  <si>
    <t>DUR</t>
  </si>
  <si>
    <t>LABEL</t>
  </si>
  <si>
    <t>NON-SPEECH</t>
  </si>
  <si>
    <t>OVERLAP</t>
  </si>
  <si>
    <t>CHILD</t>
  </si>
  <si>
    <t>ADULT</t>
  </si>
  <si>
    <t>CHILDREN?</t>
  </si>
  <si>
    <t>Sage on the Stage</t>
  </si>
  <si>
    <t>Guide on the Side</t>
  </si>
  <si>
    <t>Highly Interactive</t>
  </si>
  <si>
    <t>Teacher-Centered</t>
  </si>
  <si>
    <t>Student-Centered</t>
  </si>
  <si>
    <t>Blended Teacher/Student</t>
  </si>
  <si>
    <t>&gt; 1</t>
  </si>
  <si>
    <t>&lt;1</t>
  </si>
  <si>
    <t>Metrics</t>
  </si>
  <si>
    <t>Teacher: Student Talk Time</t>
  </si>
  <si>
    <t>Switches</t>
  </si>
  <si>
    <t>Switches: Duration</t>
  </si>
  <si>
    <t>Child: Children</t>
  </si>
  <si>
    <t>Speech: Non-Speech</t>
  </si>
  <si>
    <t>Data</t>
  </si>
  <si>
    <t>#</t>
  </si>
  <si>
    <t>Total Duration</t>
  </si>
  <si>
    <t>Teacher Talk Time</t>
  </si>
  <si>
    <t>Student Talk Time</t>
  </si>
  <si>
    <t>min</t>
  </si>
  <si>
    <t>DUR_TRANS</t>
  </si>
  <si>
    <t>LABEL_NUM</t>
  </si>
  <si>
    <t>TOTAL</t>
  </si>
  <si>
    <t>UNLABELED</t>
  </si>
  <si>
    <t>Spectrum</t>
  </si>
  <si>
    <t>Adult : Child</t>
  </si>
  <si>
    <t>42% : 58%</t>
  </si>
  <si>
    <t>[Calculation is 1 - (Adult/Child)]</t>
  </si>
  <si>
    <t>[Calculation does not include unlabeled time]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</si>
</sst>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Futura Medium"/>
    </font>
    <font>
      <i/>
      <sz val="11"/>
      <color theme="1"/>
      <name val="Futura Medium"/>
    </font>
    <font>
      <sz val="8"/>
      <color theme="1"/>
      <name val="Futura Medium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164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quotePrefix="1"/>
    <xf numFmtId="2" fontId="0" fillId="0" borderId="0" xfId="0" applyNumberFormat="1"/>
    <xf numFmtId="165" fontId="0" fillId="0" borderId="0" xfId="0" applyNumberFormat="1"/>
    <xf numFmtId="0" fontId="2" fillId="0" borderId="0" xfId="0" applyFont="1"/>
    <xf numFmtId="165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9" fontId="2" fillId="0" borderId="0" xfId="1" applyFont="1" applyAlignment="1">
      <alignment horizontal="center"/>
    </xf>
    <xf numFmtId="0" fontId="3" fillId="0" borderId="0" xfId="0" applyFont="1" applyAlignment="1"/>
    <xf numFmtId="2" fontId="2" fillId="0" borderId="0" xfId="0" applyNumberFormat="1" applyFont="1" applyAlignment="1">
      <alignment horizontal="center"/>
    </xf>
    <xf numFmtId="0" fontId="4" fillId="0" borderId="0" xfId="0" applyFont="1" applyAlignme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00B0DA"/>
      <color rgb="FFFDB615"/>
      <color rgb="FF42BDE0"/>
      <color rgb="FFFEC8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00B0DA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BAE-564F-B6C0-AEF424016D2C}"/>
              </c:ext>
            </c:extLst>
          </c:dPt>
          <c:dPt>
            <c:idx val="1"/>
            <c:bubble3D val="0"/>
            <c:spPr>
              <a:solidFill>
                <a:srgbClr val="FDB61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1BAE-564F-B6C0-AEF424016D2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Futura Medium" panose="020B0602020204020303" pitchFamily="34" charset="-79"/>
                    <a:ea typeface="+mn-ea"/>
                    <a:cs typeface="Futura Medium" panose="020B0602020204020303" pitchFamily="34" charset="-79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Calcs!$E$6:$E$7</c:f>
              <c:numCache>
                <c:formatCode>0.0</c:formatCode>
                <c:ptCount val="2"/>
                <c:pt idx="0">
                  <c:v>1.4296999999999997</c:v>
                </c:pt>
                <c:pt idx="1">
                  <c:v>1.9849000000000003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AE-564F-B6C0-AEF424016D2C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4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203200</xdr:colOff>
      <xdr:row>0</xdr:row>
      <xdr:rowOff>50800</xdr:rowOff>
    </xdr:from>
    <xdr:to>
      <xdr:col>8</xdr:col>
      <xdr:colOff>381000</xdr:colOff>
      <xdr:row>10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C03847-72AB-8C4A-8589-7E1023AD8C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EF779-9900-A140-BD7E-E8B884F97FDA}">
  <dimension ref="A2:D14"/>
  <sheetViews>
    <sheetView zoomScale="170" zoomScaleNormal="170" workbookViewId="0">
      <selection activeCell="B15" sqref="B15"/>
    </sheetView>
  </sheetViews>
  <sheetFormatPr baseColWidth="10" defaultRowHeight="15" x14ac:dyDescent="0.2"/>
  <cols>
    <col min="1" max="1" width="14.5" bestFit="1" customWidth="1"/>
    <col min="2" max="2" width="21.5" bestFit="1" customWidth="1"/>
    <col min="3" max="3" width="3.33203125" bestFit="1" customWidth="1"/>
    <col min="4" max="4" width="3.1640625" bestFit="1" customWidth="1"/>
  </cols>
  <sheetData>
    <row r="2" spans="1:4" x14ac:dyDescent="0.2">
      <c r="A2" t="s">
        <v>14</v>
      </c>
      <c r="B2" t="s">
        <v>17</v>
      </c>
      <c r="C2" t="s">
        <v>20</v>
      </c>
      <c r="D2" s="7"/>
    </row>
    <row r="3" spans="1:4" x14ac:dyDescent="0.2">
      <c r="A3" t="s">
        <v>15</v>
      </c>
      <c r="B3" t="s">
        <v>18</v>
      </c>
      <c r="C3" t="s">
        <v>21</v>
      </c>
    </row>
    <row r="4" spans="1:4" x14ac:dyDescent="0.2">
      <c r="A4" t="s">
        <v>16</v>
      </c>
      <c r="B4" t="s">
        <v>19</v>
      </c>
      <c r="C4">
        <f>1</f>
        <v>1</v>
      </c>
    </row>
    <row r="6" spans="1:4" x14ac:dyDescent="0.2">
      <c r="A6" t="s">
        <v>22</v>
      </c>
      <c r="B6" t="s">
        <v>27</v>
      </c>
    </row>
    <row r="7" spans="1:4" x14ac:dyDescent="0.2">
      <c r="B7" t="s">
        <v>23</v>
      </c>
    </row>
    <row r="8" spans="1:4" x14ac:dyDescent="0.2">
      <c r="B8" t="s">
        <v>26</v>
      </c>
    </row>
    <row r="9" spans="1:4" x14ac:dyDescent="0.2">
      <c r="B9" t="s">
        <v>25</v>
      </c>
    </row>
    <row r="11" spans="1:4" x14ac:dyDescent="0.2">
      <c r="A11" t="s">
        <v>28</v>
      </c>
      <c r="B11" t="s">
        <v>30</v>
      </c>
      <c r="C11" t="s">
        <v>33</v>
      </c>
    </row>
    <row r="12" spans="1:4" x14ac:dyDescent="0.2">
      <c r="B12" t="s">
        <v>31</v>
      </c>
      <c r="C12" t="s">
        <v>33</v>
      </c>
    </row>
    <row r="13" spans="1:4" x14ac:dyDescent="0.2">
      <c r="B13" t="s">
        <v>32</v>
      </c>
      <c r="C13" t="s">
        <v>33</v>
      </c>
    </row>
    <row r="14" spans="1:4" x14ac:dyDescent="0.2">
      <c r="B14" t="s">
        <v>24</v>
      </c>
      <c r="C14" t="s">
        <v>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AEA72-A8AC-4B42-BE2E-D6E6E9F746C8}">
  <dimension ref="A1:D229"/>
  <sheetViews>
    <sheetView zoomScale="150" zoomScaleNormal="150" workbookViewId="0">
      <selection activeCell="Q5" sqref="Q5"/>
    </sheetView>
  </sheetViews>
  <sheetFormatPr baseColWidth="10" defaultColWidth="8.83203125" defaultRowHeight="15" x14ac:dyDescent="0.2"/>
  <cols>
    <col min="1" max="4" width="9.1640625" style="1"/>
  </cols>
  <sheetData>
    <row r="1" spans="1:4" x14ac:dyDescent="0.2">
      <c r="A1" s="1" t="s">
        <v>5</v>
      </c>
      <c r="B1" s="1" t="s">
        <v>6</v>
      </c>
      <c r="C1" s="1" t="s">
        <v>7</v>
      </c>
      <c r="D1" s="1" t="s">
        <v>8</v>
      </c>
    </row>
    <row r="2" spans="1:4" x14ac:dyDescent="0.2">
      <c r="A2" s="1">
        <v>0.01</v>
      </c>
      <c r="B2" s="1">
        <v>1.373</v>
      </c>
      <c r="C2" s="1">
        <v>1.363</v>
      </c>
      <c r="D2" s="1" t="s">
        <v>0</v>
      </c>
    </row>
    <row r="3" spans="1:4" x14ac:dyDescent="0.2">
      <c r="A3" s="1">
        <v>0.01</v>
      </c>
      <c r="B3" s="1">
        <v>1.51</v>
      </c>
      <c r="C3" s="1">
        <v>1.5</v>
      </c>
      <c r="D3" s="1" t="s">
        <v>1</v>
      </c>
    </row>
    <row r="4" spans="1:4" x14ac:dyDescent="0.2">
      <c r="A4" s="1">
        <v>2.31</v>
      </c>
      <c r="B4" s="1">
        <v>3.605</v>
      </c>
      <c r="C4" s="1">
        <v>1.2949999999999999</v>
      </c>
      <c r="D4" s="1" t="s">
        <v>1</v>
      </c>
    </row>
    <row r="5" spans="1:4" x14ac:dyDescent="0.2">
      <c r="A5" s="1">
        <v>2.34</v>
      </c>
      <c r="B5" s="1">
        <v>4.0110000000000001</v>
      </c>
      <c r="C5" s="1">
        <v>1.671</v>
      </c>
      <c r="D5" s="1" t="s">
        <v>0</v>
      </c>
    </row>
    <row r="6" spans="1:4" x14ac:dyDescent="0.2">
      <c r="A6" s="1">
        <v>2.5</v>
      </c>
      <c r="B6" s="1">
        <v>3.665</v>
      </c>
      <c r="C6" s="1">
        <v>1.165</v>
      </c>
      <c r="D6" s="1" t="s">
        <v>2</v>
      </c>
    </row>
    <row r="7" spans="1:4" x14ac:dyDescent="0.2">
      <c r="A7" s="1">
        <v>2.9</v>
      </c>
      <c r="B7" s="1">
        <v>4.4909999999999997</v>
      </c>
      <c r="C7" s="1">
        <v>1.591</v>
      </c>
      <c r="D7" s="1" t="s">
        <v>2</v>
      </c>
    </row>
    <row r="8" spans="1:4" x14ac:dyDescent="0.2">
      <c r="A8" s="1">
        <v>4.01</v>
      </c>
      <c r="B8" s="1">
        <v>5.5579999999999998</v>
      </c>
      <c r="C8" s="1">
        <v>1.548</v>
      </c>
      <c r="D8" s="1" t="s">
        <v>3</v>
      </c>
    </row>
    <row r="9" spans="1:4" x14ac:dyDescent="0.2">
      <c r="A9" s="1">
        <v>5.81</v>
      </c>
      <c r="B9" s="1">
        <v>7.6049999999999995</v>
      </c>
      <c r="C9" s="1">
        <v>1.7949999999999999</v>
      </c>
      <c r="D9" s="1" t="s">
        <v>1</v>
      </c>
    </row>
    <row r="10" spans="1:4" x14ac:dyDescent="0.2">
      <c r="A10" s="1">
        <v>5.81</v>
      </c>
      <c r="B10" s="1">
        <v>7.5829999999999993</v>
      </c>
      <c r="C10" s="1">
        <v>1.7729999999999999</v>
      </c>
      <c r="D10" s="1" t="s">
        <v>0</v>
      </c>
    </row>
    <row r="11" spans="1:4" x14ac:dyDescent="0.2">
      <c r="A11" s="1">
        <v>7.61</v>
      </c>
      <c r="B11" s="1">
        <v>9.2510000000000012</v>
      </c>
      <c r="C11" s="1">
        <v>1.641</v>
      </c>
      <c r="D11" s="1" t="s">
        <v>0</v>
      </c>
    </row>
    <row r="12" spans="1:4" x14ac:dyDescent="0.2">
      <c r="A12" s="1">
        <v>7.62</v>
      </c>
      <c r="B12" s="1">
        <v>9.2560000000000002</v>
      </c>
      <c r="C12" s="1">
        <v>1.6359999999999999</v>
      </c>
      <c r="D12" s="1" t="s">
        <v>1</v>
      </c>
    </row>
    <row r="13" spans="1:4" x14ac:dyDescent="0.2">
      <c r="A13" s="1">
        <v>8.91</v>
      </c>
      <c r="B13" s="1">
        <v>10.004</v>
      </c>
      <c r="C13" s="1">
        <v>1.0940000000000001</v>
      </c>
      <c r="D13" s="1" t="s">
        <v>0</v>
      </c>
    </row>
    <row r="14" spans="1:4" x14ac:dyDescent="0.2">
      <c r="A14" s="1">
        <v>8.91</v>
      </c>
      <c r="B14" s="1">
        <v>10.004</v>
      </c>
      <c r="C14" s="1">
        <v>1.0940000000000001</v>
      </c>
      <c r="D14" s="1" t="s">
        <v>1</v>
      </c>
    </row>
    <row r="15" spans="1:4" x14ac:dyDescent="0.2">
      <c r="A15" s="1">
        <v>11.3</v>
      </c>
      <c r="B15" s="1">
        <v>13.285</v>
      </c>
      <c r="C15" s="1">
        <v>1.9850000000000001</v>
      </c>
      <c r="D15" s="1" t="s">
        <v>0</v>
      </c>
    </row>
    <row r="16" spans="1:4" x14ac:dyDescent="0.2">
      <c r="A16" s="1">
        <v>11.3</v>
      </c>
      <c r="B16" s="1">
        <v>13.271000000000001</v>
      </c>
      <c r="C16" s="1">
        <v>1.9710000000000001</v>
      </c>
      <c r="D16" s="1" t="s">
        <v>1</v>
      </c>
    </row>
    <row r="17" spans="1:4" x14ac:dyDescent="0.2">
      <c r="A17" s="1">
        <v>15.7</v>
      </c>
      <c r="B17" s="1">
        <v>16.852999999999998</v>
      </c>
      <c r="C17" s="1">
        <v>1.153</v>
      </c>
      <c r="D17" s="1" t="s">
        <v>1</v>
      </c>
    </row>
    <row r="18" spans="1:4" x14ac:dyDescent="0.2">
      <c r="A18" s="1">
        <v>15.7</v>
      </c>
      <c r="B18" s="1">
        <v>16.852999999999998</v>
      </c>
      <c r="C18" s="1">
        <v>1.153</v>
      </c>
      <c r="D18" s="1" t="s">
        <v>0</v>
      </c>
    </row>
    <row r="19" spans="1:4" x14ac:dyDescent="0.2">
      <c r="A19" s="1">
        <v>18.399999999999999</v>
      </c>
      <c r="B19" s="1">
        <v>19.986999999999998</v>
      </c>
      <c r="C19" s="1">
        <v>1.587</v>
      </c>
      <c r="D19" s="1" t="s">
        <v>0</v>
      </c>
    </row>
    <row r="20" spans="1:4" x14ac:dyDescent="0.2">
      <c r="A20" s="1">
        <v>18.399999999999999</v>
      </c>
      <c r="B20" s="1">
        <v>19.974</v>
      </c>
      <c r="C20" s="1">
        <v>1.5740000000000001</v>
      </c>
      <c r="D20" s="1" t="s">
        <v>1</v>
      </c>
    </row>
    <row r="21" spans="1:4" x14ac:dyDescent="0.2">
      <c r="A21" s="1">
        <v>19.8</v>
      </c>
      <c r="B21" s="1">
        <v>21.502000000000002</v>
      </c>
      <c r="C21" s="1">
        <v>1.702</v>
      </c>
      <c r="D21" s="1" t="s">
        <v>1</v>
      </c>
    </row>
    <row r="22" spans="1:4" x14ac:dyDescent="0.2">
      <c r="A22" s="1">
        <v>19.899999999999999</v>
      </c>
      <c r="B22" s="1">
        <v>21.518999999999998</v>
      </c>
      <c r="C22" s="1">
        <v>1.619</v>
      </c>
      <c r="D22" s="1" t="s">
        <v>0</v>
      </c>
    </row>
    <row r="23" spans="1:4" x14ac:dyDescent="0.2">
      <c r="A23" s="1">
        <v>21.3</v>
      </c>
      <c r="B23" s="1">
        <v>22.493000000000002</v>
      </c>
      <c r="C23" s="1">
        <v>1.1930000000000001</v>
      </c>
      <c r="D23" s="1" t="s">
        <v>1</v>
      </c>
    </row>
    <row r="24" spans="1:4" x14ac:dyDescent="0.2">
      <c r="A24" s="1">
        <v>21.3</v>
      </c>
      <c r="B24" s="1">
        <v>22.490000000000002</v>
      </c>
      <c r="C24" s="1">
        <v>1.19</v>
      </c>
      <c r="D24" s="1" t="s">
        <v>3</v>
      </c>
    </row>
    <row r="25" spans="1:4" x14ac:dyDescent="0.2">
      <c r="A25" s="1">
        <v>23</v>
      </c>
      <c r="B25" s="1">
        <v>24.181000000000001</v>
      </c>
      <c r="C25" s="1">
        <v>1.181</v>
      </c>
      <c r="D25" s="1" t="s">
        <v>1</v>
      </c>
    </row>
    <row r="26" spans="1:4" x14ac:dyDescent="0.2">
      <c r="A26" s="1">
        <v>23</v>
      </c>
      <c r="B26" s="1">
        <v>24.195</v>
      </c>
      <c r="C26" s="1">
        <v>1.1950000000000001</v>
      </c>
      <c r="D26" s="1" t="s">
        <v>3</v>
      </c>
    </row>
    <row r="27" spans="1:4" x14ac:dyDescent="0.2">
      <c r="A27" s="1">
        <v>25.5</v>
      </c>
      <c r="B27" s="1">
        <v>26.538</v>
      </c>
      <c r="C27" s="1">
        <v>1.038</v>
      </c>
      <c r="D27" s="1" t="s">
        <v>1</v>
      </c>
    </row>
    <row r="28" spans="1:4" x14ac:dyDescent="0.2">
      <c r="A28" s="1">
        <v>25.5</v>
      </c>
      <c r="B28" s="1">
        <v>26.556000000000001</v>
      </c>
      <c r="C28" s="1">
        <v>1.056</v>
      </c>
      <c r="D28" s="1" t="s">
        <v>2</v>
      </c>
    </row>
    <row r="29" spans="1:4" x14ac:dyDescent="0.2">
      <c r="A29" s="1">
        <v>28.1</v>
      </c>
      <c r="B29" s="1">
        <v>29.496000000000002</v>
      </c>
      <c r="C29" s="1">
        <v>1.3959999999999999</v>
      </c>
      <c r="D29" s="1" t="s">
        <v>1</v>
      </c>
    </row>
    <row r="30" spans="1:4" x14ac:dyDescent="0.2">
      <c r="A30" s="1">
        <v>28.3</v>
      </c>
      <c r="B30" s="1">
        <v>29.548000000000002</v>
      </c>
      <c r="C30" s="1">
        <v>1.248</v>
      </c>
      <c r="D30" s="1" t="s">
        <v>0</v>
      </c>
    </row>
    <row r="31" spans="1:4" x14ac:dyDescent="0.2">
      <c r="A31" s="1">
        <v>28.5</v>
      </c>
      <c r="B31" s="1">
        <v>29.795000000000002</v>
      </c>
      <c r="C31" s="1">
        <v>1.2949999999999999</v>
      </c>
      <c r="D31" s="1" t="s">
        <v>2</v>
      </c>
    </row>
    <row r="32" spans="1:4" x14ac:dyDescent="0.2">
      <c r="A32" s="1">
        <v>28.9</v>
      </c>
      <c r="B32" s="1">
        <v>30.498999999999999</v>
      </c>
      <c r="C32" s="1">
        <v>1.599</v>
      </c>
      <c r="D32" s="1" t="s">
        <v>2</v>
      </c>
    </row>
    <row r="33" spans="1:4" x14ac:dyDescent="0.2">
      <c r="A33" s="1">
        <v>30</v>
      </c>
      <c r="B33" s="1">
        <v>31.776</v>
      </c>
      <c r="C33" s="1">
        <v>1.776</v>
      </c>
      <c r="D33" s="1" t="s">
        <v>1</v>
      </c>
    </row>
    <row r="34" spans="1:4" x14ac:dyDescent="0.2">
      <c r="A34" s="1">
        <v>30.1</v>
      </c>
      <c r="B34" s="1">
        <v>31.483000000000001</v>
      </c>
      <c r="C34" s="1">
        <v>1.383</v>
      </c>
      <c r="D34" s="1" t="s">
        <v>0</v>
      </c>
    </row>
    <row r="35" spans="1:4" x14ac:dyDescent="0.2">
      <c r="A35" s="1">
        <v>30.4</v>
      </c>
      <c r="B35" s="1">
        <v>32.365000000000002</v>
      </c>
      <c r="C35" s="1">
        <v>1.9650000000000001</v>
      </c>
      <c r="D35" s="1" t="s">
        <v>3</v>
      </c>
    </row>
    <row r="36" spans="1:4" x14ac:dyDescent="0.2">
      <c r="A36" s="1">
        <v>32.9</v>
      </c>
      <c r="B36" s="1">
        <v>34.731000000000002</v>
      </c>
      <c r="C36" s="1">
        <v>1.831</v>
      </c>
      <c r="D36" s="1" t="s">
        <v>0</v>
      </c>
    </row>
    <row r="37" spans="1:4" x14ac:dyDescent="0.2">
      <c r="A37" s="1">
        <v>34.799999999999997</v>
      </c>
      <c r="B37" s="1">
        <v>35.965999999999994</v>
      </c>
      <c r="C37" s="1">
        <v>1.1659999999999999</v>
      </c>
      <c r="D37" s="1" t="s">
        <v>3</v>
      </c>
    </row>
    <row r="38" spans="1:4" x14ac:dyDescent="0.2">
      <c r="A38" s="1">
        <v>35</v>
      </c>
      <c r="B38" s="1">
        <v>36.006999999999998</v>
      </c>
      <c r="C38" s="1">
        <v>1.0069999999999999</v>
      </c>
      <c r="D38" s="1" t="s">
        <v>2</v>
      </c>
    </row>
    <row r="39" spans="1:4" x14ac:dyDescent="0.2">
      <c r="A39" s="1">
        <v>37.4</v>
      </c>
      <c r="B39" s="1">
        <v>38.704999999999998</v>
      </c>
      <c r="C39" s="1">
        <v>1.3049999999999999</v>
      </c>
      <c r="D39" s="1" t="s">
        <v>3</v>
      </c>
    </row>
    <row r="40" spans="1:4" x14ac:dyDescent="0.2">
      <c r="A40" s="1">
        <v>41.3</v>
      </c>
      <c r="B40" s="1">
        <v>42.796999999999997</v>
      </c>
      <c r="C40" s="1">
        <v>1.4970000000000001</v>
      </c>
      <c r="D40" s="1" t="s">
        <v>1</v>
      </c>
    </row>
    <row r="41" spans="1:4" x14ac:dyDescent="0.2">
      <c r="A41" s="1">
        <v>41.3</v>
      </c>
      <c r="B41" s="1">
        <v>42.783999999999999</v>
      </c>
      <c r="C41" s="1">
        <v>1.484</v>
      </c>
      <c r="D41" s="1" t="s">
        <v>3</v>
      </c>
    </row>
    <row r="42" spans="1:4" x14ac:dyDescent="0.2">
      <c r="A42" s="1">
        <v>45.4</v>
      </c>
      <c r="B42" s="1">
        <v>46.662999999999997</v>
      </c>
      <c r="C42" s="1">
        <v>1.2629999999999999</v>
      </c>
      <c r="D42" s="1" t="s">
        <v>1</v>
      </c>
    </row>
    <row r="43" spans="1:4" x14ac:dyDescent="0.2">
      <c r="A43" s="1">
        <v>45.4</v>
      </c>
      <c r="B43" s="1">
        <v>46.634999999999998</v>
      </c>
      <c r="C43" s="1">
        <v>1.2350000000000001</v>
      </c>
      <c r="D43" s="1" t="s">
        <v>2</v>
      </c>
    </row>
    <row r="44" spans="1:4" x14ac:dyDescent="0.2">
      <c r="A44" s="1">
        <v>45.7</v>
      </c>
      <c r="B44" s="1">
        <v>47.128</v>
      </c>
      <c r="C44" s="1">
        <v>1.4279999999999999</v>
      </c>
      <c r="D44" s="1" t="s">
        <v>3</v>
      </c>
    </row>
    <row r="45" spans="1:4" x14ac:dyDescent="0.2">
      <c r="A45" s="1">
        <v>48.1</v>
      </c>
      <c r="B45" s="1">
        <v>49.658000000000001</v>
      </c>
      <c r="C45" s="1">
        <v>1.5580000000000001</v>
      </c>
      <c r="D45" s="1" t="s">
        <v>2</v>
      </c>
    </row>
    <row r="46" spans="1:4" x14ac:dyDescent="0.2">
      <c r="A46" s="1">
        <v>48.5</v>
      </c>
      <c r="B46" s="1">
        <v>49.561</v>
      </c>
      <c r="C46" s="1">
        <v>1.0609999999999999</v>
      </c>
      <c r="D46" s="1" t="s">
        <v>0</v>
      </c>
    </row>
    <row r="47" spans="1:4" x14ac:dyDescent="0.2">
      <c r="A47" s="1">
        <v>52.2</v>
      </c>
      <c r="B47" s="1">
        <v>54.137</v>
      </c>
      <c r="C47" s="1">
        <v>1.9370000000000001</v>
      </c>
      <c r="D47" s="1" t="s">
        <v>1</v>
      </c>
    </row>
    <row r="48" spans="1:4" x14ac:dyDescent="0.2">
      <c r="A48" s="1">
        <v>52.2</v>
      </c>
      <c r="B48" s="1">
        <v>54.035000000000004</v>
      </c>
      <c r="C48" s="1">
        <v>1.835</v>
      </c>
      <c r="D48" s="1" t="s">
        <v>3</v>
      </c>
    </row>
    <row r="49" spans="1:4" x14ac:dyDescent="0.2">
      <c r="A49" s="1">
        <v>56.3</v>
      </c>
      <c r="B49" s="1">
        <v>58.211999999999996</v>
      </c>
      <c r="C49" s="1">
        <v>1.9119999999999999</v>
      </c>
      <c r="D49" s="1" t="s">
        <v>3</v>
      </c>
    </row>
    <row r="50" spans="1:4" x14ac:dyDescent="0.2">
      <c r="A50" s="1">
        <v>56.3</v>
      </c>
      <c r="B50" s="1">
        <v>58.201999999999998</v>
      </c>
      <c r="C50" s="1">
        <v>1.9019999999999999</v>
      </c>
      <c r="D50" s="1" t="s">
        <v>1</v>
      </c>
    </row>
    <row r="51" spans="1:4" x14ac:dyDescent="0.2">
      <c r="A51" s="1">
        <v>61.6</v>
      </c>
      <c r="B51" s="1">
        <v>63.063000000000002</v>
      </c>
      <c r="C51" s="1">
        <v>1.4630000000000001</v>
      </c>
      <c r="D51" s="1" t="s">
        <v>3</v>
      </c>
    </row>
    <row r="52" spans="1:4" x14ac:dyDescent="0.2">
      <c r="A52" s="1">
        <v>61.6</v>
      </c>
      <c r="B52" s="1">
        <v>63.08</v>
      </c>
      <c r="C52" s="1">
        <v>1.48</v>
      </c>
      <c r="D52" s="1" t="s">
        <v>1</v>
      </c>
    </row>
    <row r="53" spans="1:4" x14ac:dyDescent="0.2">
      <c r="A53" s="1">
        <v>63.3</v>
      </c>
      <c r="B53" s="1">
        <v>64.856999999999999</v>
      </c>
      <c r="C53" s="1">
        <v>1.5569999999999999</v>
      </c>
      <c r="D53" s="1" t="s">
        <v>1</v>
      </c>
    </row>
    <row r="54" spans="1:4" x14ac:dyDescent="0.2">
      <c r="A54" s="1">
        <v>63.3</v>
      </c>
      <c r="B54" s="1">
        <v>64.893999999999991</v>
      </c>
      <c r="C54" s="1">
        <v>1.5940000000000001</v>
      </c>
      <c r="D54" s="1" t="s">
        <v>0</v>
      </c>
    </row>
    <row r="55" spans="1:4" x14ac:dyDescent="0.2">
      <c r="A55" s="1">
        <v>63.5</v>
      </c>
      <c r="B55" s="1">
        <v>65.158000000000001</v>
      </c>
      <c r="C55" s="1">
        <v>1.6579999999999999</v>
      </c>
      <c r="D55" s="1" t="s">
        <v>3</v>
      </c>
    </row>
    <row r="56" spans="1:4" x14ac:dyDescent="0.2">
      <c r="A56" s="1">
        <v>65.900000000000006</v>
      </c>
      <c r="B56" s="1">
        <v>67.808000000000007</v>
      </c>
      <c r="C56" s="1">
        <v>1.9079999999999999</v>
      </c>
      <c r="D56" s="1" t="s">
        <v>3</v>
      </c>
    </row>
    <row r="57" spans="1:4" x14ac:dyDescent="0.2">
      <c r="A57" s="1">
        <v>67.599999999999994</v>
      </c>
      <c r="B57" s="1">
        <v>69.47699999999999</v>
      </c>
      <c r="C57" s="1">
        <v>1.877</v>
      </c>
      <c r="D57" s="1" t="s">
        <v>3</v>
      </c>
    </row>
    <row r="58" spans="1:4" x14ac:dyDescent="0.2">
      <c r="A58" s="1">
        <v>67.599999999999994</v>
      </c>
      <c r="B58" s="1">
        <v>69.030999999999992</v>
      </c>
      <c r="C58" s="1">
        <v>1.431</v>
      </c>
      <c r="D58" s="1" t="s">
        <v>1</v>
      </c>
    </row>
    <row r="59" spans="1:4" x14ac:dyDescent="0.2">
      <c r="A59" s="1">
        <v>68.099999999999994</v>
      </c>
      <c r="B59" s="1">
        <v>69.911000000000001</v>
      </c>
      <c r="C59" s="1">
        <v>1.8109999999999999</v>
      </c>
      <c r="D59" s="1" t="s">
        <v>0</v>
      </c>
    </row>
    <row r="60" spans="1:4" x14ac:dyDescent="0.2">
      <c r="A60" s="1">
        <v>69.900000000000006</v>
      </c>
      <c r="B60" s="1">
        <v>71.083000000000013</v>
      </c>
      <c r="C60" s="1">
        <v>1.1830000000000001</v>
      </c>
      <c r="D60" s="1" t="s">
        <v>3</v>
      </c>
    </row>
    <row r="61" spans="1:4" x14ac:dyDescent="0.2">
      <c r="A61" s="1">
        <v>71.8</v>
      </c>
      <c r="B61" s="1">
        <v>73.119</v>
      </c>
      <c r="C61" s="1">
        <v>1.319</v>
      </c>
      <c r="D61" s="1" t="s">
        <v>1</v>
      </c>
    </row>
    <row r="62" spans="1:4" x14ac:dyDescent="0.2">
      <c r="A62" s="1">
        <v>71.900000000000006</v>
      </c>
      <c r="B62" s="1">
        <v>73.173000000000002</v>
      </c>
      <c r="C62" s="1">
        <v>1.2729999999999999</v>
      </c>
      <c r="D62" s="1" t="s">
        <v>0</v>
      </c>
    </row>
    <row r="63" spans="1:4" x14ac:dyDescent="0.2">
      <c r="A63" s="1">
        <v>72.3</v>
      </c>
      <c r="B63" s="1">
        <v>73.884999999999991</v>
      </c>
      <c r="C63" s="1">
        <v>1.585</v>
      </c>
      <c r="D63" s="1" t="s">
        <v>1</v>
      </c>
    </row>
    <row r="64" spans="1:4" x14ac:dyDescent="0.2">
      <c r="A64" s="1">
        <v>72.3</v>
      </c>
      <c r="B64" s="1">
        <v>73.884</v>
      </c>
      <c r="C64" s="1">
        <v>1.5840000000000001</v>
      </c>
      <c r="D64" s="1" t="s">
        <v>3</v>
      </c>
    </row>
    <row r="65" spans="1:4" x14ac:dyDescent="0.2">
      <c r="A65" s="1">
        <v>75.3</v>
      </c>
      <c r="B65" s="1">
        <v>76.715999999999994</v>
      </c>
      <c r="C65" s="1">
        <v>1.4159999999999999</v>
      </c>
      <c r="D65" s="1" t="s">
        <v>1</v>
      </c>
    </row>
    <row r="66" spans="1:4" x14ac:dyDescent="0.2">
      <c r="A66" s="1">
        <v>75.400000000000006</v>
      </c>
      <c r="B66" s="1">
        <v>76.734999999999999</v>
      </c>
      <c r="C66" s="1">
        <v>1.335</v>
      </c>
      <c r="D66" s="1" t="s">
        <v>3</v>
      </c>
    </row>
    <row r="67" spans="1:4" x14ac:dyDescent="0.2">
      <c r="A67" s="1">
        <v>77.3</v>
      </c>
      <c r="B67" s="1">
        <v>78.832999999999998</v>
      </c>
      <c r="C67" s="1">
        <v>1.5329999999999999</v>
      </c>
      <c r="D67" s="1" t="s">
        <v>1</v>
      </c>
    </row>
    <row r="68" spans="1:4" x14ac:dyDescent="0.2">
      <c r="A68" s="1">
        <v>77.3</v>
      </c>
      <c r="B68" s="1">
        <v>78.820999999999998</v>
      </c>
      <c r="C68" s="1">
        <v>1.5209999999999999</v>
      </c>
      <c r="D68" s="1" t="s">
        <v>3</v>
      </c>
    </row>
    <row r="69" spans="1:4" x14ac:dyDescent="0.2">
      <c r="A69" s="1">
        <v>78.099999999999994</v>
      </c>
      <c r="B69" s="1">
        <v>79.48299999999999</v>
      </c>
      <c r="C69" s="1">
        <v>1.383</v>
      </c>
      <c r="D69" s="1" t="s">
        <v>3</v>
      </c>
    </row>
    <row r="70" spans="1:4" x14ac:dyDescent="0.2">
      <c r="A70" s="1">
        <v>78.099999999999994</v>
      </c>
      <c r="B70" s="1">
        <v>79.798999999999992</v>
      </c>
      <c r="C70" s="1">
        <v>1.6990000000000001</v>
      </c>
      <c r="D70" s="1" t="s">
        <v>1</v>
      </c>
    </row>
    <row r="71" spans="1:4" x14ac:dyDescent="0.2">
      <c r="A71" s="1">
        <v>78.5</v>
      </c>
      <c r="B71" s="1">
        <v>79.766999999999996</v>
      </c>
      <c r="C71" s="1">
        <v>1.2669999999999999</v>
      </c>
      <c r="D71" s="1" t="s">
        <v>0</v>
      </c>
    </row>
    <row r="72" spans="1:4" x14ac:dyDescent="0.2">
      <c r="A72" s="1">
        <v>80</v>
      </c>
      <c r="B72" s="1">
        <v>81.659000000000006</v>
      </c>
      <c r="C72" s="1">
        <v>1.659</v>
      </c>
      <c r="D72" s="1" t="s">
        <v>3</v>
      </c>
    </row>
    <row r="73" spans="1:4" x14ac:dyDescent="0.2">
      <c r="A73" s="1">
        <v>80</v>
      </c>
      <c r="B73" s="1">
        <v>81.64</v>
      </c>
      <c r="C73" s="1">
        <v>1.64</v>
      </c>
      <c r="D73" s="1" t="s">
        <v>1</v>
      </c>
    </row>
    <row r="74" spans="1:4" x14ac:dyDescent="0.2">
      <c r="A74" s="1">
        <v>82.9</v>
      </c>
      <c r="B74" s="1">
        <v>84.13900000000001</v>
      </c>
      <c r="C74" s="1">
        <v>1.2390000000000001</v>
      </c>
      <c r="D74" s="1" t="s">
        <v>3</v>
      </c>
    </row>
    <row r="75" spans="1:4" x14ac:dyDescent="0.2">
      <c r="A75" s="1">
        <v>82.9</v>
      </c>
      <c r="B75" s="1">
        <v>84.119</v>
      </c>
      <c r="C75" s="1">
        <v>1.2190000000000001</v>
      </c>
      <c r="D75" s="1" t="s">
        <v>1</v>
      </c>
    </row>
    <row r="76" spans="1:4" x14ac:dyDescent="0.2">
      <c r="A76" s="1">
        <v>86.6</v>
      </c>
      <c r="B76" s="1">
        <v>87.75</v>
      </c>
      <c r="C76" s="1">
        <v>1.1499999999999999</v>
      </c>
      <c r="D76" s="1" t="s">
        <v>0</v>
      </c>
    </row>
    <row r="77" spans="1:4" x14ac:dyDescent="0.2">
      <c r="A77" s="1">
        <v>86.6</v>
      </c>
      <c r="B77" s="1">
        <v>87.738</v>
      </c>
      <c r="C77" s="1">
        <v>1.1379999999999999</v>
      </c>
      <c r="D77" s="1" t="s">
        <v>1</v>
      </c>
    </row>
    <row r="78" spans="1:4" x14ac:dyDescent="0.2">
      <c r="A78" s="1">
        <v>89.9</v>
      </c>
      <c r="B78" s="1">
        <v>91.117000000000004</v>
      </c>
      <c r="C78" s="1">
        <v>1.2170000000000001</v>
      </c>
      <c r="D78" s="1" t="s">
        <v>3</v>
      </c>
    </row>
    <row r="79" spans="1:4" x14ac:dyDescent="0.2">
      <c r="A79" s="1">
        <v>89.9</v>
      </c>
      <c r="B79" s="1">
        <v>91.131</v>
      </c>
      <c r="C79" s="1">
        <v>1.2310000000000001</v>
      </c>
      <c r="D79" s="1" t="s">
        <v>1</v>
      </c>
    </row>
    <row r="80" spans="1:4" x14ac:dyDescent="0.2">
      <c r="A80" s="1">
        <v>92.5</v>
      </c>
      <c r="B80" s="1">
        <v>93.608999999999995</v>
      </c>
      <c r="C80" s="1">
        <v>1.109</v>
      </c>
      <c r="D80" s="1" t="s">
        <v>0</v>
      </c>
    </row>
    <row r="81" spans="1:4" x14ac:dyDescent="0.2">
      <c r="A81" s="1">
        <v>92.5</v>
      </c>
      <c r="B81" s="1">
        <v>94.248999999999995</v>
      </c>
      <c r="C81" s="1">
        <v>1.7490000000000001</v>
      </c>
      <c r="D81" s="1" t="s">
        <v>1</v>
      </c>
    </row>
    <row r="82" spans="1:4" x14ac:dyDescent="0.2">
      <c r="A82" s="1">
        <v>94.7</v>
      </c>
      <c r="B82" s="1">
        <v>96.308999999999997</v>
      </c>
      <c r="C82" s="1">
        <v>1.609</v>
      </c>
      <c r="D82" s="1" t="s">
        <v>3</v>
      </c>
    </row>
    <row r="83" spans="1:4" x14ac:dyDescent="0.2">
      <c r="A83" s="1">
        <v>95.9</v>
      </c>
      <c r="B83" s="1">
        <v>97.38000000000001</v>
      </c>
      <c r="C83" s="1">
        <v>1.48</v>
      </c>
      <c r="D83" s="1" t="s">
        <v>0</v>
      </c>
    </row>
    <row r="84" spans="1:4" x14ac:dyDescent="0.2">
      <c r="A84" s="1">
        <v>96</v>
      </c>
      <c r="B84" s="1">
        <v>97.587000000000003</v>
      </c>
      <c r="C84" s="1">
        <v>1.587</v>
      </c>
      <c r="D84" s="1" t="s">
        <v>1</v>
      </c>
    </row>
    <row r="85" spans="1:4" x14ac:dyDescent="0.2">
      <c r="A85" s="1">
        <v>97.5</v>
      </c>
      <c r="B85" s="1">
        <v>98.536000000000001</v>
      </c>
      <c r="C85" s="1">
        <v>1.036</v>
      </c>
      <c r="D85" s="1" t="s">
        <v>3</v>
      </c>
    </row>
    <row r="86" spans="1:4" x14ac:dyDescent="0.2">
      <c r="A86" s="1">
        <v>98.9</v>
      </c>
      <c r="B86" s="1">
        <v>100.334</v>
      </c>
      <c r="C86" s="1">
        <v>1.4339999999999999</v>
      </c>
      <c r="D86" s="1" t="s">
        <v>0</v>
      </c>
    </row>
    <row r="87" spans="1:4" x14ac:dyDescent="0.2">
      <c r="A87" s="1">
        <v>98.9</v>
      </c>
      <c r="B87" s="1">
        <v>100.4</v>
      </c>
      <c r="C87" s="1">
        <v>1.5</v>
      </c>
      <c r="D87" s="1" t="s">
        <v>1</v>
      </c>
    </row>
    <row r="88" spans="1:4" x14ac:dyDescent="0.2">
      <c r="A88" s="1">
        <v>100</v>
      </c>
      <c r="B88" s="1">
        <v>101.824</v>
      </c>
      <c r="C88" s="1">
        <v>1.8240000000000001</v>
      </c>
      <c r="D88" s="1" t="s">
        <v>0</v>
      </c>
    </row>
    <row r="89" spans="1:4" x14ac:dyDescent="0.2">
      <c r="A89" s="1">
        <v>100</v>
      </c>
      <c r="B89" s="1">
        <v>101.83799999999999</v>
      </c>
      <c r="C89" s="1">
        <v>1.8380000000000001</v>
      </c>
      <c r="D89" s="1" t="s">
        <v>1</v>
      </c>
    </row>
    <row r="90" spans="1:4" x14ac:dyDescent="0.2">
      <c r="A90" s="1">
        <v>100</v>
      </c>
      <c r="B90" s="1">
        <v>101.515</v>
      </c>
      <c r="C90" s="1">
        <v>1.5149999999999999</v>
      </c>
      <c r="D90" s="1" t="s">
        <v>3</v>
      </c>
    </row>
    <row r="91" spans="1:4" x14ac:dyDescent="0.2">
      <c r="A91" s="1">
        <v>102</v>
      </c>
      <c r="B91" s="1">
        <v>103.815</v>
      </c>
      <c r="C91" s="1">
        <v>1.8149999999999999</v>
      </c>
      <c r="D91" s="1" t="s">
        <v>1</v>
      </c>
    </row>
    <row r="92" spans="1:4" x14ac:dyDescent="0.2">
      <c r="A92" s="1">
        <v>102</v>
      </c>
      <c r="B92" s="1">
        <v>103.73699999999999</v>
      </c>
      <c r="C92" s="1">
        <v>1.7370000000000001</v>
      </c>
      <c r="D92" s="1" t="s">
        <v>0</v>
      </c>
    </row>
    <row r="93" spans="1:4" x14ac:dyDescent="0.2">
      <c r="A93" s="1">
        <v>103</v>
      </c>
      <c r="B93" s="1">
        <v>104.94</v>
      </c>
      <c r="C93" s="1">
        <v>1.94</v>
      </c>
      <c r="D93" s="1" t="s">
        <v>1</v>
      </c>
    </row>
    <row r="94" spans="1:4" x14ac:dyDescent="0.2">
      <c r="A94" s="1">
        <v>103</v>
      </c>
      <c r="B94" s="1">
        <v>104.911</v>
      </c>
      <c r="C94" s="1">
        <v>1.911</v>
      </c>
      <c r="D94" s="1" t="s">
        <v>3</v>
      </c>
    </row>
    <row r="95" spans="1:4" x14ac:dyDescent="0.2">
      <c r="A95" s="1">
        <v>106</v>
      </c>
      <c r="B95" s="1">
        <v>107.583</v>
      </c>
      <c r="C95" s="1">
        <v>1.583</v>
      </c>
      <c r="D95" s="1" t="s">
        <v>1</v>
      </c>
    </row>
    <row r="96" spans="1:4" x14ac:dyDescent="0.2">
      <c r="A96" s="1">
        <v>106</v>
      </c>
      <c r="B96" s="1">
        <v>107.438</v>
      </c>
      <c r="C96" s="1">
        <v>1.4379999999999999</v>
      </c>
      <c r="D96" s="1" t="s">
        <v>0</v>
      </c>
    </row>
    <row r="97" spans="1:4" x14ac:dyDescent="0.2">
      <c r="A97" s="1">
        <v>111</v>
      </c>
      <c r="B97" s="1">
        <v>112.386</v>
      </c>
      <c r="C97" s="1">
        <v>1.3859999999999999</v>
      </c>
      <c r="D97" s="1" t="s">
        <v>1</v>
      </c>
    </row>
    <row r="98" spans="1:4" x14ac:dyDescent="0.2">
      <c r="A98" s="1">
        <v>112</v>
      </c>
      <c r="B98" s="1">
        <v>113.24</v>
      </c>
      <c r="C98" s="1">
        <v>1.24</v>
      </c>
      <c r="D98" s="1" t="s">
        <v>0</v>
      </c>
    </row>
    <row r="99" spans="1:4" x14ac:dyDescent="0.2">
      <c r="A99" s="1">
        <v>113</v>
      </c>
      <c r="B99" s="1">
        <v>114.82</v>
      </c>
      <c r="C99" s="1">
        <v>1.82</v>
      </c>
      <c r="D99" s="1" t="s">
        <v>3</v>
      </c>
    </row>
    <row r="100" spans="1:4" x14ac:dyDescent="0.2">
      <c r="A100" s="1">
        <v>113</v>
      </c>
      <c r="B100" s="1">
        <v>114.82299999999999</v>
      </c>
      <c r="C100" s="1">
        <v>1.823</v>
      </c>
      <c r="D100" s="1" t="s">
        <v>1</v>
      </c>
    </row>
    <row r="101" spans="1:4" x14ac:dyDescent="0.2">
      <c r="A101" s="1">
        <v>117</v>
      </c>
      <c r="B101" s="1">
        <v>118.741</v>
      </c>
      <c r="C101" s="1">
        <v>1.7410000000000001</v>
      </c>
      <c r="D101" s="1" t="s">
        <v>0</v>
      </c>
    </row>
    <row r="102" spans="1:4" x14ac:dyDescent="0.2">
      <c r="A102" s="1">
        <v>117</v>
      </c>
      <c r="B102" s="1">
        <v>118.74299999999999</v>
      </c>
      <c r="C102" s="1">
        <v>1.7430000000000001</v>
      </c>
      <c r="D102" s="1" t="s">
        <v>1</v>
      </c>
    </row>
    <row r="103" spans="1:4" x14ac:dyDescent="0.2">
      <c r="A103" s="1">
        <v>119</v>
      </c>
      <c r="B103" s="1">
        <v>120.029</v>
      </c>
      <c r="C103" s="1">
        <v>1.0289999999999999</v>
      </c>
      <c r="D103" s="1" t="s">
        <v>1</v>
      </c>
    </row>
    <row r="104" spans="1:4" x14ac:dyDescent="0.2">
      <c r="A104" s="1">
        <v>119</v>
      </c>
      <c r="B104" s="1">
        <v>120.02800000000001</v>
      </c>
      <c r="C104" s="1">
        <v>1.028</v>
      </c>
      <c r="D104" s="1" t="s">
        <v>0</v>
      </c>
    </row>
    <row r="105" spans="1:4" x14ac:dyDescent="0.2">
      <c r="A105" s="1">
        <v>124</v>
      </c>
      <c r="B105" s="1">
        <v>125.881</v>
      </c>
      <c r="C105" s="1">
        <v>1.881</v>
      </c>
      <c r="D105" s="1" t="s">
        <v>3</v>
      </c>
    </row>
    <row r="106" spans="1:4" x14ac:dyDescent="0.2">
      <c r="A106" s="1">
        <v>124</v>
      </c>
      <c r="B106" s="1">
        <v>125.872</v>
      </c>
      <c r="C106" s="1">
        <v>1.8720000000000001</v>
      </c>
      <c r="D106" s="1" t="s">
        <v>1</v>
      </c>
    </row>
    <row r="107" spans="1:4" x14ac:dyDescent="0.2">
      <c r="A107" s="1">
        <v>127</v>
      </c>
      <c r="B107" s="1">
        <v>128.154</v>
      </c>
      <c r="C107" s="1">
        <v>1.1539999999999999</v>
      </c>
      <c r="D107" s="1" t="s">
        <v>1</v>
      </c>
    </row>
    <row r="108" spans="1:4" x14ac:dyDescent="0.2">
      <c r="A108" s="1">
        <v>127</v>
      </c>
      <c r="B108" s="1">
        <v>128.018</v>
      </c>
      <c r="C108" s="1">
        <v>1.018</v>
      </c>
      <c r="D108" s="1" t="s">
        <v>0</v>
      </c>
    </row>
    <row r="109" spans="1:4" x14ac:dyDescent="0.2">
      <c r="A109" s="1">
        <v>128</v>
      </c>
      <c r="B109" s="1">
        <v>129.76599999999999</v>
      </c>
      <c r="C109" s="1">
        <v>1.766</v>
      </c>
      <c r="D109" s="1" t="s">
        <v>0</v>
      </c>
    </row>
    <row r="110" spans="1:4" x14ac:dyDescent="0.2">
      <c r="A110" s="1">
        <v>128</v>
      </c>
      <c r="B110" s="1">
        <v>129.46299999999999</v>
      </c>
      <c r="C110" s="1">
        <v>1.4630000000000001</v>
      </c>
      <c r="D110" s="1" t="s">
        <v>1</v>
      </c>
    </row>
    <row r="111" spans="1:4" x14ac:dyDescent="0.2">
      <c r="A111" s="1">
        <v>129</v>
      </c>
      <c r="B111" s="1">
        <v>130.34100000000001</v>
      </c>
      <c r="C111" s="1">
        <v>1.341</v>
      </c>
      <c r="D111" s="1" t="s">
        <v>0</v>
      </c>
    </row>
    <row r="112" spans="1:4" x14ac:dyDescent="0.2">
      <c r="A112" s="1">
        <v>130</v>
      </c>
      <c r="B112" s="1">
        <v>131.55699999999999</v>
      </c>
      <c r="C112" s="1">
        <v>1.5569999999999999</v>
      </c>
      <c r="D112" s="1" t="s">
        <v>0</v>
      </c>
    </row>
    <row r="113" spans="1:4" x14ac:dyDescent="0.2">
      <c r="A113" s="1">
        <v>130</v>
      </c>
      <c r="B113" s="1">
        <v>131.54499999999999</v>
      </c>
      <c r="C113" s="1">
        <v>1.5449999999999999</v>
      </c>
      <c r="D113" s="1" t="s">
        <v>1</v>
      </c>
    </row>
    <row r="114" spans="1:4" x14ac:dyDescent="0.2">
      <c r="A114" s="1">
        <v>132</v>
      </c>
      <c r="B114" s="1">
        <v>133.36799999999999</v>
      </c>
      <c r="C114" s="1">
        <v>1.3680000000000001</v>
      </c>
      <c r="D114" s="1" t="s">
        <v>1</v>
      </c>
    </row>
    <row r="115" spans="1:4" x14ac:dyDescent="0.2">
      <c r="A115" s="1">
        <v>132</v>
      </c>
      <c r="B115" s="1">
        <v>133.33799999999999</v>
      </c>
      <c r="C115" s="1">
        <v>1.3380000000000001</v>
      </c>
      <c r="D115" s="1" t="s">
        <v>0</v>
      </c>
    </row>
    <row r="116" spans="1:4" x14ac:dyDescent="0.2">
      <c r="A116" s="1">
        <v>134</v>
      </c>
      <c r="B116" s="1">
        <v>135.53</v>
      </c>
      <c r="C116" s="1">
        <v>1.53</v>
      </c>
      <c r="D116" s="1" t="s">
        <v>1</v>
      </c>
    </row>
    <row r="117" spans="1:4" x14ac:dyDescent="0.2">
      <c r="A117" s="1">
        <v>134</v>
      </c>
      <c r="B117" s="1">
        <v>135.321</v>
      </c>
      <c r="C117" s="1">
        <v>1.321</v>
      </c>
      <c r="D117" s="1" t="s">
        <v>3</v>
      </c>
    </row>
    <row r="118" spans="1:4" x14ac:dyDescent="0.2">
      <c r="A118" s="1">
        <v>134</v>
      </c>
      <c r="B118" s="1">
        <v>135.422</v>
      </c>
      <c r="C118" s="1">
        <v>1.4219999999999999</v>
      </c>
      <c r="D118" s="1" t="s">
        <v>0</v>
      </c>
    </row>
    <row r="119" spans="1:4" x14ac:dyDescent="0.2">
      <c r="A119" s="1">
        <v>135</v>
      </c>
      <c r="B119" s="1">
        <v>136.154</v>
      </c>
      <c r="C119" s="1">
        <v>1.1539999999999999</v>
      </c>
      <c r="D119" s="1" t="s">
        <v>3</v>
      </c>
    </row>
    <row r="120" spans="1:4" x14ac:dyDescent="0.2">
      <c r="A120" s="1">
        <v>135</v>
      </c>
      <c r="B120" s="1">
        <v>136.12700000000001</v>
      </c>
      <c r="C120" s="1">
        <v>1.127</v>
      </c>
      <c r="D120" s="1" t="s">
        <v>1</v>
      </c>
    </row>
    <row r="121" spans="1:4" x14ac:dyDescent="0.2">
      <c r="A121" s="1">
        <v>157</v>
      </c>
      <c r="B121" s="1">
        <v>158.96</v>
      </c>
      <c r="C121" s="1">
        <v>1.96</v>
      </c>
      <c r="D121" s="1" t="s">
        <v>1</v>
      </c>
    </row>
    <row r="122" spans="1:4" x14ac:dyDescent="0.2">
      <c r="A122" s="1">
        <v>157</v>
      </c>
      <c r="B122" s="1">
        <v>158.94999999999999</v>
      </c>
      <c r="C122" s="1">
        <v>1.95</v>
      </c>
      <c r="D122" s="1" t="s">
        <v>0</v>
      </c>
    </row>
    <row r="123" spans="1:4" x14ac:dyDescent="0.2">
      <c r="A123" s="1">
        <v>160</v>
      </c>
      <c r="B123" s="1">
        <v>161.31800000000001</v>
      </c>
      <c r="C123" s="1">
        <v>1.3180000000000001</v>
      </c>
      <c r="D123" s="1" t="s">
        <v>0</v>
      </c>
    </row>
    <row r="124" spans="1:4" x14ac:dyDescent="0.2">
      <c r="A124" s="1">
        <v>160</v>
      </c>
      <c r="B124" s="1">
        <v>161.298</v>
      </c>
      <c r="C124" s="1">
        <v>1.298</v>
      </c>
      <c r="D124" s="1" t="s">
        <v>1</v>
      </c>
    </row>
    <row r="125" spans="1:4" x14ac:dyDescent="0.2">
      <c r="A125" s="1">
        <v>162</v>
      </c>
      <c r="B125" s="1">
        <v>163.83099999999999</v>
      </c>
      <c r="C125" s="1">
        <v>1.831</v>
      </c>
      <c r="D125" s="1" t="s">
        <v>1</v>
      </c>
    </row>
    <row r="126" spans="1:4" x14ac:dyDescent="0.2">
      <c r="A126" s="1">
        <v>162</v>
      </c>
      <c r="B126" s="1">
        <v>163.37700000000001</v>
      </c>
      <c r="C126" s="1">
        <v>1.377</v>
      </c>
      <c r="D126" s="1" t="s">
        <v>0</v>
      </c>
    </row>
    <row r="127" spans="1:4" x14ac:dyDescent="0.2">
      <c r="A127" s="1">
        <v>167</v>
      </c>
      <c r="B127" s="1">
        <v>168.661</v>
      </c>
      <c r="C127" s="1">
        <v>1.661</v>
      </c>
      <c r="D127" s="1" t="s">
        <v>3</v>
      </c>
    </row>
    <row r="128" spans="1:4" x14ac:dyDescent="0.2">
      <c r="A128" s="1">
        <v>169</v>
      </c>
      <c r="B128" s="1">
        <v>170.73099999999999</v>
      </c>
      <c r="C128" s="1">
        <v>1.7310000000000001</v>
      </c>
      <c r="D128" s="1" t="s">
        <v>0</v>
      </c>
    </row>
    <row r="129" spans="1:4" x14ac:dyDescent="0.2">
      <c r="A129" s="1">
        <v>169</v>
      </c>
      <c r="B129" s="1">
        <v>170.279</v>
      </c>
      <c r="C129" s="1">
        <v>1.2789999999999999</v>
      </c>
      <c r="D129" s="1" t="s">
        <v>2</v>
      </c>
    </row>
    <row r="130" spans="1:4" x14ac:dyDescent="0.2">
      <c r="A130" s="1">
        <v>173</v>
      </c>
      <c r="B130" s="1">
        <v>174.60499999999999</v>
      </c>
      <c r="C130" s="1">
        <v>1.605</v>
      </c>
      <c r="D130" s="1" t="s">
        <v>1</v>
      </c>
    </row>
    <row r="131" spans="1:4" x14ac:dyDescent="0.2">
      <c r="A131" s="1">
        <v>173</v>
      </c>
      <c r="B131" s="1">
        <v>174.03399999999999</v>
      </c>
      <c r="C131" s="1">
        <v>1.034</v>
      </c>
      <c r="D131" s="1" t="s">
        <v>0</v>
      </c>
    </row>
    <row r="132" spans="1:4" x14ac:dyDescent="0.2">
      <c r="A132" s="1">
        <v>173</v>
      </c>
      <c r="B132" s="1">
        <v>174.155</v>
      </c>
      <c r="C132" s="1">
        <v>1.155</v>
      </c>
      <c r="D132" s="1" t="s">
        <v>2</v>
      </c>
    </row>
    <row r="133" spans="1:4" x14ac:dyDescent="0.2">
      <c r="A133" s="1">
        <v>173</v>
      </c>
      <c r="B133" s="1">
        <v>174.785</v>
      </c>
      <c r="C133" s="1">
        <v>1.7849999999999999</v>
      </c>
      <c r="D133" s="1" t="s">
        <v>2</v>
      </c>
    </row>
    <row r="134" spans="1:4" x14ac:dyDescent="0.2">
      <c r="A134" s="1">
        <v>176</v>
      </c>
      <c r="B134" s="1">
        <v>177.99799999999999</v>
      </c>
      <c r="C134" s="1">
        <v>1.998</v>
      </c>
      <c r="D134" s="1" t="s">
        <v>1</v>
      </c>
    </row>
    <row r="135" spans="1:4" x14ac:dyDescent="0.2">
      <c r="A135" s="1">
        <v>176</v>
      </c>
      <c r="B135" s="1">
        <v>177.87700000000001</v>
      </c>
      <c r="C135" s="1">
        <v>1.877</v>
      </c>
      <c r="D135" s="1" t="s">
        <v>0</v>
      </c>
    </row>
    <row r="136" spans="1:4" x14ac:dyDescent="0.2">
      <c r="A136" s="1">
        <v>176</v>
      </c>
      <c r="B136" s="1">
        <v>177.762</v>
      </c>
      <c r="C136" s="1">
        <v>1.762</v>
      </c>
      <c r="D136" s="1" t="s">
        <v>2</v>
      </c>
    </row>
    <row r="137" spans="1:4" x14ac:dyDescent="0.2">
      <c r="A137" s="1">
        <v>178</v>
      </c>
      <c r="B137" s="1">
        <v>179.65299999999999</v>
      </c>
      <c r="C137" s="1">
        <v>1.653</v>
      </c>
      <c r="D137" s="1" t="s">
        <v>1</v>
      </c>
    </row>
    <row r="138" spans="1:4" x14ac:dyDescent="0.2">
      <c r="A138" s="1">
        <v>178</v>
      </c>
      <c r="B138" s="1">
        <v>179.601</v>
      </c>
      <c r="C138" s="1">
        <v>1.601</v>
      </c>
      <c r="D138" s="1" t="s">
        <v>3</v>
      </c>
    </row>
    <row r="139" spans="1:4" x14ac:dyDescent="0.2">
      <c r="A139" s="1">
        <v>179</v>
      </c>
      <c r="B139" s="1">
        <v>180.28899999999999</v>
      </c>
      <c r="C139" s="1">
        <v>1.2889999999999999</v>
      </c>
      <c r="D139" s="1" t="s">
        <v>1</v>
      </c>
    </row>
    <row r="140" spans="1:4" x14ac:dyDescent="0.2">
      <c r="A140" s="1">
        <v>179</v>
      </c>
      <c r="B140" s="1">
        <v>180.28399999999999</v>
      </c>
      <c r="C140" s="1">
        <v>1.284</v>
      </c>
      <c r="D140" s="1" t="s">
        <v>2</v>
      </c>
    </row>
    <row r="141" spans="1:4" x14ac:dyDescent="0.2">
      <c r="A141" s="1">
        <v>179</v>
      </c>
      <c r="B141" s="1">
        <v>180.09</v>
      </c>
      <c r="C141" s="1">
        <v>1.0900000000000001</v>
      </c>
      <c r="D141" s="1" t="s">
        <v>0</v>
      </c>
    </row>
    <row r="142" spans="1:4" x14ac:dyDescent="0.2">
      <c r="A142" s="1">
        <v>185</v>
      </c>
      <c r="B142" s="1">
        <v>186.21899999999999</v>
      </c>
      <c r="C142" s="1">
        <v>1.2190000000000001</v>
      </c>
      <c r="D142" s="1" t="s">
        <v>3</v>
      </c>
    </row>
    <row r="143" spans="1:4" x14ac:dyDescent="0.2">
      <c r="A143" s="1">
        <v>185</v>
      </c>
      <c r="B143" s="1">
        <v>186.20599999999999</v>
      </c>
      <c r="C143" s="1">
        <v>1.206</v>
      </c>
      <c r="D143" s="1" t="s">
        <v>1</v>
      </c>
    </row>
    <row r="144" spans="1:4" x14ac:dyDescent="0.2">
      <c r="A144" s="1">
        <v>188</v>
      </c>
      <c r="B144" s="1">
        <v>189.47200000000001</v>
      </c>
      <c r="C144" s="1">
        <v>1.472</v>
      </c>
      <c r="D144" s="1" t="s">
        <v>1</v>
      </c>
    </row>
    <row r="145" spans="1:4" x14ac:dyDescent="0.2">
      <c r="A145" s="1">
        <v>188</v>
      </c>
      <c r="B145" s="1">
        <v>189.48099999999999</v>
      </c>
      <c r="C145" s="1">
        <v>1.4810000000000001</v>
      </c>
      <c r="D145" s="1" t="s">
        <v>3</v>
      </c>
    </row>
    <row r="146" spans="1:4" x14ac:dyDescent="0.2">
      <c r="A146" s="1">
        <v>190</v>
      </c>
      <c r="B146" s="1">
        <v>191.869</v>
      </c>
      <c r="C146" s="1">
        <v>1.869</v>
      </c>
      <c r="D146" s="1" t="s">
        <v>3</v>
      </c>
    </row>
    <row r="147" spans="1:4" x14ac:dyDescent="0.2">
      <c r="A147" s="1">
        <v>190</v>
      </c>
      <c r="B147" s="1">
        <v>191.852</v>
      </c>
      <c r="C147" s="1">
        <v>1.8520000000000001</v>
      </c>
      <c r="D147" s="1" t="s">
        <v>1</v>
      </c>
    </row>
    <row r="148" spans="1:4" x14ac:dyDescent="0.2">
      <c r="A148" s="1">
        <v>191</v>
      </c>
      <c r="B148" s="1">
        <v>192.14500000000001</v>
      </c>
      <c r="C148" s="1">
        <v>1.145</v>
      </c>
      <c r="D148" s="1" t="s">
        <v>1</v>
      </c>
    </row>
    <row r="149" spans="1:4" x14ac:dyDescent="0.2">
      <c r="A149" s="1">
        <v>191</v>
      </c>
      <c r="B149" s="1">
        <v>192.15700000000001</v>
      </c>
      <c r="C149" s="1">
        <v>1.157</v>
      </c>
      <c r="D149" s="1" t="s">
        <v>0</v>
      </c>
    </row>
    <row r="150" spans="1:4" x14ac:dyDescent="0.2">
      <c r="A150" s="1">
        <v>192</v>
      </c>
      <c r="B150" s="1">
        <v>193.108</v>
      </c>
      <c r="C150" s="1">
        <v>1.1080000000000001</v>
      </c>
      <c r="D150" s="1" t="s">
        <v>3</v>
      </c>
    </row>
    <row r="151" spans="1:4" x14ac:dyDescent="0.2">
      <c r="A151" s="1">
        <v>197</v>
      </c>
      <c r="B151" s="1">
        <v>198.5</v>
      </c>
      <c r="C151" s="1">
        <v>1.5</v>
      </c>
      <c r="D151" s="1" t="s">
        <v>1</v>
      </c>
    </row>
    <row r="152" spans="1:4" x14ac:dyDescent="0.2">
      <c r="A152" s="1">
        <v>197</v>
      </c>
      <c r="B152" s="1">
        <v>198.51900000000001</v>
      </c>
      <c r="C152" s="1">
        <v>1.5189999999999999</v>
      </c>
      <c r="D152" s="1" t="s">
        <v>3</v>
      </c>
    </row>
    <row r="153" spans="1:4" x14ac:dyDescent="0.2">
      <c r="A153" s="1">
        <v>200</v>
      </c>
      <c r="B153" s="1">
        <v>201.94</v>
      </c>
      <c r="C153" s="1">
        <v>1.94</v>
      </c>
      <c r="D153" s="1" t="s">
        <v>3</v>
      </c>
    </row>
    <row r="154" spans="1:4" x14ac:dyDescent="0.2">
      <c r="A154" s="1">
        <v>200</v>
      </c>
      <c r="B154" s="1">
        <v>201.92599999999999</v>
      </c>
      <c r="C154" s="1">
        <v>1.9259999999999999</v>
      </c>
      <c r="D154" s="1" t="s">
        <v>1</v>
      </c>
    </row>
    <row r="155" spans="1:4" x14ac:dyDescent="0.2">
      <c r="A155" s="1">
        <v>201</v>
      </c>
      <c r="B155" s="1">
        <v>202.92400000000001</v>
      </c>
      <c r="C155" s="1">
        <v>1.9239999999999999</v>
      </c>
      <c r="D155" s="1" t="s">
        <v>0</v>
      </c>
    </row>
    <row r="156" spans="1:4" x14ac:dyDescent="0.2">
      <c r="A156" s="1">
        <v>201</v>
      </c>
      <c r="B156" s="1">
        <v>202.92500000000001</v>
      </c>
      <c r="C156" s="1">
        <v>1.925</v>
      </c>
      <c r="D156" s="1" t="s">
        <v>1</v>
      </c>
    </row>
    <row r="157" spans="1:4" x14ac:dyDescent="0.2">
      <c r="A157" s="1">
        <v>203</v>
      </c>
      <c r="B157" s="1">
        <v>204.61600000000001</v>
      </c>
      <c r="C157" s="1">
        <v>1.6160000000000001</v>
      </c>
      <c r="D157" s="1" t="s">
        <v>0</v>
      </c>
    </row>
    <row r="158" spans="1:4" x14ac:dyDescent="0.2">
      <c r="A158" s="1">
        <v>203</v>
      </c>
      <c r="B158" s="1">
        <v>204.613</v>
      </c>
      <c r="C158" s="1">
        <v>1.613</v>
      </c>
      <c r="D158" s="1" t="s">
        <v>1</v>
      </c>
    </row>
    <row r="159" spans="1:4" x14ac:dyDescent="0.2">
      <c r="A159" s="1">
        <v>204</v>
      </c>
      <c r="B159" s="1">
        <v>205.30799999999999</v>
      </c>
      <c r="C159" s="1">
        <v>1.3080000000000001</v>
      </c>
      <c r="D159" s="1" t="s">
        <v>1</v>
      </c>
    </row>
    <row r="160" spans="1:4" x14ac:dyDescent="0.2">
      <c r="A160" s="1">
        <v>204</v>
      </c>
      <c r="B160" s="1">
        <v>205.29300000000001</v>
      </c>
      <c r="C160" s="1">
        <v>1.2929999999999999</v>
      </c>
      <c r="D160" s="1" t="s">
        <v>0</v>
      </c>
    </row>
    <row r="161" spans="1:4" x14ac:dyDescent="0.2">
      <c r="A161" s="1">
        <v>207</v>
      </c>
      <c r="B161" s="1">
        <v>208.47800000000001</v>
      </c>
      <c r="C161" s="1">
        <v>1.478</v>
      </c>
      <c r="D161" s="1" t="s">
        <v>0</v>
      </c>
    </row>
    <row r="162" spans="1:4" x14ac:dyDescent="0.2">
      <c r="A162" s="1">
        <v>207</v>
      </c>
      <c r="B162" s="1">
        <v>208.46700000000001</v>
      </c>
      <c r="C162" s="1">
        <v>1.4670000000000001</v>
      </c>
      <c r="D162" s="1" t="s">
        <v>1</v>
      </c>
    </row>
    <row r="163" spans="1:4" x14ac:dyDescent="0.2">
      <c r="A163" s="1">
        <v>209</v>
      </c>
      <c r="B163" s="1">
        <v>210.41300000000001</v>
      </c>
      <c r="C163" s="1">
        <v>1.413</v>
      </c>
      <c r="D163" s="1" t="s">
        <v>1</v>
      </c>
    </row>
    <row r="164" spans="1:4" x14ac:dyDescent="0.2">
      <c r="A164" s="1">
        <v>209</v>
      </c>
      <c r="B164" s="1">
        <v>210.364</v>
      </c>
      <c r="C164" s="1">
        <v>1.3640000000000001</v>
      </c>
      <c r="D164" s="1" t="s">
        <v>0</v>
      </c>
    </row>
    <row r="165" spans="1:4" x14ac:dyDescent="0.2">
      <c r="A165" s="1">
        <v>217</v>
      </c>
      <c r="B165" s="1">
        <v>218.161</v>
      </c>
      <c r="C165" s="1">
        <v>1.161</v>
      </c>
      <c r="D165" s="1" t="s">
        <v>1</v>
      </c>
    </row>
    <row r="166" spans="1:4" x14ac:dyDescent="0.2">
      <c r="A166" s="1">
        <v>217</v>
      </c>
      <c r="B166" s="1">
        <v>218.119</v>
      </c>
      <c r="C166" s="1">
        <v>1.119</v>
      </c>
      <c r="D166" s="1" t="s">
        <v>0</v>
      </c>
    </row>
    <row r="167" spans="1:4" x14ac:dyDescent="0.2">
      <c r="A167" s="1">
        <v>221</v>
      </c>
      <c r="B167" s="1">
        <v>222.83500000000001</v>
      </c>
      <c r="C167" s="1">
        <v>1.835</v>
      </c>
      <c r="D167" s="1" t="s">
        <v>1</v>
      </c>
    </row>
    <row r="168" spans="1:4" x14ac:dyDescent="0.2">
      <c r="A168" s="1">
        <v>221</v>
      </c>
      <c r="B168" s="1">
        <v>222.803</v>
      </c>
      <c r="C168" s="1">
        <v>1.8029999999999999</v>
      </c>
      <c r="D168" s="1" t="s">
        <v>0</v>
      </c>
    </row>
    <row r="169" spans="1:4" x14ac:dyDescent="0.2">
      <c r="A169" s="1">
        <v>222</v>
      </c>
      <c r="B169" s="1">
        <v>223.697</v>
      </c>
      <c r="C169" s="1">
        <v>1.6970000000000001</v>
      </c>
      <c r="D169" s="1" t="s">
        <v>0</v>
      </c>
    </row>
    <row r="170" spans="1:4" x14ac:dyDescent="0.2">
      <c r="A170" s="1">
        <v>222</v>
      </c>
      <c r="B170" s="1">
        <v>223.53299999999999</v>
      </c>
      <c r="C170" s="1">
        <v>1.5329999999999999</v>
      </c>
      <c r="D170" s="1" t="s">
        <v>1</v>
      </c>
    </row>
    <row r="171" spans="1:4" x14ac:dyDescent="0.2">
      <c r="A171" s="1">
        <v>225</v>
      </c>
      <c r="B171" s="1">
        <v>226.43799999999999</v>
      </c>
      <c r="C171" s="1">
        <v>1.4379999999999999</v>
      </c>
      <c r="D171" s="1" t="s">
        <v>3</v>
      </c>
    </row>
    <row r="172" spans="1:4" x14ac:dyDescent="0.2">
      <c r="A172" s="1">
        <v>227</v>
      </c>
      <c r="B172" s="1">
        <v>228.286</v>
      </c>
      <c r="C172" s="1">
        <v>1.286</v>
      </c>
      <c r="D172" s="1" t="s">
        <v>4</v>
      </c>
    </row>
    <row r="173" spans="1:4" x14ac:dyDescent="0.2">
      <c r="A173" s="1">
        <v>228</v>
      </c>
      <c r="B173" s="1">
        <v>229.35900000000001</v>
      </c>
      <c r="C173" s="1">
        <v>1.359</v>
      </c>
      <c r="D173" s="1" t="s">
        <v>3</v>
      </c>
    </row>
    <row r="174" spans="1:4" x14ac:dyDescent="0.2">
      <c r="A174" s="1">
        <v>229</v>
      </c>
      <c r="B174" s="1">
        <v>230.547</v>
      </c>
      <c r="C174" s="1">
        <v>1.5469999999999999</v>
      </c>
      <c r="D174" s="1" t="s">
        <v>0</v>
      </c>
    </row>
    <row r="175" spans="1:4" x14ac:dyDescent="0.2">
      <c r="A175" s="1">
        <v>229</v>
      </c>
      <c r="B175" s="1">
        <v>230.70400000000001</v>
      </c>
      <c r="C175" s="1">
        <v>1.704</v>
      </c>
      <c r="D175" s="1" t="s">
        <v>1</v>
      </c>
    </row>
    <row r="176" spans="1:4" x14ac:dyDescent="0.2">
      <c r="A176" s="1">
        <v>231</v>
      </c>
      <c r="B176" s="1">
        <v>232.05500000000001</v>
      </c>
      <c r="C176" s="1">
        <v>1.0549999999999999</v>
      </c>
      <c r="D176" s="1" t="s">
        <v>2</v>
      </c>
    </row>
    <row r="177" spans="1:4" x14ac:dyDescent="0.2">
      <c r="A177" s="1">
        <v>233</v>
      </c>
      <c r="B177" s="1">
        <v>234.98099999999999</v>
      </c>
      <c r="C177" s="1">
        <v>1.9810000000000001</v>
      </c>
      <c r="D177" s="1" t="s">
        <v>1</v>
      </c>
    </row>
    <row r="178" spans="1:4" x14ac:dyDescent="0.2">
      <c r="A178" s="1">
        <v>233</v>
      </c>
      <c r="B178" s="1">
        <v>234.18799999999999</v>
      </c>
      <c r="C178" s="1">
        <v>1.1879999999999999</v>
      </c>
      <c r="D178" s="1" t="s">
        <v>0</v>
      </c>
    </row>
    <row r="179" spans="1:4" x14ac:dyDescent="0.2">
      <c r="A179" s="1">
        <v>236</v>
      </c>
      <c r="B179" s="1">
        <v>237.68199999999999</v>
      </c>
      <c r="C179" s="1">
        <v>1.6819999999999999</v>
      </c>
      <c r="D179" s="1" t="s">
        <v>3</v>
      </c>
    </row>
    <row r="180" spans="1:4" x14ac:dyDescent="0.2">
      <c r="A180" s="1">
        <v>238</v>
      </c>
      <c r="B180" s="1">
        <v>239.88499999999999</v>
      </c>
      <c r="C180" s="1">
        <v>1.885</v>
      </c>
      <c r="D180" s="1" t="s">
        <v>3</v>
      </c>
    </row>
    <row r="181" spans="1:4" x14ac:dyDescent="0.2">
      <c r="A181" s="1">
        <v>238</v>
      </c>
      <c r="B181" s="1">
        <v>239.941</v>
      </c>
      <c r="C181" s="1">
        <v>1.9410000000000001</v>
      </c>
      <c r="D181" s="1" t="s">
        <v>1</v>
      </c>
    </row>
    <row r="182" spans="1:4" x14ac:dyDescent="0.2">
      <c r="A182" s="1">
        <v>239</v>
      </c>
      <c r="B182" s="1">
        <v>240.845</v>
      </c>
      <c r="C182" s="1">
        <v>1.845</v>
      </c>
      <c r="D182" s="1" t="s">
        <v>4</v>
      </c>
    </row>
    <row r="183" spans="1:4" x14ac:dyDescent="0.2">
      <c r="A183" s="1">
        <v>241</v>
      </c>
      <c r="B183" s="1">
        <v>242.45</v>
      </c>
      <c r="C183" s="1">
        <v>1.45</v>
      </c>
      <c r="D183" s="1" t="s">
        <v>0</v>
      </c>
    </row>
    <row r="184" spans="1:4" x14ac:dyDescent="0.2">
      <c r="A184" s="1">
        <v>241</v>
      </c>
      <c r="B184" s="1">
        <v>242.48400000000001</v>
      </c>
      <c r="C184" s="1">
        <v>1.484</v>
      </c>
      <c r="D184" s="1" t="s">
        <v>1</v>
      </c>
    </row>
    <row r="185" spans="1:4" x14ac:dyDescent="0.2">
      <c r="A185" s="1">
        <v>244</v>
      </c>
      <c r="B185" s="1">
        <v>245.196</v>
      </c>
      <c r="C185" s="1">
        <v>1.196</v>
      </c>
      <c r="D185" s="1" t="s">
        <v>3</v>
      </c>
    </row>
    <row r="186" spans="1:4" x14ac:dyDescent="0.2">
      <c r="A186" s="1">
        <v>246</v>
      </c>
      <c r="B186" s="1">
        <v>247.00800000000001</v>
      </c>
      <c r="C186" s="1">
        <v>1.008</v>
      </c>
      <c r="D186" s="1" t="s">
        <v>3</v>
      </c>
    </row>
    <row r="187" spans="1:4" x14ac:dyDescent="0.2">
      <c r="A187" s="1">
        <v>246</v>
      </c>
      <c r="B187" s="1">
        <v>247.31800000000001</v>
      </c>
      <c r="C187" s="1">
        <v>1.3180000000000001</v>
      </c>
      <c r="D187" s="1" t="s">
        <v>1</v>
      </c>
    </row>
    <row r="188" spans="1:4" x14ac:dyDescent="0.2">
      <c r="A188" s="1">
        <v>247</v>
      </c>
      <c r="B188" s="1">
        <v>248.02799999999999</v>
      </c>
      <c r="C188" s="1">
        <v>1.028</v>
      </c>
      <c r="D188" s="1" t="s">
        <v>0</v>
      </c>
    </row>
    <row r="189" spans="1:4" x14ac:dyDescent="0.2">
      <c r="A189" s="1">
        <v>248</v>
      </c>
      <c r="B189" s="1">
        <v>249.512</v>
      </c>
      <c r="C189" s="1">
        <v>1.512</v>
      </c>
      <c r="D189" s="1" t="s">
        <v>3</v>
      </c>
    </row>
    <row r="190" spans="1:4" x14ac:dyDescent="0.2">
      <c r="A190" s="1">
        <v>251</v>
      </c>
      <c r="B190" s="1">
        <v>252.67699999999999</v>
      </c>
      <c r="C190" s="1">
        <v>1.677</v>
      </c>
      <c r="D190" s="1" t="s">
        <v>1</v>
      </c>
    </row>
    <row r="191" spans="1:4" x14ac:dyDescent="0.2">
      <c r="A191" s="1">
        <v>251</v>
      </c>
      <c r="B191" s="1">
        <v>252.66800000000001</v>
      </c>
      <c r="C191" s="1">
        <v>1.6679999999999999</v>
      </c>
      <c r="D191" s="1" t="s">
        <v>0</v>
      </c>
    </row>
    <row r="192" spans="1:4" x14ac:dyDescent="0.2">
      <c r="A192" s="1">
        <v>251</v>
      </c>
      <c r="B192" s="1">
        <v>252.80500000000001</v>
      </c>
      <c r="C192" s="1">
        <v>1.8049999999999999</v>
      </c>
      <c r="D192" s="1" t="s">
        <v>1</v>
      </c>
    </row>
    <row r="193" spans="1:4" x14ac:dyDescent="0.2">
      <c r="A193" s="1">
        <v>251</v>
      </c>
      <c r="B193" s="1">
        <v>252.505</v>
      </c>
      <c r="C193" s="1">
        <v>1.5049999999999999</v>
      </c>
      <c r="D193" s="1" t="s">
        <v>0</v>
      </c>
    </row>
    <row r="194" spans="1:4" x14ac:dyDescent="0.2">
      <c r="A194" s="1">
        <v>252</v>
      </c>
      <c r="B194" s="1">
        <v>253.47</v>
      </c>
      <c r="C194" s="1">
        <v>1.47</v>
      </c>
      <c r="D194" s="1" t="s">
        <v>3</v>
      </c>
    </row>
    <row r="195" spans="1:4" x14ac:dyDescent="0.2">
      <c r="A195" s="1">
        <v>253</v>
      </c>
      <c r="B195" s="1">
        <v>254.88499999999999</v>
      </c>
      <c r="C195" s="1">
        <v>1.885</v>
      </c>
      <c r="D195" s="1" t="s">
        <v>0</v>
      </c>
    </row>
    <row r="196" spans="1:4" x14ac:dyDescent="0.2">
      <c r="A196" s="1">
        <v>254</v>
      </c>
      <c r="B196" s="1">
        <v>255.41</v>
      </c>
      <c r="C196" s="1">
        <v>1.41</v>
      </c>
      <c r="D196" s="1" t="s">
        <v>2</v>
      </c>
    </row>
    <row r="197" spans="1:4" x14ac:dyDescent="0.2">
      <c r="A197" s="1">
        <v>255</v>
      </c>
      <c r="B197" s="1">
        <v>256.411</v>
      </c>
      <c r="C197" s="1">
        <v>1.411</v>
      </c>
      <c r="D197" s="1" t="s">
        <v>1</v>
      </c>
    </row>
    <row r="198" spans="1:4" x14ac:dyDescent="0.2">
      <c r="A198" s="1">
        <v>255</v>
      </c>
      <c r="B198" s="1">
        <v>256.41800000000001</v>
      </c>
      <c r="C198" s="1">
        <v>1.4179999999999999</v>
      </c>
      <c r="D198" s="1" t="s">
        <v>3</v>
      </c>
    </row>
    <row r="199" spans="1:4" x14ac:dyDescent="0.2">
      <c r="A199" s="1">
        <v>258</v>
      </c>
      <c r="B199" s="1">
        <v>259.26400000000001</v>
      </c>
      <c r="C199" s="1">
        <v>1.264</v>
      </c>
      <c r="D199" s="1" t="s">
        <v>0</v>
      </c>
    </row>
    <row r="200" spans="1:4" x14ac:dyDescent="0.2">
      <c r="A200" s="1">
        <v>258</v>
      </c>
      <c r="B200" s="1">
        <v>259.98599999999999</v>
      </c>
      <c r="C200" s="1">
        <v>1.986</v>
      </c>
      <c r="D200" s="1" t="s">
        <v>1</v>
      </c>
    </row>
    <row r="201" spans="1:4" x14ac:dyDescent="0.2">
      <c r="A201" s="1">
        <v>261</v>
      </c>
      <c r="B201" s="1">
        <v>262.76400000000001</v>
      </c>
      <c r="C201" s="1">
        <v>1.764</v>
      </c>
      <c r="D201" s="1" t="s">
        <v>3</v>
      </c>
    </row>
    <row r="202" spans="1:4" x14ac:dyDescent="0.2">
      <c r="A202" s="1">
        <v>265</v>
      </c>
      <c r="B202" s="1">
        <v>266.82900000000001</v>
      </c>
      <c r="C202" s="1">
        <v>1.829</v>
      </c>
      <c r="D202" s="1" t="s">
        <v>3</v>
      </c>
    </row>
    <row r="203" spans="1:4" x14ac:dyDescent="0.2">
      <c r="A203" s="1">
        <v>265</v>
      </c>
      <c r="B203" s="1">
        <v>266.80200000000002</v>
      </c>
      <c r="C203" s="1">
        <v>1.802</v>
      </c>
      <c r="D203" s="1" t="s">
        <v>1</v>
      </c>
    </row>
    <row r="204" spans="1:4" x14ac:dyDescent="0.2">
      <c r="A204" s="1">
        <v>266</v>
      </c>
      <c r="B204" s="1">
        <v>267.96600000000001</v>
      </c>
      <c r="C204" s="1">
        <v>1.966</v>
      </c>
      <c r="D204" s="1" t="s">
        <v>0</v>
      </c>
    </row>
    <row r="205" spans="1:4" x14ac:dyDescent="0.2">
      <c r="A205" s="1">
        <v>266</v>
      </c>
      <c r="B205" s="1">
        <v>267.96600000000001</v>
      </c>
      <c r="C205" s="1">
        <v>1.966</v>
      </c>
      <c r="D205" s="1" t="s">
        <v>1</v>
      </c>
    </row>
    <row r="206" spans="1:4" x14ac:dyDescent="0.2">
      <c r="A206" s="1">
        <v>270</v>
      </c>
      <c r="B206" s="1">
        <v>271.22500000000002</v>
      </c>
      <c r="C206" s="1">
        <v>1.2250000000000001</v>
      </c>
      <c r="D206" s="1" t="s">
        <v>1</v>
      </c>
    </row>
    <row r="207" spans="1:4" x14ac:dyDescent="0.2">
      <c r="A207" s="1">
        <v>270</v>
      </c>
      <c r="B207" s="1">
        <v>271.22500000000002</v>
      </c>
      <c r="C207" s="1">
        <v>1.2250000000000001</v>
      </c>
      <c r="D207" s="1" t="s">
        <v>3</v>
      </c>
    </row>
    <row r="208" spans="1:4" x14ac:dyDescent="0.2">
      <c r="A208" s="1">
        <v>273</v>
      </c>
      <c r="B208" s="1">
        <v>274.99099999999999</v>
      </c>
      <c r="C208" s="1">
        <v>1.9910000000000001</v>
      </c>
      <c r="D208" s="1" t="s">
        <v>1</v>
      </c>
    </row>
    <row r="209" spans="1:4" x14ac:dyDescent="0.2">
      <c r="A209" s="1">
        <v>273</v>
      </c>
      <c r="B209" s="1">
        <v>274.99700000000001</v>
      </c>
      <c r="C209" s="1">
        <v>1.9970000000000001</v>
      </c>
      <c r="D209" s="1" t="s">
        <v>0</v>
      </c>
    </row>
    <row r="210" spans="1:4" x14ac:dyDescent="0.2">
      <c r="A210" s="1">
        <v>274</v>
      </c>
      <c r="B210" s="1">
        <v>275.67200000000003</v>
      </c>
      <c r="C210" s="1">
        <v>1.6719999999999999</v>
      </c>
      <c r="D210" s="1" t="s">
        <v>0</v>
      </c>
    </row>
    <row r="211" spans="1:4" x14ac:dyDescent="0.2">
      <c r="A211" s="1">
        <v>274</v>
      </c>
      <c r="B211" s="1">
        <v>275.65499999999997</v>
      </c>
      <c r="C211" s="1">
        <v>1.655</v>
      </c>
      <c r="D211" s="1" t="s">
        <v>1</v>
      </c>
    </row>
    <row r="212" spans="1:4" x14ac:dyDescent="0.2">
      <c r="A212" s="1">
        <v>277</v>
      </c>
      <c r="B212" s="1">
        <v>278.62799999999999</v>
      </c>
      <c r="C212" s="1">
        <v>1.6279999999999999</v>
      </c>
      <c r="D212" s="1" t="s">
        <v>1</v>
      </c>
    </row>
    <row r="213" spans="1:4" x14ac:dyDescent="0.2">
      <c r="A213" s="1">
        <v>277</v>
      </c>
      <c r="B213" s="1">
        <v>278.43099999999998</v>
      </c>
      <c r="C213" s="1">
        <v>1.431</v>
      </c>
      <c r="D213" s="1" t="s">
        <v>0</v>
      </c>
    </row>
    <row r="214" spans="1:4" x14ac:dyDescent="0.2">
      <c r="A214" s="1">
        <v>281</v>
      </c>
      <c r="B214" s="1">
        <v>282.17899999999997</v>
      </c>
      <c r="C214" s="1">
        <v>1.179</v>
      </c>
      <c r="D214" s="1" t="s">
        <v>1</v>
      </c>
    </row>
    <row r="215" spans="1:4" x14ac:dyDescent="0.2">
      <c r="A215" s="1">
        <v>281</v>
      </c>
      <c r="B215" s="1">
        <v>282.13900000000001</v>
      </c>
      <c r="C215" s="1">
        <v>1.139</v>
      </c>
      <c r="D215" s="1" t="s">
        <v>3</v>
      </c>
    </row>
    <row r="216" spans="1:4" x14ac:dyDescent="0.2">
      <c r="A216" s="1">
        <v>281</v>
      </c>
      <c r="B216" s="1">
        <v>282.048</v>
      </c>
      <c r="C216" s="1">
        <v>1.048</v>
      </c>
      <c r="D216" s="1" t="s">
        <v>0</v>
      </c>
    </row>
    <row r="217" spans="1:4" x14ac:dyDescent="0.2">
      <c r="A217" s="1">
        <v>283</v>
      </c>
      <c r="B217" s="1">
        <v>284.43400000000003</v>
      </c>
      <c r="C217" s="1">
        <v>1.4339999999999999</v>
      </c>
      <c r="D217" s="1" t="s">
        <v>3</v>
      </c>
    </row>
    <row r="218" spans="1:4" x14ac:dyDescent="0.2">
      <c r="A218" s="1">
        <v>290</v>
      </c>
      <c r="B218" s="1">
        <v>291.072</v>
      </c>
      <c r="C218" s="1">
        <v>1.0720000000000001</v>
      </c>
      <c r="D218" s="1" t="s">
        <v>1</v>
      </c>
    </row>
    <row r="219" spans="1:4" x14ac:dyDescent="0.2">
      <c r="A219" s="1">
        <v>290</v>
      </c>
      <c r="B219" s="1">
        <v>291.46300000000002</v>
      </c>
      <c r="C219" s="1">
        <v>1.4630000000000001</v>
      </c>
      <c r="D219" s="1" t="s">
        <v>0</v>
      </c>
    </row>
    <row r="220" spans="1:4" x14ac:dyDescent="0.2">
      <c r="A220" s="1">
        <v>291</v>
      </c>
      <c r="B220" s="1">
        <v>292.69400000000002</v>
      </c>
      <c r="C220" s="1">
        <v>1.694</v>
      </c>
      <c r="D220" s="1" t="s">
        <v>3</v>
      </c>
    </row>
    <row r="221" spans="1:4" x14ac:dyDescent="0.2">
      <c r="A221" s="1">
        <v>292</v>
      </c>
      <c r="B221" s="1">
        <v>293.57299999999998</v>
      </c>
      <c r="C221" s="1">
        <v>1.573</v>
      </c>
      <c r="D221" s="1" t="s">
        <v>1</v>
      </c>
    </row>
    <row r="222" spans="1:4" x14ac:dyDescent="0.2">
      <c r="A222" s="1">
        <v>292</v>
      </c>
      <c r="B222" s="1">
        <v>293.50799999999998</v>
      </c>
      <c r="C222" s="1">
        <v>1.508</v>
      </c>
      <c r="D222" s="1" t="s">
        <v>0</v>
      </c>
    </row>
    <row r="223" spans="1:4" x14ac:dyDescent="0.2">
      <c r="A223" s="1">
        <v>295</v>
      </c>
      <c r="B223" s="1">
        <v>296.43799999999999</v>
      </c>
      <c r="C223" s="1">
        <v>1.4379999999999999</v>
      </c>
      <c r="D223" s="1" t="s">
        <v>1</v>
      </c>
    </row>
    <row r="224" spans="1:4" x14ac:dyDescent="0.2">
      <c r="A224" s="1">
        <v>295</v>
      </c>
      <c r="B224" s="1">
        <v>296.94299999999998</v>
      </c>
      <c r="C224" s="1">
        <v>1.9430000000000001</v>
      </c>
      <c r="D224" s="1" t="s">
        <v>0</v>
      </c>
    </row>
    <row r="225" spans="1:4" x14ac:dyDescent="0.2">
      <c r="A225" s="1">
        <v>296</v>
      </c>
      <c r="B225" s="1">
        <v>297.44600000000003</v>
      </c>
      <c r="C225" s="1">
        <v>1.446</v>
      </c>
      <c r="D225" s="1" t="s">
        <v>3</v>
      </c>
    </row>
    <row r="226" spans="1:4" x14ac:dyDescent="0.2">
      <c r="A226" s="1">
        <v>298</v>
      </c>
      <c r="B226" s="1">
        <v>299.69299999999998</v>
      </c>
      <c r="C226" s="1">
        <v>1.6930000000000001</v>
      </c>
      <c r="D226" s="1" t="s">
        <v>1</v>
      </c>
    </row>
    <row r="227" spans="1:4" x14ac:dyDescent="0.2">
      <c r="A227" s="1">
        <v>298</v>
      </c>
      <c r="B227" s="1">
        <v>299.17099999999999</v>
      </c>
      <c r="C227" s="1">
        <v>1.171</v>
      </c>
      <c r="D227" s="1" t="s">
        <v>0</v>
      </c>
    </row>
    <row r="228" spans="1:4" x14ac:dyDescent="0.2">
      <c r="A228" s="1">
        <v>299</v>
      </c>
      <c r="B228" s="1">
        <v>300.452</v>
      </c>
      <c r="C228" s="1">
        <v>1.452</v>
      </c>
      <c r="D228" s="1" t="s">
        <v>3</v>
      </c>
    </row>
    <row r="229" spans="1:4" x14ac:dyDescent="0.2">
      <c r="A229" s="1">
        <v>299</v>
      </c>
      <c r="B229" s="1">
        <v>300.31900000000002</v>
      </c>
      <c r="C229" s="1">
        <v>1.319</v>
      </c>
      <c r="D229" s="1" t="s"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4438A-8C7D-4BBA-B910-DFB155404FB1}">
  <dimension ref="A1:D99"/>
  <sheetViews>
    <sheetView zoomScale="150" zoomScaleNormal="150" workbookViewId="0">
      <selection sqref="A1:A1048576"/>
    </sheetView>
  </sheetViews>
  <sheetFormatPr baseColWidth="10" defaultColWidth="8.83203125" defaultRowHeight="15" x14ac:dyDescent="0.2"/>
  <cols>
    <col min="1" max="1" width="12.5" style="1" bestFit="1" customWidth="1"/>
    <col min="2" max="4" width="9.1640625" style="1"/>
    <col min="5" max="5" width="10.1640625" customWidth="1"/>
  </cols>
  <sheetData>
    <row r="1" spans="1:4" x14ac:dyDescent="0.2">
      <c r="A1" s="1" t="s">
        <v>8</v>
      </c>
      <c r="B1" s="1" t="s">
        <v>7</v>
      </c>
      <c r="C1" s="1" t="s">
        <v>5</v>
      </c>
      <c r="D1" s="1" t="s">
        <v>6</v>
      </c>
    </row>
    <row r="2" spans="1:4" x14ac:dyDescent="0.2">
      <c r="A2" s="6" t="s">
        <v>1</v>
      </c>
      <c r="B2" s="5">
        <v>1.5</v>
      </c>
      <c r="C2" s="5">
        <v>0.01</v>
      </c>
      <c r="D2" s="5">
        <v>1.51</v>
      </c>
    </row>
    <row r="3" spans="1:4" x14ac:dyDescent="0.2">
      <c r="A3" s="6" t="s">
        <v>9</v>
      </c>
      <c r="B3" s="5">
        <v>0.79800000000000026</v>
      </c>
      <c r="C3" s="5">
        <v>1.5109999999999999</v>
      </c>
      <c r="D3" s="5">
        <v>2.3090000000000002</v>
      </c>
    </row>
    <row r="4" spans="1:4" x14ac:dyDescent="0.2">
      <c r="A4" s="6" t="s">
        <v>1</v>
      </c>
      <c r="B4" s="5">
        <v>1.2949999999999999</v>
      </c>
      <c r="C4" s="5">
        <v>2.31</v>
      </c>
      <c r="D4" s="5">
        <v>3.605</v>
      </c>
    </row>
    <row r="5" spans="1:4" x14ac:dyDescent="0.2">
      <c r="A5" s="6" t="s">
        <v>9</v>
      </c>
      <c r="B5" s="5">
        <v>2.2029999999999994</v>
      </c>
      <c r="C5" s="5">
        <v>3.6059999999999999</v>
      </c>
      <c r="D5" s="5">
        <v>5.8089999999999993</v>
      </c>
    </row>
    <row r="6" spans="1:4" x14ac:dyDescent="0.2">
      <c r="A6" s="6" t="s">
        <v>1</v>
      </c>
      <c r="B6" s="5">
        <v>1.7949999999999999</v>
      </c>
      <c r="C6" s="5">
        <v>5.81</v>
      </c>
      <c r="D6" s="5">
        <v>7.6049999999999995</v>
      </c>
    </row>
    <row r="7" spans="1:4" x14ac:dyDescent="0.2">
      <c r="A7" s="6" t="s">
        <v>9</v>
      </c>
      <c r="B7" s="5">
        <v>1.2999999999999901E-2</v>
      </c>
      <c r="C7" s="5">
        <v>7.6059999999999999</v>
      </c>
      <c r="D7" s="5">
        <v>7.6189999999999998</v>
      </c>
    </row>
    <row r="8" spans="1:4" x14ac:dyDescent="0.2">
      <c r="A8" s="6" t="s">
        <v>1</v>
      </c>
      <c r="B8" s="5">
        <v>1.6359999999999999</v>
      </c>
      <c r="C8" s="5">
        <v>7.62</v>
      </c>
      <c r="D8" s="5">
        <v>9.2560000000000002</v>
      </c>
    </row>
    <row r="9" spans="1:4" x14ac:dyDescent="0.2">
      <c r="A9" s="6" t="s">
        <v>10</v>
      </c>
      <c r="B9" s="5">
        <v>0.34400000000000119</v>
      </c>
      <c r="C9" s="5">
        <v>8.9109999999999996</v>
      </c>
      <c r="D9" s="5">
        <v>9.2550000000000008</v>
      </c>
    </row>
    <row r="10" spans="1:4" x14ac:dyDescent="0.2">
      <c r="A10" s="6" t="s">
        <v>1</v>
      </c>
      <c r="B10" s="5">
        <v>1.0940000000000001</v>
      </c>
      <c r="C10" s="5">
        <v>8.91</v>
      </c>
      <c r="D10" s="5">
        <v>10.004</v>
      </c>
    </row>
    <row r="11" spans="1:4" x14ac:dyDescent="0.2">
      <c r="A11" s="6" t="s">
        <v>9</v>
      </c>
      <c r="B11" s="5">
        <v>1.2940000000000023</v>
      </c>
      <c r="C11" s="5">
        <v>10.004999999999999</v>
      </c>
      <c r="D11" s="5">
        <v>11.299000000000001</v>
      </c>
    </row>
    <row r="12" spans="1:4" x14ac:dyDescent="0.2">
      <c r="A12" s="6" t="s">
        <v>1</v>
      </c>
      <c r="B12" s="5">
        <v>1.9710000000000001</v>
      </c>
      <c r="C12" s="5">
        <v>11.3</v>
      </c>
      <c r="D12" s="5">
        <v>13.271000000000001</v>
      </c>
    </row>
    <row r="13" spans="1:4" x14ac:dyDescent="0.2">
      <c r="A13" s="6" t="s">
        <v>9</v>
      </c>
      <c r="B13" s="5">
        <v>2.4269999999999996</v>
      </c>
      <c r="C13" s="5">
        <v>13.272</v>
      </c>
      <c r="D13" s="5">
        <v>15.699</v>
      </c>
    </row>
    <row r="14" spans="1:4" x14ac:dyDescent="0.2">
      <c r="A14" s="6" t="s">
        <v>1</v>
      </c>
      <c r="B14" s="5">
        <v>1.153</v>
      </c>
      <c r="C14" s="5">
        <v>15.7</v>
      </c>
      <c r="D14" s="5">
        <v>16.852999999999998</v>
      </c>
    </row>
    <row r="15" spans="1:4" x14ac:dyDescent="0.2">
      <c r="A15" s="6" t="s">
        <v>9</v>
      </c>
      <c r="B15" s="5">
        <v>1.5449999999999982</v>
      </c>
      <c r="C15" s="5">
        <v>16.853999999999999</v>
      </c>
      <c r="D15" s="5">
        <v>18.398999999999997</v>
      </c>
    </row>
    <row r="16" spans="1:4" x14ac:dyDescent="0.2">
      <c r="A16" s="6" t="s">
        <v>1</v>
      </c>
      <c r="B16" s="5">
        <v>1.5740000000000001</v>
      </c>
      <c r="C16" s="5">
        <v>18.399999999999999</v>
      </c>
      <c r="D16" s="5">
        <v>19.974</v>
      </c>
    </row>
    <row r="17" spans="1:4" x14ac:dyDescent="0.2">
      <c r="A17" s="6" t="s">
        <v>10</v>
      </c>
      <c r="B17" s="5">
        <v>0.17199999999999704</v>
      </c>
      <c r="C17" s="5">
        <v>19.801000000000002</v>
      </c>
      <c r="D17" s="5">
        <v>19.972999999999999</v>
      </c>
    </row>
    <row r="18" spans="1:4" x14ac:dyDescent="0.2">
      <c r="A18" s="6" t="s">
        <v>1</v>
      </c>
      <c r="B18" s="5">
        <v>1.702</v>
      </c>
      <c r="C18" s="5">
        <v>19.8</v>
      </c>
      <c r="D18" s="5">
        <v>21.502000000000002</v>
      </c>
    </row>
    <row r="19" spans="1:4" x14ac:dyDescent="0.2">
      <c r="A19" s="6" t="s">
        <v>10</v>
      </c>
      <c r="B19" s="5">
        <v>0.19999999999999929</v>
      </c>
      <c r="C19" s="5">
        <v>21.301000000000002</v>
      </c>
      <c r="D19" s="5">
        <v>21.501000000000001</v>
      </c>
    </row>
    <row r="20" spans="1:4" x14ac:dyDescent="0.2">
      <c r="A20" s="6" t="s">
        <v>1</v>
      </c>
      <c r="B20" s="5">
        <v>1.1930000000000001</v>
      </c>
      <c r="C20" s="5">
        <v>21.3</v>
      </c>
      <c r="D20" s="5">
        <v>22.493000000000002</v>
      </c>
    </row>
    <row r="21" spans="1:4" x14ac:dyDescent="0.2">
      <c r="A21" s="1" t="s">
        <v>1</v>
      </c>
      <c r="B21" s="2">
        <v>1.181</v>
      </c>
      <c r="C21" s="2">
        <v>23</v>
      </c>
      <c r="D21" s="2">
        <v>24.181000000000001</v>
      </c>
    </row>
    <row r="22" spans="1:4" x14ac:dyDescent="0.2">
      <c r="A22" s="1" t="s">
        <v>1</v>
      </c>
      <c r="B22" s="2">
        <v>1.038</v>
      </c>
      <c r="C22" s="2">
        <v>25.5</v>
      </c>
      <c r="D22" s="2">
        <v>26.538</v>
      </c>
    </row>
    <row r="23" spans="1:4" x14ac:dyDescent="0.2">
      <c r="A23" s="1" t="s">
        <v>1</v>
      </c>
      <c r="B23" s="2">
        <v>1.3959999999999999</v>
      </c>
      <c r="C23" s="2">
        <v>28.1</v>
      </c>
      <c r="D23" s="2">
        <v>29.496000000000002</v>
      </c>
    </row>
    <row r="24" spans="1:4" x14ac:dyDescent="0.2">
      <c r="A24" s="1" t="s">
        <v>1</v>
      </c>
      <c r="B24" s="2">
        <v>1.776</v>
      </c>
      <c r="C24" s="2">
        <v>30</v>
      </c>
      <c r="D24" s="2">
        <v>31.776</v>
      </c>
    </row>
    <row r="25" spans="1:4" x14ac:dyDescent="0.2">
      <c r="A25" s="1" t="s">
        <v>1</v>
      </c>
      <c r="B25" s="2">
        <v>1.4970000000000001</v>
      </c>
      <c r="C25" s="2">
        <v>41.3</v>
      </c>
      <c r="D25" s="2">
        <v>42.796999999999997</v>
      </c>
    </row>
    <row r="26" spans="1:4" x14ac:dyDescent="0.2">
      <c r="A26" s="1" t="s">
        <v>1</v>
      </c>
      <c r="B26" s="2">
        <v>1.2629999999999999</v>
      </c>
      <c r="C26" s="2">
        <v>45.4</v>
      </c>
      <c r="D26" s="2">
        <v>46.662999999999997</v>
      </c>
    </row>
    <row r="27" spans="1:4" x14ac:dyDescent="0.2">
      <c r="A27" s="1" t="s">
        <v>1</v>
      </c>
      <c r="B27" s="2">
        <v>1.9370000000000001</v>
      </c>
      <c r="C27" s="2">
        <v>52.2</v>
      </c>
      <c r="D27" s="2">
        <v>54.137</v>
      </c>
    </row>
    <row r="28" spans="1:4" x14ac:dyDescent="0.2">
      <c r="A28" s="1" t="s">
        <v>1</v>
      </c>
      <c r="B28" s="2">
        <v>1.9019999999999999</v>
      </c>
      <c r="C28" s="2">
        <v>56.3</v>
      </c>
      <c r="D28" s="2">
        <v>58.201999999999998</v>
      </c>
    </row>
    <row r="29" spans="1:4" x14ac:dyDescent="0.2">
      <c r="A29" s="1" t="s">
        <v>1</v>
      </c>
      <c r="B29" s="2">
        <v>1.48</v>
      </c>
      <c r="C29" s="2">
        <v>61.6</v>
      </c>
      <c r="D29" s="2">
        <v>63.08</v>
      </c>
    </row>
    <row r="30" spans="1:4" x14ac:dyDescent="0.2">
      <c r="A30" s="1" t="s">
        <v>1</v>
      </c>
      <c r="B30" s="2">
        <v>1.5569999999999999</v>
      </c>
      <c r="C30" s="2">
        <v>63.3</v>
      </c>
      <c r="D30" s="2">
        <v>64.856999999999999</v>
      </c>
    </row>
    <row r="31" spans="1:4" x14ac:dyDescent="0.2">
      <c r="A31" s="1" t="s">
        <v>1</v>
      </c>
      <c r="B31" s="2">
        <v>1.431</v>
      </c>
      <c r="C31" s="2">
        <v>67.599999999999994</v>
      </c>
      <c r="D31" s="2">
        <v>69.030999999999992</v>
      </c>
    </row>
    <row r="32" spans="1:4" x14ac:dyDescent="0.2">
      <c r="A32" s="1" t="s">
        <v>1</v>
      </c>
      <c r="B32" s="2">
        <v>1.319</v>
      </c>
      <c r="C32" s="2">
        <v>71.8</v>
      </c>
      <c r="D32" s="2">
        <v>73.119</v>
      </c>
    </row>
    <row r="33" spans="1:4" x14ac:dyDescent="0.2">
      <c r="A33" s="1" t="s">
        <v>1</v>
      </c>
      <c r="B33" s="2">
        <v>1.585</v>
      </c>
      <c r="C33" s="2">
        <v>72.3</v>
      </c>
      <c r="D33" s="2">
        <v>73.884999999999991</v>
      </c>
    </row>
    <row r="34" spans="1:4" x14ac:dyDescent="0.2">
      <c r="A34" s="1" t="s">
        <v>1</v>
      </c>
      <c r="B34" s="2">
        <v>1.4159999999999999</v>
      </c>
      <c r="C34" s="2">
        <v>75.3</v>
      </c>
      <c r="D34" s="2">
        <v>76.715999999999994</v>
      </c>
    </row>
    <row r="35" spans="1:4" x14ac:dyDescent="0.2">
      <c r="A35" s="1" t="s">
        <v>1</v>
      </c>
      <c r="B35" s="2">
        <v>1.5329999999999999</v>
      </c>
      <c r="C35" s="2">
        <v>77.3</v>
      </c>
      <c r="D35" s="2">
        <v>78.832999999999998</v>
      </c>
    </row>
    <row r="36" spans="1:4" x14ac:dyDescent="0.2">
      <c r="A36" s="1" t="s">
        <v>1</v>
      </c>
      <c r="B36" s="2">
        <v>1.6990000000000001</v>
      </c>
      <c r="C36" s="2">
        <v>78.099999999999994</v>
      </c>
      <c r="D36" s="2">
        <v>79.798999999999992</v>
      </c>
    </row>
    <row r="37" spans="1:4" x14ac:dyDescent="0.2">
      <c r="A37" s="1" t="s">
        <v>1</v>
      </c>
      <c r="B37" s="2">
        <v>1.64</v>
      </c>
      <c r="C37" s="2">
        <v>80</v>
      </c>
      <c r="D37" s="2">
        <v>81.64</v>
      </c>
    </row>
    <row r="38" spans="1:4" x14ac:dyDescent="0.2">
      <c r="A38" s="1" t="s">
        <v>1</v>
      </c>
      <c r="B38" s="2">
        <v>1.2190000000000001</v>
      </c>
      <c r="C38" s="2">
        <v>82.9</v>
      </c>
      <c r="D38" s="2">
        <v>84.119</v>
      </c>
    </row>
    <row r="39" spans="1:4" x14ac:dyDescent="0.2">
      <c r="A39" s="1" t="s">
        <v>1</v>
      </c>
      <c r="B39" s="2">
        <v>1.1379999999999999</v>
      </c>
      <c r="C39" s="2">
        <v>86.6</v>
      </c>
      <c r="D39" s="2">
        <v>87.738</v>
      </c>
    </row>
    <row r="40" spans="1:4" x14ac:dyDescent="0.2">
      <c r="A40" s="1" t="s">
        <v>1</v>
      </c>
      <c r="B40" s="2">
        <v>1.2310000000000001</v>
      </c>
      <c r="C40" s="2">
        <v>89.9</v>
      </c>
      <c r="D40" s="2">
        <v>91.131</v>
      </c>
    </row>
    <row r="41" spans="1:4" x14ac:dyDescent="0.2">
      <c r="A41" s="1" t="s">
        <v>1</v>
      </c>
      <c r="B41" s="2">
        <v>1.7490000000000001</v>
      </c>
      <c r="C41" s="2">
        <v>92.5</v>
      </c>
      <c r="D41" s="2">
        <v>94.248999999999995</v>
      </c>
    </row>
    <row r="42" spans="1:4" x14ac:dyDescent="0.2">
      <c r="A42" s="1" t="s">
        <v>1</v>
      </c>
      <c r="B42" s="2">
        <v>1.587</v>
      </c>
      <c r="C42" s="2">
        <v>96</v>
      </c>
      <c r="D42" s="2">
        <v>97.587000000000003</v>
      </c>
    </row>
    <row r="43" spans="1:4" x14ac:dyDescent="0.2">
      <c r="A43" s="1" t="s">
        <v>1</v>
      </c>
      <c r="B43" s="2">
        <v>1.5</v>
      </c>
      <c r="C43" s="2">
        <v>98.9</v>
      </c>
      <c r="D43" s="2">
        <v>100.4</v>
      </c>
    </row>
    <row r="44" spans="1:4" x14ac:dyDescent="0.2">
      <c r="A44" s="1" t="s">
        <v>1</v>
      </c>
      <c r="B44" s="2">
        <v>1.8380000000000001</v>
      </c>
      <c r="C44" s="2">
        <v>100</v>
      </c>
      <c r="D44" s="2">
        <v>101.83799999999999</v>
      </c>
    </row>
    <row r="45" spans="1:4" x14ac:dyDescent="0.2">
      <c r="A45" s="1" t="s">
        <v>1</v>
      </c>
      <c r="B45" s="2">
        <v>1.8149999999999999</v>
      </c>
      <c r="C45" s="2">
        <v>102</v>
      </c>
      <c r="D45" s="2">
        <v>103.815</v>
      </c>
    </row>
    <row r="46" spans="1:4" x14ac:dyDescent="0.2">
      <c r="A46" s="1" t="s">
        <v>1</v>
      </c>
      <c r="B46" s="2">
        <v>1.94</v>
      </c>
      <c r="C46" s="2">
        <v>103</v>
      </c>
      <c r="D46" s="2">
        <v>104.94</v>
      </c>
    </row>
    <row r="47" spans="1:4" x14ac:dyDescent="0.2">
      <c r="A47" s="1" t="s">
        <v>1</v>
      </c>
      <c r="B47" s="2">
        <v>1.583</v>
      </c>
      <c r="C47" s="2">
        <v>106</v>
      </c>
      <c r="D47" s="2">
        <v>107.583</v>
      </c>
    </row>
    <row r="48" spans="1:4" x14ac:dyDescent="0.2">
      <c r="A48" s="1" t="s">
        <v>1</v>
      </c>
      <c r="B48" s="2">
        <v>1.3859999999999999</v>
      </c>
      <c r="C48" s="2">
        <v>111</v>
      </c>
      <c r="D48" s="2">
        <v>112.386</v>
      </c>
    </row>
    <row r="49" spans="1:4" x14ac:dyDescent="0.2">
      <c r="A49" s="1" t="s">
        <v>1</v>
      </c>
      <c r="B49" s="2">
        <v>1.823</v>
      </c>
      <c r="C49" s="2">
        <v>113</v>
      </c>
      <c r="D49" s="2">
        <v>114.82299999999999</v>
      </c>
    </row>
    <row r="50" spans="1:4" x14ac:dyDescent="0.2">
      <c r="A50" s="1" t="s">
        <v>1</v>
      </c>
      <c r="B50" s="2">
        <v>1.7430000000000001</v>
      </c>
      <c r="C50" s="2">
        <v>117</v>
      </c>
      <c r="D50" s="2">
        <v>118.74299999999999</v>
      </c>
    </row>
    <row r="51" spans="1:4" x14ac:dyDescent="0.2">
      <c r="A51" s="1" t="s">
        <v>1</v>
      </c>
      <c r="B51" s="2">
        <v>1.0289999999999999</v>
      </c>
      <c r="C51" s="2">
        <v>119</v>
      </c>
      <c r="D51" s="2">
        <v>120.029</v>
      </c>
    </row>
    <row r="52" spans="1:4" x14ac:dyDescent="0.2">
      <c r="A52" s="1" t="s">
        <v>1</v>
      </c>
      <c r="B52" s="2">
        <v>1.8720000000000001</v>
      </c>
      <c r="C52" s="2">
        <v>124</v>
      </c>
      <c r="D52" s="2">
        <v>125.872</v>
      </c>
    </row>
    <row r="53" spans="1:4" x14ac:dyDescent="0.2">
      <c r="A53" s="1" t="s">
        <v>1</v>
      </c>
      <c r="B53" s="2">
        <v>1.1539999999999999</v>
      </c>
      <c r="C53" s="2">
        <v>127</v>
      </c>
      <c r="D53" s="2">
        <v>128.154</v>
      </c>
    </row>
    <row r="54" spans="1:4" x14ac:dyDescent="0.2">
      <c r="A54" s="1" t="s">
        <v>1</v>
      </c>
      <c r="B54" s="2">
        <v>1.4630000000000001</v>
      </c>
      <c r="C54" s="2">
        <v>128</v>
      </c>
      <c r="D54" s="2">
        <v>129.46299999999999</v>
      </c>
    </row>
    <row r="55" spans="1:4" x14ac:dyDescent="0.2">
      <c r="A55" s="1" t="s">
        <v>1</v>
      </c>
      <c r="B55" s="2">
        <v>1.5449999999999999</v>
      </c>
      <c r="C55" s="2">
        <v>130</v>
      </c>
      <c r="D55" s="2">
        <v>131.54499999999999</v>
      </c>
    </row>
    <row r="56" spans="1:4" x14ac:dyDescent="0.2">
      <c r="A56" s="1" t="s">
        <v>1</v>
      </c>
      <c r="B56" s="2">
        <v>1.3680000000000001</v>
      </c>
      <c r="C56" s="2">
        <v>132</v>
      </c>
      <c r="D56" s="2">
        <v>133.36799999999999</v>
      </c>
    </row>
    <row r="57" spans="1:4" x14ac:dyDescent="0.2">
      <c r="A57" s="1" t="s">
        <v>1</v>
      </c>
      <c r="B57" s="2">
        <v>1.53</v>
      </c>
      <c r="C57" s="2">
        <v>134</v>
      </c>
      <c r="D57" s="2">
        <v>135.53</v>
      </c>
    </row>
    <row r="58" spans="1:4" x14ac:dyDescent="0.2">
      <c r="A58" s="1" t="s">
        <v>1</v>
      </c>
      <c r="B58" s="2">
        <v>1.127</v>
      </c>
      <c r="C58" s="2">
        <v>135</v>
      </c>
      <c r="D58" s="2">
        <v>136.12700000000001</v>
      </c>
    </row>
    <row r="59" spans="1:4" x14ac:dyDescent="0.2">
      <c r="A59" s="1" t="s">
        <v>1</v>
      </c>
      <c r="B59" s="2">
        <v>1.96</v>
      </c>
      <c r="C59" s="2">
        <v>157</v>
      </c>
      <c r="D59" s="2">
        <v>158.96</v>
      </c>
    </row>
    <row r="60" spans="1:4" x14ac:dyDescent="0.2">
      <c r="A60" s="1" t="s">
        <v>1</v>
      </c>
      <c r="B60" s="2">
        <v>1.298</v>
      </c>
      <c r="C60" s="2">
        <v>160</v>
      </c>
      <c r="D60" s="2">
        <v>161.298</v>
      </c>
    </row>
    <row r="61" spans="1:4" x14ac:dyDescent="0.2">
      <c r="A61" s="1" t="s">
        <v>1</v>
      </c>
      <c r="B61" s="2">
        <v>1.831</v>
      </c>
      <c r="C61" s="2">
        <v>162</v>
      </c>
      <c r="D61" s="2">
        <v>163.83099999999999</v>
      </c>
    </row>
    <row r="62" spans="1:4" x14ac:dyDescent="0.2">
      <c r="A62" s="1" t="s">
        <v>1</v>
      </c>
      <c r="B62" s="2">
        <v>1.605</v>
      </c>
      <c r="C62" s="2">
        <v>173</v>
      </c>
      <c r="D62" s="2">
        <v>174.60499999999999</v>
      </c>
    </row>
    <row r="63" spans="1:4" x14ac:dyDescent="0.2">
      <c r="A63" s="1" t="s">
        <v>1</v>
      </c>
      <c r="B63" s="2">
        <v>1.998</v>
      </c>
      <c r="C63" s="2">
        <v>176</v>
      </c>
      <c r="D63" s="2">
        <v>177.99799999999999</v>
      </c>
    </row>
    <row r="64" spans="1:4" x14ac:dyDescent="0.2">
      <c r="A64" s="1" t="s">
        <v>1</v>
      </c>
      <c r="B64" s="2">
        <v>1.653</v>
      </c>
      <c r="C64" s="2">
        <v>178</v>
      </c>
      <c r="D64" s="2">
        <v>179.65299999999999</v>
      </c>
    </row>
    <row r="65" spans="1:4" x14ac:dyDescent="0.2">
      <c r="A65" s="1" t="s">
        <v>1</v>
      </c>
      <c r="B65" s="2">
        <v>1.2889999999999999</v>
      </c>
      <c r="C65" s="2">
        <v>179</v>
      </c>
      <c r="D65" s="2">
        <v>180.28899999999999</v>
      </c>
    </row>
    <row r="66" spans="1:4" x14ac:dyDescent="0.2">
      <c r="A66" s="1" t="s">
        <v>1</v>
      </c>
      <c r="B66" s="2">
        <v>1.206</v>
      </c>
      <c r="C66" s="2">
        <v>185</v>
      </c>
      <c r="D66" s="2">
        <v>186.20599999999999</v>
      </c>
    </row>
    <row r="67" spans="1:4" x14ac:dyDescent="0.2">
      <c r="A67" s="1" t="s">
        <v>1</v>
      </c>
      <c r="B67" s="2">
        <v>1.472</v>
      </c>
      <c r="C67" s="2">
        <v>188</v>
      </c>
      <c r="D67" s="2">
        <v>189.47200000000001</v>
      </c>
    </row>
    <row r="68" spans="1:4" x14ac:dyDescent="0.2">
      <c r="A68" s="1" t="s">
        <v>1</v>
      </c>
      <c r="B68" s="2">
        <v>1.8520000000000001</v>
      </c>
      <c r="C68" s="2">
        <v>190</v>
      </c>
      <c r="D68" s="2">
        <v>191.852</v>
      </c>
    </row>
    <row r="69" spans="1:4" x14ac:dyDescent="0.2">
      <c r="A69" s="1" t="s">
        <v>1</v>
      </c>
      <c r="B69" s="2">
        <v>1.145</v>
      </c>
      <c r="C69" s="2">
        <v>191</v>
      </c>
      <c r="D69" s="2">
        <v>192.14500000000001</v>
      </c>
    </row>
    <row r="70" spans="1:4" x14ac:dyDescent="0.2">
      <c r="A70" s="1" t="s">
        <v>1</v>
      </c>
      <c r="B70" s="2">
        <v>1.5</v>
      </c>
      <c r="C70" s="2">
        <v>197</v>
      </c>
      <c r="D70" s="2">
        <v>198.5</v>
      </c>
    </row>
    <row r="71" spans="1:4" x14ac:dyDescent="0.2">
      <c r="A71" s="1" t="s">
        <v>1</v>
      </c>
      <c r="B71" s="2">
        <v>1.9259999999999999</v>
      </c>
      <c r="C71" s="2">
        <v>200</v>
      </c>
      <c r="D71" s="2">
        <v>201.92599999999999</v>
      </c>
    </row>
    <row r="72" spans="1:4" x14ac:dyDescent="0.2">
      <c r="A72" s="1" t="s">
        <v>1</v>
      </c>
      <c r="B72" s="2">
        <v>1.925</v>
      </c>
      <c r="C72" s="2">
        <v>201</v>
      </c>
      <c r="D72" s="2">
        <v>202.92500000000001</v>
      </c>
    </row>
    <row r="73" spans="1:4" x14ac:dyDescent="0.2">
      <c r="A73" s="1" t="s">
        <v>1</v>
      </c>
      <c r="B73" s="2">
        <v>1.613</v>
      </c>
      <c r="C73" s="2">
        <v>203</v>
      </c>
      <c r="D73" s="2">
        <v>204.613</v>
      </c>
    </row>
    <row r="74" spans="1:4" x14ac:dyDescent="0.2">
      <c r="A74" s="1" t="s">
        <v>1</v>
      </c>
      <c r="B74" s="2">
        <v>1.3080000000000001</v>
      </c>
      <c r="C74" s="2">
        <v>204</v>
      </c>
      <c r="D74" s="2">
        <v>205.30799999999999</v>
      </c>
    </row>
    <row r="75" spans="1:4" x14ac:dyDescent="0.2">
      <c r="A75" s="1" t="s">
        <v>1</v>
      </c>
      <c r="B75" s="2">
        <v>1.4670000000000001</v>
      </c>
      <c r="C75" s="2">
        <v>207</v>
      </c>
      <c r="D75" s="2">
        <v>208.46700000000001</v>
      </c>
    </row>
    <row r="76" spans="1:4" x14ac:dyDescent="0.2">
      <c r="A76" s="1" t="s">
        <v>1</v>
      </c>
      <c r="B76" s="2">
        <v>1.413</v>
      </c>
      <c r="C76" s="2">
        <v>209</v>
      </c>
      <c r="D76" s="2">
        <v>210.41300000000001</v>
      </c>
    </row>
    <row r="77" spans="1:4" x14ac:dyDescent="0.2">
      <c r="A77" s="1" t="s">
        <v>1</v>
      </c>
      <c r="B77" s="2">
        <v>1.161</v>
      </c>
      <c r="C77" s="2">
        <v>217</v>
      </c>
      <c r="D77" s="2">
        <v>218.161</v>
      </c>
    </row>
    <row r="78" spans="1:4" x14ac:dyDescent="0.2">
      <c r="A78" s="1" t="s">
        <v>1</v>
      </c>
      <c r="B78" s="2">
        <v>1.835</v>
      </c>
      <c r="C78" s="2">
        <v>221</v>
      </c>
      <c r="D78" s="2">
        <v>222.83500000000001</v>
      </c>
    </row>
    <row r="79" spans="1:4" x14ac:dyDescent="0.2">
      <c r="A79" s="1" t="s">
        <v>1</v>
      </c>
      <c r="B79" s="2">
        <v>1.5329999999999999</v>
      </c>
      <c r="C79" s="2">
        <v>222</v>
      </c>
      <c r="D79" s="2">
        <v>223.53299999999999</v>
      </c>
    </row>
    <row r="80" spans="1:4" x14ac:dyDescent="0.2">
      <c r="A80" s="1" t="s">
        <v>1</v>
      </c>
      <c r="B80" s="2">
        <v>1.704</v>
      </c>
      <c r="C80" s="2">
        <v>229</v>
      </c>
      <c r="D80" s="2">
        <v>230.70400000000001</v>
      </c>
    </row>
    <row r="81" spans="1:4" x14ac:dyDescent="0.2">
      <c r="A81" s="1" t="s">
        <v>1</v>
      </c>
      <c r="B81" s="2">
        <v>1.9810000000000001</v>
      </c>
      <c r="C81" s="2">
        <v>233</v>
      </c>
      <c r="D81" s="2">
        <v>234.98099999999999</v>
      </c>
    </row>
    <row r="82" spans="1:4" x14ac:dyDescent="0.2">
      <c r="A82" s="1" t="s">
        <v>1</v>
      </c>
      <c r="B82" s="2">
        <v>1.9410000000000001</v>
      </c>
      <c r="C82" s="2">
        <v>238</v>
      </c>
      <c r="D82" s="2">
        <v>239.941</v>
      </c>
    </row>
    <row r="83" spans="1:4" x14ac:dyDescent="0.2">
      <c r="A83" s="1" t="s">
        <v>1</v>
      </c>
      <c r="B83" s="2">
        <v>1.484</v>
      </c>
      <c r="C83" s="2">
        <v>241</v>
      </c>
      <c r="D83" s="2">
        <v>242.48400000000001</v>
      </c>
    </row>
    <row r="84" spans="1:4" x14ac:dyDescent="0.2">
      <c r="A84" s="1" t="s">
        <v>1</v>
      </c>
      <c r="B84" s="2">
        <v>1.3180000000000001</v>
      </c>
      <c r="C84" s="2">
        <v>246</v>
      </c>
      <c r="D84" s="2">
        <v>247.31800000000001</v>
      </c>
    </row>
    <row r="85" spans="1:4" x14ac:dyDescent="0.2">
      <c r="A85" s="1" t="s">
        <v>1</v>
      </c>
      <c r="B85" s="2">
        <v>1.677</v>
      </c>
      <c r="C85" s="2">
        <v>251</v>
      </c>
      <c r="D85" s="2">
        <v>252.67699999999999</v>
      </c>
    </row>
    <row r="86" spans="1:4" x14ac:dyDescent="0.2">
      <c r="A86" s="1" t="s">
        <v>1</v>
      </c>
      <c r="B86" s="2">
        <v>1.8049999999999999</v>
      </c>
      <c r="C86" s="2">
        <v>251</v>
      </c>
      <c r="D86" s="2">
        <v>252.80500000000001</v>
      </c>
    </row>
    <row r="87" spans="1:4" x14ac:dyDescent="0.2">
      <c r="A87" s="1" t="s">
        <v>1</v>
      </c>
      <c r="B87" s="2">
        <v>1.411</v>
      </c>
      <c r="C87" s="2">
        <v>255</v>
      </c>
      <c r="D87" s="2">
        <v>256.411</v>
      </c>
    </row>
    <row r="88" spans="1:4" x14ac:dyDescent="0.2">
      <c r="A88" s="1" t="s">
        <v>1</v>
      </c>
      <c r="B88" s="2">
        <v>1.986</v>
      </c>
      <c r="C88" s="2">
        <v>258</v>
      </c>
      <c r="D88" s="2">
        <v>259.98599999999999</v>
      </c>
    </row>
    <row r="89" spans="1:4" x14ac:dyDescent="0.2">
      <c r="A89" s="1" t="s">
        <v>1</v>
      </c>
      <c r="B89" s="2">
        <v>1.802</v>
      </c>
      <c r="C89" s="2">
        <v>265</v>
      </c>
      <c r="D89" s="2">
        <v>266.80200000000002</v>
      </c>
    </row>
    <row r="90" spans="1:4" x14ac:dyDescent="0.2">
      <c r="A90" s="1" t="s">
        <v>1</v>
      </c>
      <c r="B90" s="2">
        <v>1.966</v>
      </c>
      <c r="C90" s="2">
        <v>266</v>
      </c>
      <c r="D90" s="2">
        <v>267.96600000000001</v>
      </c>
    </row>
    <row r="91" spans="1:4" x14ac:dyDescent="0.2">
      <c r="A91" s="1" t="s">
        <v>1</v>
      </c>
      <c r="B91" s="2">
        <v>1.2250000000000001</v>
      </c>
      <c r="C91" s="2">
        <v>270</v>
      </c>
      <c r="D91" s="2">
        <v>271.22500000000002</v>
      </c>
    </row>
    <row r="92" spans="1:4" x14ac:dyDescent="0.2">
      <c r="A92" s="1" t="s">
        <v>1</v>
      </c>
      <c r="B92" s="2">
        <v>1.9910000000000001</v>
      </c>
      <c r="C92" s="2">
        <v>273</v>
      </c>
      <c r="D92" s="2">
        <v>274.99099999999999</v>
      </c>
    </row>
    <row r="93" spans="1:4" x14ac:dyDescent="0.2">
      <c r="A93" s="1" t="s">
        <v>1</v>
      </c>
      <c r="B93" s="2">
        <v>1.655</v>
      </c>
      <c r="C93" s="2">
        <v>274</v>
      </c>
      <c r="D93" s="2">
        <v>275.65499999999997</v>
      </c>
    </row>
    <row r="94" spans="1:4" x14ac:dyDescent="0.2">
      <c r="A94" s="1" t="s">
        <v>1</v>
      </c>
      <c r="B94" s="2">
        <v>1.6279999999999999</v>
      </c>
      <c r="C94" s="2">
        <v>277</v>
      </c>
      <c r="D94" s="2">
        <v>278.62799999999999</v>
      </c>
    </row>
    <row r="95" spans="1:4" x14ac:dyDescent="0.2">
      <c r="A95" s="1" t="s">
        <v>1</v>
      </c>
      <c r="B95" s="2">
        <v>1.179</v>
      </c>
      <c r="C95" s="2">
        <v>281</v>
      </c>
      <c r="D95" s="2">
        <v>282.17899999999997</v>
      </c>
    </row>
    <row r="96" spans="1:4" x14ac:dyDescent="0.2">
      <c r="A96" s="1" t="s">
        <v>1</v>
      </c>
      <c r="B96" s="2">
        <v>1.0720000000000001</v>
      </c>
      <c r="C96" s="2">
        <v>290</v>
      </c>
      <c r="D96" s="2">
        <v>291.072</v>
      </c>
    </row>
    <row r="97" spans="1:4" x14ac:dyDescent="0.2">
      <c r="A97" s="1" t="s">
        <v>1</v>
      </c>
      <c r="B97" s="2">
        <v>1.573</v>
      </c>
      <c r="C97" s="2">
        <v>292</v>
      </c>
      <c r="D97" s="2">
        <v>293.57299999999998</v>
      </c>
    </row>
    <row r="98" spans="1:4" x14ac:dyDescent="0.2">
      <c r="A98" s="1" t="s">
        <v>1</v>
      </c>
      <c r="B98" s="2">
        <v>1.4379999999999999</v>
      </c>
      <c r="C98" s="2">
        <v>295</v>
      </c>
      <c r="D98" s="2">
        <v>296.43799999999999</v>
      </c>
    </row>
    <row r="99" spans="1:4" x14ac:dyDescent="0.2">
      <c r="A99" s="1" t="s">
        <v>1</v>
      </c>
      <c r="B99" s="2">
        <v>1.6930000000000001</v>
      </c>
      <c r="C99" s="2">
        <v>298</v>
      </c>
      <c r="D99" s="2">
        <v>299.69299999999998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F4626-8726-44AD-BBC5-4A66DE8D5B32}">
  <dimension ref="A1:F140"/>
  <sheetViews>
    <sheetView tabSelected="1" zoomScale="150" zoomScaleNormal="150" workbookViewId="0">
      <selection activeCell="G15" sqref="G15"/>
    </sheetView>
  </sheetViews>
  <sheetFormatPr baseColWidth="10" defaultColWidth="8.83203125" defaultRowHeight="15" x14ac:dyDescent="0.2"/>
  <cols>
    <col min="1" max="1" width="8.83203125" style="1"/>
    <col min="2" max="2" width="9.1640625" style="1"/>
    <col min="3" max="3" width="8.83203125" style="1"/>
    <col min="4" max="4" width="9.1640625" style="1"/>
  </cols>
  <sheetData>
    <row r="1" spans="1:6" x14ac:dyDescent="0.2">
      <c r="A1" s="1" t="s">
        <v>8</v>
      </c>
      <c r="B1" s="1" t="s">
        <v>5</v>
      </c>
      <c r="C1" s="1" t="s">
        <v>7</v>
      </c>
      <c r="D1" s="1" t="s">
        <v>6</v>
      </c>
      <c r="E1" t="s">
        <v>34</v>
      </c>
      <c r="F1" t="s">
        <v>35</v>
      </c>
    </row>
    <row r="2" spans="1:6" x14ac:dyDescent="0.2">
      <c r="A2" s="1" t="s">
        <v>11</v>
      </c>
      <c r="B2" s="2">
        <v>0.01</v>
      </c>
      <c r="C2" s="2">
        <v>1.363</v>
      </c>
      <c r="D2" s="2">
        <v>1.373</v>
      </c>
      <c r="E2">
        <f>IF(A2="CHILD",C2,-C2)</f>
        <v>1.363</v>
      </c>
      <c r="F2">
        <f>IF(A2="CHILD",1,-1)</f>
        <v>1</v>
      </c>
    </row>
    <row r="3" spans="1:6" x14ac:dyDescent="0.2">
      <c r="A3" s="1" t="s">
        <v>11</v>
      </c>
      <c r="B3" s="2">
        <v>2.34</v>
      </c>
      <c r="C3" s="2">
        <v>1.671</v>
      </c>
      <c r="D3" s="2">
        <v>4.0110000000000001</v>
      </c>
      <c r="E3">
        <f t="shared" ref="E3:E66" si="0">IF(A3="CHILD",C3,-C3)</f>
        <v>1.671</v>
      </c>
      <c r="F3">
        <f t="shared" ref="F3:F66" si="1">IF(A3="CHILD",1,-1)</f>
        <v>1</v>
      </c>
    </row>
    <row r="4" spans="1:6" x14ac:dyDescent="0.2">
      <c r="A4" s="1" t="s">
        <v>11</v>
      </c>
      <c r="B4" s="2">
        <v>2.5</v>
      </c>
      <c r="C4" s="2">
        <v>1.165</v>
      </c>
      <c r="D4" s="2">
        <v>3.665</v>
      </c>
      <c r="E4">
        <f t="shared" si="0"/>
        <v>1.165</v>
      </c>
      <c r="F4">
        <f t="shared" si="1"/>
        <v>1</v>
      </c>
    </row>
    <row r="5" spans="1:6" x14ac:dyDescent="0.2">
      <c r="A5" s="1" t="s">
        <v>11</v>
      </c>
      <c r="B5" s="2">
        <v>2.9</v>
      </c>
      <c r="C5" s="2">
        <v>1.591</v>
      </c>
      <c r="D5" s="2">
        <v>4.4909999999999997</v>
      </c>
      <c r="E5">
        <f t="shared" si="0"/>
        <v>1.591</v>
      </c>
      <c r="F5">
        <f t="shared" si="1"/>
        <v>1</v>
      </c>
    </row>
    <row r="6" spans="1:6" x14ac:dyDescent="0.2">
      <c r="A6" s="1" t="s">
        <v>12</v>
      </c>
      <c r="B6" s="2">
        <v>4.01</v>
      </c>
      <c r="C6" s="2">
        <v>1.548</v>
      </c>
      <c r="D6" s="2">
        <v>5.5579999999999998</v>
      </c>
      <c r="E6">
        <f t="shared" si="0"/>
        <v>-1.548</v>
      </c>
      <c r="F6">
        <f t="shared" si="1"/>
        <v>-1</v>
      </c>
    </row>
    <row r="7" spans="1:6" x14ac:dyDescent="0.2">
      <c r="A7" s="1" t="s">
        <v>11</v>
      </c>
      <c r="B7" s="2">
        <v>5.81</v>
      </c>
      <c r="C7" s="2">
        <v>1.7729999999999999</v>
      </c>
      <c r="D7" s="2">
        <v>7.5829999999999993</v>
      </c>
      <c r="E7">
        <f t="shared" si="0"/>
        <v>1.7729999999999999</v>
      </c>
      <c r="F7">
        <f t="shared" si="1"/>
        <v>1</v>
      </c>
    </row>
    <row r="8" spans="1:6" x14ac:dyDescent="0.2">
      <c r="A8" s="1" t="s">
        <v>11</v>
      </c>
      <c r="B8" s="2">
        <v>7.61</v>
      </c>
      <c r="C8" s="2">
        <v>1.641</v>
      </c>
      <c r="D8" s="2">
        <v>9.2510000000000012</v>
      </c>
      <c r="E8">
        <f t="shared" si="0"/>
        <v>1.641</v>
      </c>
      <c r="F8">
        <f t="shared" si="1"/>
        <v>1</v>
      </c>
    </row>
    <row r="9" spans="1:6" x14ac:dyDescent="0.2">
      <c r="A9" s="1" t="s">
        <v>11</v>
      </c>
      <c r="B9" s="2">
        <v>8.91</v>
      </c>
      <c r="C9" s="2">
        <v>1.0940000000000001</v>
      </c>
      <c r="D9" s="2">
        <v>10.004</v>
      </c>
      <c r="E9">
        <f t="shared" si="0"/>
        <v>1.0940000000000001</v>
      </c>
      <c r="F9">
        <f t="shared" si="1"/>
        <v>1</v>
      </c>
    </row>
    <row r="10" spans="1:6" x14ac:dyDescent="0.2">
      <c r="A10" s="1" t="s">
        <v>11</v>
      </c>
      <c r="B10" s="2">
        <v>11.3</v>
      </c>
      <c r="C10" s="2">
        <v>1.9850000000000001</v>
      </c>
      <c r="D10" s="2">
        <v>13.285</v>
      </c>
      <c r="E10">
        <f t="shared" si="0"/>
        <v>1.9850000000000001</v>
      </c>
      <c r="F10">
        <f t="shared" si="1"/>
        <v>1</v>
      </c>
    </row>
    <row r="11" spans="1:6" x14ac:dyDescent="0.2">
      <c r="A11" s="1" t="s">
        <v>11</v>
      </c>
      <c r="B11" s="2">
        <v>15.7</v>
      </c>
      <c r="C11" s="2">
        <v>1.153</v>
      </c>
      <c r="D11" s="2">
        <v>16.852999999999998</v>
      </c>
      <c r="E11">
        <f t="shared" si="0"/>
        <v>1.153</v>
      </c>
      <c r="F11">
        <f t="shared" si="1"/>
        <v>1</v>
      </c>
    </row>
    <row r="12" spans="1:6" x14ac:dyDescent="0.2">
      <c r="A12" s="1" t="s">
        <v>11</v>
      </c>
      <c r="B12" s="2">
        <v>18.399999999999999</v>
      </c>
      <c r="C12" s="2">
        <v>1.587</v>
      </c>
      <c r="D12" s="2">
        <v>19.986999999999998</v>
      </c>
      <c r="E12">
        <f t="shared" si="0"/>
        <v>1.587</v>
      </c>
      <c r="F12">
        <f t="shared" si="1"/>
        <v>1</v>
      </c>
    </row>
    <row r="13" spans="1:6" x14ac:dyDescent="0.2">
      <c r="A13" s="1" t="s">
        <v>11</v>
      </c>
      <c r="B13" s="2">
        <v>19.899999999999999</v>
      </c>
      <c r="C13" s="2">
        <v>1.619</v>
      </c>
      <c r="D13" s="2">
        <v>21.518999999999998</v>
      </c>
      <c r="E13">
        <f t="shared" si="0"/>
        <v>1.619</v>
      </c>
      <c r="F13">
        <f t="shared" si="1"/>
        <v>1</v>
      </c>
    </row>
    <row r="14" spans="1:6" x14ac:dyDescent="0.2">
      <c r="A14" s="1" t="s">
        <v>12</v>
      </c>
      <c r="B14" s="2">
        <v>21.3</v>
      </c>
      <c r="C14" s="2">
        <v>1.19</v>
      </c>
      <c r="D14" s="2">
        <v>22.490000000000002</v>
      </c>
      <c r="E14">
        <f t="shared" si="0"/>
        <v>-1.19</v>
      </c>
      <c r="F14">
        <f t="shared" si="1"/>
        <v>-1</v>
      </c>
    </row>
    <row r="15" spans="1:6" x14ac:dyDescent="0.2">
      <c r="A15" s="1" t="s">
        <v>12</v>
      </c>
      <c r="B15" s="2">
        <v>23</v>
      </c>
      <c r="C15" s="2">
        <v>1.1950000000000001</v>
      </c>
      <c r="D15" s="2">
        <v>24.195</v>
      </c>
      <c r="E15">
        <f t="shared" si="0"/>
        <v>-1.1950000000000001</v>
      </c>
      <c r="F15">
        <f t="shared" si="1"/>
        <v>-1</v>
      </c>
    </row>
    <row r="16" spans="1:6" x14ac:dyDescent="0.2">
      <c r="A16" s="1" t="s">
        <v>11</v>
      </c>
      <c r="B16" s="2">
        <v>25.5</v>
      </c>
      <c r="C16" s="2">
        <v>1.056</v>
      </c>
      <c r="D16" s="2">
        <v>26.556000000000001</v>
      </c>
      <c r="E16">
        <f t="shared" si="0"/>
        <v>1.056</v>
      </c>
      <c r="F16">
        <f t="shared" si="1"/>
        <v>1</v>
      </c>
    </row>
    <row r="17" spans="1:6" x14ac:dyDescent="0.2">
      <c r="A17" s="1" t="s">
        <v>11</v>
      </c>
      <c r="B17" s="2">
        <v>28.3</v>
      </c>
      <c r="C17" s="2">
        <v>1.248</v>
      </c>
      <c r="D17" s="2">
        <v>29.548000000000002</v>
      </c>
      <c r="E17">
        <f t="shared" si="0"/>
        <v>1.248</v>
      </c>
      <c r="F17">
        <f t="shared" si="1"/>
        <v>1</v>
      </c>
    </row>
    <row r="18" spans="1:6" x14ac:dyDescent="0.2">
      <c r="A18" s="1" t="s">
        <v>11</v>
      </c>
      <c r="B18" s="2">
        <v>28.5</v>
      </c>
      <c r="C18" s="2">
        <v>1.2949999999999999</v>
      </c>
      <c r="D18" s="2">
        <v>29.795000000000002</v>
      </c>
      <c r="E18">
        <f t="shared" si="0"/>
        <v>1.2949999999999999</v>
      </c>
      <c r="F18">
        <f t="shared" si="1"/>
        <v>1</v>
      </c>
    </row>
    <row r="19" spans="1:6" x14ac:dyDescent="0.2">
      <c r="A19" s="1" t="s">
        <v>11</v>
      </c>
      <c r="B19" s="2">
        <v>28.9</v>
      </c>
      <c r="C19" s="2">
        <v>1.599</v>
      </c>
      <c r="D19" s="2">
        <v>30.498999999999999</v>
      </c>
      <c r="E19">
        <f t="shared" si="0"/>
        <v>1.599</v>
      </c>
      <c r="F19">
        <f t="shared" si="1"/>
        <v>1</v>
      </c>
    </row>
    <row r="20" spans="1:6" x14ac:dyDescent="0.2">
      <c r="A20" s="1" t="s">
        <v>11</v>
      </c>
      <c r="B20" s="2">
        <v>30.1</v>
      </c>
      <c r="C20" s="2">
        <v>1.383</v>
      </c>
      <c r="D20" s="2">
        <v>31.483000000000001</v>
      </c>
      <c r="E20">
        <f t="shared" si="0"/>
        <v>1.383</v>
      </c>
      <c r="F20">
        <f t="shared" si="1"/>
        <v>1</v>
      </c>
    </row>
    <row r="21" spans="1:6" x14ac:dyDescent="0.2">
      <c r="A21" s="1" t="s">
        <v>12</v>
      </c>
      <c r="B21" s="2">
        <v>30.4</v>
      </c>
      <c r="C21" s="2">
        <v>1.9650000000000001</v>
      </c>
      <c r="D21" s="2">
        <v>32.365000000000002</v>
      </c>
      <c r="E21">
        <f t="shared" si="0"/>
        <v>-1.9650000000000001</v>
      </c>
      <c r="F21">
        <f t="shared" si="1"/>
        <v>-1</v>
      </c>
    </row>
    <row r="22" spans="1:6" x14ac:dyDescent="0.2">
      <c r="A22" s="1" t="s">
        <v>11</v>
      </c>
      <c r="B22" s="2">
        <v>32.9</v>
      </c>
      <c r="C22" s="2">
        <v>1.831</v>
      </c>
      <c r="D22" s="2">
        <v>34.731000000000002</v>
      </c>
      <c r="E22">
        <f t="shared" si="0"/>
        <v>1.831</v>
      </c>
      <c r="F22">
        <f t="shared" si="1"/>
        <v>1</v>
      </c>
    </row>
    <row r="23" spans="1:6" x14ac:dyDescent="0.2">
      <c r="A23" s="1" t="s">
        <v>12</v>
      </c>
      <c r="B23" s="2">
        <v>34.799999999999997</v>
      </c>
      <c r="C23" s="2">
        <v>1.1659999999999999</v>
      </c>
      <c r="D23" s="2">
        <v>35.965999999999994</v>
      </c>
      <c r="E23">
        <f t="shared" si="0"/>
        <v>-1.1659999999999999</v>
      </c>
      <c r="F23">
        <f t="shared" si="1"/>
        <v>-1</v>
      </c>
    </row>
    <row r="24" spans="1:6" x14ac:dyDescent="0.2">
      <c r="A24" s="1" t="s">
        <v>11</v>
      </c>
      <c r="B24" s="2">
        <v>35</v>
      </c>
      <c r="C24" s="2">
        <v>1.0069999999999999</v>
      </c>
      <c r="D24" s="2">
        <v>36.006999999999998</v>
      </c>
      <c r="E24">
        <f t="shared" si="0"/>
        <v>1.0069999999999999</v>
      </c>
      <c r="F24">
        <f t="shared" si="1"/>
        <v>1</v>
      </c>
    </row>
    <row r="25" spans="1:6" x14ac:dyDescent="0.2">
      <c r="A25" s="1" t="s">
        <v>12</v>
      </c>
      <c r="B25" s="2">
        <v>37.4</v>
      </c>
      <c r="C25" s="2">
        <v>1.3049999999999999</v>
      </c>
      <c r="D25" s="2">
        <v>38.704999999999998</v>
      </c>
      <c r="E25">
        <f t="shared" si="0"/>
        <v>-1.3049999999999999</v>
      </c>
      <c r="F25">
        <f t="shared" si="1"/>
        <v>-1</v>
      </c>
    </row>
    <row r="26" spans="1:6" x14ac:dyDescent="0.2">
      <c r="A26" s="1" t="s">
        <v>12</v>
      </c>
      <c r="B26" s="2">
        <v>41.3</v>
      </c>
      <c r="C26" s="2">
        <v>1.484</v>
      </c>
      <c r="D26" s="2">
        <v>42.783999999999999</v>
      </c>
      <c r="E26">
        <f t="shared" si="0"/>
        <v>-1.484</v>
      </c>
      <c r="F26">
        <f t="shared" si="1"/>
        <v>-1</v>
      </c>
    </row>
    <row r="27" spans="1:6" x14ac:dyDescent="0.2">
      <c r="A27" s="1" t="s">
        <v>11</v>
      </c>
      <c r="B27" s="2">
        <v>45.4</v>
      </c>
      <c r="C27" s="2">
        <v>1.2350000000000001</v>
      </c>
      <c r="D27" s="2">
        <v>46.634999999999998</v>
      </c>
      <c r="E27">
        <f t="shared" si="0"/>
        <v>1.2350000000000001</v>
      </c>
      <c r="F27">
        <f t="shared" si="1"/>
        <v>1</v>
      </c>
    </row>
    <row r="28" spans="1:6" x14ac:dyDescent="0.2">
      <c r="A28" s="1" t="s">
        <v>12</v>
      </c>
      <c r="B28" s="2">
        <v>45.7</v>
      </c>
      <c r="C28" s="2">
        <v>1.4279999999999999</v>
      </c>
      <c r="D28" s="2">
        <v>47.128</v>
      </c>
      <c r="E28">
        <f t="shared" si="0"/>
        <v>-1.4279999999999999</v>
      </c>
      <c r="F28">
        <f t="shared" si="1"/>
        <v>-1</v>
      </c>
    </row>
    <row r="29" spans="1:6" x14ac:dyDescent="0.2">
      <c r="A29" s="1" t="s">
        <v>11</v>
      </c>
      <c r="B29" s="2">
        <v>48.1</v>
      </c>
      <c r="C29" s="2">
        <v>1.5580000000000001</v>
      </c>
      <c r="D29" s="2">
        <v>49.658000000000001</v>
      </c>
      <c r="E29">
        <f t="shared" si="0"/>
        <v>1.5580000000000001</v>
      </c>
      <c r="F29">
        <f t="shared" si="1"/>
        <v>1</v>
      </c>
    </row>
    <row r="30" spans="1:6" x14ac:dyDescent="0.2">
      <c r="A30" s="1" t="s">
        <v>11</v>
      </c>
      <c r="B30" s="2">
        <v>48.5</v>
      </c>
      <c r="C30" s="2">
        <v>1.0609999999999999</v>
      </c>
      <c r="D30" s="2">
        <v>49.561</v>
      </c>
      <c r="E30">
        <f t="shared" si="0"/>
        <v>1.0609999999999999</v>
      </c>
      <c r="F30">
        <f t="shared" si="1"/>
        <v>1</v>
      </c>
    </row>
    <row r="31" spans="1:6" x14ac:dyDescent="0.2">
      <c r="A31" s="1" t="s">
        <v>12</v>
      </c>
      <c r="B31" s="2">
        <v>52.2</v>
      </c>
      <c r="C31" s="2">
        <v>1.835</v>
      </c>
      <c r="D31" s="2">
        <v>54.035000000000004</v>
      </c>
      <c r="E31">
        <f t="shared" si="0"/>
        <v>-1.835</v>
      </c>
      <c r="F31">
        <f t="shared" si="1"/>
        <v>-1</v>
      </c>
    </row>
    <row r="32" spans="1:6" x14ac:dyDescent="0.2">
      <c r="A32" s="1" t="s">
        <v>12</v>
      </c>
      <c r="B32" s="2">
        <v>56.3</v>
      </c>
      <c r="C32" s="2">
        <v>1.9119999999999999</v>
      </c>
      <c r="D32" s="2">
        <v>58.211999999999996</v>
      </c>
      <c r="E32">
        <f t="shared" si="0"/>
        <v>-1.9119999999999999</v>
      </c>
      <c r="F32">
        <f t="shared" si="1"/>
        <v>-1</v>
      </c>
    </row>
    <row r="33" spans="1:6" x14ac:dyDescent="0.2">
      <c r="A33" s="1" t="s">
        <v>12</v>
      </c>
      <c r="B33" s="2">
        <v>61.6</v>
      </c>
      <c r="C33" s="2">
        <v>1.4630000000000001</v>
      </c>
      <c r="D33" s="2">
        <v>63.063000000000002</v>
      </c>
      <c r="E33">
        <f t="shared" si="0"/>
        <v>-1.4630000000000001</v>
      </c>
      <c r="F33">
        <f t="shared" si="1"/>
        <v>-1</v>
      </c>
    </row>
    <row r="34" spans="1:6" x14ac:dyDescent="0.2">
      <c r="A34" s="1" t="s">
        <v>11</v>
      </c>
      <c r="B34" s="2">
        <v>63.3</v>
      </c>
      <c r="C34" s="2">
        <v>1.5940000000000001</v>
      </c>
      <c r="D34" s="2">
        <v>64.893999999999991</v>
      </c>
      <c r="E34">
        <f t="shared" si="0"/>
        <v>1.5940000000000001</v>
      </c>
      <c r="F34">
        <f t="shared" si="1"/>
        <v>1</v>
      </c>
    </row>
    <row r="35" spans="1:6" x14ac:dyDescent="0.2">
      <c r="A35" s="1" t="s">
        <v>12</v>
      </c>
      <c r="B35" s="2">
        <v>63.5</v>
      </c>
      <c r="C35" s="2">
        <v>1.6579999999999999</v>
      </c>
      <c r="D35" s="2">
        <v>65.158000000000001</v>
      </c>
      <c r="E35">
        <f t="shared" si="0"/>
        <v>-1.6579999999999999</v>
      </c>
      <c r="F35">
        <f t="shared" si="1"/>
        <v>-1</v>
      </c>
    </row>
    <row r="36" spans="1:6" x14ac:dyDescent="0.2">
      <c r="A36" s="1" t="s">
        <v>12</v>
      </c>
      <c r="B36" s="2">
        <v>65.900000000000006</v>
      </c>
      <c r="C36" s="2">
        <v>1.9079999999999999</v>
      </c>
      <c r="D36" s="2">
        <v>67.808000000000007</v>
      </c>
      <c r="E36">
        <f t="shared" si="0"/>
        <v>-1.9079999999999999</v>
      </c>
      <c r="F36">
        <f t="shared" si="1"/>
        <v>-1</v>
      </c>
    </row>
    <row r="37" spans="1:6" x14ac:dyDescent="0.2">
      <c r="A37" s="1" t="s">
        <v>12</v>
      </c>
      <c r="B37" s="2">
        <v>67.599999999999994</v>
      </c>
      <c r="C37" s="2">
        <v>1.877</v>
      </c>
      <c r="D37" s="2">
        <v>69.47699999999999</v>
      </c>
      <c r="E37">
        <f t="shared" si="0"/>
        <v>-1.877</v>
      </c>
      <c r="F37">
        <f t="shared" si="1"/>
        <v>-1</v>
      </c>
    </row>
    <row r="38" spans="1:6" x14ac:dyDescent="0.2">
      <c r="A38" s="1" t="s">
        <v>11</v>
      </c>
      <c r="B38" s="2">
        <v>68.099999999999994</v>
      </c>
      <c r="C38" s="2">
        <v>1.8109999999999999</v>
      </c>
      <c r="D38" s="2">
        <v>69.911000000000001</v>
      </c>
      <c r="E38">
        <f t="shared" si="0"/>
        <v>1.8109999999999999</v>
      </c>
      <c r="F38">
        <f t="shared" si="1"/>
        <v>1</v>
      </c>
    </row>
    <row r="39" spans="1:6" x14ac:dyDescent="0.2">
      <c r="A39" s="1" t="s">
        <v>12</v>
      </c>
      <c r="B39" s="2">
        <v>69.900000000000006</v>
      </c>
      <c r="C39" s="2">
        <v>1.1830000000000001</v>
      </c>
      <c r="D39" s="2">
        <v>71.083000000000013</v>
      </c>
      <c r="E39">
        <f t="shared" si="0"/>
        <v>-1.1830000000000001</v>
      </c>
      <c r="F39">
        <f t="shared" si="1"/>
        <v>-1</v>
      </c>
    </row>
    <row r="40" spans="1:6" x14ac:dyDescent="0.2">
      <c r="A40" s="1" t="s">
        <v>11</v>
      </c>
      <c r="B40" s="2">
        <v>71.900000000000006</v>
      </c>
      <c r="C40" s="2">
        <v>1.2729999999999999</v>
      </c>
      <c r="D40" s="2">
        <v>73.173000000000002</v>
      </c>
      <c r="E40">
        <f t="shared" si="0"/>
        <v>1.2729999999999999</v>
      </c>
      <c r="F40">
        <f t="shared" si="1"/>
        <v>1</v>
      </c>
    </row>
    <row r="41" spans="1:6" x14ac:dyDescent="0.2">
      <c r="A41" s="1" t="s">
        <v>12</v>
      </c>
      <c r="B41" s="2">
        <v>72.3</v>
      </c>
      <c r="C41" s="2">
        <v>1.5840000000000001</v>
      </c>
      <c r="D41" s="2">
        <v>73.884</v>
      </c>
      <c r="E41">
        <f t="shared" si="0"/>
        <v>-1.5840000000000001</v>
      </c>
      <c r="F41">
        <f t="shared" si="1"/>
        <v>-1</v>
      </c>
    </row>
    <row r="42" spans="1:6" x14ac:dyDescent="0.2">
      <c r="A42" s="1" t="s">
        <v>12</v>
      </c>
      <c r="B42" s="2">
        <v>75.400000000000006</v>
      </c>
      <c r="C42" s="2">
        <v>1.335</v>
      </c>
      <c r="D42" s="2">
        <v>76.734999999999999</v>
      </c>
      <c r="E42">
        <f t="shared" si="0"/>
        <v>-1.335</v>
      </c>
      <c r="F42">
        <f t="shared" si="1"/>
        <v>-1</v>
      </c>
    </row>
    <row r="43" spans="1:6" x14ac:dyDescent="0.2">
      <c r="A43" s="1" t="s">
        <v>12</v>
      </c>
      <c r="B43" s="2">
        <v>77.3</v>
      </c>
      <c r="C43" s="2">
        <v>1.5209999999999999</v>
      </c>
      <c r="D43" s="2">
        <v>78.820999999999998</v>
      </c>
      <c r="E43">
        <f t="shared" si="0"/>
        <v>-1.5209999999999999</v>
      </c>
      <c r="F43">
        <f t="shared" si="1"/>
        <v>-1</v>
      </c>
    </row>
    <row r="44" spans="1:6" x14ac:dyDescent="0.2">
      <c r="A44" s="1" t="s">
        <v>12</v>
      </c>
      <c r="B44" s="2">
        <v>78.099999999999994</v>
      </c>
      <c r="C44" s="2">
        <v>1.383</v>
      </c>
      <c r="D44" s="2">
        <v>79.48299999999999</v>
      </c>
      <c r="E44">
        <f t="shared" si="0"/>
        <v>-1.383</v>
      </c>
      <c r="F44">
        <f t="shared" si="1"/>
        <v>-1</v>
      </c>
    </row>
    <row r="45" spans="1:6" x14ac:dyDescent="0.2">
      <c r="A45" s="1" t="s">
        <v>11</v>
      </c>
      <c r="B45" s="2">
        <v>78.5</v>
      </c>
      <c r="C45" s="2">
        <v>1.2669999999999999</v>
      </c>
      <c r="D45" s="2">
        <v>79.766999999999996</v>
      </c>
      <c r="E45">
        <f t="shared" si="0"/>
        <v>1.2669999999999999</v>
      </c>
      <c r="F45">
        <f t="shared" si="1"/>
        <v>1</v>
      </c>
    </row>
    <row r="46" spans="1:6" x14ac:dyDescent="0.2">
      <c r="A46" s="1" t="s">
        <v>12</v>
      </c>
      <c r="B46" s="2">
        <v>80</v>
      </c>
      <c r="C46" s="2">
        <v>1.659</v>
      </c>
      <c r="D46" s="2">
        <v>81.659000000000006</v>
      </c>
      <c r="E46">
        <f t="shared" si="0"/>
        <v>-1.659</v>
      </c>
      <c r="F46">
        <f t="shared" si="1"/>
        <v>-1</v>
      </c>
    </row>
    <row r="47" spans="1:6" x14ac:dyDescent="0.2">
      <c r="A47" s="1" t="s">
        <v>12</v>
      </c>
      <c r="B47" s="2">
        <v>82.9</v>
      </c>
      <c r="C47" s="2">
        <v>1.2390000000000001</v>
      </c>
      <c r="D47" s="2">
        <v>84.13900000000001</v>
      </c>
      <c r="E47">
        <f t="shared" si="0"/>
        <v>-1.2390000000000001</v>
      </c>
      <c r="F47">
        <f t="shared" si="1"/>
        <v>-1</v>
      </c>
    </row>
    <row r="48" spans="1:6" x14ac:dyDescent="0.2">
      <c r="A48" s="1" t="s">
        <v>11</v>
      </c>
      <c r="B48" s="2">
        <v>86.6</v>
      </c>
      <c r="C48" s="2">
        <v>1.1499999999999999</v>
      </c>
      <c r="D48" s="2">
        <v>87.75</v>
      </c>
      <c r="E48">
        <f t="shared" si="0"/>
        <v>1.1499999999999999</v>
      </c>
      <c r="F48">
        <f t="shared" si="1"/>
        <v>1</v>
      </c>
    </row>
    <row r="49" spans="1:6" x14ac:dyDescent="0.2">
      <c r="A49" s="1" t="s">
        <v>12</v>
      </c>
      <c r="B49" s="2">
        <v>89.9</v>
      </c>
      <c r="C49" s="2">
        <v>1.2170000000000001</v>
      </c>
      <c r="D49" s="2">
        <v>91.117000000000004</v>
      </c>
      <c r="E49">
        <f t="shared" si="0"/>
        <v>-1.2170000000000001</v>
      </c>
      <c r="F49">
        <f t="shared" si="1"/>
        <v>-1</v>
      </c>
    </row>
    <row r="50" spans="1:6" x14ac:dyDescent="0.2">
      <c r="A50" s="1" t="s">
        <v>11</v>
      </c>
      <c r="B50" s="2">
        <v>92.5</v>
      </c>
      <c r="C50" s="2">
        <v>1.109</v>
      </c>
      <c r="D50" s="2">
        <v>93.608999999999995</v>
      </c>
      <c r="E50">
        <f t="shared" si="0"/>
        <v>1.109</v>
      </c>
      <c r="F50">
        <f t="shared" si="1"/>
        <v>1</v>
      </c>
    </row>
    <row r="51" spans="1:6" x14ac:dyDescent="0.2">
      <c r="A51" s="1" t="s">
        <v>12</v>
      </c>
      <c r="B51" s="2">
        <v>94.7</v>
      </c>
      <c r="C51" s="2">
        <v>1.609</v>
      </c>
      <c r="D51" s="2">
        <v>96.308999999999997</v>
      </c>
      <c r="E51">
        <f t="shared" si="0"/>
        <v>-1.609</v>
      </c>
      <c r="F51">
        <f t="shared" si="1"/>
        <v>-1</v>
      </c>
    </row>
    <row r="52" spans="1:6" x14ac:dyDescent="0.2">
      <c r="A52" s="1" t="s">
        <v>11</v>
      </c>
      <c r="B52" s="2">
        <v>95.9</v>
      </c>
      <c r="C52" s="2">
        <v>1.48</v>
      </c>
      <c r="D52" s="2">
        <v>97.38000000000001</v>
      </c>
      <c r="E52">
        <f t="shared" si="0"/>
        <v>1.48</v>
      </c>
      <c r="F52">
        <f t="shared" si="1"/>
        <v>1</v>
      </c>
    </row>
    <row r="53" spans="1:6" x14ac:dyDescent="0.2">
      <c r="A53" s="1" t="s">
        <v>12</v>
      </c>
      <c r="B53" s="2">
        <v>97.5</v>
      </c>
      <c r="C53" s="2">
        <v>1.036</v>
      </c>
      <c r="D53" s="2">
        <v>98.536000000000001</v>
      </c>
      <c r="E53">
        <f t="shared" si="0"/>
        <v>-1.036</v>
      </c>
      <c r="F53">
        <f t="shared" si="1"/>
        <v>-1</v>
      </c>
    </row>
    <row r="54" spans="1:6" x14ac:dyDescent="0.2">
      <c r="A54" s="1" t="s">
        <v>11</v>
      </c>
      <c r="B54" s="2">
        <v>98.9</v>
      </c>
      <c r="C54" s="2">
        <v>1.4339999999999999</v>
      </c>
      <c r="D54" s="2">
        <v>100.334</v>
      </c>
      <c r="E54">
        <f t="shared" si="0"/>
        <v>1.4339999999999999</v>
      </c>
      <c r="F54">
        <f t="shared" si="1"/>
        <v>1</v>
      </c>
    </row>
    <row r="55" spans="1:6" x14ac:dyDescent="0.2">
      <c r="A55" s="1" t="s">
        <v>12</v>
      </c>
      <c r="B55" s="2">
        <v>100</v>
      </c>
      <c r="C55" s="2">
        <v>1.5149999999999999</v>
      </c>
      <c r="D55" s="2">
        <v>101.515</v>
      </c>
      <c r="E55">
        <f t="shared" si="0"/>
        <v>-1.5149999999999999</v>
      </c>
      <c r="F55">
        <f t="shared" si="1"/>
        <v>-1</v>
      </c>
    </row>
    <row r="56" spans="1:6" x14ac:dyDescent="0.2">
      <c r="A56" s="1" t="s">
        <v>11</v>
      </c>
      <c r="B56" s="2">
        <v>100</v>
      </c>
      <c r="C56" s="2">
        <v>1.8240000000000001</v>
      </c>
      <c r="D56" s="2">
        <v>101.824</v>
      </c>
      <c r="E56">
        <f t="shared" si="0"/>
        <v>1.8240000000000001</v>
      </c>
      <c r="F56">
        <f t="shared" si="1"/>
        <v>1</v>
      </c>
    </row>
    <row r="57" spans="1:6" x14ac:dyDescent="0.2">
      <c r="A57" s="1" t="s">
        <v>11</v>
      </c>
      <c r="B57" s="2">
        <v>102</v>
      </c>
      <c r="C57" s="2">
        <v>1.7370000000000001</v>
      </c>
      <c r="D57" s="2">
        <v>103.73699999999999</v>
      </c>
      <c r="E57">
        <f t="shared" si="0"/>
        <v>1.7370000000000001</v>
      </c>
      <c r="F57">
        <f t="shared" si="1"/>
        <v>1</v>
      </c>
    </row>
    <row r="58" spans="1:6" x14ac:dyDescent="0.2">
      <c r="A58" s="1" t="s">
        <v>12</v>
      </c>
      <c r="B58" s="2">
        <v>103</v>
      </c>
      <c r="C58" s="2">
        <v>1.911</v>
      </c>
      <c r="D58" s="2">
        <v>104.911</v>
      </c>
      <c r="E58">
        <f t="shared" si="0"/>
        <v>-1.911</v>
      </c>
      <c r="F58">
        <f t="shared" si="1"/>
        <v>-1</v>
      </c>
    </row>
    <row r="59" spans="1:6" x14ac:dyDescent="0.2">
      <c r="A59" s="1" t="s">
        <v>11</v>
      </c>
      <c r="B59" s="2">
        <v>106</v>
      </c>
      <c r="C59" s="2">
        <v>1.4379999999999999</v>
      </c>
      <c r="D59" s="2">
        <v>107.438</v>
      </c>
      <c r="E59">
        <f t="shared" si="0"/>
        <v>1.4379999999999999</v>
      </c>
      <c r="F59">
        <f t="shared" si="1"/>
        <v>1</v>
      </c>
    </row>
    <row r="60" spans="1:6" x14ac:dyDescent="0.2">
      <c r="A60" s="1" t="s">
        <v>11</v>
      </c>
      <c r="B60" s="2">
        <v>112</v>
      </c>
      <c r="C60" s="2">
        <v>1.24</v>
      </c>
      <c r="D60" s="2">
        <v>113.24</v>
      </c>
      <c r="E60">
        <f t="shared" si="0"/>
        <v>1.24</v>
      </c>
      <c r="F60">
        <f t="shared" si="1"/>
        <v>1</v>
      </c>
    </row>
    <row r="61" spans="1:6" x14ac:dyDescent="0.2">
      <c r="A61" s="1" t="s">
        <v>12</v>
      </c>
      <c r="B61" s="2">
        <v>113</v>
      </c>
      <c r="C61" s="2">
        <v>1.82</v>
      </c>
      <c r="D61" s="2">
        <v>114.82</v>
      </c>
      <c r="E61">
        <f t="shared" si="0"/>
        <v>-1.82</v>
      </c>
      <c r="F61">
        <f t="shared" si="1"/>
        <v>-1</v>
      </c>
    </row>
    <row r="62" spans="1:6" x14ac:dyDescent="0.2">
      <c r="A62" s="1" t="s">
        <v>11</v>
      </c>
      <c r="B62" s="2">
        <v>117</v>
      </c>
      <c r="C62" s="2">
        <v>1.7410000000000001</v>
      </c>
      <c r="D62" s="2">
        <v>118.741</v>
      </c>
      <c r="E62">
        <f t="shared" si="0"/>
        <v>1.7410000000000001</v>
      </c>
      <c r="F62">
        <f t="shared" si="1"/>
        <v>1</v>
      </c>
    </row>
    <row r="63" spans="1:6" x14ac:dyDescent="0.2">
      <c r="A63" s="1" t="s">
        <v>11</v>
      </c>
      <c r="B63" s="2">
        <v>119</v>
      </c>
      <c r="C63" s="2">
        <v>1.028</v>
      </c>
      <c r="D63" s="2">
        <v>120.02800000000001</v>
      </c>
      <c r="E63">
        <f t="shared" si="0"/>
        <v>1.028</v>
      </c>
      <c r="F63">
        <f t="shared" si="1"/>
        <v>1</v>
      </c>
    </row>
    <row r="64" spans="1:6" x14ac:dyDescent="0.2">
      <c r="A64" s="1" t="s">
        <v>12</v>
      </c>
      <c r="B64" s="2">
        <v>124</v>
      </c>
      <c r="C64" s="2">
        <v>1.881</v>
      </c>
      <c r="D64" s="2">
        <v>125.881</v>
      </c>
      <c r="E64">
        <f t="shared" si="0"/>
        <v>-1.881</v>
      </c>
      <c r="F64">
        <f t="shared" si="1"/>
        <v>-1</v>
      </c>
    </row>
    <row r="65" spans="1:6" x14ac:dyDescent="0.2">
      <c r="A65" s="1" t="s">
        <v>11</v>
      </c>
      <c r="B65" s="2">
        <v>127</v>
      </c>
      <c r="C65" s="2">
        <v>1.018</v>
      </c>
      <c r="D65" s="2">
        <v>128.018</v>
      </c>
      <c r="E65">
        <f t="shared" si="0"/>
        <v>1.018</v>
      </c>
      <c r="F65">
        <f t="shared" si="1"/>
        <v>1</v>
      </c>
    </row>
    <row r="66" spans="1:6" x14ac:dyDescent="0.2">
      <c r="A66" s="1" t="s">
        <v>11</v>
      </c>
      <c r="B66" s="2">
        <v>128</v>
      </c>
      <c r="C66" s="2">
        <v>1.766</v>
      </c>
      <c r="D66" s="2">
        <v>129.76599999999999</v>
      </c>
      <c r="E66">
        <f t="shared" si="0"/>
        <v>1.766</v>
      </c>
      <c r="F66">
        <f t="shared" si="1"/>
        <v>1</v>
      </c>
    </row>
    <row r="67" spans="1:6" x14ac:dyDescent="0.2">
      <c r="A67" s="1" t="s">
        <v>11</v>
      </c>
      <c r="B67" s="2">
        <v>129</v>
      </c>
      <c r="C67" s="2">
        <v>1.341</v>
      </c>
      <c r="D67" s="2">
        <v>130.34100000000001</v>
      </c>
      <c r="E67">
        <f t="shared" ref="E67:E130" si="2">IF(A67="CHILD",C67,-C67)</f>
        <v>1.341</v>
      </c>
      <c r="F67">
        <f t="shared" ref="F67:F130" si="3">IF(A67="CHILD",1,-1)</f>
        <v>1</v>
      </c>
    </row>
    <row r="68" spans="1:6" x14ac:dyDescent="0.2">
      <c r="A68" s="1" t="s">
        <v>11</v>
      </c>
      <c r="B68" s="2">
        <v>130</v>
      </c>
      <c r="C68" s="2">
        <v>1.5569999999999999</v>
      </c>
      <c r="D68" s="2">
        <v>131.55699999999999</v>
      </c>
      <c r="E68">
        <f t="shared" si="2"/>
        <v>1.5569999999999999</v>
      </c>
      <c r="F68">
        <f t="shared" si="3"/>
        <v>1</v>
      </c>
    </row>
    <row r="69" spans="1:6" x14ac:dyDescent="0.2">
      <c r="A69" s="1" t="s">
        <v>11</v>
      </c>
      <c r="B69" s="2">
        <v>132</v>
      </c>
      <c r="C69" s="2">
        <v>1.3380000000000001</v>
      </c>
      <c r="D69" s="2">
        <v>133.33799999999999</v>
      </c>
      <c r="E69">
        <f t="shared" si="2"/>
        <v>1.3380000000000001</v>
      </c>
      <c r="F69">
        <f t="shared" si="3"/>
        <v>1</v>
      </c>
    </row>
    <row r="70" spans="1:6" x14ac:dyDescent="0.2">
      <c r="A70" s="1" t="s">
        <v>12</v>
      </c>
      <c r="B70" s="2">
        <v>134</v>
      </c>
      <c r="C70" s="2">
        <v>1.321</v>
      </c>
      <c r="D70" s="2">
        <v>135.321</v>
      </c>
      <c r="E70">
        <f t="shared" si="2"/>
        <v>-1.321</v>
      </c>
      <c r="F70">
        <f t="shared" si="3"/>
        <v>-1</v>
      </c>
    </row>
    <row r="71" spans="1:6" x14ac:dyDescent="0.2">
      <c r="A71" s="1" t="s">
        <v>11</v>
      </c>
      <c r="B71" s="2">
        <v>134</v>
      </c>
      <c r="C71" s="2">
        <v>1.4219999999999999</v>
      </c>
      <c r="D71" s="2">
        <v>135.422</v>
      </c>
      <c r="E71">
        <f t="shared" si="2"/>
        <v>1.4219999999999999</v>
      </c>
      <c r="F71">
        <f t="shared" si="3"/>
        <v>1</v>
      </c>
    </row>
    <row r="72" spans="1:6" x14ac:dyDescent="0.2">
      <c r="A72" s="1" t="s">
        <v>12</v>
      </c>
      <c r="B72" s="2">
        <v>135</v>
      </c>
      <c r="C72" s="2">
        <v>1.1539999999999999</v>
      </c>
      <c r="D72" s="2">
        <v>136.154</v>
      </c>
      <c r="E72">
        <f t="shared" si="2"/>
        <v>-1.1539999999999999</v>
      </c>
      <c r="F72">
        <f t="shared" si="3"/>
        <v>-1</v>
      </c>
    </row>
    <row r="73" spans="1:6" x14ac:dyDescent="0.2">
      <c r="A73" s="1" t="s">
        <v>11</v>
      </c>
      <c r="B73" s="2">
        <v>157</v>
      </c>
      <c r="C73" s="2">
        <v>1.95</v>
      </c>
      <c r="D73" s="2">
        <v>158.94999999999999</v>
      </c>
      <c r="E73">
        <f t="shared" si="2"/>
        <v>1.95</v>
      </c>
      <c r="F73">
        <f t="shared" si="3"/>
        <v>1</v>
      </c>
    </row>
    <row r="74" spans="1:6" x14ac:dyDescent="0.2">
      <c r="A74" s="1" t="s">
        <v>11</v>
      </c>
      <c r="B74" s="2">
        <v>160</v>
      </c>
      <c r="C74" s="2">
        <v>1.3180000000000001</v>
      </c>
      <c r="D74" s="2">
        <v>161.31800000000001</v>
      </c>
      <c r="E74">
        <f t="shared" si="2"/>
        <v>1.3180000000000001</v>
      </c>
      <c r="F74">
        <f t="shared" si="3"/>
        <v>1</v>
      </c>
    </row>
    <row r="75" spans="1:6" x14ac:dyDescent="0.2">
      <c r="A75" s="1" t="s">
        <v>11</v>
      </c>
      <c r="B75" s="2">
        <v>162</v>
      </c>
      <c r="C75" s="2">
        <v>1.377</v>
      </c>
      <c r="D75" s="2">
        <v>163.37700000000001</v>
      </c>
      <c r="E75">
        <f t="shared" si="2"/>
        <v>1.377</v>
      </c>
      <c r="F75">
        <f t="shared" si="3"/>
        <v>1</v>
      </c>
    </row>
    <row r="76" spans="1:6" x14ac:dyDescent="0.2">
      <c r="A76" s="1" t="s">
        <v>12</v>
      </c>
      <c r="B76" s="2">
        <v>167</v>
      </c>
      <c r="C76" s="2">
        <v>1.661</v>
      </c>
      <c r="D76" s="2">
        <v>168.661</v>
      </c>
      <c r="E76">
        <f t="shared" si="2"/>
        <v>-1.661</v>
      </c>
      <c r="F76">
        <f t="shared" si="3"/>
        <v>-1</v>
      </c>
    </row>
    <row r="77" spans="1:6" x14ac:dyDescent="0.2">
      <c r="A77" s="1" t="s">
        <v>11</v>
      </c>
      <c r="B77" s="2">
        <v>169</v>
      </c>
      <c r="C77" s="2">
        <v>1.2789999999999999</v>
      </c>
      <c r="D77" s="2">
        <v>170.279</v>
      </c>
      <c r="E77">
        <f t="shared" si="2"/>
        <v>1.2789999999999999</v>
      </c>
      <c r="F77">
        <f t="shared" si="3"/>
        <v>1</v>
      </c>
    </row>
    <row r="78" spans="1:6" x14ac:dyDescent="0.2">
      <c r="A78" s="1" t="s">
        <v>11</v>
      </c>
      <c r="B78" s="2">
        <v>169</v>
      </c>
      <c r="C78" s="2">
        <v>1.7310000000000001</v>
      </c>
      <c r="D78" s="2">
        <v>170.73099999999999</v>
      </c>
      <c r="E78">
        <f t="shared" si="2"/>
        <v>1.7310000000000001</v>
      </c>
      <c r="F78">
        <f t="shared" si="3"/>
        <v>1</v>
      </c>
    </row>
    <row r="79" spans="1:6" x14ac:dyDescent="0.2">
      <c r="A79" s="1" t="s">
        <v>11</v>
      </c>
      <c r="B79" s="2">
        <v>173</v>
      </c>
      <c r="C79" s="2">
        <v>1.155</v>
      </c>
      <c r="D79" s="2">
        <v>174.155</v>
      </c>
      <c r="E79">
        <f t="shared" si="2"/>
        <v>1.155</v>
      </c>
      <c r="F79">
        <f t="shared" si="3"/>
        <v>1</v>
      </c>
    </row>
    <row r="80" spans="1:6" x14ac:dyDescent="0.2">
      <c r="A80" s="1" t="s">
        <v>11</v>
      </c>
      <c r="B80" s="2">
        <v>173</v>
      </c>
      <c r="C80" s="2">
        <v>1.7849999999999999</v>
      </c>
      <c r="D80" s="2">
        <v>174.785</v>
      </c>
      <c r="E80">
        <f t="shared" si="2"/>
        <v>1.7849999999999999</v>
      </c>
      <c r="F80">
        <f t="shared" si="3"/>
        <v>1</v>
      </c>
    </row>
    <row r="81" spans="1:6" x14ac:dyDescent="0.2">
      <c r="A81" s="1" t="s">
        <v>11</v>
      </c>
      <c r="B81" s="2">
        <v>173</v>
      </c>
      <c r="C81" s="2">
        <v>1.034</v>
      </c>
      <c r="D81" s="2">
        <v>174.03399999999999</v>
      </c>
      <c r="E81">
        <f t="shared" si="2"/>
        <v>1.034</v>
      </c>
      <c r="F81">
        <f t="shared" si="3"/>
        <v>1</v>
      </c>
    </row>
    <row r="82" spans="1:6" x14ac:dyDescent="0.2">
      <c r="A82" s="1" t="s">
        <v>11</v>
      </c>
      <c r="B82" s="2">
        <v>176</v>
      </c>
      <c r="C82" s="2">
        <v>1.762</v>
      </c>
      <c r="D82" s="2">
        <v>177.762</v>
      </c>
      <c r="E82">
        <f t="shared" si="2"/>
        <v>1.762</v>
      </c>
      <c r="F82">
        <f t="shared" si="3"/>
        <v>1</v>
      </c>
    </row>
    <row r="83" spans="1:6" x14ac:dyDescent="0.2">
      <c r="A83" s="1" t="s">
        <v>11</v>
      </c>
      <c r="B83" s="2">
        <v>176</v>
      </c>
      <c r="C83" s="2">
        <v>1.877</v>
      </c>
      <c r="D83" s="2">
        <v>177.87700000000001</v>
      </c>
      <c r="E83">
        <f t="shared" si="2"/>
        <v>1.877</v>
      </c>
      <c r="F83">
        <f t="shared" si="3"/>
        <v>1</v>
      </c>
    </row>
    <row r="84" spans="1:6" x14ac:dyDescent="0.2">
      <c r="A84" s="1" t="s">
        <v>12</v>
      </c>
      <c r="B84" s="2">
        <v>178</v>
      </c>
      <c r="C84" s="2">
        <v>1.601</v>
      </c>
      <c r="D84" s="2">
        <v>179.601</v>
      </c>
      <c r="E84">
        <f t="shared" si="2"/>
        <v>-1.601</v>
      </c>
      <c r="F84">
        <f t="shared" si="3"/>
        <v>-1</v>
      </c>
    </row>
    <row r="85" spans="1:6" x14ac:dyDescent="0.2">
      <c r="A85" s="1" t="s">
        <v>11</v>
      </c>
      <c r="B85" s="2">
        <v>179</v>
      </c>
      <c r="C85" s="2">
        <v>1.284</v>
      </c>
      <c r="D85" s="2">
        <v>180.28399999999999</v>
      </c>
      <c r="E85">
        <f t="shared" si="2"/>
        <v>1.284</v>
      </c>
      <c r="F85">
        <f t="shared" si="3"/>
        <v>1</v>
      </c>
    </row>
    <row r="86" spans="1:6" x14ac:dyDescent="0.2">
      <c r="A86" s="1" t="s">
        <v>11</v>
      </c>
      <c r="B86" s="2">
        <v>179</v>
      </c>
      <c r="C86" s="2">
        <v>1.0900000000000001</v>
      </c>
      <c r="D86" s="2">
        <v>180.09</v>
      </c>
      <c r="E86">
        <f t="shared" si="2"/>
        <v>1.0900000000000001</v>
      </c>
      <c r="F86">
        <f t="shared" si="3"/>
        <v>1</v>
      </c>
    </row>
    <row r="87" spans="1:6" x14ac:dyDescent="0.2">
      <c r="A87" s="1" t="s">
        <v>12</v>
      </c>
      <c r="B87" s="2">
        <v>185</v>
      </c>
      <c r="C87" s="2">
        <v>1.2190000000000001</v>
      </c>
      <c r="D87" s="2">
        <v>186.21899999999999</v>
      </c>
      <c r="E87">
        <f t="shared" si="2"/>
        <v>-1.2190000000000001</v>
      </c>
      <c r="F87">
        <f t="shared" si="3"/>
        <v>-1</v>
      </c>
    </row>
    <row r="88" spans="1:6" x14ac:dyDescent="0.2">
      <c r="A88" s="1" t="s">
        <v>12</v>
      </c>
      <c r="B88" s="2">
        <v>188</v>
      </c>
      <c r="C88" s="2">
        <v>1.4810000000000001</v>
      </c>
      <c r="D88" s="2">
        <v>189.48099999999999</v>
      </c>
      <c r="E88">
        <f t="shared" si="2"/>
        <v>-1.4810000000000001</v>
      </c>
      <c r="F88">
        <f t="shared" si="3"/>
        <v>-1</v>
      </c>
    </row>
    <row r="89" spans="1:6" x14ac:dyDescent="0.2">
      <c r="A89" s="1" t="s">
        <v>12</v>
      </c>
      <c r="B89" s="2">
        <v>190</v>
      </c>
      <c r="C89" s="2">
        <v>1.869</v>
      </c>
      <c r="D89" s="2">
        <v>191.869</v>
      </c>
      <c r="E89">
        <f t="shared" si="2"/>
        <v>-1.869</v>
      </c>
      <c r="F89">
        <f t="shared" si="3"/>
        <v>-1</v>
      </c>
    </row>
    <row r="90" spans="1:6" x14ac:dyDescent="0.2">
      <c r="A90" s="1" t="s">
        <v>11</v>
      </c>
      <c r="B90" s="2">
        <v>191</v>
      </c>
      <c r="C90" s="2">
        <v>1.157</v>
      </c>
      <c r="D90" s="2">
        <v>192.15700000000001</v>
      </c>
      <c r="E90">
        <f t="shared" si="2"/>
        <v>1.157</v>
      </c>
      <c r="F90">
        <f t="shared" si="3"/>
        <v>1</v>
      </c>
    </row>
    <row r="91" spans="1:6" x14ac:dyDescent="0.2">
      <c r="A91" s="1" t="s">
        <v>12</v>
      </c>
      <c r="B91" s="2">
        <v>192</v>
      </c>
      <c r="C91" s="2">
        <v>1.1080000000000001</v>
      </c>
      <c r="D91" s="2">
        <v>193.108</v>
      </c>
      <c r="E91">
        <f t="shared" si="2"/>
        <v>-1.1080000000000001</v>
      </c>
      <c r="F91">
        <f t="shared" si="3"/>
        <v>-1</v>
      </c>
    </row>
    <row r="92" spans="1:6" x14ac:dyDescent="0.2">
      <c r="A92" s="1" t="s">
        <v>12</v>
      </c>
      <c r="B92" s="2">
        <v>197</v>
      </c>
      <c r="C92" s="2">
        <v>1.5189999999999999</v>
      </c>
      <c r="D92" s="2">
        <v>198.51900000000001</v>
      </c>
      <c r="E92">
        <f t="shared" si="2"/>
        <v>-1.5189999999999999</v>
      </c>
      <c r="F92">
        <f t="shared" si="3"/>
        <v>-1</v>
      </c>
    </row>
    <row r="93" spans="1:6" x14ac:dyDescent="0.2">
      <c r="A93" s="1" t="s">
        <v>12</v>
      </c>
      <c r="B93" s="2">
        <v>200</v>
      </c>
      <c r="C93" s="2">
        <v>1.94</v>
      </c>
      <c r="D93" s="2">
        <v>201.94</v>
      </c>
      <c r="E93">
        <f t="shared" si="2"/>
        <v>-1.94</v>
      </c>
      <c r="F93">
        <f t="shared" si="3"/>
        <v>-1</v>
      </c>
    </row>
    <row r="94" spans="1:6" x14ac:dyDescent="0.2">
      <c r="A94" s="1" t="s">
        <v>11</v>
      </c>
      <c r="B94" s="2">
        <v>201</v>
      </c>
      <c r="C94" s="2">
        <v>1.9239999999999999</v>
      </c>
      <c r="D94" s="2">
        <v>202.92400000000001</v>
      </c>
      <c r="E94">
        <f t="shared" si="2"/>
        <v>1.9239999999999999</v>
      </c>
      <c r="F94">
        <f t="shared" si="3"/>
        <v>1</v>
      </c>
    </row>
    <row r="95" spans="1:6" x14ac:dyDescent="0.2">
      <c r="A95" s="1" t="s">
        <v>11</v>
      </c>
      <c r="B95" s="2">
        <v>203</v>
      </c>
      <c r="C95" s="2">
        <v>1.6160000000000001</v>
      </c>
      <c r="D95" s="2">
        <v>204.61600000000001</v>
      </c>
      <c r="E95">
        <f t="shared" si="2"/>
        <v>1.6160000000000001</v>
      </c>
      <c r="F95">
        <f t="shared" si="3"/>
        <v>1</v>
      </c>
    </row>
    <row r="96" spans="1:6" x14ac:dyDescent="0.2">
      <c r="A96" s="1" t="s">
        <v>11</v>
      </c>
      <c r="B96" s="2">
        <v>204</v>
      </c>
      <c r="C96" s="2">
        <v>1.2929999999999999</v>
      </c>
      <c r="D96" s="2">
        <v>205.29300000000001</v>
      </c>
      <c r="E96">
        <f t="shared" si="2"/>
        <v>1.2929999999999999</v>
      </c>
      <c r="F96">
        <f t="shared" si="3"/>
        <v>1</v>
      </c>
    </row>
    <row r="97" spans="1:6" x14ac:dyDescent="0.2">
      <c r="A97" s="1" t="s">
        <v>11</v>
      </c>
      <c r="B97" s="2">
        <v>207</v>
      </c>
      <c r="C97" s="2">
        <v>1.478</v>
      </c>
      <c r="D97" s="2">
        <v>208.47800000000001</v>
      </c>
      <c r="E97">
        <f t="shared" si="2"/>
        <v>1.478</v>
      </c>
      <c r="F97">
        <f t="shared" si="3"/>
        <v>1</v>
      </c>
    </row>
    <row r="98" spans="1:6" x14ac:dyDescent="0.2">
      <c r="A98" s="1" t="s">
        <v>11</v>
      </c>
      <c r="B98" s="2">
        <v>209</v>
      </c>
      <c r="C98" s="2">
        <v>1.3640000000000001</v>
      </c>
      <c r="D98" s="2">
        <v>210.364</v>
      </c>
      <c r="E98">
        <f t="shared" si="2"/>
        <v>1.3640000000000001</v>
      </c>
      <c r="F98">
        <f t="shared" si="3"/>
        <v>1</v>
      </c>
    </row>
    <row r="99" spans="1:6" x14ac:dyDescent="0.2">
      <c r="A99" s="1" t="s">
        <v>11</v>
      </c>
      <c r="B99" s="2">
        <v>217</v>
      </c>
      <c r="C99" s="2">
        <v>1.119</v>
      </c>
      <c r="D99" s="2">
        <v>218.119</v>
      </c>
      <c r="E99">
        <f t="shared" si="2"/>
        <v>1.119</v>
      </c>
      <c r="F99">
        <f t="shared" si="3"/>
        <v>1</v>
      </c>
    </row>
    <row r="100" spans="1:6" x14ac:dyDescent="0.2">
      <c r="A100" s="1" t="s">
        <v>11</v>
      </c>
      <c r="B100" s="2">
        <v>221</v>
      </c>
      <c r="C100" s="2">
        <v>1.8029999999999999</v>
      </c>
      <c r="D100" s="2">
        <v>222.803</v>
      </c>
      <c r="E100">
        <f t="shared" si="2"/>
        <v>1.8029999999999999</v>
      </c>
      <c r="F100">
        <f t="shared" si="3"/>
        <v>1</v>
      </c>
    </row>
    <row r="101" spans="1:6" x14ac:dyDescent="0.2">
      <c r="A101" s="1" t="s">
        <v>11</v>
      </c>
      <c r="B101" s="2">
        <v>222</v>
      </c>
      <c r="C101" s="2">
        <v>1.6970000000000001</v>
      </c>
      <c r="D101" s="2">
        <v>223.697</v>
      </c>
      <c r="E101">
        <f t="shared" si="2"/>
        <v>1.6970000000000001</v>
      </c>
      <c r="F101">
        <f t="shared" si="3"/>
        <v>1</v>
      </c>
    </row>
    <row r="102" spans="1:6" x14ac:dyDescent="0.2">
      <c r="A102" s="1" t="s">
        <v>12</v>
      </c>
      <c r="B102" s="2">
        <v>225</v>
      </c>
      <c r="C102" s="2">
        <v>1.4379999999999999</v>
      </c>
      <c r="D102" s="2">
        <v>226.43799999999999</v>
      </c>
      <c r="E102">
        <f t="shared" si="2"/>
        <v>-1.4379999999999999</v>
      </c>
      <c r="F102">
        <f t="shared" si="3"/>
        <v>-1</v>
      </c>
    </row>
    <row r="103" spans="1:6" x14ac:dyDescent="0.2">
      <c r="A103" s="1" t="s">
        <v>12</v>
      </c>
      <c r="B103" s="2">
        <v>227</v>
      </c>
      <c r="C103" s="2">
        <v>1.286</v>
      </c>
      <c r="D103" s="2">
        <v>228.286</v>
      </c>
      <c r="E103">
        <f t="shared" si="2"/>
        <v>-1.286</v>
      </c>
      <c r="F103">
        <f t="shared" si="3"/>
        <v>-1</v>
      </c>
    </row>
    <row r="104" spans="1:6" x14ac:dyDescent="0.2">
      <c r="A104" s="1" t="s">
        <v>12</v>
      </c>
      <c r="B104" s="2">
        <v>228</v>
      </c>
      <c r="C104" s="2">
        <v>1.359</v>
      </c>
      <c r="D104" s="2">
        <v>229.35900000000001</v>
      </c>
      <c r="E104">
        <f t="shared" si="2"/>
        <v>-1.359</v>
      </c>
      <c r="F104">
        <f t="shared" si="3"/>
        <v>-1</v>
      </c>
    </row>
    <row r="105" spans="1:6" x14ac:dyDescent="0.2">
      <c r="A105" s="1" t="s">
        <v>11</v>
      </c>
      <c r="B105" s="2">
        <v>229</v>
      </c>
      <c r="C105" s="2">
        <v>1.5469999999999999</v>
      </c>
      <c r="D105" s="2">
        <v>230.547</v>
      </c>
      <c r="E105">
        <f t="shared" si="2"/>
        <v>1.5469999999999999</v>
      </c>
      <c r="F105">
        <f t="shared" si="3"/>
        <v>1</v>
      </c>
    </row>
    <row r="106" spans="1:6" x14ac:dyDescent="0.2">
      <c r="A106" s="1" t="s">
        <v>11</v>
      </c>
      <c r="B106" s="2">
        <v>231</v>
      </c>
      <c r="C106" s="2">
        <v>1.0549999999999999</v>
      </c>
      <c r="D106" s="2">
        <v>232.05500000000001</v>
      </c>
      <c r="E106">
        <f t="shared" si="2"/>
        <v>1.0549999999999999</v>
      </c>
      <c r="F106">
        <f t="shared" si="3"/>
        <v>1</v>
      </c>
    </row>
    <row r="107" spans="1:6" x14ac:dyDescent="0.2">
      <c r="A107" s="1" t="s">
        <v>11</v>
      </c>
      <c r="B107" s="2">
        <v>233</v>
      </c>
      <c r="C107" s="2">
        <v>1.1879999999999999</v>
      </c>
      <c r="D107" s="2">
        <v>234.18799999999999</v>
      </c>
      <c r="E107">
        <f t="shared" si="2"/>
        <v>1.1879999999999999</v>
      </c>
      <c r="F107">
        <f t="shared" si="3"/>
        <v>1</v>
      </c>
    </row>
    <row r="108" spans="1:6" x14ac:dyDescent="0.2">
      <c r="A108" s="1" t="s">
        <v>12</v>
      </c>
      <c r="B108" s="2">
        <v>236</v>
      </c>
      <c r="C108" s="2">
        <v>1.6819999999999999</v>
      </c>
      <c r="D108" s="2">
        <v>237.68199999999999</v>
      </c>
      <c r="E108">
        <f t="shared" si="2"/>
        <v>-1.6819999999999999</v>
      </c>
      <c r="F108">
        <f t="shared" si="3"/>
        <v>-1</v>
      </c>
    </row>
    <row r="109" spans="1:6" x14ac:dyDescent="0.2">
      <c r="A109" s="1" t="s">
        <v>12</v>
      </c>
      <c r="B109" s="2">
        <v>238</v>
      </c>
      <c r="C109" s="2">
        <v>1.885</v>
      </c>
      <c r="D109" s="2">
        <v>239.88499999999999</v>
      </c>
      <c r="E109">
        <f t="shared" si="2"/>
        <v>-1.885</v>
      </c>
      <c r="F109">
        <f t="shared" si="3"/>
        <v>-1</v>
      </c>
    </row>
    <row r="110" spans="1:6" x14ac:dyDescent="0.2">
      <c r="A110" s="1" t="s">
        <v>12</v>
      </c>
      <c r="B110" s="2">
        <v>239</v>
      </c>
      <c r="C110" s="2">
        <v>1.845</v>
      </c>
      <c r="D110" s="2">
        <v>240.845</v>
      </c>
      <c r="E110">
        <f t="shared" si="2"/>
        <v>-1.845</v>
      </c>
      <c r="F110">
        <f t="shared" si="3"/>
        <v>-1</v>
      </c>
    </row>
    <row r="111" spans="1:6" x14ac:dyDescent="0.2">
      <c r="A111" s="1" t="s">
        <v>11</v>
      </c>
      <c r="B111" s="2">
        <v>241</v>
      </c>
      <c r="C111" s="2">
        <v>1.45</v>
      </c>
      <c r="D111" s="2">
        <v>242.45</v>
      </c>
      <c r="E111">
        <f t="shared" si="2"/>
        <v>1.45</v>
      </c>
      <c r="F111">
        <f t="shared" si="3"/>
        <v>1</v>
      </c>
    </row>
    <row r="112" spans="1:6" x14ac:dyDescent="0.2">
      <c r="A112" s="1" t="s">
        <v>12</v>
      </c>
      <c r="B112" s="2">
        <v>244</v>
      </c>
      <c r="C112" s="2">
        <v>1.196</v>
      </c>
      <c r="D112" s="2">
        <v>245.196</v>
      </c>
      <c r="E112">
        <f t="shared" si="2"/>
        <v>-1.196</v>
      </c>
      <c r="F112">
        <f t="shared" si="3"/>
        <v>-1</v>
      </c>
    </row>
    <row r="113" spans="1:6" x14ac:dyDescent="0.2">
      <c r="A113" s="1" t="s">
        <v>12</v>
      </c>
      <c r="B113" s="2">
        <v>246</v>
      </c>
      <c r="C113" s="2">
        <v>1.008</v>
      </c>
      <c r="D113" s="2">
        <v>247.00800000000001</v>
      </c>
      <c r="E113">
        <f t="shared" si="2"/>
        <v>-1.008</v>
      </c>
      <c r="F113">
        <f t="shared" si="3"/>
        <v>-1</v>
      </c>
    </row>
    <row r="114" spans="1:6" x14ac:dyDescent="0.2">
      <c r="A114" s="1" t="s">
        <v>11</v>
      </c>
      <c r="B114" s="2">
        <v>247</v>
      </c>
      <c r="C114" s="2">
        <v>1.028</v>
      </c>
      <c r="D114" s="2">
        <v>248.02799999999999</v>
      </c>
      <c r="E114">
        <f t="shared" si="2"/>
        <v>1.028</v>
      </c>
      <c r="F114">
        <f t="shared" si="3"/>
        <v>1</v>
      </c>
    </row>
    <row r="115" spans="1:6" x14ac:dyDescent="0.2">
      <c r="A115" s="1" t="s">
        <v>12</v>
      </c>
      <c r="B115" s="2">
        <v>248</v>
      </c>
      <c r="C115" s="2">
        <v>1.512</v>
      </c>
      <c r="D115" s="2">
        <v>249.512</v>
      </c>
      <c r="E115">
        <f t="shared" si="2"/>
        <v>-1.512</v>
      </c>
      <c r="F115">
        <f t="shared" si="3"/>
        <v>-1</v>
      </c>
    </row>
    <row r="116" spans="1:6" x14ac:dyDescent="0.2">
      <c r="A116" s="1" t="s">
        <v>11</v>
      </c>
      <c r="B116" s="2">
        <v>251</v>
      </c>
      <c r="C116" s="2">
        <v>1.6679999999999999</v>
      </c>
      <c r="D116" s="2">
        <v>252.66800000000001</v>
      </c>
      <c r="E116">
        <f t="shared" si="2"/>
        <v>1.6679999999999999</v>
      </c>
      <c r="F116">
        <f t="shared" si="3"/>
        <v>1</v>
      </c>
    </row>
    <row r="117" spans="1:6" x14ac:dyDescent="0.2">
      <c r="A117" s="1" t="s">
        <v>11</v>
      </c>
      <c r="B117" s="2">
        <v>251</v>
      </c>
      <c r="C117" s="2">
        <v>1.5049999999999999</v>
      </c>
      <c r="D117" s="2">
        <v>252.505</v>
      </c>
      <c r="E117">
        <f t="shared" si="2"/>
        <v>1.5049999999999999</v>
      </c>
      <c r="F117">
        <f t="shared" si="3"/>
        <v>1</v>
      </c>
    </row>
    <row r="118" spans="1:6" x14ac:dyDescent="0.2">
      <c r="A118" s="1" t="s">
        <v>12</v>
      </c>
      <c r="B118" s="2">
        <v>252</v>
      </c>
      <c r="C118" s="2">
        <v>1.47</v>
      </c>
      <c r="D118" s="2">
        <v>253.47</v>
      </c>
      <c r="E118">
        <f t="shared" si="2"/>
        <v>-1.47</v>
      </c>
      <c r="F118">
        <f t="shared" si="3"/>
        <v>-1</v>
      </c>
    </row>
    <row r="119" spans="1:6" x14ac:dyDescent="0.2">
      <c r="A119" s="1" t="s">
        <v>11</v>
      </c>
      <c r="B119" s="2">
        <v>253</v>
      </c>
      <c r="C119" s="2">
        <v>1.885</v>
      </c>
      <c r="D119" s="2">
        <v>254.88499999999999</v>
      </c>
      <c r="E119">
        <f t="shared" si="2"/>
        <v>1.885</v>
      </c>
      <c r="F119">
        <f t="shared" si="3"/>
        <v>1</v>
      </c>
    </row>
    <row r="120" spans="1:6" x14ac:dyDescent="0.2">
      <c r="A120" s="1" t="s">
        <v>11</v>
      </c>
      <c r="B120" s="2">
        <v>254</v>
      </c>
      <c r="C120" s="2">
        <v>1.41</v>
      </c>
      <c r="D120" s="2">
        <v>255.41</v>
      </c>
      <c r="E120">
        <f t="shared" si="2"/>
        <v>1.41</v>
      </c>
      <c r="F120">
        <f t="shared" si="3"/>
        <v>1</v>
      </c>
    </row>
    <row r="121" spans="1:6" x14ac:dyDescent="0.2">
      <c r="A121" s="1" t="s">
        <v>12</v>
      </c>
      <c r="B121" s="2">
        <v>255</v>
      </c>
      <c r="C121" s="2">
        <v>1.4179999999999999</v>
      </c>
      <c r="D121" s="2">
        <v>256.41800000000001</v>
      </c>
      <c r="E121">
        <f t="shared" si="2"/>
        <v>-1.4179999999999999</v>
      </c>
      <c r="F121">
        <f t="shared" si="3"/>
        <v>-1</v>
      </c>
    </row>
    <row r="122" spans="1:6" x14ac:dyDescent="0.2">
      <c r="A122" s="1" t="s">
        <v>11</v>
      </c>
      <c r="B122" s="2">
        <v>258</v>
      </c>
      <c r="C122" s="2">
        <v>1.264</v>
      </c>
      <c r="D122" s="2">
        <v>259.26400000000001</v>
      </c>
      <c r="E122">
        <f t="shared" si="2"/>
        <v>1.264</v>
      </c>
      <c r="F122">
        <f t="shared" si="3"/>
        <v>1</v>
      </c>
    </row>
    <row r="123" spans="1:6" x14ac:dyDescent="0.2">
      <c r="A123" s="1" t="s">
        <v>12</v>
      </c>
      <c r="B123" s="2">
        <v>261</v>
      </c>
      <c r="C123" s="2">
        <v>1.764</v>
      </c>
      <c r="D123" s="2">
        <v>262.76400000000001</v>
      </c>
      <c r="E123">
        <f t="shared" si="2"/>
        <v>-1.764</v>
      </c>
      <c r="F123">
        <f t="shared" si="3"/>
        <v>-1</v>
      </c>
    </row>
    <row r="124" spans="1:6" x14ac:dyDescent="0.2">
      <c r="A124" s="1" t="s">
        <v>12</v>
      </c>
      <c r="B124" s="2">
        <v>265</v>
      </c>
      <c r="C124" s="2">
        <v>1.829</v>
      </c>
      <c r="D124" s="2">
        <v>266.82900000000001</v>
      </c>
      <c r="E124">
        <f t="shared" si="2"/>
        <v>-1.829</v>
      </c>
      <c r="F124">
        <f t="shared" si="3"/>
        <v>-1</v>
      </c>
    </row>
    <row r="125" spans="1:6" x14ac:dyDescent="0.2">
      <c r="A125" s="1" t="s">
        <v>11</v>
      </c>
      <c r="B125" s="2">
        <v>266</v>
      </c>
      <c r="C125" s="2">
        <v>1.966</v>
      </c>
      <c r="D125" s="2">
        <v>267.96600000000001</v>
      </c>
      <c r="E125">
        <f t="shared" si="2"/>
        <v>1.966</v>
      </c>
      <c r="F125">
        <f t="shared" si="3"/>
        <v>1</v>
      </c>
    </row>
    <row r="126" spans="1:6" x14ac:dyDescent="0.2">
      <c r="A126" s="1" t="s">
        <v>12</v>
      </c>
      <c r="B126" s="2">
        <v>270</v>
      </c>
      <c r="C126" s="2">
        <v>1.2250000000000001</v>
      </c>
      <c r="D126" s="2">
        <v>271.22500000000002</v>
      </c>
      <c r="E126">
        <f t="shared" si="2"/>
        <v>-1.2250000000000001</v>
      </c>
      <c r="F126">
        <f t="shared" si="3"/>
        <v>-1</v>
      </c>
    </row>
    <row r="127" spans="1:6" x14ac:dyDescent="0.2">
      <c r="A127" s="1" t="s">
        <v>11</v>
      </c>
      <c r="B127" s="2">
        <v>273</v>
      </c>
      <c r="C127" s="2">
        <v>1.9970000000000001</v>
      </c>
      <c r="D127" s="2">
        <v>274.99700000000001</v>
      </c>
      <c r="E127">
        <f t="shared" si="2"/>
        <v>1.9970000000000001</v>
      </c>
      <c r="F127">
        <f t="shared" si="3"/>
        <v>1</v>
      </c>
    </row>
    <row r="128" spans="1:6" x14ac:dyDescent="0.2">
      <c r="A128" s="1" t="s">
        <v>11</v>
      </c>
      <c r="B128" s="2">
        <v>274</v>
      </c>
      <c r="C128" s="2">
        <v>1.6719999999999999</v>
      </c>
      <c r="D128" s="2">
        <v>275.67200000000003</v>
      </c>
      <c r="E128">
        <f t="shared" si="2"/>
        <v>1.6719999999999999</v>
      </c>
      <c r="F128">
        <f t="shared" si="3"/>
        <v>1</v>
      </c>
    </row>
    <row r="129" spans="1:6" x14ac:dyDescent="0.2">
      <c r="A129" s="1" t="s">
        <v>11</v>
      </c>
      <c r="B129" s="2">
        <v>277</v>
      </c>
      <c r="C129" s="2">
        <v>1.431</v>
      </c>
      <c r="D129" s="2">
        <v>278.43099999999998</v>
      </c>
      <c r="E129">
        <f t="shared" si="2"/>
        <v>1.431</v>
      </c>
      <c r="F129">
        <f t="shared" si="3"/>
        <v>1</v>
      </c>
    </row>
    <row r="130" spans="1:6" x14ac:dyDescent="0.2">
      <c r="A130" s="1" t="s">
        <v>12</v>
      </c>
      <c r="B130" s="2">
        <v>281</v>
      </c>
      <c r="C130" s="2">
        <v>1.139</v>
      </c>
      <c r="D130" s="2">
        <v>282.13900000000001</v>
      </c>
      <c r="E130">
        <f t="shared" si="2"/>
        <v>-1.139</v>
      </c>
      <c r="F130">
        <f t="shared" si="3"/>
        <v>-1</v>
      </c>
    </row>
    <row r="131" spans="1:6" x14ac:dyDescent="0.2">
      <c r="A131" s="1" t="s">
        <v>11</v>
      </c>
      <c r="B131" s="2">
        <v>281</v>
      </c>
      <c r="C131" s="2">
        <v>1.048</v>
      </c>
      <c r="D131" s="2">
        <v>282.048</v>
      </c>
      <c r="E131">
        <f t="shared" ref="E131:E140" si="4">IF(A131="CHILD",C131,-C131)</f>
        <v>1.048</v>
      </c>
      <c r="F131">
        <f t="shared" ref="F131:F140" si="5">IF(A131="CHILD",1,-1)</f>
        <v>1</v>
      </c>
    </row>
    <row r="132" spans="1:6" x14ac:dyDescent="0.2">
      <c r="A132" s="1" t="s">
        <v>12</v>
      </c>
      <c r="B132" s="2">
        <v>283</v>
      </c>
      <c r="C132" s="2">
        <v>1.4339999999999999</v>
      </c>
      <c r="D132" s="2">
        <v>284.43400000000003</v>
      </c>
      <c r="E132">
        <f t="shared" si="4"/>
        <v>-1.4339999999999999</v>
      </c>
      <c r="F132">
        <f t="shared" si="5"/>
        <v>-1</v>
      </c>
    </row>
    <row r="133" spans="1:6" x14ac:dyDescent="0.2">
      <c r="A133" s="1" t="s">
        <v>11</v>
      </c>
      <c r="B133" s="2">
        <v>290</v>
      </c>
      <c r="C133" s="2">
        <v>1.4630000000000001</v>
      </c>
      <c r="D133" s="2">
        <v>291.46300000000002</v>
      </c>
      <c r="E133">
        <f t="shared" si="4"/>
        <v>1.4630000000000001</v>
      </c>
      <c r="F133">
        <f t="shared" si="5"/>
        <v>1</v>
      </c>
    </row>
    <row r="134" spans="1:6" x14ac:dyDescent="0.2">
      <c r="A134" s="1" t="s">
        <v>12</v>
      </c>
      <c r="B134" s="2">
        <v>291</v>
      </c>
      <c r="C134" s="2">
        <v>1.694</v>
      </c>
      <c r="D134" s="2">
        <v>292.69400000000002</v>
      </c>
      <c r="E134">
        <f t="shared" si="4"/>
        <v>-1.694</v>
      </c>
      <c r="F134">
        <f t="shared" si="5"/>
        <v>-1</v>
      </c>
    </row>
    <row r="135" spans="1:6" x14ac:dyDescent="0.2">
      <c r="A135" s="1" t="s">
        <v>11</v>
      </c>
      <c r="B135" s="2">
        <v>292</v>
      </c>
      <c r="C135" s="2">
        <v>1.508</v>
      </c>
      <c r="D135" s="2">
        <v>293.50799999999998</v>
      </c>
      <c r="E135">
        <f t="shared" si="4"/>
        <v>1.508</v>
      </c>
      <c r="F135">
        <f t="shared" si="5"/>
        <v>1</v>
      </c>
    </row>
    <row r="136" spans="1:6" x14ac:dyDescent="0.2">
      <c r="A136" s="1" t="s">
        <v>11</v>
      </c>
      <c r="B136" s="2">
        <v>295</v>
      </c>
      <c r="C136" s="2">
        <v>1.9430000000000001</v>
      </c>
      <c r="D136" s="2">
        <v>296.94299999999998</v>
      </c>
      <c r="E136">
        <f t="shared" si="4"/>
        <v>1.9430000000000001</v>
      </c>
      <c r="F136">
        <f t="shared" si="5"/>
        <v>1</v>
      </c>
    </row>
    <row r="137" spans="1:6" x14ac:dyDescent="0.2">
      <c r="A137" s="1" t="s">
        <v>12</v>
      </c>
      <c r="B137" s="2">
        <v>296</v>
      </c>
      <c r="C137" s="2">
        <v>1.446</v>
      </c>
      <c r="D137" s="2">
        <v>297.44600000000003</v>
      </c>
      <c r="E137">
        <f t="shared" si="4"/>
        <v>-1.446</v>
      </c>
      <c r="F137">
        <f t="shared" si="5"/>
        <v>-1</v>
      </c>
    </row>
    <row r="138" spans="1:6" x14ac:dyDescent="0.2">
      <c r="A138" s="1" t="s">
        <v>11</v>
      </c>
      <c r="B138" s="2">
        <v>298</v>
      </c>
      <c r="C138" s="2">
        <v>1.171</v>
      </c>
      <c r="D138" s="2">
        <v>299.17099999999999</v>
      </c>
      <c r="E138">
        <f t="shared" si="4"/>
        <v>1.171</v>
      </c>
      <c r="F138">
        <f t="shared" si="5"/>
        <v>1</v>
      </c>
    </row>
    <row r="139" spans="1:6" x14ac:dyDescent="0.2">
      <c r="A139" s="1" t="s">
        <v>12</v>
      </c>
      <c r="B139" s="2">
        <v>299</v>
      </c>
      <c r="C139" s="2">
        <v>1.452</v>
      </c>
      <c r="D139" s="2">
        <v>300.452</v>
      </c>
      <c r="E139">
        <f t="shared" si="4"/>
        <v>-1.452</v>
      </c>
      <c r="F139">
        <f t="shared" si="5"/>
        <v>-1</v>
      </c>
    </row>
    <row r="140" spans="1:6" x14ac:dyDescent="0.2">
      <c r="A140" s="1" t="s">
        <v>11</v>
      </c>
      <c r="B140" s="2">
        <v>299</v>
      </c>
      <c r="C140" s="2">
        <v>1.319</v>
      </c>
      <c r="D140" s="2">
        <v>300.31900000000002</v>
      </c>
      <c r="E140">
        <f t="shared" si="4"/>
        <v>1.319</v>
      </c>
      <c r="F140">
        <f t="shared" si="5"/>
        <v>1</v>
      </c>
    </row>
  </sheetData>
  <sortState xmlns:xlrd2="http://schemas.microsoft.com/office/spreadsheetml/2017/richdata2" ref="B2:D140">
    <sortCondition ref="B2:B140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311797-E815-1642-B83A-8BAD9C109213}">
  <dimension ref="A1:F13"/>
  <sheetViews>
    <sheetView zoomScale="130" zoomScaleNormal="130" workbookViewId="0">
      <selection activeCell="D22" sqref="D22"/>
    </sheetView>
  </sheetViews>
  <sheetFormatPr baseColWidth="10" defaultRowHeight="15" x14ac:dyDescent="0.2"/>
  <cols>
    <col min="1" max="1" width="14.33203125" style="10" bestFit="1" customWidth="1"/>
    <col min="2" max="2" width="12.5" style="12" customWidth="1"/>
    <col min="3" max="3" width="9.1640625" style="12" customWidth="1"/>
    <col min="4" max="4" width="27.6640625" style="12" customWidth="1"/>
    <col min="5" max="5" width="3.6640625" bestFit="1" customWidth="1"/>
  </cols>
  <sheetData>
    <row r="1" spans="1:6" x14ac:dyDescent="0.2">
      <c r="A1" s="10" t="s">
        <v>36</v>
      </c>
      <c r="B1" s="11">
        <f>Speaker!B140+Speaker!C140-Speaker!B2</f>
        <v>300.30900000000003</v>
      </c>
      <c r="E1" s="9">
        <f>B1/60</f>
        <v>5.0051500000000004</v>
      </c>
    </row>
    <row r="3" spans="1:6" x14ac:dyDescent="0.2">
      <c r="A3" s="10" t="s">
        <v>1</v>
      </c>
      <c r="B3" s="11">
        <f>SUMIF(Speech!A:A,Calcs!A3,Speech!B:B)</f>
        <v>137.72199999999998</v>
      </c>
      <c r="C3" s="13">
        <f>B3/B1</f>
        <v>0.45860097432977354</v>
      </c>
      <c r="D3" s="13"/>
      <c r="E3" s="9">
        <f>B3/60</f>
        <v>2.2953666666666663</v>
      </c>
    </row>
    <row r="4" spans="1:6" x14ac:dyDescent="0.2">
      <c r="A4" s="10" t="s">
        <v>37</v>
      </c>
      <c r="B4" s="11">
        <f>B1-B3</f>
        <v>162.58700000000005</v>
      </c>
      <c r="C4" s="13">
        <f>B4/B1</f>
        <v>0.54139902567022646</v>
      </c>
      <c r="D4" s="13"/>
      <c r="E4" s="9">
        <f>B4/60</f>
        <v>2.7097833333333341</v>
      </c>
    </row>
    <row r="6" spans="1:6" x14ac:dyDescent="0.2">
      <c r="A6" s="10" t="s">
        <v>12</v>
      </c>
      <c r="B6" s="11">
        <f>SUMIF(Speaker!A:A,A6,Speaker!C:C)</f>
        <v>85.781999999999982</v>
      </c>
      <c r="C6" s="13">
        <f>B6/B1</f>
        <v>0.28564578484161307</v>
      </c>
      <c r="D6" s="13"/>
      <c r="E6" s="9">
        <f>B6/60</f>
        <v>1.4296999999999997</v>
      </c>
      <c r="F6" s="8">
        <f>1-(E6/E7)</f>
        <v>0.27971182427326335</v>
      </c>
    </row>
    <row r="7" spans="1:6" x14ac:dyDescent="0.2">
      <c r="A7" s="10" t="s">
        <v>11</v>
      </c>
      <c r="B7" s="11">
        <f>SUMIF(Speaker!A:A,A7,Speaker!C:C)</f>
        <v>119.09400000000002</v>
      </c>
      <c r="C7" s="13">
        <f>B7/B1</f>
        <v>0.39657153132273765</v>
      </c>
      <c r="D7" s="13"/>
      <c r="E7" s="9">
        <f>B7/60</f>
        <v>1.9849000000000003</v>
      </c>
      <c r="F7" s="8"/>
    </row>
    <row r="8" spans="1:6" x14ac:dyDescent="0.2">
      <c r="A8" s="10" t="s">
        <v>37</v>
      </c>
      <c r="B8" s="11">
        <f>B1-B6-B7</f>
        <v>95.433000000000021</v>
      </c>
      <c r="C8" s="13">
        <f>B8/B1</f>
        <v>0.31778268383564934</v>
      </c>
      <c r="D8" s="13"/>
      <c r="E8" s="9">
        <f>B8/60</f>
        <v>1.5905500000000004</v>
      </c>
    </row>
    <row r="9" spans="1:6" x14ac:dyDescent="0.2">
      <c r="A9" s="10" t="s">
        <v>39</v>
      </c>
      <c r="B9" s="11" t="s">
        <v>40</v>
      </c>
      <c r="C9" s="16" t="s">
        <v>42</v>
      </c>
      <c r="D9" s="14"/>
      <c r="E9" s="9"/>
    </row>
    <row r="10" spans="1:6" x14ac:dyDescent="0.2">
      <c r="A10" s="10" t="s">
        <v>38</v>
      </c>
      <c r="B10" s="15">
        <f>F6</f>
        <v>0.27971182427326335</v>
      </c>
      <c r="C10" s="16" t="s">
        <v>41</v>
      </c>
      <c r="D10" s="14"/>
    </row>
    <row r="12" spans="1:6" x14ac:dyDescent="0.2">
      <c r="A12" s="10" t="s">
        <v>12</v>
      </c>
      <c r="B12" s="12">
        <f>COUNTIF(Speaker!A:A,Calcs!A12)</f>
        <v>57</v>
      </c>
      <c r="C12" s="11">
        <f>B6/B12</f>
        <v>1.5049473684210524</v>
      </c>
    </row>
    <row r="13" spans="1:6" x14ac:dyDescent="0.2">
      <c r="A13" s="10" t="s">
        <v>11</v>
      </c>
      <c r="B13" s="12">
        <f>COUNTIF(Speaker!A:A,Calcs!A13)</f>
        <v>82</v>
      </c>
      <c r="C13" s="11">
        <f>B7/B13</f>
        <v>1.4523658536585369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513862-55E8-4F00-BA83-8DBFA1DD0156}">
  <dimension ref="A1:D86"/>
  <sheetViews>
    <sheetView zoomScale="150" zoomScaleNormal="150" workbookViewId="0">
      <selection activeCell="D14" sqref="D14"/>
    </sheetView>
  </sheetViews>
  <sheetFormatPr baseColWidth="10" defaultColWidth="8.83203125" defaultRowHeight="15" x14ac:dyDescent="0.2"/>
  <cols>
    <col min="1" max="3" width="9.1640625" style="1"/>
    <col min="4" max="4" width="10.6640625" style="1" bestFit="1" customWidth="1"/>
  </cols>
  <sheetData>
    <row r="1" spans="1:4" x14ac:dyDescent="0.2">
      <c r="A1" s="1" t="s">
        <v>5</v>
      </c>
      <c r="B1" s="1" t="s">
        <v>6</v>
      </c>
      <c r="C1" s="1" t="s">
        <v>7</v>
      </c>
      <c r="D1" s="1" t="s">
        <v>8</v>
      </c>
    </row>
    <row r="2" spans="1:4" x14ac:dyDescent="0.2">
      <c r="A2" s="2">
        <v>0.01</v>
      </c>
      <c r="B2" s="2">
        <v>1.373</v>
      </c>
      <c r="C2" s="2">
        <v>1.363</v>
      </c>
      <c r="D2" s="1" t="s">
        <v>11</v>
      </c>
    </row>
    <row r="3" spans="1:4" x14ac:dyDescent="0.2">
      <c r="A3" s="2">
        <v>2.34</v>
      </c>
      <c r="B3" s="2">
        <v>4.0110000000000001</v>
      </c>
      <c r="C3" s="2">
        <v>1.671</v>
      </c>
      <c r="D3" s="1" t="s">
        <v>11</v>
      </c>
    </row>
    <row r="4" spans="1:4" x14ac:dyDescent="0.2">
      <c r="A4" s="3">
        <f>B3+0.001</f>
        <v>4.0120000000000005</v>
      </c>
      <c r="B4" s="3">
        <f>A5-0.001</f>
        <v>2.4990000000000001</v>
      </c>
      <c r="C4" s="3">
        <f>B4-A4</f>
        <v>-1.5130000000000003</v>
      </c>
      <c r="D4" s="4" t="s">
        <v>13</v>
      </c>
    </row>
    <row r="5" spans="1:4" x14ac:dyDescent="0.2">
      <c r="A5" s="2">
        <v>2.5</v>
      </c>
      <c r="B5" s="2">
        <v>3.665</v>
      </c>
      <c r="C5" s="2">
        <v>1.165</v>
      </c>
      <c r="D5" s="1" t="s">
        <v>11</v>
      </c>
    </row>
    <row r="6" spans="1:4" x14ac:dyDescent="0.2">
      <c r="A6" s="3">
        <f>B5+0.001</f>
        <v>3.6659999999999999</v>
      </c>
      <c r="B6" s="3">
        <f>A7-0.001</f>
        <v>2.899</v>
      </c>
      <c r="C6" s="3">
        <f>B6-A6</f>
        <v>-0.7669999999999999</v>
      </c>
      <c r="D6" s="4" t="s">
        <v>13</v>
      </c>
    </row>
    <row r="7" spans="1:4" x14ac:dyDescent="0.2">
      <c r="A7" s="2">
        <v>2.9</v>
      </c>
      <c r="B7" s="2">
        <v>4.4909999999999997</v>
      </c>
      <c r="C7" s="2">
        <v>1.591</v>
      </c>
      <c r="D7" s="1" t="s">
        <v>11</v>
      </c>
    </row>
    <row r="8" spans="1:4" x14ac:dyDescent="0.2">
      <c r="A8" s="2">
        <v>5.81</v>
      </c>
      <c r="B8" s="2">
        <v>7.5829999999999993</v>
      </c>
      <c r="C8" s="2">
        <v>1.7729999999999999</v>
      </c>
      <c r="D8" s="1" t="s">
        <v>11</v>
      </c>
    </row>
    <row r="9" spans="1:4" x14ac:dyDescent="0.2">
      <c r="A9" s="2">
        <v>7.61</v>
      </c>
      <c r="B9" s="2">
        <v>9.2510000000000012</v>
      </c>
      <c r="C9" s="2">
        <v>1.641</v>
      </c>
      <c r="D9" s="1" t="s">
        <v>11</v>
      </c>
    </row>
    <row r="10" spans="1:4" x14ac:dyDescent="0.2">
      <c r="A10" s="3">
        <f>B9+0.001</f>
        <v>9.2520000000000007</v>
      </c>
      <c r="B10" s="3">
        <f>A11-0.001</f>
        <v>8.9090000000000007</v>
      </c>
      <c r="C10" s="3">
        <f>B10-A10</f>
        <v>-0.34299999999999997</v>
      </c>
      <c r="D10" s="4" t="s">
        <v>13</v>
      </c>
    </row>
    <row r="11" spans="1:4" x14ac:dyDescent="0.2">
      <c r="A11" s="2">
        <v>8.91</v>
      </c>
      <c r="B11" s="2">
        <v>10.004</v>
      </c>
      <c r="C11" s="2">
        <v>1.0940000000000001</v>
      </c>
      <c r="D11" s="1" t="s">
        <v>11</v>
      </c>
    </row>
    <row r="12" spans="1:4" x14ac:dyDescent="0.2">
      <c r="A12" s="2">
        <v>11.3</v>
      </c>
      <c r="B12" s="2">
        <v>13.285</v>
      </c>
      <c r="C12" s="2">
        <v>1.9850000000000001</v>
      </c>
      <c r="D12" s="1" t="s">
        <v>11</v>
      </c>
    </row>
    <row r="13" spans="1:4" x14ac:dyDescent="0.2">
      <c r="A13" s="2">
        <v>15.7</v>
      </c>
      <c r="B13" s="2">
        <v>16.852999999999998</v>
      </c>
      <c r="C13" s="2">
        <v>1.153</v>
      </c>
      <c r="D13" s="1" t="s">
        <v>11</v>
      </c>
    </row>
    <row r="14" spans="1:4" x14ac:dyDescent="0.2">
      <c r="A14" s="2">
        <v>18.399999999999999</v>
      </c>
      <c r="B14" s="2">
        <v>19.986999999999998</v>
      </c>
      <c r="C14" s="2">
        <v>1.587</v>
      </c>
      <c r="D14" s="1" t="s">
        <v>11</v>
      </c>
    </row>
    <row r="15" spans="1:4" x14ac:dyDescent="0.2">
      <c r="A15" s="2">
        <v>19.899999999999999</v>
      </c>
      <c r="B15" s="2">
        <v>21.518999999999998</v>
      </c>
      <c r="C15" s="2">
        <v>1.619</v>
      </c>
      <c r="D15" s="1" t="s">
        <v>11</v>
      </c>
    </row>
    <row r="16" spans="1:4" x14ac:dyDescent="0.2">
      <c r="A16" s="2">
        <v>25.5</v>
      </c>
      <c r="B16" s="2">
        <v>26.556000000000001</v>
      </c>
      <c r="C16" s="2">
        <v>1.056</v>
      </c>
      <c r="D16" s="1" t="s">
        <v>11</v>
      </c>
    </row>
    <row r="17" spans="1:4" x14ac:dyDescent="0.2">
      <c r="A17" s="2">
        <v>28.3</v>
      </c>
      <c r="B17" s="2">
        <v>29.548000000000002</v>
      </c>
      <c r="C17" s="2">
        <v>1.248</v>
      </c>
      <c r="D17" s="1" t="s">
        <v>11</v>
      </c>
    </row>
    <row r="18" spans="1:4" x14ac:dyDescent="0.2">
      <c r="A18" s="2">
        <v>28.5</v>
      </c>
      <c r="B18" s="2">
        <v>29.795000000000002</v>
      </c>
      <c r="C18" s="2">
        <v>1.2949999999999999</v>
      </c>
      <c r="D18" s="1" t="s">
        <v>11</v>
      </c>
    </row>
    <row r="19" spans="1:4" x14ac:dyDescent="0.2">
      <c r="A19" s="2">
        <v>28.9</v>
      </c>
      <c r="B19" s="2">
        <v>30.498999999999999</v>
      </c>
      <c r="C19" s="2">
        <v>1.599</v>
      </c>
      <c r="D19" s="1" t="s">
        <v>11</v>
      </c>
    </row>
    <row r="20" spans="1:4" x14ac:dyDescent="0.2">
      <c r="A20" s="2">
        <v>30.1</v>
      </c>
      <c r="B20" s="2">
        <v>31.483000000000001</v>
      </c>
      <c r="C20" s="2">
        <v>1.383</v>
      </c>
      <c r="D20" s="1" t="s">
        <v>11</v>
      </c>
    </row>
    <row r="21" spans="1:4" x14ac:dyDescent="0.2">
      <c r="A21" s="2">
        <v>32.9</v>
      </c>
      <c r="B21" s="2">
        <v>34.731000000000002</v>
      </c>
      <c r="C21" s="2">
        <v>1.831</v>
      </c>
      <c r="D21" s="1" t="s">
        <v>11</v>
      </c>
    </row>
    <row r="22" spans="1:4" x14ac:dyDescent="0.2">
      <c r="A22" s="2">
        <v>35</v>
      </c>
      <c r="B22" s="2">
        <v>36.006999999999998</v>
      </c>
      <c r="C22" s="2">
        <v>1.0069999999999999</v>
      </c>
      <c r="D22" s="1" t="s">
        <v>11</v>
      </c>
    </row>
    <row r="23" spans="1:4" x14ac:dyDescent="0.2">
      <c r="A23" s="2">
        <v>45.4</v>
      </c>
      <c r="B23" s="2">
        <v>46.634999999999998</v>
      </c>
      <c r="C23" s="2">
        <v>1.2350000000000001</v>
      </c>
      <c r="D23" s="1" t="s">
        <v>11</v>
      </c>
    </row>
    <row r="24" spans="1:4" x14ac:dyDescent="0.2">
      <c r="A24" s="2">
        <v>48.1</v>
      </c>
      <c r="B24" s="2">
        <v>49.658000000000001</v>
      </c>
      <c r="C24" s="2">
        <v>1.5580000000000001</v>
      </c>
      <c r="D24" s="1" t="s">
        <v>11</v>
      </c>
    </row>
    <row r="25" spans="1:4" x14ac:dyDescent="0.2">
      <c r="A25" s="2">
        <v>48.5</v>
      </c>
      <c r="B25" s="2">
        <v>49.561</v>
      </c>
      <c r="C25" s="2">
        <v>1.0609999999999999</v>
      </c>
      <c r="D25" s="1" t="s">
        <v>11</v>
      </c>
    </row>
    <row r="26" spans="1:4" x14ac:dyDescent="0.2">
      <c r="A26" s="2">
        <v>63.3</v>
      </c>
      <c r="B26" s="2">
        <v>64.893999999999991</v>
      </c>
      <c r="C26" s="2">
        <v>1.5940000000000001</v>
      </c>
      <c r="D26" s="1" t="s">
        <v>11</v>
      </c>
    </row>
    <row r="27" spans="1:4" x14ac:dyDescent="0.2">
      <c r="A27" s="2">
        <v>68.099999999999994</v>
      </c>
      <c r="B27" s="2">
        <v>69.911000000000001</v>
      </c>
      <c r="C27" s="2">
        <v>1.8109999999999999</v>
      </c>
      <c r="D27" s="1" t="s">
        <v>11</v>
      </c>
    </row>
    <row r="28" spans="1:4" x14ac:dyDescent="0.2">
      <c r="A28" s="2">
        <v>71.900000000000006</v>
      </c>
      <c r="B28" s="2">
        <v>73.173000000000002</v>
      </c>
      <c r="C28" s="2">
        <v>1.2729999999999999</v>
      </c>
      <c r="D28" s="1" t="s">
        <v>11</v>
      </c>
    </row>
    <row r="29" spans="1:4" x14ac:dyDescent="0.2">
      <c r="A29" s="2">
        <v>78.5</v>
      </c>
      <c r="B29" s="2">
        <v>79.766999999999996</v>
      </c>
      <c r="C29" s="2">
        <v>1.2669999999999999</v>
      </c>
      <c r="D29" s="1" t="s">
        <v>11</v>
      </c>
    </row>
    <row r="30" spans="1:4" x14ac:dyDescent="0.2">
      <c r="A30" s="2">
        <v>86.6</v>
      </c>
      <c r="B30" s="2">
        <v>87.75</v>
      </c>
      <c r="C30" s="2">
        <v>1.1499999999999999</v>
      </c>
      <c r="D30" s="1" t="s">
        <v>11</v>
      </c>
    </row>
    <row r="31" spans="1:4" x14ac:dyDescent="0.2">
      <c r="A31" s="2">
        <v>92.5</v>
      </c>
      <c r="B31" s="2">
        <v>93.608999999999995</v>
      </c>
      <c r="C31" s="2">
        <v>1.109</v>
      </c>
      <c r="D31" s="1" t="s">
        <v>11</v>
      </c>
    </row>
    <row r="32" spans="1:4" x14ac:dyDescent="0.2">
      <c r="A32" s="2">
        <v>95.9</v>
      </c>
      <c r="B32" s="2">
        <v>97.38000000000001</v>
      </c>
      <c r="C32" s="2">
        <v>1.48</v>
      </c>
      <c r="D32" s="1" t="s">
        <v>11</v>
      </c>
    </row>
    <row r="33" spans="1:4" x14ac:dyDescent="0.2">
      <c r="A33" s="2">
        <v>98.9</v>
      </c>
      <c r="B33" s="2">
        <v>100.334</v>
      </c>
      <c r="C33" s="2">
        <v>1.4339999999999999</v>
      </c>
      <c r="D33" s="1" t="s">
        <v>11</v>
      </c>
    </row>
    <row r="34" spans="1:4" x14ac:dyDescent="0.2">
      <c r="A34" s="2">
        <v>100</v>
      </c>
      <c r="B34" s="2">
        <v>101.824</v>
      </c>
      <c r="C34" s="2">
        <v>1.8240000000000001</v>
      </c>
      <c r="D34" s="1" t="s">
        <v>11</v>
      </c>
    </row>
    <row r="35" spans="1:4" x14ac:dyDescent="0.2">
      <c r="A35" s="2">
        <v>102</v>
      </c>
      <c r="B35" s="2">
        <v>103.73699999999999</v>
      </c>
      <c r="C35" s="2">
        <v>1.7370000000000001</v>
      </c>
      <c r="D35" s="1" t="s">
        <v>11</v>
      </c>
    </row>
    <row r="36" spans="1:4" x14ac:dyDescent="0.2">
      <c r="A36" s="2">
        <v>106</v>
      </c>
      <c r="B36" s="2">
        <v>107.438</v>
      </c>
      <c r="C36" s="2">
        <v>1.4379999999999999</v>
      </c>
      <c r="D36" s="1" t="s">
        <v>11</v>
      </c>
    </row>
    <row r="37" spans="1:4" x14ac:dyDescent="0.2">
      <c r="A37" s="2">
        <v>112</v>
      </c>
      <c r="B37" s="2">
        <v>113.24</v>
      </c>
      <c r="C37" s="2">
        <v>1.24</v>
      </c>
      <c r="D37" s="1" t="s">
        <v>11</v>
      </c>
    </row>
    <row r="38" spans="1:4" x14ac:dyDescent="0.2">
      <c r="A38" s="2">
        <v>117</v>
      </c>
      <c r="B38" s="2">
        <v>118.741</v>
      </c>
      <c r="C38" s="2">
        <v>1.7410000000000001</v>
      </c>
      <c r="D38" s="1" t="s">
        <v>11</v>
      </c>
    </row>
    <row r="39" spans="1:4" x14ac:dyDescent="0.2">
      <c r="A39" s="2">
        <v>119</v>
      </c>
      <c r="B39" s="2">
        <v>120.02800000000001</v>
      </c>
      <c r="C39" s="2">
        <v>1.028</v>
      </c>
      <c r="D39" s="1" t="s">
        <v>11</v>
      </c>
    </row>
    <row r="40" spans="1:4" x14ac:dyDescent="0.2">
      <c r="A40" s="2">
        <v>127</v>
      </c>
      <c r="B40" s="2">
        <v>128.018</v>
      </c>
      <c r="C40" s="2">
        <v>1.018</v>
      </c>
      <c r="D40" s="1" t="s">
        <v>11</v>
      </c>
    </row>
    <row r="41" spans="1:4" x14ac:dyDescent="0.2">
      <c r="A41" s="2">
        <v>128</v>
      </c>
      <c r="B41" s="2">
        <v>129.76599999999999</v>
      </c>
      <c r="C41" s="2">
        <v>1.766</v>
      </c>
      <c r="D41" s="1" t="s">
        <v>11</v>
      </c>
    </row>
    <row r="42" spans="1:4" x14ac:dyDescent="0.2">
      <c r="A42" s="2">
        <v>129</v>
      </c>
      <c r="B42" s="2">
        <v>130.34100000000001</v>
      </c>
      <c r="C42" s="2">
        <v>1.341</v>
      </c>
      <c r="D42" s="1" t="s">
        <v>11</v>
      </c>
    </row>
    <row r="43" spans="1:4" x14ac:dyDescent="0.2">
      <c r="A43" s="2">
        <v>130</v>
      </c>
      <c r="B43" s="2">
        <v>131.55699999999999</v>
      </c>
      <c r="C43" s="2">
        <v>1.5569999999999999</v>
      </c>
      <c r="D43" s="1" t="s">
        <v>11</v>
      </c>
    </row>
    <row r="44" spans="1:4" x14ac:dyDescent="0.2">
      <c r="A44" s="2">
        <v>132</v>
      </c>
      <c r="B44" s="2">
        <v>133.33799999999999</v>
      </c>
      <c r="C44" s="2">
        <v>1.3380000000000001</v>
      </c>
      <c r="D44" s="1" t="s">
        <v>11</v>
      </c>
    </row>
    <row r="45" spans="1:4" x14ac:dyDescent="0.2">
      <c r="A45" s="2">
        <v>134</v>
      </c>
      <c r="B45" s="2">
        <v>135.422</v>
      </c>
      <c r="C45" s="2">
        <v>1.4219999999999999</v>
      </c>
      <c r="D45" s="1" t="s">
        <v>11</v>
      </c>
    </row>
    <row r="46" spans="1:4" x14ac:dyDescent="0.2">
      <c r="A46" s="2">
        <v>157</v>
      </c>
      <c r="B46" s="2">
        <v>158.94999999999999</v>
      </c>
      <c r="C46" s="2">
        <v>1.95</v>
      </c>
      <c r="D46" s="1" t="s">
        <v>11</v>
      </c>
    </row>
    <row r="47" spans="1:4" x14ac:dyDescent="0.2">
      <c r="A47" s="2">
        <v>160</v>
      </c>
      <c r="B47" s="2">
        <v>161.31800000000001</v>
      </c>
      <c r="C47" s="2">
        <v>1.3180000000000001</v>
      </c>
      <c r="D47" s="1" t="s">
        <v>11</v>
      </c>
    </row>
    <row r="48" spans="1:4" x14ac:dyDescent="0.2">
      <c r="A48" s="2">
        <v>162</v>
      </c>
      <c r="B48" s="2">
        <v>163.37700000000001</v>
      </c>
      <c r="C48" s="2">
        <v>1.377</v>
      </c>
      <c r="D48" s="1" t="s">
        <v>11</v>
      </c>
    </row>
    <row r="49" spans="1:4" x14ac:dyDescent="0.2">
      <c r="A49" s="2">
        <v>169</v>
      </c>
      <c r="B49" s="2">
        <v>170.279</v>
      </c>
      <c r="C49" s="2">
        <v>1.2789999999999999</v>
      </c>
      <c r="D49" s="1" t="s">
        <v>11</v>
      </c>
    </row>
    <row r="50" spans="1:4" x14ac:dyDescent="0.2">
      <c r="A50" s="2">
        <v>169</v>
      </c>
      <c r="B50" s="2">
        <v>170.73099999999999</v>
      </c>
      <c r="C50" s="2">
        <v>1.7310000000000001</v>
      </c>
      <c r="D50" s="1" t="s">
        <v>11</v>
      </c>
    </row>
    <row r="51" spans="1:4" x14ac:dyDescent="0.2">
      <c r="A51" s="2">
        <v>173</v>
      </c>
      <c r="B51" s="2">
        <v>174.155</v>
      </c>
      <c r="C51" s="2">
        <v>1.155</v>
      </c>
      <c r="D51" s="1" t="s">
        <v>11</v>
      </c>
    </row>
    <row r="52" spans="1:4" x14ac:dyDescent="0.2">
      <c r="A52" s="2">
        <v>173</v>
      </c>
      <c r="B52" s="2">
        <v>174.785</v>
      </c>
      <c r="C52" s="2">
        <v>1.7849999999999999</v>
      </c>
      <c r="D52" s="1" t="s">
        <v>11</v>
      </c>
    </row>
    <row r="53" spans="1:4" x14ac:dyDescent="0.2">
      <c r="A53" s="2">
        <v>173</v>
      </c>
      <c r="B53" s="2">
        <v>174.03399999999999</v>
      </c>
      <c r="C53" s="2">
        <v>1.034</v>
      </c>
      <c r="D53" s="1" t="s">
        <v>11</v>
      </c>
    </row>
    <row r="54" spans="1:4" x14ac:dyDescent="0.2">
      <c r="A54" s="2">
        <v>176</v>
      </c>
      <c r="B54" s="2">
        <v>177.762</v>
      </c>
      <c r="C54" s="2">
        <v>1.762</v>
      </c>
      <c r="D54" s="1" t="s">
        <v>11</v>
      </c>
    </row>
    <row r="55" spans="1:4" x14ac:dyDescent="0.2">
      <c r="A55" s="2">
        <v>176</v>
      </c>
      <c r="B55" s="2">
        <v>177.87700000000001</v>
      </c>
      <c r="C55" s="2">
        <v>1.877</v>
      </c>
      <c r="D55" s="1" t="s">
        <v>11</v>
      </c>
    </row>
    <row r="56" spans="1:4" x14ac:dyDescent="0.2">
      <c r="A56" s="2">
        <v>179</v>
      </c>
      <c r="B56" s="2">
        <v>180.28399999999999</v>
      </c>
      <c r="C56" s="2">
        <v>1.284</v>
      </c>
      <c r="D56" s="1" t="s">
        <v>11</v>
      </c>
    </row>
    <row r="57" spans="1:4" x14ac:dyDescent="0.2">
      <c r="A57" s="2">
        <v>179</v>
      </c>
      <c r="B57" s="2">
        <v>180.09</v>
      </c>
      <c r="C57" s="2">
        <v>1.0900000000000001</v>
      </c>
      <c r="D57" s="1" t="s">
        <v>11</v>
      </c>
    </row>
    <row r="58" spans="1:4" x14ac:dyDescent="0.2">
      <c r="A58" s="2">
        <v>191</v>
      </c>
      <c r="B58" s="2">
        <v>192.15700000000001</v>
      </c>
      <c r="C58" s="2">
        <v>1.157</v>
      </c>
      <c r="D58" s="1" t="s">
        <v>11</v>
      </c>
    </row>
    <row r="59" spans="1:4" x14ac:dyDescent="0.2">
      <c r="A59" s="2">
        <v>201</v>
      </c>
      <c r="B59" s="2">
        <v>202.92400000000001</v>
      </c>
      <c r="C59" s="2">
        <v>1.9239999999999999</v>
      </c>
      <c r="D59" s="1" t="s">
        <v>11</v>
      </c>
    </row>
    <row r="60" spans="1:4" x14ac:dyDescent="0.2">
      <c r="A60" s="2">
        <v>203</v>
      </c>
      <c r="B60" s="2">
        <v>204.61600000000001</v>
      </c>
      <c r="C60" s="2">
        <v>1.6160000000000001</v>
      </c>
      <c r="D60" s="1" t="s">
        <v>11</v>
      </c>
    </row>
    <row r="61" spans="1:4" x14ac:dyDescent="0.2">
      <c r="A61" s="2">
        <v>204</v>
      </c>
      <c r="B61" s="2">
        <v>205.29300000000001</v>
      </c>
      <c r="C61" s="2">
        <v>1.2929999999999999</v>
      </c>
      <c r="D61" s="1" t="s">
        <v>11</v>
      </c>
    </row>
    <row r="62" spans="1:4" x14ac:dyDescent="0.2">
      <c r="A62" s="2">
        <v>207</v>
      </c>
      <c r="B62" s="2">
        <v>208.47800000000001</v>
      </c>
      <c r="C62" s="2">
        <v>1.478</v>
      </c>
      <c r="D62" s="1" t="s">
        <v>11</v>
      </c>
    </row>
    <row r="63" spans="1:4" x14ac:dyDescent="0.2">
      <c r="A63" s="2">
        <v>209</v>
      </c>
      <c r="B63" s="2">
        <v>210.364</v>
      </c>
      <c r="C63" s="2">
        <v>1.3640000000000001</v>
      </c>
      <c r="D63" s="1" t="s">
        <v>11</v>
      </c>
    </row>
    <row r="64" spans="1:4" x14ac:dyDescent="0.2">
      <c r="A64" s="2">
        <v>217</v>
      </c>
      <c r="B64" s="2">
        <v>218.119</v>
      </c>
      <c r="C64" s="2">
        <v>1.119</v>
      </c>
      <c r="D64" s="1" t="s">
        <v>11</v>
      </c>
    </row>
    <row r="65" spans="1:4" x14ac:dyDescent="0.2">
      <c r="A65" s="2">
        <v>221</v>
      </c>
      <c r="B65" s="2">
        <v>222.803</v>
      </c>
      <c r="C65" s="2">
        <v>1.8029999999999999</v>
      </c>
      <c r="D65" s="1" t="s">
        <v>11</v>
      </c>
    </row>
    <row r="66" spans="1:4" x14ac:dyDescent="0.2">
      <c r="A66" s="2">
        <v>222</v>
      </c>
      <c r="B66" s="2">
        <v>223.697</v>
      </c>
      <c r="C66" s="2">
        <v>1.6970000000000001</v>
      </c>
      <c r="D66" s="1" t="s">
        <v>11</v>
      </c>
    </row>
    <row r="67" spans="1:4" x14ac:dyDescent="0.2">
      <c r="A67" s="2">
        <v>229</v>
      </c>
      <c r="B67" s="2">
        <v>230.547</v>
      </c>
      <c r="C67" s="2">
        <v>1.5469999999999999</v>
      </c>
      <c r="D67" s="1" t="s">
        <v>11</v>
      </c>
    </row>
    <row r="68" spans="1:4" x14ac:dyDescent="0.2">
      <c r="A68" s="2">
        <v>231</v>
      </c>
      <c r="B68" s="2">
        <v>232.05500000000001</v>
      </c>
      <c r="C68" s="2">
        <v>1.0549999999999999</v>
      </c>
      <c r="D68" s="1" t="s">
        <v>11</v>
      </c>
    </row>
    <row r="69" spans="1:4" x14ac:dyDescent="0.2">
      <c r="A69" s="2">
        <v>233</v>
      </c>
      <c r="B69" s="2">
        <v>234.18799999999999</v>
      </c>
      <c r="C69" s="2">
        <v>1.1879999999999999</v>
      </c>
      <c r="D69" s="1" t="s">
        <v>11</v>
      </c>
    </row>
    <row r="70" spans="1:4" x14ac:dyDescent="0.2">
      <c r="A70" s="2">
        <v>241</v>
      </c>
      <c r="B70" s="2">
        <v>242.45</v>
      </c>
      <c r="C70" s="2">
        <v>1.45</v>
      </c>
      <c r="D70" s="1" t="s">
        <v>11</v>
      </c>
    </row>
    <row r="71" spans="1:4" x14ac:dyDescent="0.2">
      <c r="A71" s="2">
        <v>247</v>
      </c>
      <c r="B71" s="2">
        <v>248.02799999999999</v>
      </c>
      <c r="C71" s="2">
        <v>1.028</v>
      </c>
      <c r="D71" s="1" t="s">
        <v>11</v>
      </c>
    </row>
    <row r="72" spans="1:4" x14ac:dyDescent="0.2">
      <c r="A72" s="2">
        <v>251</v>
      </c>
      <c r="B72" s="2">
        <v>252.66800000000001</v>
      </c>
      <c r="C72" s="2">
        <v>1.6679999999999999</v>
      </c>
      <c r="D72" s="1" t="s">
        <v>11</v>
      </c>
    </row>
    <row r="73" spans="1:4" x14ac:dyDescent="0.2">
      <c r="A73" s="2">
        <v>251</v>
      </c>
      <c r="B73" s="2">
        <v>252.505</v>
      </c>
      <c r="C73" s="2">
        <v>1.5049999999999999</v>
      </c>
      <c r="D73" s="1" t="s">
        <v>11</v>
      </c>
    </row>
    <row r="74" spans="1:4" x14ac:dyDescent="0.2">
      <c r="A74" s="2">
        <v>253</v>
      </c>
      <c r="B74" s="2">
        <v>254.88499999999999</v>
      </c>
      <c r="C74" s="2">
        <v>1.885</v>
      </c>
      <c r="D74" s="1" t="s">
        <v>11</v>
      </c>
    </row>
    <row r="75" spans="1:4" x14ac:dyDescent="0.2">
      <c r="A75" s="2">
        <v>254</v>
      </c>
      <c r="B75" s="2">
        <v>255.41</v>
      </c>
      <c r="C75" s="2">
        <v>1.41</v>
      </c>
      <c r="D75" s="1" t="s">
        <v>11</v>
      </c>
    </row>
    <row r="76" spans="1:4" x14ac:dyDescent="0.2">
      <c r="A76" s="2">
        <v>258</v>
      </c>
      <c r="B76" s="2">
        <v>259.26400000000001</v>
      </c>
      <c r="C76" s="2">
        <v>1.264</v>
      </c>
      <c r="D76" s="1" t="s">
        <v>11</v>
      </c>
    </row>
    <row r="77" spans="1:4" x14ac:dyDescent="0.2">
      <c r="A77" s="2">
        <v>266</v>
      </c>
      <c r="B77" s="2">
        <v>267.96600000000001</v>
      </c>
      <c r="C77" s="2">
        <v>1.966</v>
      </c>
      <c r="D77" s="1" t="s">
        <v>11</v>
      </c>
    </row>
    <row r="78" spans="1:4" x14ac:dyDescent="0.2">
      <c r="A78" s="2">
        <v>273</v>
      </c>
      <c r="B78" s="2">
        <v>274.99700000000001</v>
      </c>
      <c r="C78" s="2">
        <v>1.9970000000000001</v>
      </c>
      <c r="D78" s="1" t="s">
        <v>11</v>
      </c>
    </row>
    <row r="79" spans="1:4" x14ac:dyDescent="0.2">
      <c r="A79" s="2">
        <v>274</v>
      </c>
      <c r="B79" s="2">
        <v>275.67200000000003</v>
      </c>
      <c r="C79" s="2">
        <v>1.6719999999999999</v>
      </c>
      <c r="D79" s="1" t="s">
        <v>11</v>
      </c>
    </row>
    <row r="80" spans="1:4" x14ac:dyDescent="0.2">
      <c r="A80" s="2">
        <v>277</v>
      </c>
      <c r="B80" s="2">
        <v>278.43099999999998</v>
      </c>
      <c r="C80" s="2">
        <v>1.431</v>
      </c>
      <c r="D80" s="1" t="s">
        <v>11</v>
      </c>
    </row>
    <row r="81" spans="1:4" x14ac:dyDescent="0.2">
      <c r="A81" s="2">
        <v>281</v>
      </c>
      <c r="B81" s="2">
        <v>282.048</v>
      </c>
      <c r="C81" s="2">
        <v>1.048</v>
      </c>
      <c r="D81" s="1" t="s">
        <v>11</v>
      </c>
    </row>
    <row r="82" spans="1:4" x14ac:dyDescent="0.2">
      <c r="A82" s="2">
        <v>290</v>
      </c>
      <c r="B82" s="2">
        <v>291.46300000000002</v>
      </c>
      <c r="C82" s="2">
        <v>1.4630000000000001</v>
      </c>
      <c r="D82" s="1" t="s">
        <v>11</v>
      </c>
    </row>
    <row r="83" spans="1:4" x14ac:dyDescent="0.2">
      <c r="A83" s="2">
        <v>292</v>
      </c>
      <c r="B83" s="2">
        <v>293.50799999999998</v>
      </c>
      <c r="C83" s="2">
        <v>1.508</v>
      </c>
      <c r="D83" s="1" t="s">
        <v>11</v>
      </c>
    </row>
    <row r="84" spans="1:4" x14ac:dyDescent="0.2">
      <c r="A84" s="2">
        <v>295</v>
      </c>
      <c r="B84" s="2">
        <v>296.94299999999998</v>
      </c>
      <c r="C84" s="2">
        <v>1.9430000000000001</v>
      </c>
      <c r="D84" s="1" t="s">
        <v>11</v>
      </c>
    </row>
    <row r="85" spans="1:4" x14ac:dyDescent="0.2">
      <c r="A85" s="2">
        <v>298</v>
      </c>
      <c r="B85" s="2">
        <v>299.17099999999999</v>
      </c>
      <c r="C85" s="2">
        <v>1.171</v>
      </c>
      <c r="D85" s="1" t="s">
        <v>11</v>
      </c>
    </row>
    <row r="86" spans="1:4" x14ac:dyDescent="0.2">
      <c r="A86" s="2">
        <v>299</v>
      </c>
      <c r="B86" s="2">
        <v>300.31900000000002</v>
      </c>
      <c r="C86" s="2">
        <v>1.319</v>
      </c>
      <c r="D86" s="1" t="s">
        <v>11</v>
      </c>
    </row>
  </sheetData>
  <sortState xmlns:xlrd2="http://schemas.microsoft.com/office/spreadsheetml/2017/richdata2" ref="A2:D86">
    <sortCondition ref="D2:D86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Ideas</vt:lpstr>
      <vt:lpstr>All</vt:lpstr>
      <vt:lpstr>Speech</vt:lpstr>
      <vt:lpstr>Speaker</vt:lpstr>
      <vt:lpstr>Calcs</vt:lpstr>
      <vt:lpstr>Children</vt:lpstr>
      <vt:lpstr>Calcs!Print_Area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Jacobson</dc:creator>
  <cp:lastModifiedBy>Anna Jacobson</cp:lastModifiedBy>
  <dcterms:created xsi:type="dcterms:W3CDTF">2020-06-09T23:16:33Z</dcterms:created>
  <dcterms:modified xsi:type="dcterms:W3CDTF">2020-06-22T00:29:40Z</dcterms:modified>
</cp:coreProperties>
</file>