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/>
  </bookViews>
  <sheets>
    <sheet name="Arkusz1" sheetId="1" r:id="rId1"/>
    <sheet name="Arkusz2" sheetId="2" r:id="rId2"/>
    <sheet name="Arkusz3" sheetId="3" r:id="rId3"/>
  </sheets>
  <definedNames>
    <definedName name="Actor_6_Channel_part_list_1" localSheetId="0">Arkusz1!$A$1:$C$64</definedName>
  </definedNames>
  <calcPr calcId="125725"/>
</workbook>
</file>

<file path=xl/calcChain.xml><?xml version="1.0" encoding="utf-8"?>
<calcChain xmlns="http://schemas.openxmlformats.org/spreadsheetml/2006/main">
  <c r="F66" i="1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D24"/>
  <c r="D25"/>
  <c r="D67" s="1"/>
  <c r="D64"/>
</calcChain>
</file>

<file path=xl/connections.xml><?xml version="1.0" encoding="utf-8"?>
<connections xmlns="http://schemas.openxmlformats.org/spreadsheetml/2006/main">
  <connection id="1" name="Actor_6_Channel_part list" type="6" refreshedVersion="3" background="1" saveData="1">
    <textPr codePage="852" sourceFile="C:\myHome_Repository\trunk\Hardware\Eagle\Actor_6_Channel_16A\Actor_6_Channel_part list.txt" delimited="0" decimal="," thousands=" ">
      <textFields count="7">
        <textField/>
        <textField position="5"/>
        <textField position="9"/>
        <textField position="19"/>
        <textField position="48"/>
        <textField position="69"/>
        <textField position="89"/>
      </textFields>
    </textPr>
  </connection>
</connections>
</file>

<file path=xl/sharedStrings.xml><?xml version="1.0" encoding="utf-8"?>
<sst xmlns="http://schemas.openxmlformats.org/spreadsheetml/2006/main" count="246" uniqueCount="111">
  <si>
    <t>Part</t>
  </si>
  <si>
    <t>Value</t>
  </si>
  <si>
    <t>Package</t>
  </si>
  <si>
    <t>C1</t>
  </si>
  <si>
    <t>100n</t>
  </si>
  <si>
    <t>C0603K</t>
  </si>
  <si>
    <t>C3</t>
  </si>
  <si>
    <t>C4</t>
  </si>
  <si>
    <t>C6</t>
  </si>
  <si>
    <t>C8</t>
  </si>
  <si>
    <t>470uF/35V</t>
  </si>
  <si>
    <t>E5-10,5</t>
  </si>
  <si>
    <t>C9</t>
  </si>
  <si>
    <t>10u/6,3V</t>
  </si>
  <si>
    <t>C10</t>
  </si>
  <si>
    <t>D1</t>
  </si>
  <si>
    <t>D2</t>
  </si>
  <si>
    <t>D3</t>
  </si>
  <si>
    <t>P6SMB33CA</t>
  </si>
  <si>
    <t>DO214AA</t>
  </si>
  <si>
    <t>D4</t>
  </si>
  <si>
    <t>IC1</t>
  </si>
  <si>
    <t>ST3485</t>
  </si>
  <si>
    <t>D_R-PDSO-G8</t>
  </si>
  <si>
    <t>IC2</t>
  </si>
  <si>
    <t>ULN2003AD</t>
  </si>
  <si>
    <t>SO16</t>
  </si>
  <si>
    <t>IC3</t>
  </si>
  <si>
    <t>JP1</t>
  </si>
  <si>
    <t>terminator</t>
  </si>
  <si>
    <t>JP2</t>
  </si>
  <si>
    <t>JP3</t>
  </si>
  <si>
    <t>2X02</t>
  </si>
  <si>
    <t>JP4</t>
  </si>
  <si>
    <t>2X04</t>
  </si>
  <si>
    <t>K1</t>
  </si>
  <si>
    <t>RMB841</t>
  </si>
  <si>
    <t>RT2N/O</t>
  </si>
  <si>
    <t>K2</t>
  </si>
  <si>
    <t>K3</t>
  </si>
  <si>
    <t>K4</t>
  </si>
  <si>
    <t>K5</t>
  </si>
  <si>
    <t>K6</t>
  </si>
  <si>
    <t>L1</t>
  </si>
  <si>
    <t>BLM21AG121</t>
  </si>
  <si>
    <t>L2</t>
  </si>
  <si>
    <t>BLM18RK221</t>
  </si>
  <si>
    <t>R1</t>
  </si>
  <si>
    <t>3k65</t>
  </si>
  <si>
    <t>R0603</t>
  </si>
  <si>
    <t>R2</t>
  </si>
  <si>
    <t>100k</t>
  </si>
  <si>
    <t>R3</t>
  </si>
  <si>
    <t>100R</t>
  </si>
  <si>
    <t>R4</t>
  </si>
  <si>
    <t>10R</t>
  </si>
  <si>
    <t>R5</t>
  </si>
  <si>
    <t>R6</t>
  </si>
  <si>
    <t>750R</t>
  </si>
  <si>
    <t>M1206</t>
  </si>
  <si>
    <t>R7</t>
  </si>
  <si>
    <t>130R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</si>
  <si>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</si>
  <si>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</si>
  <si>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</si>
  <si>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</si>
  <si>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</si>
  <si>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</si>
  <si>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</si>
  <si>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</si>
  <si>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</si>
  <si>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</si>
  <si>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</si>
  <si>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</si>
  <si>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</si>
  <si>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</si>
  <si>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0R</t>
  </si>
  <si>
    <t>R22</t>
  </si>
  <si>
    <t>S4</t>
  </si>
  <si>
    <t>U1</t>
  </si>
  <si>
    <t>XMEGA-32D4</t>
  </si>
  <si>
    <t>TQFP44</t>
  </si>
  <si>
    <t>U2</t>
  </si>
  <si>
    <t>SPX1117M3-</t>
  </si>
  <si>
    <t>SOT223</t>
  </si>
  <si>
    <t>X1</t>
  </si>
  <si>
    <t>X2</t>
  </si>
  <si>
    <t>X3</t>
  </si>
  <si>
    <t>X4</t>
  </si>
  <si>
    <t>X6</t>
  </si>
  <si>
    <t>RJ45-8L-B</t>
  </si>
  <si>
    <t>RJ45-NO-SHIELD</t>
  </si>
  <si>
    <t>X5</t>
  </si>
  <si>
    <t>Price (&gt;100pcs) brutto</t>
  </si>
  <si>
    <t>Case</t>
  </si>
  <si>
    <t>Supplier</t>
  </si>
  <si>
    <t>amount</t>
  </si>
  <si>
    <t>TME</t>
  </si>
  <si>
    <t xml:space="preserve">MODULBOX </t>
  </si>
  <si>
    <t>TB-7.5-3P</t>
  </si>
  <si>
    <t>C2</t>
  </si>
  <si>
    <t>C5</t>
  </si>
  <si>
    <t>C7</t>
  </si>
  <si>
    <t>C11</t>
  </si>
  <si>
    <t>PCB</t>
  </si>
  <si>
    <t>drukowane.pl</t>
  </si>
  <si>
    <t>NINIGI TACTM-619P-F</t>
  </si>
  <si>
    <t>piekarz</t>
  </si>
  <si>
    <t>P6SMB6.8CA-LF</t>
  </si>
  <si>
    <t>E2-5</t>
  </si>
  <si>
    <t>%</t>
  </si>
</sst>
</file>

<file path=xl/styles.xml><?xml version="1.0" encoding="utf-8"?>
<styleSheet xmlns="http://schemas.openxmlformats.org/spreadsheetml/2006/main">
  <numFmts count="1">
    <numFmt numFmtId="168" formatCode="0.000"/>
  </numFmts>
  <fonts count="2">
    <font>
      <sz val="11"/>
      <color theme="1"/>
      <name val="Czcionka tekstu podstawowego"/>
      <family val="2"/>
      <charset val="238"/>
    </font>
    <font>
      <sz val="1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2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ctor_6_Channel_part lis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67"/>
  <sheetViews>
    <sheetView tabSelected="1" topLeftCell="A40" workbookViewId="0">
      <selection activeCell="H16" sqref="H16"/>
    </sheetView>
  </sheetViews>
  <sheetFormatPr defaultRowHeight="14.25"/>
  <cols>
    <col min="1" max="1" width="6.875" bestFit="1" customWidth="1"/>
    <col min="2" max="2" width="15.625" customWidth="1"/>
    <col min="3" max="3" width="23.75" bestFit="1" customWidth="1"/>
    <col min="4" max="4" width="13.875" customWidth="1"/>
    <col min="5" max="5" width="11.625" bestFit="1" customWidth="1"/>
  </cols>
  <sheetData>
    <row r="3" spans="1:6" ht="42.75">
      <c r="A3" s="2" t="s">
        <v>0</v>
      </c>
      <c r="B3" s="2" t="s">
        <v>1</v>
      </c>
      <c r="C3" s="2" t="s">
        <v>2</v>
      </c>
      <c r="D3" s="1" t="s">
        <v>93</v>
      </c>
      <c r="E3" s="3" t="s">
        <v>95</v>
      </c>
      <c r="F3" s="7" t="s">
        <v>110</v>
      </c>
    </row>
    <row r="4" spans="1:6">
      <c r="A4" s="2" t="s">
        <v>3</v>
      </c>
      <c r="B4" s="2" t="s">
        <v>4</v>
      </c>
      <c r="C4" s="2" t="s">
        <v>5</v>
      </c>
      <c r="D4" s="5">
        <v>2.5000000000000001E-2</v>
      </c>
      <c r="E4" s="2" t="s">
        <v>97</v>
      </c>
      <c r="F4" s="8">
        <f>(D4/D67)*100</f>
        <v>1.4651155976206517E-2</v>
      </c>
    </row>
    <row r="5" spans="1:6">
      <c r="A5" s="2" t="s">
        <v>100</v>
      </c>
      <c r="B5" s="2" t="s">
        <v>10</v>
      </c>
      <c r="C5" s="2" t="s">
        <v>11</v>
      </c>
      <c r="D5" s="5">
        <v>0.27</v>
      </c>
      <c r="E5" s="2" t="s">
        <v>97</v>
      </c>
      <c r="F5" s="8">
        <f>(D5/D67)*100</f>
        <v>0.15823248454303038</v>
      </c>
    </row>
    <row r="6" spans="1:6">
      <c r="A6" s="2" t="s">
        <v>6</v>
      </c>
      <c r="B6" s="2" t="s">
        <v>4</v>
      </c>
      <c r="C6" s="2" t="s">
        <v>5</v>
      </c>
      <c r="D6" s="5">
        <v>2.5000000000000001E-2</v>
      </c>
      <c r="E6" s="2" t="s">
        <v>97</v>
      </c>
      <c r="F6" s="8">
        <f>(D6/D67)*100</f>
        <v>1.4651155976206517E-2</v>
      </c>
    </row>
    <row r="7" spans="1:6">
      <c r="A7" s="2" t="s">
        <v>7</v>
      </c>
      <c r="B7" s="2" t="s">
        <v>4</v>
      </c>
      <c r="C7" s="2" t="s">
        <v>5</v>
      </c>
      <c r="D7" s="5">
        <v>2.5000000000000001E-2</v>
      </c>
      <c r="E7" s="2" t="s">
        <v>97</v>
      </c>
      <c r="F7" s="8">
        <f>(D7/D67)*100</f>
        <v>1.4651155976206517E-2</v>
      </c>
    </row>
    <row r="8" spans="1:6">
      <c r="A8" s="2" t="s">
        <v>101</v>
      </c>
      <c r="B8" s="2" t="s">
        <v>13</v>
      </c>
      <c r="C8" s="2" t="s">
        <v>109</v>
      </c>
      <c r="D8" s="5">
        <v>5.7000000000000002E-2</v>
      </c>
      <c r="E8" s="2" t="s">
        <v>97</v>
      </c>
      <c r="F8" s="8">
        <f>(D8/D67)*100</f>
        <v>3.3404635625750856E-2</v>
      </c>
    </row>
    <row r="9" spans="1:6">
      <c r="A9" s="2" t="s">
        <v>8</v>
      </c>
      <c r="B9" s="2" t="s">
        <v>4</v>
      </c>
      <c r="C9" s="2" t="s">
        <v>5</v>
      </c>
      <c r="D9" s="5">
        <v>2.5000000000000001E-2</v>
      </c>
      <c r="E9" s="2" t="s">
        <v>97</v>
      </c>
      <c r="F9" s="8">
        <f>(D9/D67)*100</f>
        <v>1.4651155976206517E-2</v>
      </c>
    </row>
    <row r="10" spans="1:6">
      <c r="A10" s="2" t="s">
        <v>102</v>
      </c>
      <c r="B10" s="2" t="s">
        <v>4</v>
      </c>
      <c r="C10" s="2" t="s">
        <v>5</v>
      </c>
      <c r="D10" s="5">
        <v>2.5000000000000001E-2</v>
      </c>
      <c r="E10" s="2" t="s">
        <v>97</v>
      </c>
      <c r="F10" s="8">
        <f>(D10/D67)*100</f>
        <v>1.4651155976206517E-2</v>
      </c>
    </row>
    <row r="11" spans="1:6">
      <c r="A11" s="2" t="s">
        <v>9</v>
      </c>
      <c r="B11" s="2" t="s">
        <v>4</v>
      </c>
      <c r="C11" s="2" t="s">
        <v>5</v>
      </c>
      <c r="D11" s="5">
        <v>2.5000000000000001E-2</v>
      </c>
      <c r="E11" s="2" t="s">
        <v>97</v>
      </c>
      <c r="F11" s="8">
        <f>(D11/D67)*100</f>
        <v>1.4651155976206517E-2</v>
      </c>
    </row>
    <row r="12" spans="1:6">
      <c r="A12" s="2" t="s">
        <v>12</v>
      </c>
      <c r="B12" s="2" t="s">
        <v>4</v>
      </c>
      <c r="C12" s="2" t="s">
        <v>5</v>
      </c>
      <c r="D12" s="5">
        <v>2.5000000000000001E-2</v>
      </c>
      <c r="E12" s="2" t="s">
        <v>97</v>
      </c>
      <c r="F12" s="8">
        <f>(D12/D67)*100</f>
        <v>1.4651155976206517E-2</v>
      </c>
    </row>
    <row r="13" spans="1:6">
      <c r="A13" s="2" t="s">
        <v>14</v>
      </c>
      <c r="B13" s="2" t="s">
        <v>4</v>
      </c>
      <c r="C13" s="2" t="s">
        <v>5</v>
      </c>
      <c r="D13" s="5">
        <v>2.5000000000000001E-2</v>
      </c>
      <c r="E13" s="2" t="s">
        <v>97</v>
      </c>
      <c r="F13" s="8">
        <f>(D13/D67)*100</f>
        <v>1.4651155976206517E-2</v>
      </c>
    </row>
    <row r="14" spans="1:6">
      <c r="A14" s="2" t="s">
        <v>103</v>
      </c>
      <c r="B14" s="2" t="s">
        <v>4</v>
      </c>
      <c r="C14" s="2" t="s">
        <v>5</v>
      </c>
      <c r="D14" s="5">
        <v>2.5000000000000001E-2</v>
      </c>
      <c r="E14" s="2" t="s">
        <v>97</v>
      </c>
      <c r="F14" s="8">
        <f>(D14/D67)*100</f>
        <v>1.4651155976206517E-2</v>
      </c>
    </row>
    <row r="15" spans="1:6">
      <c r="A15" s="2" t="s">
        <v>15</v>
      </c>
      <c r="B15" s="2" t="s">
        <v>108</v>
      </c>
      <c r="C15" s="2" t="s">
        <v>19</v>
      </c>
      <c r="D15" s="5">
        <v>0.5</v>
      </c>
      <c r="E15" s="2" t="s">
        <v>97</v>
      </c>
      <c r="F15" s="8">
        <f>(D15/D67)*100</f>
        <v>0.29302311952413035</v>
      </c>
    </row>
    <row r="16" spans="1:6">
      <c r="A16" s="2" t="s">
        <v>16</v>
      </c>
      <c r="B16" s="2" t="s">
        <v>108</v>
      </c>
      <c r="C16" s="2" t="s">
        <v>19</v>
      </c>
      <c r="D16" s="5">
        <v>0.5</v>
      </c>
      <c r="E16" s="2" t="s">
        <v>97</v>
      </c>
      <c r="F16" s="8">
        <f>(D16/D67)*100</f>
        <v>0.29302311952413035</v>
      </c>
    </row>
    <row r="17" spans="1:6">
      <c r="A17" s="2" t="s">
        <v>17</v>
      </c>
      <c r="B17" s="2" t="s">
        <v>18</v>
      </c>
      <c r="C17" s="2" t="s">
        <v>19</v>
      </c>
      <c r="D17" s="5">
        <v>0.43</v>
      </c>
      <c r="E17" s="2" t="s">
        <v>97</v>
      </c>
      <c r="F17" s="8">
        <f>(D17/D67)*100</f>
        <v>0.25199988279075208</v>
      </c>
    </row>
    <row r="18" spans="1:6">
      <c r="A18" s="2" t="s">
        <v>20</v>
      </c>
      <c r="B18" s="2"/>
      <c r="C18" s="2" t="s">
        <v>19</v>
      </c>
      <c r="D18" s="5">
        <v>0.1</v>
      </c>
      <c r="E18" s="2" t="s">
        <v>97</v>
      </c>
      <c r="F18" s="8">
        <f>(D18/D67)*100</f>
        <v>5.860462390482607E-2</v>
      </c>
    </row>
    <row r="19" spans="1:6">
      <c r="A19" s="2" t="s">
        <v>21</v>
      </c>
      <c r="B19" s="2" t="s">
        <v>22</v>
      </c>
      <c r="C19" s="2" t="s">
        <v>23</v>
      </c>
      <c r="D19" s="5">
        <v>3.3</v>
      </c>
      <c r="E19" s="2" t="s">
        <v>97</v>
      </c>
      <c r="F19" s="8">
        <f>(D19/D67)*100</f>
        <v>1.9339525888592599</v>
      </c>
    </row>
    <row r="20" spans="1:6">
      <c r="A20" s="2" t="s">
        <v>24</v>
      </c>
      <c r="B20" s="2" t="s">
        <v>25</v>
      </c>
      <c r="C20" s="2" t="s">
        <v>26</v>
      </c>
      <c r="D20" s="5">
        <v>0.72</v>
      </c>
      <c r="E20" s="2" t="s">
        <v>97</v>
      </c>
      <c r="F20" s="8">
        <f>(D20/D67)*100</f>
        <v>0.42195329211474769</v>
      </c>
    </row>
    <row r="21" spans="1:6">
      <c r="A21" s="2" t="s">
        <v>27</v>
      </c>
      <c r="B21" s="2" t="s">
        <v>25</v>
      </c>
      <c r="C21" s="2" t="s">
        <v>26</v>
      </c>
      <c r="D21" s="5">
        <v>0.72</v>
      </c>
      <c r="E21" s="2" t="s">
        <v>97</v>
      </c>
      <c r="F21" s="8">
        <f>(D21/D67)*100</f>
        <v>0.42195329211474769</v>
      </c>
    </row>
    <row r="22" spans="1:6">
      <c r="A22" s="2" t="s">
        <v>28</v>
      </c>
      <c r="B22" s="2" t="s">
        <v>29</v>
      </c>
      <c r="C22" s="2" t="s">
        <v>28</v>
      </c>
      <c r="D22" s="5">
        <v>6.8000000000000005E-2</v>
      </c>
      <c r="E22" s="2" t="s">
        <v>97</v>
      </c>
      <c r="F22" s="8">
        <f>(D22/D67)*100</f>
        <v>3.9851144255281724E-2</v>
      </c>
    </row>
    <row r="23" spans="1:6">
      <c r="A23" s="2" t="s">
        <v>30</v>
      </c>
      <c r="B23" s="2" t="s">
        <v>29</v>
      </c>
      <c r="C23" s="2" t="s">
        <v>28</v>
      </c>
      <c r="D23" s="5">
        <v>6.8000000000000005E-2</v>
      </c>
      <c r="E23" s="2" t="s">
        <v>97</v>
      </c>
      <c r="F23" s="8">
        <f>(D23/D67)*100</f>
        <v>3.9851144255281724E-2</v>
      </c>
    </row>
    <row r="24" spans="1:6">
      <c r="A24" s="2" t="s">
        <v>31</v>
      </c>
      <c r="B24" s="2"/>
      <c r="C24" s="2" t="s">
        <v>32</v>
      </c>
      <c r="D24" s="5">
        <f>2*0.068</f>
        <v>0.13600000000000001</v>
      </c>
      <c r="E24" s="2" t="s">
        <v>97</v>
      </c>
      <c r="F24" s="8">
        <f>(D24/D67)*100</f>
        <v>7.9702288510563449E-2</v>
      </c>
    </row>
    <row r="25" spans="1:6">
      <c r="A25" s="2" t="s">
        <v>33</v>
      </c>
      <c r="B25" s="2"/>
      <c r="C25" s="2" t="s">
        <v>34</v>
      </c>
      <c r="D25" s="5">
        <f>4*0.068</f>
        <v>0.27200000000000002</v>
      </c>
      <c r="E25" s="2" t="s">
        <v>97</v>
      </c>
      <c r="F25" s="8">
        <f>(D25/D67)*100</f>
        <v>0.1594045770211269</v>
      </c>
    </row>
    <row r="26" spans="1:6">
      <c r="A26" s="2" t="s">
        <v>35</v>
      </c>
      <c r="B26" s="2" t="s">
        <v>36</v>
      </c>
      <c r="C26" s="2" t="s">
        <v>37</v>
      </c>
      <c r="D26" s="5">
        <v>14.32</v>
      </c>
      <c r="E26" s="2" t="s">
        <v>107</v>
      </c>
      <c r="F26" s="8">
        <f>(D26/D67)*100</f>
        <v>8.3921821431710928</v>
      </c>
    </row>
    <row r="27" spans="1:6">
      <c r="A27" s="2" t="s">
        <v>38</v>
      </c>
      <c r="B27" s="2" t="s">
        <v>36</v>
      </c>
      <c r="C27" s="2" t="s">
        <v>37</v>
      </c>
      <c r="D27" s="5">
        <v>14.32</v>
      </c>
      <c r="E27" s="2" t="s">
        <v>107</v>
      </c>
      <c r="F27" s="8">
        <f>(D27/D67)*100</f>
        <v>8.3921821431710928</v>
      </c>
    </row>
    <row r="28" spans="1:6">
      <c r="A28" s="2" t="s">
        <v>39</v>
      </c>
      <c r="B28" s="2" t="s">
        <v>36</v>
      </c>
      <c r="C28" s="2" t="s">
        <v>37</v>
      </c>
      <c r="D28" s="5">
        <v>14.32</v>
      </c>
      <c r="E28" s="2" t="s">
        <v>107</v>
      </c>
      <c r="F28" s="8">
        <f>(D28/D67)*100</f>
        <v>8.3921821431710928</v>
      </c>
    </row>
    <row r="29" spans="1:6">
      <c r="A29" s="2" t="s">
        <v>40</v>
      </c>
      <c r="B29" s="2" t="s">
        <v>36</v>
      </c>
      <c r="C29" s="2" t="s">
        <v>37</v>
      </c>
      <c r="D29" s="5">
        <v>14.32</v>
      </c>
      <c r="E29" s="2" t="s">
        <v>107</v>
      </c>
      <c r="F29" s="8">
        <f>(D29/D67)*100</f>
        <v>8.3921821431710928</v>
      </c>
    </row>
    <row r="30" spans="1:6">
      <c r="A30" s="2" t="s">
        <v>41</v>
      </c>
      <c r="B30" s="2" t="s">
        <v>36</v>
      </c>
      <c r="C30" s="2" t="s">
        <v>37</v>
      </c>
      <c r="D30" s="5">
        <v>14.32</v>
      </c>
      <c r="E30" s="2" t="s">
        <v>107</v>
      </c>
      <c r="F30" s="8">
        <f>(D30/D67)*100</f>
        <v>8.3921821431710928</v>
      </c>
    </row>
    <row r="31" spans="1:6">
      <c r="A31" s="2" t="s">
        <v>42</v>
      </c>
      <c r="B31" s="2" t="s">
        <v>36</v>
      </c>
      <c r="C31" s="2" t="s">
        <v>37</v>
      </c>
      <c r="D31" s="5">
        <v>14.32</v>
      </c>
      <c r="E31" s="2" t="s">
        <v>107</v>
      </c>
      <c r="F31" s="8">
        <f>(D31/D67)*100</f>
        <v>8.3921821431710928</v>
      </c>
    </row>
    <row r="32" spans="1:6">
      <c r="A32" s="2" t="s">
        <v>43</v>
      </c>
      <c r="B32" s="2" t="s">
        <v>44</v>
      </c>
      <c r="C32" s="2">
        <v>805</v>
      </c>
      <c r="D32" s="5">
        <v>0.222</v>
      </c>
      <c r="E32" s="2" t="s">
        <v>97</v>
      </c>
      <c r="F32" s="8">
        <f>(D32/D67)*100</f>
        <v>0.13010226506871386</v>
      </c>
    </row>
    <row r="33" spans="1:6">
      <c r="A33" s="2" t="s">
        <v>45</v>
      </c>
      <c r="B33" s="2" t="s">
        <v>46</v>
      </c>
      <c r="C33" s="2">
        <v>603</v>
      </c>
      <c r="D33" s="5">
        <v>9.7000000000000003E-2</v>
      </c>
      <c r="E33" s="2" t="s">
        <v>97</v>
      </c>
      <c r="F33" s="8">
        <f>(D33/D67)*100</f>
        <v>5.6846485187681289E-2</v>
      </c>
    </row>
    <row r="34" spans="1:6">
      <c r="A34" s="2" t="s">
        <v>47</v>
      </c>
      <c r="B34" s="2" t="s">
        <v>48</v>
      </c>
      <c r="C34" s="2" t="s">
        <v>49</v>
      </c>
      <c r="D34" s="5">
        <v>2.5000000000000001E-2</v>
      </c>
      <c r="E34" s="2" t="s">
        <v>97</v>
      </c>
      <c r="F34" s="8">
        <f>(D34/D67)*100</f>
        <v>1.4651155976206517E-2</v>
      </c>
    </row>
    <row r="35" spans="1:6">
      <c r="A35" s="2" t="s">
        <v>50</v>
      </c>
      <c r="B35" s="2" t="s">
        <v>51</v>
      </c>
      <c r="C35" s="2" t="s">
        <v>49</v>
      </c>
      <c r="D35" s="5">
        <v>2.5000000000000001E-2</v>
      </c>
      <c r="E35" s="2" t="s">
        <v>97</v>
      </c>
      <c r="F35" s="8">
        <f>(D35/D67)*100</f>
        <v>1.4651155976206517E-2</v>
      </c>
    </row>
    <row r="36" spans="1:6">
      <c r="A36" s="2" t="s">
        <v>52</v>
      </c>
      <c r="B36" s="2" t="s">
        <v>53</v>
      </c>
      <c r="C36" s="2" t="s">
        <v>49</v>
      </c>
      <c r="D36" s="5">
        <v>2.5000000000000001E-2</v>
      </c>
      <c r="E36" s="2" t="s">
        <v>97</v>
      </c>
      <c r="F36" s="8">
        <f>(D36/D67)*100</f>
        <v>1.4651155976206517E-2</v>
      </c>
    </row>
    <row r="37" spans="1:6">
      <c r="A37" s="2" t="s">
        <v>54</v>
      </c>
      <c r="B37" s="2" t="s">
        <v>55</v>
      </c>
      <c r="C37" s="2" t="s">
        <v>49</v>
      </c>
      <c r="D37" s="5">
        <v>2.5000000000000001E-2</v>
      </c>
      <c r="E37" s="2" t="s">
        <v>97</v>
      </c>
      <c r="F37" s="8">
        <f>(D37/D67)*100</f>
        <v>1.4651155976206517E-2</v>
      </c>
    </row>
    <row r="38" spans="1:6">
      <c r="A38" s="2" t="s">
        <v>56</v>
      </c>
      <c r="B38" s="2" t="s">
        <v>55</v>
      </c>
      <c r="C38" s="2" t="s">
        <v>49</v>
      </c>
      <c r="D38" s="5">
        <v>2.5000000000000001E-2</v>
      </c>
      <c r="E38" s="2" t="s">
        <v>97</v>
      </c>
      <c r="F38" s="8">
        <f>(D38/D67)*100</f>
        <v>1.4651155976206517E-2</v>
      </c>
    </row>
    <row r="39" spans="1:6">
      <c r="A39" s="2" t="s">
        <v>57</v>
      </c>
      <c r="B39" s="2" t="s">
        <v>58</v>
      </c>
      <c r="C39" s="2" t="s">
        <v>59</v>
      </c>
      <c r="D39" s="5">
        <v>2.5000000000000001E-2</v>
      </c>
      <c r="E39" s="2" t="s">
        <v>97</v>
      </c>
      <c r="F39" s="8">
        <f>(D39/D67)*100</f>
        <v>1.4651155976206517E-2</v>
      </c>
    </row>
    <row r="40" spans="1:6">
      <c r="A40" s="2" t="s">
        <v>60</v>
      </c>
      <c r="B40" s="2" t="s">
        <v>61</v>
      </c>
      <c r="C40" s="2" t="s">
        <v>49</v>
      </c>
      <c r="D40" s="5">
        <v>2.5000000000000001E-2</v>
      </c>
      <c r="E40" s="2" t="s">
        <v>97</v>
      </c>
      <c r="F40" s="8">
        <f>(D40/D67)*100</f>
        <v>1.4651155976206517E-2</v>
      </c>
    </row>
    <row r="41" spans="1:6">
      <c r="A41" s="2" t="s">
        <v>62</v>
      </c>
      <c r="B41" s="2" t="s">
        <v>58</v>
      </c>
      <c r="C41" s="2" t="s">
        <v>49</v>
      </c>
      <c r="D41" s="5">
        <v>2.5000000000000001E-2</v>
      </c>
      <c r="E41" s="2" t="s">
        <v>97</v>
      </c>
      <c r="F41" s="8">
        <f>(D41/D67)*100</f>
        <v>1.4651155976206517E-2</v>
      </c>
    </row>
    <row r="42" spans="1:6">
      <c r="A42" s="2" t="s">
        <v>63</v>
      </c>
      <c r="B42" s="2" t="s">
        <v>53</v>
      </c>
      <c r="C42" s="2" t="s">
        <v>49</v>
      </c>
      <c r="D42" s="5">
        <v>2.5000000000000001E-2</v>
      </c>
      <c r="E42" s="2" t="s">
        <v>97</v>
      </c>
      <c r="F42" s="8">
        <f>(D42/D67)*100</f>
        <v>1.4651155976206517E-2</v>
      </c>
    </row>
    <row r="43" spans="1:6">
      <c r="A43" s="2" t="s">
        <v>64</v>
      </c>
      <c r="B43" s="2" t="s">
        <v>53</v>
      </c>
      <c r="C43" s="2" t="s">
        <v>49</v>
      </c>
      <c r="D43" s="5">
        <v>2.5000000000000001E-2</v>
      </c>
      <c r="E43" s="2" t="s">
        <v>97</v>
      </c>
      <c r="F43" s="8">
        <f>(D43/D67)*100</f>
        <v>1.4651155976206517E-2</v>
      </c>
    </row>
    <row r="44" spans="1:6">
      <c r="A44" s="2" t="s">
        <v>65</v>
      </c>
      <c r="B44" s="2" t="s">
        <v>53</v>
      </c>
      <c r="C44" s="2" t="s">
        <v>49</v>
      </c>
      <c r="D44" s="5">
        <v>2.5000000000000001E-2</v>
      </c>
      <c r="E44" s="2" t="s">
        <v>97</v>
      </c>
      <c r="F44" s="8">
        <f>(D44/D67)*100</f>
        <v>1.4651155976206517E-2</v>
      </c>
    </row>
    <row r="45" spans="1:6">
      <c r="A45" s="2" t="s">
        <v>66</v>
      </c>
      <c r="B45" s="2" t="s">
        <v>53</v>
      </c>
      <c r="C45" s="2" t="s">
        <v>49</v>
      </c>
      <c r="D45" s="5">
        <v>2.5000000000000001E-2</v>
      </c>
      <c r="E45" s="2" t="s">
        <v>97</v>
      </c>
      <c r="F45" s="8">
        <f>(D45/D67)*100</f>
        <v>1.4651155976206517E-2</v>
      </c>
    </row>
    <row r="46" spans="1:6">
      <c r="A46" s="2" t="s">
        <v>67</v>
      </c>
      <c r="B46" s="2" t="s">
        <v>53</v>
      </c>
      <c r="C46" s="2" t="s">
        <v>49</v>
      </c>
      <c r="D46" s="5">
        <v>2.5000000000000001E-2</v>
      </c>
      <c r="E46" s="2" t="s">
        <v>97</v>
      </c>
      <c r="F46" s="8">
        <f>(D46/D67)*100</f>
        <v>1.4651155976206517E-2</v>
      </c>
    </row>
    <row r="47" spans="1:6">
      <c r="A47" s="2" t="s">
        <v>68</v>
      </c>
      <c r="B47" s="2" t="s">
        <v>53</v>
      </c>
      <c r="C47" s="2" t="s">
        <v>49</v>
      </c>
      <c r="D47" s="5">
        <v>2.5000000000000001E-2</v>
      </c>
      <c r="E47" s="2" t="s">
        <v>97</v>
      </c>
      <c r="F47" s="8">
        <f>(D47/D67)*100</f>
        <v>1.4651155976206517E-2</v>
      </c>
    </row>
    <row r="48" spans="1:6">
      <c r="A48" s="2" t="s">
        <v>69</v>
      </c>
      <c r="B48" s="2" t="s">
        <v>53</v>
      </c>
      <c r="C48" s="2" t="s">
        <v>49</v>
      </c>
      <c r="D48" s="5">
        <v>2.5000000000000001E-2</v>
      </c>
      <c r="E48" s="2" t="s">
        <v>97</v>
      </c>
      <c r="F48" s="8">
        <f>(D48/D67)*100</f>
        <v>1.4651155976206517E-2</v>
      </c>
    </row>
    <row r="49" spans="1:6">
      <c r="A49" s="2" t="s">
        <v>70</v>
      </c>
      <c r="B49" s="2" t="s">
        <v>53</v>
      </c>
      <c r="C49" s="2" t="s">
        <v>49</v>
      </c>
      <c r="D49" s="5">
        <v>2.5000000000000001E-2</v>
      </c>
      <c r="E49" s="2" t="s">
        <v>97</v>
      </c>
      <c r="F49" s="8">
        <f>(D49/D67)*100</f>
        <v>1.4651155976206517E-2</v>
      </c>
    </row>
    <row r="50" spans="1:6">
      <c r="A50" s="2" t="s">
        <v>71</v>
      </c>
      <c r="B50" s="2" t="s">
        <v>53</v>
      </c>
      <c r="C50" s="2" t="s">
        <v>49</v>
      </c>
      <c r="D50" s="5">
        <v>2.5000000000000001E-2</v>
      </c>
      <c r="E50" s="2" t="s">
        <v>97</v>
      </c>
      <c r="F50" s="8">
        <f>(D50/D67)*100</f>
        <v>1.4651155976206517E-2</v>
      </c>
    </row>
    <row r="51" spans="1:6">
      <c r="A51" s="2" t="s">
        <v>72</v>
      </c>
      <c r="B51" s="2" t="s">
        <v>53</v>
      </c>
      <c r="C51" s="2" t="s">
        <v>49</v>
      </c>
      <c r="D51" s="5">
        <v>2.5000000000000001E-2</v>
      </c>
      <c r="E51" s="2" t="s">
        <v>97</v>
      </c>
      <c r="F51" s="8">
        <f>(D51/D67)*100</f>
        <v>1.4651155976206517E-2</v>
      </c>
    </row>
    <row r="52" spans="1:6">
      <c r="A52" s="2" t="s">
        <v>73</v>
      </c>
      <c r="B52" s="2" t="s">
        <v>53</v>
      </c>
      <c r="C52" s="2" t="s">
        <v>49</v>
      </c>
      <c r="D52" s="5">
        <v>2.5000000000000001E-2</v>
      </c>
      <c r="E52" s="2" t="s">
        <v>97</v>
      </c>
      <c r="F52" s="8">
        <f>(D52/D67)*100</f>
        <v>1.4651155976206517E-2</v>
      </c>
    </row>
    <row r="53" spans="1:6">
      <c r="A53" s="2" t="s">
        <v>74</v>
      </c>
      <c r="B53" s="2" t="s">
        <v>53</v>
      </c>
      <c r="C53" s="2" t="s">
        <v>49</v>
      </c>
      <c r="D53" s="5">
        <v>2.5000000000000001E-2</v>
      </c>
      <c r="E53" s="2" t="s">
        <v>97</v>
      </c>
      <c r="F53" s="8">
        <f>(D53/D67)*100</f>
        <v>1.4651155976206517E-2</v>
      </c>
    </row>
    <row r="54" spans="1:6">
      <c r="A54" s="2" t="s">
        <v>75</v>
      </c>
      <c r="B54" s="2" t="s">
        <v>76</v>
      </c>
      <c r="C54" s="2" t="s">
        <v>49</v>
      </c>
      <c r="D54" s="5">
        <v>2.5000000000000001E-2</v>
      </c>
      <c r="E54" s="2" t="s">
        <v>97</v>
      </c>
      <c r="F54" s="8">
        <f>(D54/D67)*100</f>
        <v>1.4651155976206517E-2</v>
      </c>
    </row>
    <row r="55" spans="1:6">
      <c r="A55" s="2" t="s">
        <v>77</v>
      </c>
      <c r="B55" s="2" t="s">
        <v>76</v>
      </c>
      <c r="C55" s="2" t="s">
        <v>49</v>
      </c>
      <c r="D55" s="5">
        <v>2.5000000000000001E-2</v>
      </c>
      <c r="E55" s="2" t="s">
        <v>97</v>
      </c>
      <c r="F55" s="8">
        <f>(D55/D67)*100</f>
        <v>1.4651155976206517E-2</v>
      </c>
    </row>
    <row r="56" spans="1:6">
      <c r="A56" s="2" t="s">
        <v>78</v>
      </c>
      <c r="B56" s="2"/>
      <c r="C56" s="2" t="s">
        <v>106</v>
      </c>
      <c r="D56" s="5">
        <v>0.24</v>
      </c>
      <c r="E56" s="2" t="s">
        <v>97</v>
      </c>
      <c r="F56" s="8">
        <f>(D56/D67)*100</f>
        <v>0.14065109737158255</v>
      </c>
    </row>
    <row r="57" spans="1:6">
      <c r="A57" s="2" t="s">
        <v>79</v>
      </c>
      <c r="B57" s="2" t="s">
        <v>80</v>
      </c>
      <c r="C57" s="2" t="s">
        <v>81</v>
      </c>
      <c r="D57" s="5">
        <v>9.6300000000000008</v>
      </c>
      <c r="E57" s="2" t="s">
        <v>97</v>
      </c>
      <c r="F57" s="8">
        <f>(D57/D67)*100</f>
        <v>5.6436252820347503</v>
      </c>
    </row>
    <row r="58" spans="1:6">
      <c r="A58" s="2" t="s">
        <v>82</v>
      </c>
      <c r="B58" s="2" t="s">
        <v>83</v>
      </c>
      <c r="C58" s="2" t="s">
        <v>84</v>
      </c>
      <c r="D58" s="5">
        <v>0.63</v>
      </c>
      <c r="E58" s="2" t="s">
        <v>97</v>
      </c>
      <c r="F58" s="8">
        <f>(D58/D67)*100</f>
        <v>0.36920913060040422</v>
      </c>
    </row>
    <row r="59" spans="1:6">
      <c r="A59" s="2" t="s">
        <v>85</v>
      </c>
      <c r="B59" s="2"/>
      <c r="C59" s="2" t="s">
        <v>99</v>
      </c>
      <c r="D59" s="5">
        <v>0.63</v>
      </c>
      <c r="E59" s="2" t="s">
        <v>97</v>
      </c>
      <c r="F59" s="8">
        <f>(D59/D67)*100</f>
        <v>0.36920913060040422</v>
      </c>
    </row>
    <row r="60" spans="1:6">
      <c r="A60" s="2" t="s">
        <v>86</v>
      </c>
      <c r="B60" s="2"/>
      <c r="C60" s="2" t="s">
        <v>99</v>
      </c>
      <c r="D60" s="5">
        <v>0.63</v>
      </c>
      <c r="E60" s="2" t="s">
        <v>97</v>
      </c>
      <c r="F60" s="8">
        <f>(D60/D67)*100</f>
        <v>0.36920913060040422</v>
      </c>
    </row>
    <row r="61" spans="1:6">
      <c r="A61" s="2" t="s">
        <v>87</v>
      </c>
      <c r="B61" s="2"/>
      <c r="C61" s="2" t="s">
        <v>99</v>
      </c>
      <c r="D61" s="5">
        <v>0.63</v>
      </c>
      <c r="E61" s="2" t="s">
        <v>97</v>
      </c>
      <c r="F61" s="8">
        <f>(D61/D67)*100</f>
        <v>0.36920913060040422</v>
      </c>
    </row>
    <row r="62" spans="1:6">
      <c r="A62" s="2" t="s">
        <v>88</v>
      </c>
      <c r="B62" s="2"/>
      <c r="C62" s="2" t="s">
        <v>99</v>
      </c>
      <c r="D62" s="5">
        <v>0.63</v>
      </c>
      <c r="E62" s="2" t="s">
        <v>97</v>
      </c>
      <c r="F62" s="8">
        <f>(D62/D67)*100</f>
        <v>0.36920913060040422</v>
      </c>
    </row>
    <row r="63" spans="1:6">
      <c r="A63" s="2" t="s">
        <v>92</v>
      </c>
      <c r="B63" s="2" t="s">
        <v>90</v>
      </c>
      <c r="C63" s="2" t="s">
        <v>91</v>
      </c>
      <c r="D63" s="5">
        <v>1.61</v>
      </c>
      <c r="E63" s="2" t="s">
        <v>97</v>
      </c>
      <c r="F63" s="8">
        <f>(D63/D67)*100</f>
        <v>0.94353444486769966</v>
      </c>
    </row>
    <row r="64" spans="1:6">
      <c r="A64" s="2" t="s">
        <v>89</v>
      </c>
      <c r="B64" s="2" t="s">
        <v>90</v>
      </c>
      <c r="C64" s="2" t="s">
        <v>91</v>
      </c>
      <c r="D64" s="5">
        <f>1.61</f>
        <v>1.61</v>
      </c>
      <c r="E64" s="2" t="s">
        <v>97</v>
      </c>
      <c r="F64" s="8">
        <f>(D64/D67)*100</f>
        <v>0.94353444486769966</v>
      </c>
    </row>
    <row r="65" spans="1:6">
      <c r="A65" s="2" t="s">
        <v>94</v>
      </c>
      <c r="B65" s="2"/>
      <c r="C65" s="2" t="s">
        <v>98</v>
      </c>
      <c r="D65" s="5">
        <v>39.24</v>
      </c>
      <c r="E65" s="2" t="s">
        <v>97</v>
      </c>
      <c r="F65" s="8">
        <f>(D65/D67)*100</f>
        <v>22.996454420253748</v>
      </c>
    </row>
    <row r="66" spans="1:6">
      <c r="A66" s="2" t="s">
        <v>104</v>
      </c>
      <c r="B66" s="2"/>
      <c r="C66" s="2"/>
      <c r="D66" s="5">
        <v>21</v>
      </c>
      <c r="E66" s="2" t="s">
        <v>105</v>
      </c>
      <c r="F66" s="8">
        <f>(D66/D67)*100</f>
        <v>12.306971020013474</v>
      </c>
    </row>
    <row r="67" spans="1:6">
      <c r="C67" s="4" t="s">
        <v>96</v>
      </c>
      <c r="D67" s="6">
        <f>SUM(D4:D66)</f>
        <v>170.63500000000008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Arkusz1!Actor_6_Channel_part_list_1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LBJOUT</dc:creator>
  <cp:lastModifiedBy>LBJOUT</cp:lastModifiedBy>
  <cp:lastPrinted>2013-07-17T11:20:44Z</cp:lastPrinted>
  <dcterms:created xsi:type="dcterms:W3CDTF">2013-07-17T09:59:33Z</dcterms:created>
  <dcterms:modified xsi:type="dcterms:W3CDTF">2013-07-17T13:27:56Z</dcterms:modified>
</cp:coreProperties>
</file>