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<sst xmlns="http://schemas.openxmlformats.org/spreadsheetml/2006/main" count="150" uniqueCount="121">
  <si>
    <t xml:space="preserve">Production year</t>
  </si>
  <si>
    <t xml:space="preserve">Maize Total RSA Production</t>
  </si>
  <si>
    <t xml:space="preserve">Maize Commercial Agriculture</t>
  </si>
  <si>
    <t xml:space="preserve">Maize Non-Commercial Agriculture</t>
  </si>
  <si>
    <t xml:space="preserve">Wheat</t>
  </si>
  <si>
    <t xml:space="preserve">Groundnuts</t>
  </si>
  <si>
    <t xml:space="preserve">Sunflower-seed</t>
  </si>
  <si>
    <t xml:space="preserve">Sorghum</t>
  </si>
  <si>
    <t xml:space="preserve">Soybeans</t>
  </si>
  <si>
    <t xml:space="preserve">Barley</t>
  </si>
  <si>
    <t xml:space="preserve">Canola</t>
  </si>
  <si>
    <t xml:space="preserve">Oats</t>
  </si>
  <si>
    <t xml:space="preserve">Hectare</t>
  </si>
  <si>
    <t xml:space="preserve">Ton</t>
  </si>
  <si>
    <t xml:space="preserve">Ton/h</t>
  </si>
  <si>
    <t xml:space="preserve">ton</t>
  </si>
  <si>
    <t xml:space="preserve">1920/21</t>
  </si>
  <si>
    <t xml:space="preserve">1921/22</t>
  </si>
  <si>
    <t xml:space="preserve">1922/23</t>
  </si>
  <si>
    <t xml:space="preserve">1923/24</t>
  </si>
  <si>
    <t xml:space="preserve">1924/25</t>
  </si>
  <si>
    <t xml:space="preserve">1925/26</t>
  </si>
  <si>
    <t xml:space="preserve">1926/27</t>
  </si>
  <si>
    <t xml:space="preserve">1927/28</t>
  </si>
  <si>
    <t xml:space="preserve">1928/29</t>
  </si>
  <si>
    <t xml:space="preserve">1929/30</t>
  </si>
  <si>
    <t xml:space="preserve">1930/31</t>
  </si>
  <si>
    <t xml:space="preserve">1931/32</t>
  </si>
  <si>
    <t xml:space="preserve">1932/33</t>
  </si>
  <si>
    <t xml:space="preserve">1933/34</t>
  </si>
  <si>
    <t xml:space="preserve">1934/35</t>
  </si>
  <si>
    <t xml:space="preserve">1935/36</t>
  </si>
  <si>
    <t xml:space="preserve">1936/37</t>
  </si>
  <si>
    <t xml:space="preserve">1937/38</t>
  </si>
  <si>
    <t xml:space="preserve">1938/39</t>
  </si>
  <si>
    <t xml:space="preserve">1939/40</t>
  </si>
  <si>
    <t xml:space="preserve">1940/41</t>
  </si>
  <si>
    <t xml:space="preserve">1941/42</t>
  </si>
  <si>
    <t xml:space="preserve">1942/43</t>
  </si>
  <si>
    <t xml:space="preserve">1943/44</t>
  </si>
  <si>
    <t xml:space="preserve">1944/45</t>
  </si>
  <si>
    <t xml:space="preserve">1945/46</t>
  </si>
  <si>
    <t xml:space="preserve">1946/47</t>
  </si>
  <si>
    <t xml:space="preserve">1947/48</t>
  </si>
  <si>
    <t xml:space="preserve">1948/49</t>
  </si>
  <si>
    <t xml:space="preserve">1949/50</t>
  </si>
  <si>
    <t xml:space="preserve">1950/51</t>
  </si>
  <si>
    <t xml:space="preserve">1951/52</t>
  </si>
  <si>
    <t xml:space="preserve">1952/53</t>
  </si>
  <si>
    <t xml:space="preserve">1953/54</t>
  </si>
  <si>
    <t xml:space="preserve">1954/55</t>
  </si>
  <si>
    <t xml:space="preserve">1955/56</t>
  </si>
  <si>
    <t xml:space="preserve">1956/57</t>
  </si>
  <si>
    <t xml:space="preserve">1957/58</t>
  </si>
  <si>
    <t xml:space="preserve">1958/59</t>
  </si>
  <si>
    <t xml:space="preserve">1959/60</t>
  </si>
  <si>
    <t xml:space="preserve">1960/61</t>
  </si>
  <si>
    <t xml:space="preserve">1961/62</t>
  </si>
  <si>
    <t xml:space="preserve">1962/63</t>
  </si>
  <si>
    <t xml:space="preserve">1963/64</t>
  </si>
  <si>
    <t xml:space="preserve">1964/65</t>
  </si>
  <si>
    <t xml:space="preserve">1965/66</t>
  </si>
  <si>
    <t xml:space="preserve">1966/67</t>
  </si>
  <si>
    <t xml:space="preserve">1967/68</t>
  </si>
  <si>
    <t xml:space="preserve">1968/69</t>
  </si>
  <si>
    <t xml:space="preserve">1969/70</t>
  </si>
  <si>
    <t xml:space="preserve">1970/71</t>
  </si>
  <si>
    <t xml:space="preserve">1971/72</t>
  </si>
  <si>
    <t xml:space="preserve">1972/73</t>
  </si>
  <si>
    <t xml:space="preserve">1973/74</t>
  </si>
  <si>
    <t xml:space="preserve">1974/75</t>
  </si>
  <si>
    <t xml:space="preserve">1975/76</t>
  </si>
  <si>
    <t xml:space="preserve">1976/77</t>
  </si>
  <si>
    <t xml:space="preserve">1977/78</t>
  </si>
  <si>
    <t xml:space="preserve">1978/79</t>
  </si>
  <si>
    <t xml:space="preserve">1979/80</t>
  </si>
  <si>
    <t xml:space="preserve">1980/81</t>
  </si>
  <si>
    <t xml:space="preserve">1981/82</t>
  </si>
  <si>
    <t xml:space="preserve">1982/83</t>
  </si>
  <si>
    <t xml:space="preserve">1983/84</t>
  </si>
  <si>
    <t xml:space="preserve">1984/85</t>
  </si>
  <si>
    <t xml:space="preserve">1985/86</t>
  </si>
  <si>
    <t xml:space="preserve">1986/87</t>
  </si>
  <si>
    <t xml:space="preserve">1987/88</t>
  </si>
  <si>
    <t xml:space="preserve">1988/89</t>
  </si>
  <si>
    <t xml:space="preserve">1989/90</t>
  </si>
  <si>
    <t xml:space="preserve">1990/91</t>
  </si>
  <si>
    <t xml:space="preserve">1991/92</t>
  </si>
  <si>
    <t xml:space="preserve">1992/93</t>
  </si>
  <si>
    <t xml:space="preserve">1993/94</t>
  </si>
  <si>
    <t xml:space="preserve">1994/95</t>
  </si>
  <si>
    <t xml:space="preserve">1995/96</t>
  </si>
  <si>
    <t xml:space="preserve">1996/97</t>
  </si>
  <si>
    <t xml:space="preserve">1997/98</t>
  </si>
  <si>
    <t xml:space="preserve">1998/99</t>
  </si>
  <si>
    <t xml:space="preserve">1999/20</t>
  </si>
  <si>
    <t xml:space="preserve">2000/01</t>
  </si>
  <si>
    <t xml:space="preserve">2001/02</t>
  </si>
  <si>
    <t xml:space="preserve">2002/03</t>
  </si>
  <si>
    <t xml:space="preserve">2003/04</t>
  </si>
  <si>
    <t xml:space="preserve">2004/05</t>
  </si>
  <si>
    <t xml:space="preserve">2005/06</t>
  </si>
  <si>
    <t xml:space="preserve">2006/07</t>
  </si>
  <si>
    <t xml:space="preserve">2007/08</t>
  </si>
  <si>
    <t xml:space="preserve">2008/09</t>
  </si>
  <si>
    <t xml:space="preserve">2009/10</t>
  </si>
  <si>
    <t xml:space="preserve">2010/11</t>
  </si>
  <si>
    <t xml:space="preserve">2011/12</t>
  </si>
  <si>
    <t xml:space="preserve">2012/13</t>
  </si>
  <si>
    <t xml:space="preserve">2013/14</t>
  </si>
  <si>
    <t xml:space="preserve">2014/15</t>
  </si>
  <si>
    <t xml:space="preserve">2015/16</t>
  </si>
  <si>
    <t xml:space="preserve">2016/17</t>
  </si>
  <si>
    <t xml:space="preserve">2017/18</t>
  </si>
  <si>
    <t xml:space="preserve">2018/19</t>
  </si>
  <si>
    <t xml:space="preserve">2019/20</t>
  </si>
  <si>
    <t xml:space="preserve">2020/21</t>
  </si>
  <si>
    <t xml:space="preserve">2021/22</t>
  </si>
  <si>
    <t xml:space="preserve">2022/23</t>
  </si>
  <si>
    <t xml:space="preserve">2023/24</t>
  </si>
  <si>
    <t xml:space="preserve">2024/25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</si>
</sst>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"/>
    <numFmt numFmtId="167" formatCode="#,###,###"/>
    <numFmt numFmtId="168" formatCode="mmm\-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  <fill>
      <patternFill patternType="solid">
        <fgColor theme="3" tint="0.7999"/>
        <bgColor rgb="FFCCCCFF"/>
      </patternFill>
    </fill>
    <fill>
      <patternFill patternType="solid">
        <fgColor theme="6" tint="0.5999"/>
        <bgColor rgb="FFFF99CC"/>
      </patternFill>
    </fill>
    <fill>
      <patternFill patternType="solid">
        <fgColor theme="9" tint="0.3999"/>
        <bgColor rgb="FFFF66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hair">
        <color theme="0" tint="-0.5"/>
      </right>
      <top style="thin"/>
      <bottom/>
      <diagonal/>
    </border>
    <border diagonalUp="false" diagonalDown="false">
      <left style="hair">
        <color theme="0" tint="-0.5"/>
      </left>
      <right style="hair">
        <color theme="0" tint="-0.5"/>
      </right>
      <top style="thin"/>
      <bottom/>
      <diagonal/>
    </border>
    <border diagonalUp="false" diagonalDown="false">
      <left style="hair">
        <color theme="0" tint="-0.5"/>
      </left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E96F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A9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07"/>
  <sheetViews>
    <sheetView showFormulas="false" showGridLines="true" showRowColHeaders="true" showZeros="true" rightToLeft="false" tabSelected="true" showOutlineSymbols="true" defaultGridColor="true" view="normal" topLeftCell="A61" colorId="64" zoomScale="90" zoomScaleNormal="90" zoomScalePageLayoutView="100" workbookViewId="0">
      <selection pane="topLeft" activeCell="A101" activeCellId="0" sqref="A1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42"/>
    <col collapsed="false" customWidth="true" hidden="false" outlineLevel="0" max="10" min="10" style="1" width="15.6"/>
  </cols>
  <sheetData>
    <row r="1" customFormat="false" ht="16.4" hidden="false" customHeight="false" outlineLevel="0" collapsed="false">
      <c r="A1" s="2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s="4" t="s">
        <v>8</v>
      </c>
      <c r="X1" s="4"/>
      <c r="Y1" s="4"/>
      <c r="Z1" s="4" t="s">
        <v>9</v>
      </c>
      <c r="AA1" s="4"/>
      <c r="AB1" s="4"/>
      <c r="AC1" s="4" t="s">
        <v>10</v>
      </c>
      <c r="AD1" s="4"/>
      <c r="AE1" s="4"/>
      <c r="AF1" s="4" t="s">
        <v>11</v>
      </c>
      <c r="AG1" s="4"/>
      <c r="AH1" s="4"/>
    </row>
    <row r="2" customFormat="false" ht="12.8" hidden="false" customHeight="false" outlineLevel="0" collapsed="false">
      <c r="A2" s="5"/>
      <c r="B2" s="6" t="s">
        <v>12</v>
      </c>
      <c r="C2" s="7" t="s">
        <v>13</v>
      </c>
      <c r="D2" s="8" t="s">
        <v>14</v>
      </c>
      <c r="E2" s="6" t="s">
        <v>12</v>
      </c>
      <c r="F2" s="7" t="s">
        <v>13</v>
      </c>
      <c r="G2" s="8" t="s">
        <v>14</v>
      </c>
      <c r="H2" s="6" t="s">
        <v>12</v>
      </c>
      <c r="I2" s="7" t="s">
        <v>13</v>
      </c>
      <c r="J2" s="8" t="s">
        <v>14</v>
      </c>
      <c r="K2" s="6" t="s">
        <v>12</v>
      </c>
      <c r="L2" s="7" t="s">
        <v>13</v>
      </c>
      <c r="M2" s="8" t="s">
        <v>14</v>
      </c>
      <c r="N2" s="6" t="s">
        <v>12</v>
      </c>
      <c r="O2" s="7" t="s">
        <v>13</v>
      </c>
      <c r="P2" s="8" t="s">
        <v>14</v>
      </c>
      <c r="Q2" s="6" t="s">
        <v>12</v>
      </c>
      <c r="R2" s="7" t="s">
        <v>13</v>
      </c>
      <c r="S2" s="8" t="s">
        <v>14</v>
      </c>
      <c r="T2" s="6" t="s">
        <v>12</v>
      </c>
      <c r="U2" s="7" t="s">
        <v>13</v>
      </c>
      <c r="V2" s="8" t="s">
        <v>14</v>
      </c>
      <c r="W2" s="6" t="s">
        <v>12</v>
      </c>
      <c r="X2" s="7" t="s">
        <v>15</v>
      </c>
      <c r="Y2" s="8" t="s">
        <v>14</v>
      </c>
      <c r="Z2" s="6" t="s">
        <v>12</v>
      </c>
      <c r="AA2" s="7" t="s">
        <v>13</v>
      </c>
      <c r="AB2" s="8" t="s">
        <v>14</v>
      </c>
      <c r="AC2" s="6" t="s">
        <v>12</v>
      </c>
      <c r="AD2" s="7" t="s">
        <v>13</v>
      </c>
      <c r="AE2" s="8" t="s">
        <v>14</v>
      </c>
      <c r="AF2" s="6" t="s">
        <v>12</v>
      </c>
      <c r="AG2" s="7" t="s">
        <v>13</v>
      </c>
      <c r="AH2" s="8" t="s">
        <v>14</v>
      </c>
    </row>
    <row r="3" customFormat="false" ht="12.8" hidden="false" customHeight="false" outlineLevel="0" collapsed="false">
      <c r="A3" s="9" t="s">
        <v>16</v>
      </c>
      <c r="B3" s="10"/>
      <c r="C3" s="11"/>
      <c r="D3" s="12"/>
      <c r="E3" s="10" t="n">
        <f aca="false">1802346</f>
        <v>1802346</v>
      </c>
      <c r="F3" s="11" t="n">
        <v>1211000</v>
      </c>
      <c r="G3" s="13" t="n">
        <f aca="false">F3/E3</f>
        <v>0.671902065419181</v>
      </c>
      <c r="H3" s="10"/>
      <c r="I3" s="11"/>
      <c r="J3" s="12"/>
      <c r="K3" s="14" t="n">
        <v>354284.0015</v>
      </c>
      <c r="L3" s="15" t="n">
        <v>199731.181818182</v>
      </c>
      <c r="M3" s="13" t="n">
        <f aca="false">L3/K3</f>
        <v>0.563760093519723</v>
      </c>
      <c r="N3" s="14"/>
      <c r="O3" s="15"/>
      <c r="P3" s="13"/>
      <c r="Q3" s="14"/>
      <c r="R3" s="15"/>
      <c r="S3" s="13"/>
      <c r="T3" s="14"/>
      <c r="U3" s="15"/>
      <c r="V3" s="13"/>
      <c r="W3" s="14"/>
      <c r="X3" s="15"/>
      <c r="Y3" s="13"/>
      <c r="Z3" s="14"/>
      <c r="AA3" s="15"/>
      <c r="AB3" s="13"/>
      <c r="AC3" s="14"/>
      <c r="AD3" s="15"/>
      <c r="AE3" s="13"/>
      <c r="AF3" s="14"/>
      <c r="AG3" s="15"/>
      <c r="AH3" s="13"/>
    </row>
    <row r="4" customFormat="false" ht="12.8" hidden="false" customHeight="false" outlineLevel="0" collapsed="false">
      <c r="A4" s="9" t="s">
        <v>17</v>
      </c>
      <c r="B4" s="10"/>
      <c r="C4" s="11"/>
      <c r="D4" s="12"/>
      <c r="E4" s="10" t="n">
        <f aca="false">2172736</f>
        <v>2172736</v>
      </c>
      <c r="F4" s="11" t="n">
        <v>1218000</v>
      </c>
      <c r="G4" s="13" t="n">
        <f aca="false">F4/E4</f>
        <v>0.560583522342337</v>
      </c>
      <c r="H4" s="10"/>
      <c r="I4" s="11"/>
      <c r="J4" s="12"/>
      <c r="K4" s="14" t="n">
        <v>401541.2869</v>
      </c>
      <c r="L4" s="15" t="n">
        <v>229607.818181818</v>
      </c>
      <c r="M4" s="13" t="n">
        <f aca="false">L4/K4</f>
        <v>0.571816213357407</v>
      </c>
      <c r="N4" s="14"/>
      <c r="O4" s="15"/>
      <c r="P4" s="13"/>
      <c r="Q4" s="14"/>
      <c r="R4" s="15"/>
      <c r="S4" s="13"/>
      <c r="T4" s="14"/>
      <c r="U4" s="15"/>
      <c r="V4" s="13"/>
      <c r="W4" s="14"/>
      <c r="X4" s="15"/>
      <c r="Y4" s="13"/>
      <c r="Z4" s="14"/>
      <c r="AA4" s="15"/>
      <c r="AB4" s="13"/>
      <c r="AC4" s="14"/>
      <c r="AD4" s="15"/>
      <c r="AE4" s="13"/>
      <c r="AF4" s="14"/>
      <c r="AG4" s="15"/>
      <c r="AH4" s="13"/>
    </row>
    <row r="5" customFormat="false" ht="12.8" hidden="false" customHeight="false" outlineLevel="0" collapsed="false">
      <c r="A5" s="9" t="s">
        <v>18</v>
      </c>
      <c r="B5" s="10"/>
      <c r="C5" s="11"/>
      <c r="D5" s="12"/>
      <c r="E5" s="10" t="n">
        <f aca="false">2177434</f>
        <v>2177434</v>
      </c>
      <c r="F5" s="11" t="n">
        <v>1793000</v>
      </c>
      <c r="G5" s="13" t="n">
        <f aca="false">F5/E5</f>
        <v>0.823446313412944</v>
      </c>
      <c r="H5" s="10"/>
      <c r="I5" s="11"/>
      <c r="J5" s="12"/>
      <c r="K5" s="14" t="n">
        <v>343097.2129</v>
      </c>
      <c r="L5" s="15" t="n">
        <v>171032.181818182</v>
      </c>
      <c r="M5" s="13" t="n">
        <f aca="false">L5/K5</f>
        <v>0.498494815427228</v>
      </c>
      <c r="N5" s="14"/>
      <c r="O5" s="15"/>
      <c r="P5" s="13"/>
      <c r="Q5" s="14"/>
      <c r="R5" s="15"/>
      <c r="S5" s="13"/>
      <c r="T5" s="14"/>
      <c r="U5" s="15"/>
      <c r="V5" s="13"/>
      <c r="W5" s="14"/>
      <c r="X5" s="15"/>
      <c r="Y5" s="13"/>
      <c r="Z5" s="14"/>
      <c r="AA5" s="15"/>
      <c r="AB5" s="13"/>
      <c r="AC5" s="14"/>
      <c r="AD5" s="15"/>
      <c r="AE5" s="13"/>
      <c r="AF5" s="14"/>
      <c r="AG5" s="15"/>
      <c r="AH5" s="13"/>
    </row>
    <row r="6" customFormat="false" ht="12.8" hidden="false" customHeight="false" outlineLevel="0" collapsed="false">
      <c r="A6" s="9" t="s">
        <v>19</v>
      </c>
      <c r="B6" s="10"/>
      <c r="C6" s="11"/>
      <c r="D6" s="12"/>
      <c r="E6" s="10" t="n">
        <v>1565000</v>
      </c>
      <c r="F6" s="11" t="n">
        <v>1020000</v>
      </c>
      <c r="G6" s="13" t="n">
        <f aca="false">F6/E6</f>
        <v>0.651757188498403</v>
      </c>
      <c r="H6" s="10"/>
      <c r="I6" s="11"/>
      <c r="J6" s="12"/>
      <c r="K6" s="14" t="n">
        <v>315260.4598</v>
      </c>
      <c r="L6" s="15" t="n">
        <v>160317.454545455</v>
      </c>
      <c r="M6" s="13" t="n">
        <f aca="false">L6/K6</f>
        <v>0.508523823911058</v>
      </c>
      <c r="N6" s="14"/>
      <c r="O6" s="15"/>
      <c r="P6" s="13"/>
      <c r="Q6" s="14"/>
      <c r="R6" s="15"/>
      <c r="S6" s="13"/>
      <c r="T6" s="14"/>
      <c r="U6" s="15"/>
      <c r="V6" s="13"/>
      <c r="W6" s="14"/>
      <c r="X6" s="15"/>
      <c r="Y6" s="13"/>
      <c r="Z6" s="14"/>
      <c r="AA6" s="15"/>
      <c r="AB6" s="13"/>
      <c r="AC6" s="14"/>
      <c r="AD6" s="15"/>
      <c r="AE6" s="13"/>
      <c r="AF6" s="14"/>
      <c r="AG6" s="15"/>
      <c r="AH6" s="13"/>
    </row>
    <row r="7" customFormat="false" ht="12.8" hidden="false" customHeight="false" outlineLevel="0" collapsed="false">
      <c r="A7" s="9" t="s">
        <v>20</v>
      </c>
      <c r="B7" s="10"/>
      <c r="C7" s="11"/>
      <c r="D7" s="12"/>
      <c r="E7" s="10" t="n">
        <v>2240000</v>
      </c>
      <c r="F7" s="11" t="n">
        <v>2204000</v>
      </c>
      <c r="G7" s="13" t="n">
        <f aca="false">F7/E7</f>
        <v>0.983928571428571</v>
      </c>
      <c r="H7" s="10"/>
      <c r="I7" s="11"/>
      <c r="J7" s="12"/>
      <c r="K7" s="14" t="n">
        <v>305519.7808</v>
      </c>
      <c r="L7" s="15" t="n">
        <v>191553</v>
      </c>
      <c r="M7" s="13" t="n">
        <f aca="false">L7/K7</f>
        <v>0.626974134042715</v>
      </c>
      <c r="N7" s="14"/>
      <c r="O7" s="15"/>
      <c r="P7" s="13"/>
      <c r="Q7" s="14"/>
      <c r="R7" s="15"/>
      <c r="S7" s="13"/>
      <c r="T7" s="14"/>
      <c r="U7" s="15"/>
      <c r="V7" s="13"/>
      <c r="W7" s="14"/>
      <c r="X7" s="15"/>
      <c r="Y7" s="13"/>
      <c r="Z7" s="14"/>
      <c r="AA7" s="15"/>
      <c r="AB7" s="13"/>
      <c r="AC7" s="14"/>
      <c r="AD7" s="15"/>
      <c r="AE7" s="13"/>
      <c r="AF7" s="14"/>
      <c r="AG7" s="15"/>
      <c r="AH7" s="13"/>
    </row>
    <row r="8" customFormat="false" ht="12.8" hidden="false" customHeight="false" outlineLevel="0" collapsed="false">
      <c r="A8" s="9" t="s">
        <v>21</v>
      </c>
      <c r="B8" s="10"/>
      <c r="C8" s="11"/>
      <c r="D8" s="12"/>
      <c r="E8" s="10" t="n">
        <v>1716000</v>
      </c>
      <c r="F8" s="11" t="n">
        <v>991000</v>
      </c>
      <c r="G8" s="13" t="n">
        <f aca="false">F8/E8</f>
        <v>0.577505827505828</v>
      </c>
      <c r="H8" s="10"/>
      <c r="I8" s="11"/>
      <c r="J8" s="12"/>
      <c r="K8" s="14" t="n">
        <v>391834.8759</v>
      </c>
      <c r="L8" s="15" t="n">
        <v>244504.909090909</v>
      </c>
      <c r="M8" s="13" t="n">
        <f aca="false">L8/K8</f>
        <v>0.623999863537694</v>
      </c>
      <c r="N8" s="14"/>
      <c r="O8" s="15"/>
      <c r="P8" s="13"/>
      <c r="Q8" s="14"/>
      <c r="R8" s="15"/>
      <c r="S8" s="13"/>
      <c r="T8" s="14"/>
      <c r="U8" s="15"/>
      <c r="V8" s="13"/>
      <c r="W8" s="14"/>
      <c r="X8" s="15"/>
      <c r="Y8" s="13"/>
      <c r="Z8" s="14"/>
      <c r="AA8" s="15"/>
      <c r="AB8" s="13"/>
      <c r="AC8" s="14"/>
      <c r="AD8" s="15"/>
      <c r="AE8" s="13"/>
      <c r="AF8" s="14"/>
      <c r="AG8" s="15"/>
      <c r="AH8" s="13"/>
    </row>
    <row r="9" customFormat="false" ht="12.8" hidden="false" customHeight="false" outlineLevel="0" collapsed="false">
      <c r="A9" s="9" t="s">
        <v>22</v>
      </c>
      <c r="B9" s="10"/>
      <c r="C9" s="11"/>
      <c r="D9" s="12"/>
      <c r="E9" s="10" t="n">
        <v>2101000</v>
      </c>
      <c r="F9" s="11" t="n">
        <v>1656000</v>
      </c>
      <c r="G9" s="13" t="n">
        <f aca="false">F9/E9</f>
        <v>0.788196097096621</v>
      </c>
      <c r="H9" s="10"/>
      <c r="I9" s="11"/>
      <c r="J9" s="12"/>
      <c r="K9" s="14" t="n">
        <v>356406.9041</v>
      </c>
      <c r="L9" s="15" t="n">
        <v>219356.909090909</v>
      </c>
      <c r="M9" s="13" t="n">
        <f aca="false">L9/K9</f>
        <v>0.61546762020458</v>
      </c>
      <c r="N9" s="14"/>
      <c r="O9" s="15"/>
      <c r="P9" s="13"/>
      <c r="Q9" s="14"/>
      <c r="R9" s="15"/>
      <c r="S9" s="13"/>
      <c r="T9" s="14"/>
      <c r="U9" s="15"/>
      <c r="V9" s="13"/>
      <c r="W9" s="14"/>
      <c r="X9" s="15"/>
      <c r="Y9" s="13"/>
      <c r="Z9" s="14"/>
      <c r="AA9" s="15"/>
      <c r="AB9" s="13"/>
      <c r="AC9" s="14"/>
      <c r="AD9" s="15"/>
      <c r="AE9" s="13"/>
      <c r="AF9" s="14"/>
      <c r="AG9" s="15"/>
      <c r="AH9" s="13"/>
    </row>
    <row r="10" customFormat="false" ht="12.8" hidden="false" customHeight="false" outlineLevel="0" collapsed="false">
      <c r="A10" s="9" t="s">
        <v>23</v>
      </c>
      <c r="B10" s="10"/>
      <c r="C10" s="11"/>
      <c r="D10" s="12"/>
      <c r="E10" s="10" t="n">
        <v>1916000</v>
      </c>
      <c r="F10" s="11" t="n">
        <v>1741000</v>
      </c>
      <c r="G10" s="13" t="n">
        <f aca="false">F10/E10</f>
        <v>0.90866388308977</v>
      </c>
      <c r="H10" s="10"/>
      <c r="I10" s="11"/>
      <c r="J10" s="12"/>
      <c r="K10" s="14" t="n">
        <v>313283.1962</v>
      </c>
      <c r="L10" s="15" t="n">
        <v>154762.272727273</v>
      </c>
      <c r="M10" s="13" t="n">
        <f aca="false">L10/K10</f>
        <v>0.494001193183922</v>
      </c>
      <c r="N10" s="14"/>
      <c r="O10" s="15"/>
      <c r="P10" s="13"/>
      <c r="Q10" s="14"/>
      <c r="R10" s="15"/>
      <c r="S10" s="13"/>
      <c r="T10" s="14"/>
      <c r="U10" s="15"/>
      <c r="V10" s="13"/>
      <c r="W10" s="14"/>
      <c r="X10" s="15"/>
      <c r="Y10" s="13"/>
      <c r="Z10" s="14"/>
      <c r="AA10" s="15"/>
      <c r="AB10" s="13"/>
      <c r="AC10" s="14"/>
      <c r="AD10" s="15"/>
      <c r="AE10" s="13"/>
      <c r="AF10" s="14"/>
      <c r="AG10" s="15"/>
      <c r="AH10" s="13"/>
    </row>
    <row r="11" customFormat="false" ht="12.8" hidden="false" customHeight="false" outlineLevel="0" collapsed="false">
      <c r="A11" s="9" t="s">
        <v>24</v>
      </c>
      <c r="B11" s="10"/>
      <c r="C11" s="11"/>
      <c r="D11" s="12"/>
      <c r="E11" s="10" t="n">
        <v>2173000</v>
      </c>
      <c r="F11" s="11" t="n">
        <v>1696000</v>
      </c>
      <c r="G11" s="13" t="n">
        <f aca="false">F11/E11</f>
        <v>0.780487804878049</v>
      </c>
      <c r="H11" s="10"/>
      <c r="I11" s="11"/>
      <c r="J11" s="12"/>
      <c r="K11" s="14" t="n">
        <v>333802.8746</v>
      </c>
      <c r="L11" s="15" t="n">
        <v>197407.909090909</v>
      </c>
      <c r="M11" s="13" t="n">
        <f aca="false">L11/K11</f>
        <v>0.591390680285379</v>
      </c>
      <c r="N11" s="14"/>
      <c r="O11" s="15"/>
      <c r="P11" s="13"/>
      <c r="Q11" s="14"/>
      <c r="R11" s="15"/>
      <c r="S11" s="13"/>
      <c r="T11" s="14"/>
      <c r="U11" s="15"/>
      <c r="V11" s="13"/>
      <c r="W11" s="14"/>
      <c r="X11" s="15"/>
      <c r="Y11" s="13"/>
      <c r="Z11" s="14"/>
      <c r="AA11" s="15"/>
      <c r="AB11" s="13"/>
      <c r="AC11" s="14"/>
      <c r="AD11" s="15"/>
      <c r="AE11" s="13"/>
      <c r="AF11" s="14"/>
      <c r="AG11" s="15"/>
      <c r="AH11" s="13"/>
    </row>
    <row r="12" customFormat="false" ht="12.8" hidden="false" customHeight="false" outlineLevel="0" collapsed="false">
      <c r="A12" s="9" t="s">
        <v>25</v>
      </c>
      <c r="B12" s="10"/>
      <c r="C12" s="11"/>
      <c r="D12" s="12"/>
      <c r="E12" s="10" t="n">
        <v>2585000</v>
      </c>
      <c r="F12" s="11" t="n">
        <v>2031000</v>
      </c>
      <c r="G12" s="13" t="n">
        <f aca="false">F12/E12</f>
        <v>0.78568665377176</v>
      </c>
      <c r="H12" s="10"/>
      <c r="I12" s="11"/>
      <c r="J12" s="12"/>
      <c r="K12" s="14" t="n">
        <v>438945.6656</v>
      </c>
      <c r="L12" s="15" t="n">
        <v>289787.363636364</v>
      </c>
      <c r="M12" s="13" t="n">
        <f aca="false">L12/K12</f>
        <v>0.660189600551699</v>
      </c>
      <c r="N12" s="14"/>
      <c r="O12" s="15"/>
      <c r="P12" s="13"/>
      <c r="Q12" s="14"/>
      <c r="R12" s="15"/>
      <c r="S12" s="13"/>
      <c r="T12" s="14"/>
      <c r="U12" s="15"/>
      <c r="V12" s="13"/>
      <c r="W12" s="14"/>
      <c r="X12" s="15"/>
      <c r="Y12" s="13"/>
      <c r="Z12" s="14"/>
      <c r="AA12" s="15"/>
      <c r="AB12" s="13"/>
      <c r="AC12" s="14"/>
      <c r="AD12" s="15"/>
      <c r="AE12" s="13"/>
      <c r="AF12" s="14"/>
      <c r="AG12" s="15"/>
      <c r="AH12" s="13"/>
    </row>
    <row r="13" customFormat="false" ht="12.8" hidden="false" customHeight="false" outlineLevel="0" collapsed="false">
      <c r="A13" s="9" t="s">
        <v>26</v>
      </c>
      <c r="B13" s="10"/>
      <c r="C13" s="11"/>
      <c r="D13" s="12"/>
      <c r="E13" s="10" t="n">
        <v>2173000</v>
      </c>
      <c r="F13" s="11" t="n">
        <v>1452000</v>
      </c>
      <c r="G13" s="13" t="n">
        <f aca="false">F13/E13</f>
        <v>0.668200644270594</v>
      </c>
      <c r="H13" s="10"/>
      <c r="I13" s="11" t="n">
        <v>227000</v>
      </c>
      <c r="J13" s="12"/>
      <c r="K13" s="14" t="n">
        <v>494239.6537</v>
      </c>
      <c r="L13" s="15" t="n">
        <v>253547.181818182</v>
      </c>
      <c r="M13" s="13" t="n">
        <f aca="false">L13/K13</f>
        <v>0.513004531142058</v>
      </c>
      <c r="N13" s="14"/>
      <c r="O13" s="15"/>
      <c r="P13" s="13"/>
      <c r="Q13" s="14"/>
      <c r="R13" s="15"/>
      <c r="S13" s="13"/>
      <c r="T13" s="14"/>
      <c r="U13" s="15"/>
      <c r="V13" s="13"/>
      <c r="W13" s="14"/>
      <c r="X13" s="15"/>
      <c r="Y13" s="13"/>
      <c r="Z13" s="14"/>
      <c r="AA13" s="15"/>
      <c r="AB13" s="13"/>
      <c r="AC13" s="14"/>
      <c r="AD13" s="15"/>
      <c r="AE13" s="13"/>
      <c r="AF13" s="14"/>
      <c r="AG13" s="15"/>
      <c r="AH13" s="13"/>
    </row>
    <row r="14" customFormat="false" ht="12.8" hidden="false" customHeight="false" outlineLevel="0" collapsed="false">
      <c r="A14" s="9" t="s">
        <v>27</v>
      </c>
      <c r="B14" s="10"/>
      <c r="C14" s="11"/>
      <c r="D14" s="12"/>
      <c r="E14" s="10" t="n">
        <v>2439000</v>
      </c>
      <c r="F14" s="11" t="n">
        <v>1727000</v>
      </c>
      <c r="G14" s="13" t="n">
        <f aca="false">F14/E14</f>
        <v>0.708077080770808</v>
      </c>
      <c r="H14" s="10"/>
      <c r="I14" s="11" t="n">
        <v>227000</v>
      </c>
      <c r="J14" s="12"/>
      <c r="K14" s="14" t="n">
        <v>676001.4092</v>
      </c>
      <c r="L14" s="15" t="n">
        <v>373995.909090909</v>
      </c>
      <c r="M14" s="13" t="n">
        <f aca="false">L14/K14</f>
        <v>0.553247232921462</v>
      </c>
      <c r="N14" s="14"/>
      <c r="O14" s="15"/>
      <c r="P14" s="13"/>
      <c r="Q14" s="14"/>
      <c r="R14" s="15"/>
      <c r="S14" s="13"/>
      <c r="T14" s="14"/>
      <c r="U14" s="15"/>
      <c r="V14" s="13"/>
      <c r="W14" s="14"/>
      <c r="X14" s="15"/>
      <c r="Y14" s="13"/>
      <c r="Z14" s="14"/>
      <c r="AA14" s="15"/>
      <c r="AB14" s="13"/>
      <c r="AC14" s="14"/>
      <c r="AD14" s="15"/>
      <c r="AE14" s="13"/>
      <c r="AF14" s="14"/>
      <c r="AG14" s="15"/>
      <c r="AH14" s="13"/>
    </row>
    <row r="15" customFormat="false" ht="12.8" hidden="false" customHeight="false" outlineLevel="0" collapsed="false">
      <c r="A15" s="9" t="s">
        <v>28</v>
      </c>
      <c r="B15" s="10"/>
      <c r="C15" s="11"/>
      <c r="D15" s="12"/>
      <c r="E15" s="10" t="n">
        <v>2458000</v>
      </c>
      <c r="F15" s="11" t="n">
        <v>757000</v>
      </c>
      <c r="G15" s="13" t="n">
        <f aca="false">F15/E15</f>
        <v>0.307973962571196</v>
      </c>
      <c r="H15" s="10"/>
      <c r="I15" s="11" t="n">
        <v>227000</v>
      </c>
      <c r="J15" s="12"/>
      <c r="K15" s="14" t="n">
        <v>598126.5225</v>
      </c>
      <c r="L15" s="15" t="n">
        <v>289825.909090909</v>
      </c>
      <c r="M15" s="13" t="n">
        <f aca="false">L15/K15</f>
        <v>0.484556190351698</v>
      </c>
      <c r="N15" s="14"/>
      <c r="O15" s="15"/>
      <c r="P15" s="13"/>
      <c r="Q15" s="14"/>
      <c r="R15" s="15"/>
      <c r="S15" s="13"/>
      <c r="T15" s="14"/>
      <c r="U15" s="15"/>
      <c r="V15" s="13"/>
      <c r="W15" s="14"/>
      <c r="X15" s="15"/>
      <c r="Y15" s="13"/>
      <c r="Z15" s="14"/>
      <c r="AA15" s="15"/>
      <c r="AB15" s="13"/>
      <c r="AC15" s="14"/>
      <c r="AD15" s="15"/>
      <c r="AE15" s="13"/>
      <c r="AF15" s="14"/>
      <c r="AG15" s="15"/>
      <c r="AH15" s="13"/>
    </row>
    <row r="16" customFormat="false" ht="12.8" hidden="false" customHeight="false" outlineLevel="0" collapsed="false">
      <c r="A16" s="9" t="s">
        <v>29</v>
      </c>
      <c r="B16" s="10"/>
      <c r="C16" s="11"/>
      <c r="D16" s="12"/>
      <c r="E16" s="10" t="n">
        <v>2393000</v>
      </c>
      <c r="F16" s="11" t="n">
        <v>2188000</v>
      </c>
      <c r="G16" s="13" t="n">
        <f aca="false">F16/E16</f>
        <v>0.9143334726285</v>
      </c>
      <c r="H16" s="10"/>
      <c r="I16" s="11" t="n">
        <v>227000</v>
      </c>
      <c r="J16" s="12"/>
      <c r="K16" s="14" t="n">
        <v>479990.1626</v>
      </c>
      <c r="L16" s="15" t="n">
        <v>313408</v>
      </c>
      <c r="M16" s="13" t="n">
        <f aca="false">L16/K16</f>
        <v>0.6529467152042</v>
      </c>
      <c r="N16" s="14"/>
      <c r="O16" s="15"/>
      <c r="P16" s="13"/>
      <c r="Q16" s="14"/>
      <c r="R16" s="15"/>
      <c r="S16" s="13"/>
      <c r="T16" s="14"/>
      <c r="U16" s="15"/>
      <c r="V16" s="13"/>
      <c r="W16" s="14"/>
      <c r="X16" s="15"/>
      <c r="Y16" s="13"/>
      <c r="Z16" s="14"/>
      <c r="AA16" s="15"/>
      <c r="AB16" s="13"/>
      <c r="AC16" s="14"/>
      <c r="AD16" s="15"/>
      <c r="AE16" s="13"/>
      <c r="AF16" s="14"/>
      <c r="AG16" s="15"/>
      <c r="AH16" s="13"/>
    </row>
    <row r="17" customFormat="false" ht="12.8" hidden="false" customHeight="false" outlineLevel="0" collapsed="false">
      <c r="A17" s="9" t="s">
        <v>30</v>
      </c>
      <c r="B17" s="10"/>
      <c r="C17" s="11"/>
      <c r="D17" s="12"/>
      <c r="E17" s="10" t="n">
        <v>2404000</v>
      </c>
      <c r="F17" s="11" t="n">
        <v>1684000</v>
      </c>
      <c r="G17" s="13" t="n">
        <f aca="false">F17/E17</f>
        <v>0.700499168053245</v>
      </c>
      <c r="H17" s="10"/>
      <c r="I17" s="11" t="n">
        <v>227000</v>
      </c>
      <c r="J17" s="12"/>
      <c r="K17" s="14" t="n">
        <v>754613.9146</v>
      </c>
      <c r="L17" s="15" t="n">
        <v>446579.545454545</v>
      </c>
      <c r="M17" s="13" t="n">
        <f aca="false">L17/K17</f>
        <v>0.591798715627004</v>
      </c>
      <c r="N17" s="14"/>
      <c r="O17" s="15"/>
      <c r="P17" s="13"/>
      <c r="Q17" s="14"/>
      <c r="R17" s="15"/>
      <c r="S17" s="13"/>
      <c r="T17" s="14"/>
      <c r="U17" s="15"/>
      <c r="V17" s="13"/>
      <c r="W17" s="14"/>
      <c r="X17" s="15"/>
      <c r="Y17" s="13"/>
      <c r="Z17" s="14"/>
      <c r="AA17" s="15"/>
      <c r="AB17" s="13"/>
      <c r="AC17" s="14"/>
      <c r="AD17" s="15"/>
      <c r="AE17" s="13"/>
      <c r="AF17" s="14"/>
      <c r="AG17" s="15"/>
      <c r="AH17" s="13"/>
    </row>
    <row r="18" customFormat="false" ht="12.8" hidden="false" customHeight="false" outlineLevel="0" collapsed="false">
      <c r="A18" s="9" t="s">
        <v>31</v>
      </c>
      <c r="B18" s="10"/>
      <c r="C18" s="11"/>
      <c r="D18" s="12"/>
      <c r="E18" s="10" t="n">
        <v>2090000</v>
      </c>
      <c r="F18" s="11" t="n">
        <v>1359000</v>
      </c>
      <c r="G18" s="13" t="n">
        <f aca="false">F18/E18</f>
        <v>0.650239234449761</v>
      </c>
      <c r="H18" s="10"/>
      <c r="I18" s="11" t="n">
        <v>218000</v>
      </c>
      <c r="J18" s="12"/>
      <c r="K18" s="14" t="n">
        <v>933527.1426</v>
      </c>
      <c r="L18" s="15" t="n">
        <v>627342.272727273</v>
      </c>
      <c r="M18" s="13" t="n">
        <f aca="false">L18/K18</f>
        <v>0.672012889716349</v>
      </c>
      <c r="N18" s="14"/>
      <c r="O18" s="15"/>
      <c r="P18" s="13"/>
      <c r="Q18" s="14"/>
      <c r="R18" s="15"/>
      <c r="S18" s="13"/>
      <c r="T18" s="14"/>
      <c r="U18" s="15"/>
      <c r="V18" s="13"/>
      <c r="W18" s="14"/>
      <c r="X18" s="15"/>
      <c r="Y18" s="13"/>
      <c r="Z18" s="14"/>
      <c r="AA18" s="15"/>
      <c r="AB18" s="13"/>
      <c r="AC18" s="14"/>
      <c r="AD18" s="15"/>
      <c r="AE18" s="13"/>
      <c r="AF18" s="14"/>
      <c r="AG18" s="15"/>
      <c r="AH18" s="13"/>
    </row>
    <row r="19" customFormat="false" ht="12.8" hidden="false" customHeight="false" outlineLevel="0" collapsed="false">
      <c r="A19" s="9" t="s">
        <v>32</v>
      </c>
      <c r="B19" s="10" t="n">
        <v>3285366.42095819</v>
      </c>
      <c r="C19" s="11" t="n">
        <v>2774000</v>
      </c>
      <c r="D19" s="13" t="n">
        <f aca="false">C19/B19</f>
        <v>0.844350262516823</v>
      </c>
      <c r="E19" s="10" t="n">
        <v>2530000</v>
      </c>
      <c r="F19" s="11" t="n">
        <v>2556000</v>
      </c>
      <c r="G19" s="13" t="n">
        <f aca="false">F19/E19</f>
        <v>1.0102766798419</v>
      </c>
      <c r="H19" s="10" t="n">
        <v>755366.420958187</v>
      </c>
      <c r="I19" s="11" t="n">
        <v>218000</v>
      </c>
      <c r="J19" s="13" t="n">
        <f aca="false">I19/H19</f>
        <v>0.288601656032665</v>
      </c>
      <c r="K19" s="14" t="n">
        <v>943226.7</v>
      </c>
      <c r="L19" s="15" t="n">
        <v>425090.909090909</v>
      </c>
      <c r="M19" s="13" t="n">
        <f aca="false">L19/K19</f>
        <v>0.450677349454706</v>
      </c>
      <c r="N19" s="14" t="n">
        <v>24000</v>
      </c>
      <c r="O19" s="15" t="n">
        <v>9800</v>
      </c>
      <c r="P19" s="13" t="n">
        <f aca="false">O19/N19</f>
        <v>0.408333333333333</v>
      </c>
      <c r="Q19" s="14" t="n">
        <v>4000</v>
      </c>
      <c r="R19" s="15" t="n">
        <v>1550</v>
      </c>
      <c r="S19" s="13" t="n">
        <f aca="false">R19/Q19</f>
        <v>0.3875</v>
      </c>
      <c r="T19" s="14" t="n">
        <v>99000</v>
      </c>
      <c r="U19" s="15" t="n">
        <v>72600</v>
      </c>
      <c r="V19" s="13" t="n">
        <f aca="false">U19/T19</f>
        <v>0.733333333333333</v>
      </c>
      <c r="W19" s="14"/>
      <c r="X19" s="15"/>
      <c r="Y19" s="13"/>
      <c r="Z19" s="14" t="n">
        <v>43000</v>
      </c>
      <c r="AA19" s="15" t="n">
        <v>32000</v>
      </c>
      <c r="AB19" s="13" t="n">
        <f aca="false">AA19/Z19</f>
        <v>0.744186046511628</v>
      </c>
      <c r="AC19" s="14"/>
      <c r="AD19" s="15"/>
      <c r="AE19" s="13"/>
      <c r="AF19" s="14"/>
      <c r="AG19" s="15"/>
      <c r="AH19" s="13"/>
    </row>
    <row r="20" customFormat="false" ht="12.8" hidden="false" customHeight="false" outlineLevel="0" collapsed="false">
      <c r="A20" s="9" t="s">
        <v>33</v>
      </c>
      <c r="B20" s="10" t="n">
        <v>3313071.01474179</v>
      </c>
      <c r="C20" s="11" t="n">
        <v>1964000</v>
      </c>
      <c r="D20" s="13" t="n">
        <f aca="false">C20/B20</f>
        <v>0.592803471842594</v>
      </c>
      <c r="E20" s="10" t="n">
        <v>2246000</v>
      </c>
      <c r="F20" s="11" t="n">
        <v>1746000</v>
      </c>
      <c r="G20" s="13" t="n">
        <f aca="false">F20/E20</f>
        <v>0.777382012466607</v>
      </c>
      <c r="H20" s="10" t="n">
        <v>1067071.01474179</v>
      </c>
      <c r="I20" s="11" t="n">
        <v>218000</v>
      </c>
      <c r="J20" s="13" t="n">
        <f aca="false">I20/H20</f>
        <v>0.204297555634337</v>
      </c>
      <c r="K20" s="14" t="n">
        <v>720484.7</v>
      </c>
      <c r="L20" s="15" t="n">
        <v>284545.454545455</v>
      </c>
      <c r="M20" s="13" t="n">
        <f aca="false">L20/K20</f>
        <v>0.394936151379002</v>
      </c>
      <c r="N20" s="14" t="n">
        <v>24000</v>
      </c>
      <c r="O20" s="15" t="n">
        <v>7100</v>
      </c>
      <c r="P20" s="13" t="n">
        <f aca="false">O20/N20</f>
        <v>0.295833333333333</v>
      </c>
      <c r="Q20" s="14" t="n">
        <v>4000</v>
      </c>
      <c r="R20" s="15" t="n">
        <v>1550</v>
      </c>
      <c r="S20" s="13" t="n">
        <f aca="false">R20/Q20</f>
        <v>0.3875</v>
      </c>
      <c r="T20" s="14" t="n">
        <v>99000</v>
      </c>
      <c r="U20" s="15" t="n">
        <v>72600</v>
      </c>
      <c r="V20" s="13" t="n">
        <f aca="false">U20/T20</f>
        <v>0.733333333333333</v>
      </c>
      <c r="W20" s="14"/>
      <c r="X20" s="15"/>
      <c r="Y20" s="13"/>
      <c r="Z20" s="14" t="n">
        <v>43000</v>
      </c>
      <c r="AA20" s="15" t="n">
        <v>32000</v>
      </c>
      <c r="AB20" s="13" t="n">
        <f aca="false">AA20/Z20</f>
        <v>0.744186046511628</v>
      </c>
      <c r="AC20" s="14"/>
      <c r="AD20" s="15"/>
      <c r="AE20" s="13"/>
      <c r="AF20" s="14"/>
      <c r="AG20" s="15"/>
      <c r="AH20" s="13"/>
    </row>
    <row r="21" customFormat="false" ht="12.8" hidden="false" customHeight="false" outlineLevel="0" collapsed="false">
      <c r="A21" s="9" t="s">
        <v>34</v>
      </c>
      <c r="B21" s="10" t="n">
        <v>3243390.00564431</v>
      </c>
      <c r="C21" s="11" t="n">
        <v>2851000</v>
      </c>
      <c r="D21" s="13" t="n">
        <f aca="false">C21/B21</f>
        <v>0.879018556213885</v>
      </c>
      <c r="E21" s="10" t="n">
        <v>2515000</v>
      </c>
      <c r="F21" s="11" t="n">
        <v>2633000</v>
      </c>
      <c r="G21" s="13" t="n">
        <f aca="false">F21/E21</f>
        <v>1.04691848906561</v>
      </c>
      <c r="H21" s="10" t="n">
        <v>728390.005644306</v>
      </c>
      <c r="I21" s="11" t="n">
        <v>218000</v>
      </c>
      <c r="J21" s="13" t="n">
        <f aca="false">I21/H21</f>
        <v>0.299290213087377</v>
      </c>
      <c r="K21" s="14" t="n">
        <v>819861.9</v>
      </c>
      <c r="L21" s="15" t="n">
        <v>462636.363636364</v>
      </c>
      <c r="M21" s="13" t="n">
        <f aca="false">L21/K21</f>
        <v>0.564285721334732</v>
      </c>
      <c r="N21" s="14" t="n">
        <v>24000</v>
      </c>
      <c r="O21" s="15" t="n">
        <v>9900</v>
      </c>
      <c r="P21" s="13" t="n">
        <f aca="false">O21/N21</f>
        <v>0.4125</v>
      </c>
      <c r="Q21" s="14" t="n">
        <v>4000</v>
      </c>
      <c r="R21" s="15" t="n">
        <v>1550</v>
      </c>
      <c r="S21" s="13" t="n">
        <f aca="false">R21/Q21</f>
        <v>0.3875</v>
      </c>
      <c r="T21" s="14" t="n">
        <v>99000</v>
      </c>
      <c r="U21" s="15" t="n">
        <v>72600</v>
      </c>
      <c r="V21" s="13" t="n">
        <f aca="false">U21/T21</f>
        <v>0.733333333333333</v>
      </c>
      <c r="W21" s="14"/>
      <c r="X21" s="15"/>
      <c r="Y21" s="13"/>
      <c r="Z21" s="14" t="n">
        <v>43000</v>
      </c>
      <c r="AA21" s="15" t="n">
        <v>32000</v>
      </c>
      <c r="AB21" s="13" t="n">
        <f aca="false">AA21/Z21</f>
        <v>0.744186046511628</v>
      </c>
      <c r="AC21" s="14"/>
      <c r="AD21" s="15"/>
      <c r="AE21" s="13"/>
      <c r="AF21" s="14"/>
      <c r="AG21" s="15"/>
      <c r="AH21" s="13"/>
    </row>
    <row r="22" customFormat="false" ht="12.8" hidden="false" customHeight="false" outlineLevel="0" collapsed="false">
      <c r="A22" s="9" t="s">
        <v>35</v>
      </c>
      <c r="B22" s="10" t="n">
        <v>3565592.50295129</v>
      </c>
      <c r="C22" s="11" t="n">
        <v>2096000</v>
      </c>
      <c r="D22" s="13" t="n">
        <f aca="false">C22/B22</f>
        <v>0.587840589822059</v>
      </c>
      <c r="E22" s="10" t="n">
        <v>2581000</v>
      </c>
      <c r="F22" s="11" t="n">
        <v>1878000</v>
      </c>
      <c r="G22" s="13" t="n">
        <f aca="false">F22/E22</f>
        <v>0.727624951569159</v>
      </c>
      <c r="H22" s="10" t="n">
        <v>984592.502951291</v>
      </c>
      <c r="I22" s="11" t="n">
        <v>218000</v>
      </c>
      <c r="J22" s="13" t="n">
        <f aca="false">I22/H22</f>
        <v>0.221411395421507</v>
      </c>
      <c r="K22" s="14" t="n">
        <v>848989.7</v>
      </c>
      <c r="L22" s="15" t="n">
        <v>417545.454545455</v>
      </c>
      <c r="M22" s="13" t="n">
        <f aca="false">L22/K22</f>
        <v>0.49181451146634</v>
      </c>
      <c r="N22" s="14" t="n">
        <v>24000</v>
      </c>
      <c r="O22" s="15" t="n">
        <v>7000</v>
      </c>
      <c r="P22" s="13" t="n">
        <f aca="false">O22/N22</f>
        <v>0.291666666666667</v>
      </c>
      <c r="Q22" s="14" t="n">
        <v>4000</v>
      </c>
      <c r="R22" s="15" t="n">
        <v>1550</v>
      </c>
      <c r="S22" s="13" t="n">
        <f aca="false">R22/Q22</f>
        <v>0.3875</v>
      </c>
      <c r="T22" s="14" t="n">
        <v>99000</v>
      </c>
      <c r="U22" s="15" t="n">
        <v>72600</v>
      </c>
      <c r="V22" s="13" t="n">
        <f aca="false">U22/T22</f>
        <v>0.733333333333333</v>
      </c>
      <c r="W22" s="14"/>
      <c r="X22" s="15"/>
      <c r="Y22" s="13"/>
      <c r="Z22" s="14" t="n">
        <v>43000</v>
      </c>
      <c r="AA22" s="15" t="n">
        <v>32000</v>
      </c>
      <c r="AB22" s="13" t="n">
        <f aca="false">AA22/Z22</f>
        <v>0.744186046511628</v>
      </c>
      <c r="AC22" s="14"/>
      <c r="AD22" s="15"/>
      <c r="AE22" s="13"/>
      <c r="AF22" s="14"/>
      <c r="AG22" s="15"/>
      <c r="AH22" s="13"/>
    </row>
    <row r="23" customFormat="false" ht="12.8" hidden="false" customHeight="false" outlineLevel="0" collapsed="false">
      <c r="A23" s="9" t="s">
        <v>36</v>
      </c>
      <c r="B23" s="10" t="n">
        <v>3457811.6719887</v>
      </c>
      <c r="C23" s="11" t="n">
        <v>2434000</v>
      </c>
      <c r="D23" s="13" t="n">
        <f aca="false">C23/B23</f>
        <v>0.703913408505595</v>
      </c>
      <c r="E23" s="10" t="n">
        <v>2587000</v>
      </c>
      <c r="F23" s="11" t="n">
        <v>2207000</v>
      </c>
      <c r="G23" s="13" t="n">
        <f aca="false">F23/E23</f>
        <v>0.853111712408195</v>
      </c>
      <c r="H23" s="10" t="n">
        <v>870811.671988705</v>
      </c>
      <c r="I23" s="11" t="n">
        <v>227000</v>
      </c>
      <c r="J23" s="13" t="n">
        <f aca="false">I23/H23</f>
        <v>0.260676340593359</v>
      </c>
      <c r="K23" s="14" t="n">
        <v>934659.7</v>
      </c>
      <c r="L23" s="15" t="n">
        <v>426545.454545455</v>
      </c>
      <c r="M23" s="13" t="n">
        <f aca="false">L23/K23</f>
        <v>0.456364444241529</v>
      </c>
      <c r="N23" s="14" t="n">
        <v>26000</v>
      </c>
      <c r="O23" s="15" t="n">
        <v>6700</v>
      </c>
      <c r="P23" s="13" t="n">
        <f aca="false">O23/N23</f>
        <v>0.257692307692308</v>
      </c>
      <c r="Q23" s="14" t="n">
        <v>7000</v>
      </c>
      <c r="R23" s="15" t="n">
        <v>2400</v>
      </c>
      <c r="S23" s="13" t="n">
        <f aca="false">R23/Q23</f>
        <v>0.342857142857143</v>
      </c>
      <c r="T23" s="14" t="n">
        <v>154000</v>
      </c>
      <c r="U23" s="15" t="n">
        <v>127000</v>
      </c>
      <c r="V23" s="13" t="n">
        <f aca="false">U23/T23</f>
        <v>0.824675324675325</v>
      </c>
      <c r="W23" s="14"/>
      <c r="X23" s="15"/>
      <c r="Y23" s="13"/>
      <c r="Z23" s="14" t="n">
        <v>43000</v>
      </c>
      <c r="AA23" s="15" t="n">
        <v>32000</v>
      </c>
      <c r="AB23" s="13" t="n">
        <f aca="false">AA23/Z23</f>
        <v>0.744186046511628</v>
      </c>
      <c r="AC23" s="14"/>
      <c r="AD23" s="15"/>
      <c r="AE23" s="13"/>
      <c r="AF23" s="14"/>
      <c r="AG23" s="15"/>
      <c r="AH23" s="13"/>
    </row>
    <row r="24" customFormat="false" ht="12.8" hidden="false" customHeight="false" outlineLevel="0" collapsed="false">
      <c r="A24" s="9" t="s">
        <v>37</v>
      </c>
      <c r="B24" s="10" t="n">
        <v>3632507.17797824</v>
      </c>
      <c r="C24" s="11" t="n">
        <v>1709000</v>
      </c>
      <c r="D24" s="13" t="n">
        <f aca="false">C24/B24</f>
        <v>0.470473949882513</v>
      </c>
      <c r="E24" s="10" t="n">
        <v>2360000</v>
      </c>
      <c r="F24" s="11" t="n">
        <v>1482000</v>
      </c>
      <c r="G24" s="13" t="n">
        <f aca="false">F24/E24</f>
        <v>0.627966101694915</v>
      </c>
      <c r="H24" s="10" t="n">
        <v>1272507.17797824</v>
      </c>
      <c r="I24" s="11" t="n">
        <v>227000</v>
      </c>
      <c r="J24" s="13" t="n">
        <f aca="false">I24/H24</f>
        <v>0.178387991775935</v>
      </c>
      <c r="K24" s="14" t="n">
        <v>954363.8</v>
      </c>
      <c r="L24" s="15" t="n">
        <v>358636.363636364</v>
      </c>
      <c r="M24" s="13" t="n">
        <f aca="false">L24/K24</f>
        <v>0.375785799541395</v>
      </c>
      <c r="N24" s="14" t="n">
        <v>26000</v>
      </c>
      <c r="O24" s="15" t="n">
        <v>4100</v>
      </c>
      <c r="P24" s="13" t="n">
        <f aca="false">O24/N24</f>
        <v>0.157692307692308</v>
      </c>
      <c r="Q24" s="14" t="n">
        <v>7000</v>
      </c>
      <c r="R24" s="15" t="n">
        <v>2400</v>
      </c>
      <c r="S24" s="13" t="n">
        <f aca="false">R24/Q24</f>
        <v>0.342857142857143</v>
      </c>
      <c r="T24" s="14" t="n">
        <v>154000</v>
      </c>
      <c r="U24" s="15" t="n">
        <v>127000</v>
      </c>
      <c r="V24" s="13" t="n">
        <f aca="false">U24/T24</f>
        <v>0.824675324675325</v>
      </c>
      <c r="W24" s="14"/>
      <c r="X24" s="15"/>
      <c r="Y24" s="13"/>
      <c r="Z24" s="14" t="n">
        <v>55000</v>
      </c>
      <c r="AA24" s="15" t="n">
        <v>42000</v>
      </c>
      <c r="AB24" s="13" t="n">
        <f aca="false">AA24/Z24</f>
        <v>0.763636363636364</v>
      </c>
      <c r="AC24" s="14"/>
      <c r="AD24" s="15"/>
      <c r="AE24" s="13"/>
      <c r="AF24" s="14"/>
      <c r="AG24" s="15"/>
      <c r="AH24" s="13"/>
    </row>
    <row r="25" customFormat="false" ht="12.8" hidden="false" customHeight="false" outlineLevel="0" collapsed="false">
      <c r="A25" s="9" t="s">
        <v>38</v>
      </c>
      <c r="B25" s="10" t="n">
        <v>3745473.7228397</v>
      </c>
      <c r="C25" s="11" t="n">
        <v>2435000</v>
      </c>
      <c r="D25" s="13" t="n">
        <f aca="false">C25/B25</f>
        <v>0.650118030504792</v>
      </c>
      <c r="E25" s="10" t="n">
        <v>2791000</v>
      </c>
      <c r="F25" s="11" t="n">
        <v>2208000</v>
      </c>
      <c r="G25" s="13" t="n">
        <f aca="false">F25/E25</f>
        <v>0.791114295951272</v>
      </c>
      <c r="H25" s="10" t="n">
        <v>954473.722839703</v>
      </c>
      <c r="I25" s="11" t="n">
        <v>227000</v>
      </c>
      <c r="J25" s="13" t="n">
        <f aca="false">I25/H25</f>
        <v>0.237827395944061</v>
      </c>
      <c r="K25" s="14" t="n">
        <v>1082868.8</v>
      </c>
      <c r="L25" s="15" t="n">
        <v>567636.363636364</v>
      </c>
      <c r="M25" s="13" t="n">
        <f aca="false">L25/K25</f>
        <v>0.524196803561395</v>
      </c>
      <c r="N25" s="14" t="n">
        <v>26000</v>
      </c>
      <c r="O25" s="15" t="n">
        <v>8500</v>
      </c>
      <c r="P25" s="13" t="n">
        <f aca="false">O25/N25</f>
        <v>0.326923076923077</v>
      </c>
      <c r="Q25" s="14" t="n">
        <v>7000</v>
      </c>
      <c r="R25" s="15" t="n">
        <v>2400</v>
      </c>
      <c r="S25" s="13" t="n">
        <f aca="false">R25/Q25</f>
        <v>0.342857142857143</v>
      </c>
      <c r="T25" s="14" t="n">
        <v>154000</v>
      </c>
      <c r="U25" s="15" t="n">
        <v>127000</v>
      </c>
      <c r="V25" s="13" t="n">
        <f aca="false">U25/T25</f>
        <v>0.824675324675325</v>
      </c>
      <c r="W25" s="14"/>
      <c r="X25" s="15"/>
      <c r="Y25" s="13"/>
      <c r="Z25" s="14" t="n">
        <v>55000</v>
      </c>
      <c r="AA25" s="15" t="n">
        <v>42000</v>
      </c>
      <c r="AB25" s="13" t="n">
        <f aca="false">AA25/Z25</f>
        <v>0.763636363636364</v>
      </c>
      <c r="AC25" s="14"/>
      <c r="AD25" s="15"/>
      <c r="AE25" s="13"/>
      <c r="AF25" s="14"/>
      <c r="AG25" s="15"/>
      <c r="AH25" s="13"/>
    </row>
    <row r="26" customFormat="false" ht="12.8" hidden="false" customHeight="false" outlineLevel="0" collapsed="false">
      <c r="A26" s="9" t="s">
        <v>39</v>
      </c>
      <c r="B26" s="10" t="n">
        <v>4075937.57186531</v>
      </c>
      <c r="C26" s="11" t="n">
        <v>1894000</v>
      </c>
      <c r="D26" s="13" t="n">
        <f aca="false">C26/B26</f>
        <v>0.464678363347266</v>
      </c>
      <c r="E26" s="10" t="n">
        <v>2762000</v>
      </c>
      <c r="F26" s="11" t="n">
        <v>1667000</v>
      </c>
      <c r="G26" s="13" t="n">
        <f aca="false">F26/E26</f>
        <v>0.603548153511948</v>
      </c>
      <c r="H26" s="10" t="n">
        <v>1313937.57186531</v>
      </c>
      <c r="I26" s="11" t="n">
        <v>227000</v>
      </c>
      <c r="J26" s="13" t="n">
        <f aca="false">I26/H26</f>
        <v>0.172763154704331</v>
      </c>
      <c r="K26" s="14" t="n">
        <v>1096576</v>
      </c>
      <c r="L26" s="15" t="n">
        <v>489454.545454545</v>
      </c>
      <c r="M26" s="13" t="n">
        <f aca="false">L26/K26</f>
        <v>0.446348037395078</v>
      </c>
      <c r="N26" s="14" t="n">
        <v>26000</v>
      </c>
      <c r="O26" s="15" t="n">
        <v>8100</v>
      </c>
      <c r="P26" s="13" t="n">
        <f aca="false">O26/N26</f>
        <v>0.311538461538462</v>
      </c>
      <c r="Q26" s="14" t="n">
        <v>7000</v>
      </c>
      <c r="R26" s="15" t="n">
        <v>2400</v>
      </c>
      <c r="S26" s="13" t="n">
        <f aca="false">R26/Q26</f>
        <v>0.342857142857143</v>
      </c>
      <c r="T26" s="14" t="n">
        <v>154000</v>
      </c>
      <c r="U26" s="15" t="n">
        <v>127000</v>
      </c>
      <c r="V26" s="13" t="n">
        <f aca="false">U26/T26</f>
        <v>0.824675324675325</v>
      </c>
      <c r="W26" s="14"/>
      <c r="X26" s="15"/>
      <c r="Y26" s="13"/>
      <c r="Z26" s="14" t="n">
        <v>55000</v>
      </c>
      <c r="AA26" s="15" t="n">
        <v>42000</v>
      </c>
      <c r="AB26" s="13" t="n">
        <f aca="false">AA26/Z26</f>
        <v>0.763636363636364</v>
      </c>
      <c r="AC26" s="14"/>
      <c r="AD26" s="15"/>
      <c r="AE26" s="13"/>
      <c r="AF26" s="14"/>
      <c r="AG26" s="15"/>
      <c r="AH26" s="13"/>
    </row>
    <row r="27" customFormat="false" ht="12.8" hidden="false" customHeight="false" outlineLevel="0" collapsed="false">
      <c r="A27" s="9" t="s">
        <v>40</v>
      </c>
      <c r="B27" s="10" t="n">
        <v>4306831.69077655</v>
      </c>
      <c r="C27" s="11" t="n">
        <v>1898000</v>
      </c>
      <c r="D27" s="13" t="n">
        <f aca="false">C27/B27</f>
        <v>0.440695187616626</v>
      </c>
      <c r="E27" s="10" t="n">
        <v>2970000</v>
      </c>
      <c r="F27" s="11" t="n">
        <v>1671000</v>
      </c>
      <c r="G27" s="13" t="n">
        <f aca="false">F27/E27</f>
        <v>0.562626262626263</v>
      </c>
      <c r="H27" s="10" t="n">
        <v>1336831.69077655</v>
      </c>
      <c r="I27" s="11" t="n">
        <v>227000</v>
      </c>
      <c r="J27" s="13" t="n">
        <f aca="false">I27/H27</f>
        <v>0.169804472444948</v>
      </c>
      <c r="K27" s="14" t="n">
        <v>1017759.6</v>
      </c>
      <c r="L27" s="15" t="n">
        <v>311272.727272727</v>
      </c>
      <c r="M27" s="13" t="n">
        <f aca="false">L27/K27</f>
        <v>0.305841111469474</v>
      </c>
      <c r="N27" s="14" t="n">
        <v>26000</v>
      </c>
      <c r="O27" s="15" t="n">
        <v>4700</v>
      </c>
      <c r="P27" s="13" t="n">
        <f aca="false">O27/N27</f>
        <v>0.180769230769231</v>
      </c>
      <c r="Q27" s="14" t="n">
        <v>7000</v>
      </c>
      <c r="R27" s="15" t="n">
        <v>2400</v>
      </c>
      <c r="S27" s="13" t="n">
        <f aca="false">R27/Q27</f>
        <v>0.342857142857143</v>
      </c>
      <c r="T27" s="14" t="n">
        <v>154000</v>
      </c>
      <c r="U27" s="15" t="n">
        <v>127000</v>
      </c>
      <c r="V27" s="13" t="n">
        <f aca="false">U27/T27</f>
        <v>0.824675324675325</v>
      </c>
      <c r="W27" s="14"/>
      <c r="X27" s="15"/>
      <c r="Y27" s="13"/>
      <c r="Z27" s="14" t="n">
        <v>55000</v>
      </c>
      <c r="AA27" s="15" t="n">
        <v>42000</v>
      </c>
      <c r="AB27" s="13" t="n">
        <f aca="false">AA27/Z27</f>
        <v>0.763636363636364</v>
      </c>
      <c r="AC27" s="14"/>
      <c r="AD27" s="15"/>
      <c r="AE27" s="13"/>
      <c r="AF27" s="14"/>
      <c r="AG27" s="15"/>
      <c r="AH27" s="13"/>
    </row>
    <row r="28" customFormat="false" ht="12.8" hidden="false" customHeight="false" outlineLevel="0" collapsed="false">
      <c r="A28" s="9" t="s">
        <v>41</v>
      </c>
      <c r="B28" s="10" t="n">
        <v>4047344.05990373</v>
      </c>
      <c r="C28" s="11" t="n">
        <v>1906000</v>
      </c>
      <c r="D28" s="13" t="n">
        <f aca="false">C28/B28</f>
        <v>0.470926111491825</v>
      </c>
      <c r="E28" s="10" t="n">
        <v>2575000</v>
      </c>
      <c r="F28" s="11" t="n">
        <v>1643000</v>
      </c>
      <c r="G28" s="13" t="n">
        <f aca="false">F28/E28</f>
        <v>0.638058252427185</v>
      </c>
      <c r="H28" s="10" t="n">
        <v>1472344.05990373</v>
      </c>
      <c r="I28" s="11" t="n">
        <v>263000</v>
      </c>
      <c r="J28" s="13" t="n">
        <f aca="false">I28/H28</f>
        <v>0.178626726702179</v>
      </c>
      <c r="K28" s="14" t="n">
        <v>823288.7</v>
      </c>
      <c r="L28" s="15" t="n">
        <v>276636.363636364</v>
      </c>
      <c r="M28" s="13" t="n">
        <f aca="false">L28/K28</f>
        <v>0.336013798848889</v>
      </c>
      <c r="N28" s="14" t="n">
        <v>53000</v>
      </c>
      <c r="O28" s="15" t="n">
        <v>8300</v>
      </c>
      <c r="P28" s="13" t="n">
        <f aca="false">O28/N28</f>
        <v>0.156603773584906</v>
      </c>
      <c r="Q28" s="14" t="n">
        <v>67000</v>
      </c>
      <c r="R28" s="15" t="n">
        <v>21200</v>
      </c>
      <c r="S28" s="13" t="n">
        <f aca="false">R28/Q28</f>
        <v>0.316417910447761</v>
      </c>
      <c r="T28" s="14" t="n">
        <v>154000</v>
      </c>
      <c r="U28" s="15" t="n">
        <v>127000</v>
      </c>
      <c r="V28" s="13" t="n">
        <f aca="false">U28/T28</f>
        <v>0.824675324675325</v>
      </c>
      <c r="W28" s="14" t="n">
        <v>6000</v>
      </c>
      <c r="X28" s="15" t="n">
        <v>1500</v>
      </c>
      <c r="Y28" s="13" t="n">
        <f aca="false">X28/W28</f>
        <v>0.25</v>
      </c>
      <c r="Z28" s="14" t="n">
        <v>55000</v>
      </c>
      <c r="AA28" s="15" t="n">
        <v>30000</v>
      </c>
      <c r="AB28" s="13" t="n">
        <f aca="false">AA28/Z28</f>
        <v>0.545454545454545</v>
      </c>
      <c r="AC28" s="14"/>
      <c r="AD28" s="15"/>
      <c r="AE28" s="13"/>
      <c r="AF28" s="14"/>
      <c r="AG28" s="15"/>
      <c r="AH28" s="13"/>
    </row>
    <row r="29" customFormat="false" ht="12.8" hidden="false" customHeight="false" outlineLevel="0" collapsed="false">
      <c r="A29" s="9" t="s">
        <v>42</v>
      </c>
      <c r="B29" s="10" t="n">
        <v>4149703.09720996</v>
      </c>
      <c r="C29" s="11" t="n">
        <v>2660000</v>
      </c>
      <c r="D29" s="13" t="n">
        <f aca="false">C29/B29</f>
        <v>0.641009715077795</v>
      </c>
      <c r="E29" s="10" t="n">
        <v>2941000</v>
      </c>
      <c r="F29" s="11" t="n">
        <v>2397000</v>
      </c>
      <c r="G29" s="13" t="n">
        <f aca="false">F29/E29</f>
        <v>0.815028901734104</v>
      </c>
      <c r="H29" s="10" t="n">
        <v>1208703.09720996</v>
      </c>
      <c r="I29" s="11" t="n">
        <v>263000</v>
      </c>
      <c r="J29" s="13" t="n">
        <f aca="false">I29/H29</f>
        <v>0.217588587807114</v>
      </c>
      <c r="K29" s="14" t="n">
        <v>992058.6</v>
      </c>
      <c r="L29" s="15" t="n">
        <v>256363.636363636</v>
      </c>
      <c r="M29" s="13" t="n">
        <f aca="false">L29/K29</f>
        <v>0.258415819754636</v>
      </c>
      <c r="N29" s="14" t="n">
        <v>53000</v>
      </c>
      <c r="O29" s="15" t="n">
        <v>21000</v>
      </c>
      <c r="P29" s="13" t="n">
        <f aca="false">O29/N29</f>
        <v>0.39622641509434</v>
      </c>
      <c r="Q29" s="14" t="n">
        <v>67000</v>
      </c>
      <c r="R29" s="15" t="n">
        <v>21200</v>
      </c>
      <c r="S29" s="13" t="n">
        <f aca="false">R29/Q29</f>
        <v>0.316417910447761</v>
      </c>
      <c r="T29" s="14" t="n">
        <v>136000</v>
      </c>
      <c r="U29" s="15" t="n">
        <v>99800</v>
      </c>
      <c r="V29" s="13" t="n">
        <f aca="false">U29/T29</f>
        <v>0.733823529411765</v>
      </c>
      <c r="W29" s="14" t="n">
        <v>6000</v>
      </c>
      <c r="X29" s="15" t="n">
        <v>1500</v>
      </c>
      <c r="Y29" s="13" t="n">
        <f aca="false">X29/W29</f>
        <v>0.25</v>
      </c>
      <c r="Z29" s="14" t="n">
        <v>53000</v>
      </c>
      <c r="AA29" s="15" t="n">
        <v>30000</v>
      </c>
      <c r="AB29" s="13" t="n">
        <f aca="false">AA29/Z29</f>
        <v>0.566037735849057</v>
      </c>
      <c r="AC29" s="14"/>
      <c r="AD29" s="15"/>
      <c r="AE29" s="13"/>
      <c r="AF29" s="14"/>
      <c r="AG29" s="15"/>
      <c r="AH29" s="13"/>
    </row>
    <row r="30" customFormat="false" ht="12.8" hidden="false" customHeight="false" outlineLevel="0" collapsed="false">
      <c r="A30" s="9" t="s">
        <v>43</v>
      </c>
      <c r="B30" s="10" t="n">
        <v>3719292.10629579</v>
      </c>
      <c r="C30" s="11" t="n">
        <v>3377000</v>
      </c>
      <c r="D30" s="13" t="n">
        <f aca="false">C30/B30</f>
        <v>0.90796847988455</v>
      </c>
      <c r="E30" s="10" t="n">
        <v>2962000</v>
      </c>
      <c r="F30" s="11" t="n">
        <v>3114000</v>
      </c>
      <c r="G30" s="13" t="n">
        <f aca="false">F30/E30</f>
        <v>1.05131667792032</v>
      </c>
      <c r="H30" s="10" t="n">
        <v>757292.106295795</v>
      </c>
      <c r="I30" s="11" t="n">
        <v>263000</v>
      </c>
      <c r="J30" s="13" t="n">
        <f aca="false">I30/H30</f>
        <v>0.34729003222605</v>
      </c>
      <c r="K30" s="14" t="n">
        <v>908958.7</v>
      </c>
      <c r="L30" s="15" t="n">
        <v>507900</v>
      </c>
      <c r="M30" s="13" t="n">
        <f aca="false">L30/K30</f>
        <v>0.558771262104648</v>
      </c>
      <c r="N30" s="14" t="n">
        <v>134000</v>
      </c>
      <c r="O30" s="15" t="n">
        <v>50800</v>
      </c>
      <c r="P30" s="13" t="n">
        <f aca="false">O30/N30</f>
        <v>0.37910447761194</v>
      </c>
      <c r="Q30" s="14" t="n">
        <v>102000</v>
      </c>
      <c r="R30" s="15" t="n">
        <v>37200</v>
      </c>
      <c r="S30" s="13" t="n">
        <f aca="false">R30/Q30</f>
        <v>0.364705882352941</v>
      </c>
      <c r="T30" s="14" t="n">
        <v>177000</v>
      </c>
      <c r="U30" s="15" t="n">
        <v>163700</v>
      </c>
      <c r="V30" s="13" t="n">
        <f aca="false">U30/T30</f>
        <v>0.924858757062147</v>
      </c>
      <c r="W30" s="14" t="n">
        <v>5000</v>
      </c>
      <c r="X30" s="15" t="n">
        <v>1800</v>
      </c>
      <c r="Y30" s="13" t="n">
        <f aca="false">X30/W30</f>
        <v>0.36</v>
      </c>
      <c r="Z30" s="14" t="n">
        <v>48000</v>
      </c>
      <c r="AA30" s="15" t="n">
        <v>37000</v>
      </c>
      <c r="AB30" s="13" t="n">
        <f aca="false">AA30/Z30</f>
        <v>0.770833333333333</v>
      </c>
      <c r="AC30" s="14"/>
      <c r="AD30" s="15"/>
      <c r="AE30" s="13"/>
      <c r="AF30" s="14"/>
      <c r="AG30" s="15"/>
      <c r="AH30" s="13"/>
    </row>
    <row r="31" customFormat="false" ht="12.8" hidden="false" customHeight="false" outlineLevel="0" collapsed="false">
      <c r="A31" s="9" t="s">
        <v>44</v>
      </c>
      <c r="B31" s="10" t="n">
        <v>3865401.68436036</v>
      </c>
      <c r="C31" s="11" t="n">
        <v>2309000</v>
      </c>
      <c r="D31" s="13" t="n">
        <f aca="false">C31/B31</f>
        <v>0.597350596017575</v>
      </c>
      <c r="E31" s="10" t="n">
        <v>2801000</v>
      </c>
      <c r="F31" s="11" t="n">
        <v>2046000</v>
      </c>
      <c r="G31" s="13" t="n">
        <f aca="false">F31/E31</f>
        <v>0.730453409496608</v>
      </c>
      <c r="H31" s="10" t="n">
        <v>1064401.68436036</v>
      </c>
      <c r="I31" s="11" t="n">
        <v>263000</v>
      </c>
      <c r="J31" s="13" t="n">
        <f aca="false">I31/H31</f>
        <v>0.247087170064041</v>
      </c>
      <c r="K31" s="14" t="n">
        <v>1017759.6</v>
      </c>
      <c r="L31" s="15" t="n">
        <v>513200</v>
      </c>
      <c r="M31" s="13" t="n">
        <f aca="false">L31/K31</f>
        <v>0.504244813804753</v>
      </c>
      <c r="N31" s="14" t="n">
        <v>183000</v>
      </c>
      <c r="O31" s="15" t="n">
        <v>48100</v>
      </c>
      <c r="P31" s="13" t="n">
        <f aca="false">O31/N31</f>
        <v>0.262841530054645</v>
      </c>
      <c r="Q31" s="14" t="n">
        <v>106000</v>
      </c>
      <c r="R31" s="15" t="n">
        <v>25400</v>
      </c>
      <c r="S31" s="13" t="n">
        <f aca="false">R31/Q31</f>
        <v>0.239622641509434</v>
      </c>
      <c r="T31" s="14" t="n">
        <v>186000</v>
      </c>
      <c r="U31" s="15" t="n">
        <v>154000</v>
      </c>
      <c r="V31" s="13" t="n">
        <f aca="false">U31/T31</f>
        <v>0.827956989247312</v>
      </c>
      <c r="W31" s="14" t="n">
        <v>5000</v>
      </c>
      <c r="X31" s="15" t="n">
        <v>1300</v>
      </c>
      <c r="Y31" s="13" t="n">
        <f aca="false">X31/W31</f>
        <v>0.26</v>
      </c>
      <c r="Z31" s="14" t="n">
        <v>48000</v>
      </c>
      <c r="AA31" s="15" t="n">
        <v>30000</v>
      </c>
      <c r="AB31" s="13" t="n">
        <f aca="false">AA31/Z31</f>
        <v>0.625</v>
      </c>
      <c r="AC31" s="14"/>
      <c r="AD31" s="15"/>
      <c r="AE31" s="13"/>
      <c r="AF31" s="14"/>
      <c r="AG31" s="15"/>
      <c r="AH31" s="13"/>
    </row>
    <row r="32" customFormat="false" ht="12.8" hidden="false" customHeight="false" outlineLevel="0" collapsed="false">
      <c r="A32" s="9" t="s">
        <v>45</v>
      </c>
      <c r="B32" s="10" t="n">
        <v>3961040.75089393</v>
      </c>
      <c r="C32" s="11" t="n">
        <v>3279000</v>
      </c>
      <c r="D32" s="13" t="n">
        <f aca="false">C32/B32</f>
        <v>0.827812740694474</v>
      </c>
      <c r="E32" s="10" t="n">
        <v>3152000</v>
      </c>
      <c r="F32" s="11" t="n">
        <v>3016000</v>
      </c>
      <c r="G32" s="13" t="n">
        <f aca="false">F32/E32</f>
        <v>0.956852791878173</v>
      </c>
      <c r="H32" s="10" t="n">
        <v>809040.750893927</v>
      </c>
      <c r="I32" s="11" t="n">
        <v>263000</v>
      </c>
      <c r="J32" s="13" t="n">
        <f aca="false">I32/H32</f>
        <v>0.325076332322452</v>
      </c>
      <c r="K32" s="14" t="n">
        <v>1075158.5</v>
      </c>
      <c r="L32" s="15" t="n">
        <v>436900</v>
      </c>
      <c r="M32" s="13" t="n">
        <f aca="false">L32/K32</f>
        <v>0.406358690369839</v>
      </c>
      <c r="N32" s="14" t="n">
        <v>137000</v>
      </c>
      <c r="O32" s="15" t="n">
        <v>60800</v>
      </c>
      <c r="P32" s="13" t="n">
        <f aca="false">O32/N32</f>
        <v>0.443795620437956</v>
      </c>
      <c r="Q32" s="14" t="n">
        <v>81000</v>
      </c>
      <c r="R32" s="15" t="n">
        <v>27000</v>
      </c>
      <c r="S32" s="13" t="n">
        <f aca="false">R32/Q32</f>
        <v>0.333333333333333</v>
      </c>
      <c r="T32" s="14" t="n">
        <v>169000</v>
      </c>
      <c r="U32" s="15" t="n">
        <v>154000</v>
      </c>
      <c r="V32" s="13" t="n">
        <f aca="false">U32/T32</f>
        <v>0.911242603550296</v>
      </c>
      <c r="W32" s="14" t="n">
        <v>7000</v>
      </c>
      <c r="X32" s="15" t="n">
        <v>1500</v>
      </c>
      <c r="Y32" s="13" t="n">
        <f aca="false">X32/W32</f>
        <v>0.214285714285714</v>
      </c>
      <c r="Z32" s="14" t="n">
        <v>53000</v>
      </c>
      <c r="AA32" s="15" t="n">
        <v>27000</v>
      </c>
      <c r="AB32" s="13" t="n">
        <f aca="false">AA32/Z32</f>
        <v>0.509433962264151</v>
      </c>
      <c r="AC32" s="14"/>
      <c r="AD32" s="15"/>
      <c r="AE32" s="13"/>
      <c r="AF32" s="14"/>
      <c r="AG32" s="15"/>
      <c r="AH32" s="13"/>
    </row>
    <row r="33" customFormat="false" ht="12.8" hidden="false" customHeight="false" outlineLevel="0" collapsed="false">
      <c r="A33" s="9" t="s">
        <v>46</v>
      </c>
      <c r="B33" s="10" t="n">
        <v>3547148.95237481</v>
      </c>
      <c r="C33" s="11" t="n">
        <v>3112000</v>
      </c>
      <c r="D33" s="13" t="n">
        <f aca="false">C33/B33</f>
        <v>0.877324307995726</v>
      </c>
      <c r="E33" s="10" t="n">
        <v>3014000</v>
      </c>
      <c r="F33" s="11" t="n">
        <v>2931000</v>
      </c>
      <c r="G33" s="13" t="n">
        <f aca="false">F33/E33</f>
        <v>0.972461844724619</v>
      </c>
      <c r="H33" s="10" t="n">
        <v>533148.952374815</v>
      </c>
      <c r="I33" s="11" t="n">
        <v>181000</v>
      </c>
      <c r="J33" s="13" t="n">
        <f aca="false">I33/H33</f>
        <v>0.339492367365196</v>
      </c>
      <c r="K33" s="14" t="n">
        <v>1135127.5</v>
      </c>
      <c r="L33" s="15" t="n">
        <v>759200</v>
      </c>
      <c r="M33" s="13" t="n">
        <f aca="false">L33/K33</f>
        <v>0.668823546253615</v>
      </c>
      <c r="N33" s="14" t="n">
        <v>157000</v>
      </c>
      <c r="O33" s="15" t="n">
        <v>72600</v>
      </c>
      <c r="P33" s="13" t="n">
        <f aca="false">O33/N33</f>
        <v>0.462420382165605</v>
      </c>
      <c r="Q33" s="14" t="n">
        <v>122000</v>
      </c>
      <c r="R33" s="15" t="n">
        <v>46200</v>
      </c>
      <c r="S33" s="13" t="n">
        <f aca="false">R33/Q33</f>
        <v>0.378688524590164</v>
      </c>
      <c r="T33" s="14" t="n">
        <v>175000</v>
      </c>
      <c r="U33" s="15" t="n">
        <v>157000</v>
      </c>
      <c r="V33" s="13" t="n">
        <f aca="false">U33/T33</f>
        <v>0.897142857142857</v>
      </c>
      <c r="W33" s="14" t="n">
        <v>8000</v>
      </c>
      <c r="X33" s="15" t="n">
        <v>2500</v>
      </c>
      <c r="Y33" s="13" t="n">
        <f aca="false">X33/W33</f>
        <v>0.3125</v>
      </c>
      <c r="Z33" s="14" t="n">
        <v>51000</v>
      </c>
      <c r="AA33" s="15" t="n">
        <v>36000</v>
      </c>
      <c r="AB33" s="13" t="n">
        <f aca="false">AA33/Z33</f>
        <v>0.705882352941177</v>
      </c>
      <c r="AC33" s="14"/>
      <c r="AD33" s="15"/>
      <c r="AE33" s="13"/>
      <c r="AF33" s="14"/>
      <c r="AG33" s="15"/>
      <c r="AH33" s="13"/>
    </row>
    <row r="34" customFormat="false" ht="12.8" hidden="false" customHeight="false" outlineLevel="0" collapsed="false">
      <c r="A34" s="9" t="s">
        <v>47</v>
      </c>
      <c r="B34" s="10" t="n">
        <v>3407543.00126871</v>
      </c>
      <c r="C34" s="11" t="n">
        <v>2202000</v>
      </c>
      <c r="D34" s="13" t="n">
        <f aca="false">C34/B34</f>
        <v>0.646213415114686</v>
      </c>
      <c r="E34" s="10" t="n">
        <v>2755000</v>
      </c>
      <c r="F34" s="11" t="n">
        <v>2037000</v>
      </c>
      <c r="G34" s="13" t="n">
        <f aca="false">F34/E34</f>
        <v>0.739382940108893</v>
      </c>
      <c r="H34" s="10" t="n">
        <v>652543.00126871</v>
      </c>
      <c r="I34" s="11" t="n">
        <v>165000</v>
      </c>
      <c r="J34" s="13" t="n">
        <f aca="false">I34/H34</f>
        <v>0.252856899360192</v>
      </c>
      <c r="K34" s="14" t="n">
        <v>1183102.7</v>
      </c>
      <c r="L34" s="15" t="n">
        <v>710300</v>
      </c>
      <c r="M34" s="13" t="n">
        <f aca="false">L34/K34</f>
        <v>0.600370534189466</v>
      </c>
      <c r="N34" s="14" t="n">
        <v>200000</v>
      </c>
      <c r="O34" s="15" t="n">
        <v>81300</v>
      </c>
      <c r="P34" s="13" t="n">
        <f aca="false">O34/N34</f>
        <v>0.4065</v>
      </c>
      <c r="Q34" s="14" t="n">
        <v>188000</v>
      </c>
      <c r="R34" s="15" t="n">
        <v>48700</v>
      </c>
      <c r="S34" s="13" t="n">
        <f aca="false">R34/Q34</f>
        <v>0.259042553191489</v>
      </c>
      <c r="T34" s="14" t="n">
        <v>224000</v>
      </c>
      <c r="U34" s="15" t="n">
        <v>155000</v>
      </c>
      <c r="V34" s="13" t="n">
        <f aca="false">U34/T34</f>
        <v>0.691964285714286</v>
      </c>
      <c r="W34" s="14" t="n">
        <v>10000</v>
      </c>
      <c r="X34" s="15" t="n">
        <v>3000</v>
      </c>
      <c r="Y34" s="13" t="n">
        <f aca="false">X34/W34</f>
        <v>0.3</v>
      </c>
      <c r="Z34" s="14" t="n">
        <v>60000</v>
      </c>
      <c r="AA34" s="15" t="n">
        <v>45000</v>
      </c>
      <c r="AB34" s="13" t="n">
        <f aca="false">AA34/Z34</f>
        <v>0.75</v>
      </c>
      <c r="AC34" s="14"/>
      <c r="AD34" s="15"/>
      <c r="AE34" s="13"/>
      <c r="AF34" s="14"/>
      <c r="AG34" s="15"/>
      <c r="AH34" s="13"/>
    </row>
    <row r="35" customFormat="false" ht="12.8" hidden="false" customHeight="false" outlineLevel="0" collapsed="false">
      <c r="A35" s="9" t="s">
        <v>48</v>
      </c>
      <c r="B35" s="10" t="n">
        <v>3820669.98068077</v>
      </c>
      <c r="C35" s="11" t="n">
        <v>3692000</v>
      </c>
      <c r="D35" s="13" t="n">
        <f aca="false">C35/B35</f>
        <v>0.966322665571381</v>
      </c>
      <c r="E35" s="10" t="n">
        <v>3136000</v>
      </c>
      <c r="F35" s="11" t="n">
        <v>3434000</v>
      </c>
      <c r="G35" s="13" t="n">
        <f aca="false">F35/E35</f>
        <v>1.09502551020408</v>
      </c>
      <c r="H35" s="10" t="n">
        <v>684669.980680771</v>
      </c>
      <c r="I35" s="11" t="n">
        <v>258000</v>
      </c>
      <c r="J35" s="13" t="n">
        <f aca="false">I35/H35</f>
        <v>0.376823881986865</v>
      </c>
      <c r="K35" s="14" t="n">
        <v>1171108.9</v>
      </c>
      <c r="L35" s="15" t="n">
        <v>561300</v>
      </c>
      <c r="M35" s="13" t="n">
        <f aca="false">L35/K35</f>
        <v>0.479289329967521</v>
      </c>
      <c r="N35" s="14" t="n">
        <v>161000</v>
      </c>
      <c r="O35" s="15" t="n">
        <v>97000</v>
      </c>
      <c r="P35" s="13" t="n">
        <f aca="false">O35/N35</f>
        <v>0.60248447204969</v>
      </c>
      <c r="Q35" s="14" t="n">
        <v>100000</v>
      </c>
      <c r="R35" s="15" t="n">
        <v>49100</v>
      </c>
      <c r="S35" s="13" t="n">
        <f aca="false">R35/Q35</f>
        <v>0.491</v>
      </c>
      <c r="T35" s="14" t="n">
        <v>297000</v>
      </c>
      <c r="U35" s="15" t="n">
        <v>308000</v>
      </c>
      <c r="V35" s="13" t="n">
        <f aca="false">U35/T35</f>
        <v>1.03703703703704</v>
      </c>
      <c r="W35" s="14" t="n">
        <v>7000</v>
      </c>
      <c r="X35" s="15" t="n">
        <v>1800</v>
      </c>
      <c r="Y35" s="13" t="n">
        <f aca="false">X35/W35</f>
        <v>0.257142857142857</v>
      </c>
      <c r="Z35" s="14" t="n">
        <v>69000</v>
      </c>
      <c r="AA35" s="15" t="n">
        <v>58000</v>
      </c>
      <c r="AB35" s="13" t="n">
        <f aca="false">AA35/Z35</f>
        <v>0.840579710144928</v>
      </c>
      <c r="AC35" s="14"/>
      <c r="AD35" s="15"/>
      <c r="AE35" s="13"/>
      <c r="AF35" s="14"/>
      <c r="AG35" s="15"/>
      <c r="AH35" s="13"/>
    </row>
    <row r="36" customFormat="false" ht="12.8" hidden="false" customHeight="false" outlineLevel="0" collapsed="false">
      <c r="A36" s="9" t="s">
        <v>49</v>
      </c>
      <c r="B36" s="10" t="n">
        <v>4032303.48748886</v>
      </c>
      <c r="C36" s="11" t="n">
        <v>4226000</v>
      </c>
      <c r="D36" s="13" t="n">
        <f aca="false">C36/B36</f>
        <v>1.04803619397998</v>
      </c>
      <c r="E36" s="10" t="n">
        <v>3376000</v>
      </c>
      <c r="F36" s="11" t="n">
        <v>3959000</v>
      </c>
      <c r="G36" s="13" t="n">
        <f aca="false">F36/E36</f>
        <v>1.17268957345972</v>
      </c>
      <c r="H36" s="10" t="n">
        <v>656303.487488855</v>
      </c>
      <c r="I36" s="11" t="n">
        <v>267000</v>
      </c>
      <c r="J36" s="13" t="n">
        <f aca="false">I36/H36</f>
        <v>0.406823984772036</v>
      </c>
      <c r="K36" s="14" t="n">
        <v>1020329.7</v>
      </c>
      <c r="L36" s="15" t="n">
        <v>585700</v>
      </c>
      <c r="M36" s="13" t="n">
        <f aca="false">L36/K36</f>
        <v>0.574030139473545</v>
      </c>
      <c r="N36" s="14" t="n">
        <v>199000</v>
      </c>
      <c r="O36" s="15" t="n">
        <v>137600</v>
      </c>
      <c r="P36" s="13" t="n">
        <f aca="false">O36/N36</f>
        <v>0.691457286432161</v>
      </c>
      <c r="Q36" s="14" t="n">
        <v>99000</v>
      </c>
      <c r="R36" s="15" t="n">
        <v>51300</v>
      </c>
      <c r="S36" s="13" t="n">
        <f aca="false">R36/Q36</f>
        <v>0.518181818181818</v>
      </c>
      <c r="T36" s="14" t="n">
        <v>159000</v>
      </c>
      <c r="U36" s="15" t="n">
        <v>201000</v>
      </c>
      <c r="V36" s="13" t="n">
        <f aca="false">U36/T36</f>
        <v>1.26415094339623</v>
      </c>
      <c r="W36" s="14" t="n">
        <v>7000</v>
      </c>
      <c r="X36" s="15" t="n">
        <v>1800</v>
      </c>
      <c r="Y36" s="13" t="n">
        <f aca="false">X36/W36</f>
        <v>0.257142857142857</v>
      </c>
      <c r="Z36" s="14" t="n">
        <v>69000</v>
      </c>
      <c r="AA36" s="15" t="n">
        <v>55000</v>
      </c>
      <c r="AB36" s="13" t="n">
        <f aca="false">AA36/Z36</f>
        <v>0.797101449275362</v>
      </c>
      <c r="AC36" s="14"/>
      <c r="AD36" s="15"/>
      <c r="AE36" s="13"/>
      <c r="AF36" s="14"/>
      <c r="AG36" s="15"/>
      <c r="AH36" s="13"/>
    </row>
    <row r="37" customFormat="false" ht="12.8" hidden="false" customHeight="false" outlineLevel="0" collapsed="false">
      <c r="A37" s="9" t="s">
        <v>50</v>
      </c>
      <c r="B37" s="10" t="n">
        <v>4149557.74783964</v>
      </c>
      <c r="C37" s="11" t="n">
        <v>4038000</v>
      </c>
      <c r="D37" s="13" t="n">
        <f aca="false">C37/B37</f>
        <v>0.973115750010295</v>
      </c>
      <c r="E37" s="10" t="n">
        <v>3476000</v>
      </c>
      <c r="F37" s="11" t="n">
        <v>3777000</v>
      </c>
      <c r="G37" s="13" t="n">
        <f aca="false">F37/E37</f>
        <v>1.08659378596087</v>
      </c>
      <c r="H37" s="10" t="n">
        <v>673557.747839637</v>
      </c>
      <c r="I37" s="11" t="n">
        <v>261000</v>
      </c>
      <c r="J37" s="13" t="n">
        <f aca="false">I37/H37</f>
        <v>0.387494614733672</v>
      </c>
      <c r="K37" s="14" t="n">
        <v>1145000</v>
      </c>
      <c r="L37" s="15" t="n">
        <v>602600</v>
      </c>
      <c r="M37" s="13" t="n">
        <f aca="false">L37/K37</f>
        <v>0.526288209606987</v>
      </c>
      <c r="N37" s="14" t="n">
        <v>256000</v>
      </c>
      <c r="O37" s="15" t="n">
        <v>133700</v>
      </c>
      <c r="P37" s="13" t="n">
        <f aca="false">O37/N37</f>
        <v>0.522265625</v>
      </c>
      <c r="Q37" s="14" t="n">
        <v>101000</v>
      </c>
      <c r="R37" s="15" t="n">
        <v>52600</v>
      </c>
      <c r="S37" s="13" t="n">
        <f aca="false">R37/Q37</f>
        <v>0.520792079207921</v>
      </c>
      <c r="T37" s="14" t="n">
        <v>137000</v>
      </c>
      <c r="U37" s="15" t="n">
        <v>140000</v>
      </c>
      <c r="V37" s="13" t="n">
        <f aca="false">U37/T37</f>
        <v>1.02189781021898</v>
      </c>
      <c r="W37" s="14" t="n">
        <v>7000</v>
      </c>
      <c r="X37" s="15" t="n">
        <v>1600</v>
      </c>
      <c r="Y37" s="13" t="n">
        <f aca="false">X37/W37</f>
        <v>0.228571428571429</v>
      </c>
      <c r="Z37" s="14" t="n">
        <v>57000</v>
      </c>
      <c r="AA37" s="15" t="n">
        <v>39000</v>
      </c>
      <c r="AB37" s="13" t="n">
        <f aca="false">AA37/Z37</f>
        <v>0.68421052631579</v>
      </c>
      <c r="AC37" s="14"/>
      <c r="AD37" s="15"/>
      <c r="AE37" s="13"/>
      <c r="AF37" s="14"/>
      <c r="AG37" s="15"/>
      <c r="AH37" s="13"/>
    </row>
    <row r="38" customFormat="false" ht="12.8" hidden="false" customHeight="false" outlineLevel="0" collapsed="false">
      <c r="A38" s="9" t="s">
        <v>51</v>
      </c>
      <c r="B38" s="10" t="n">
        <v>3781853.78589884</v>
      </c>
      <c r="C38" s="11" t="n">
        <v>3944000</v>
      </c>
      <c r="D38" s="13" t="n">
        <f aca="false">C38/B38</f>
        <v>1.04287479719754</v>
      </c>
      <c r="E38" s="10" t="n">
        <v>3396000</v>
      </c>
      <c r="F38" s="11" t="n">
        <v>3784000</v>
      </c>
      <c r="G38" s="13" t="n">
        <f aca="false">F38/E38</f>
        <v>1.11425206124853</v>
      </c>
      <c r="H38" s="10" t="n">
        <v>385853.785898838</v>
      </c>
      <c r="I38" s="11" t="n">
        <v>160000</v>
      </c>
      <c r="J38" s="13" t="n">
        <f aca="false">I38/H38</f>
        <v>0.414664844164438</v>
      </c>
      <c r="K38" s="14" t="n">
        <v>1127000</v>
      </c>
      <c r="L38" s="15" t="n">
        <v>787700</v>
      </c>
      <c r="M38" s="13" t="n">
        <f aca="false">L38/K38</f>
        <v>0.698935226264419</v>
      </c>
      <c r="N38" s="14" t="n">
        <v>236000</v>
      </c>
      <c r="O38" s="15" t="n">
        <v>152000</v>
      </c>
      <c r="P38" s="13" t="n">
        <f aca="false">O38/N38</f>
        <v>0.644067796610169</v>
      </c>
      <c r="Q38" s="14" t="n">
        <v>107000</v>
      </c>
      <c r="R38" s="15" t="n">
        <v>64000</v>
      </c>
      <c r="S38" s="13" t="n">
        <f aca="false">R38/Q38</f>
        <v>0.598130841121495</v>
      </c>
      <c r="T38" s="14" t="n">
        <v>122000</v>
      </c>
      <c r="U38" s="15" t="n">
        <v>164000</v>
      </c>
      <c r="V38" s="13" t="n">
        <f aca="false">U38/T38</f>
        <v>1.34426229508197</v>
      </c>
      <c r="W38" s="14" t="n">
        <v>7000</v>
      </c>
      <c r="X38" s="15" t="n">
        <v>1600</v>
      </c>
      <c r="Y38" s="13" t="n">
        <f aca="false">X38/W38</f>
        <v>0.228571428571429</v>
      </c>
      <c r="Z38" s="14" t="n">
        <v>38000</v>
      </c>
      <c r="AA38" s="15" t="n">
        <v>26000</v>
      </c>
      <c r="AB38" s="13" t="n">
        <f aca="false">AA38/Z38</f>
        <v>0.68421052631579</v>
      </c>
      <c r="AC38" s="14"/>
      <c r="AD38" s="15"/>
      <c r="AE38" s="13"/>
      <c r="AF38" s="14"/>
      <c r="AG38" s="15"/>
      <c r="AH38" s="13"/>
    </row>
    <row r="39" customFormat="false" ht="12.8" hidden="false" customHeight="false" outlineLevel="0" collapsed="false">
      <c r="A39" s="9" t="s">
        <v>52</v>
      </c>
      <c r="B39" s="10" t="n">
        <v>4165008.1248218</v>
      </c>
      <c r="C39" s="11" t="n">
        <v>4591000</v>
      </c>
      <c r="D39" s="13" t="n">
        <f aca="false">C39/B39</f>
        <v>1.1022787621084</v>
      </c>
      <c r="E39" s="10" t="n">
        <v>3467000</v>
      </c>
      <c r="F39" s="11" t="n">
        <v>4271000</v>
      </c>
      <c r="G39" s="13" t="n">
        <f aca="false">F39/E39</f>
        <v>1.23190077877127</v>
      </c>
      <c r="H39" s="10" t="n">
        <v>698008.124821804</v>
      </c>
      <c r="I39" s="11" t="n">
        <v>320000</v>
      </c>
      <c r="J39" s="13" t="n">
        <f aca="false">I39/H39</f>
        <v>0.458447385668603</v>
      </c>
      <c r="K39" s="14" t="n">
        <v>1310000</v>
      </c>
      <c r="L39" s="15" t="n">
        <v>829900</v>
      </c>
      <c r="M39" s="13" t="n">
        <f aca="false">L39/K39</f>
        <v>0.633511450381679</v>
      </c>
      <c r="N39" s="14" t="n">
        <v>281000</v>
      </c>
      <c r="O39" s="15" t="n">
        <v>125000</v>
      </c>
      <c r="P39" s="13" t="n">
        <f aca="false">O39/N39</f>
        <v>0.444839857651246</v>
      </c>
      <c r="Q39" s="14" t="n">
        <v>132000</v>
      </c>
      <c r="R39" s="15" t="n">
        <v>75000</v>
      </c>
      <c r="S39" s="13" t="n">
        <f aca="false">R39/Q39</f>
        <v>0.568181818181818</v>
      </c>
      <c r="T39" s="14" t="n">
        <v>169000</v>
      </c>
      <c r="U39" s="15" t="n">
        <v>236000</v>
      </c>
      <c r="V39" s="13" t="n">
        <f aca="false">U39/T39</f>
        <v>1.39644970414201</v>
      </c>
      <c r="W39" s="14" t="n">
        <v>7000</v>
      </c>
      <c r="X39" s="15" t="n">
        <v>1600</v>
      </c>
      <c r="Y39" s="13" t="n">
        <f aca="false">X39/W39</f>
        <v>0.228571428571429</v>
      </c>
      <c r="Z39" s="14" t="n">
        <v>36000</v>
      </c>
      <c r="AA39" s="15" t="n">
        <v>23000</v>
      </c>
      <c r="AB39" s="13" t="n">
        <f aca="false">AA39/Z39</f>
        <v>0.638888888888889</v>
      </c>
      <c r="AC39" s="14"/>
      <c r="AD39" s="15"/>
      <c r="AE39" s="13"/>
      <c r="AF39" s="14"/>
      <c r="AG39" s="15"/>
      <c r="AH39" s="13"/>
    </row>
    <row r="40" customFormat="false" ht="12.8" hidden="false" customHeight="false" outlineLevel="0" collapsed="false">
      <c r="A40" s="9" t="s">
        <v>53</v>
      </c>
      <c r="B40" s="10" t="n">
        <v>3966834.90207651</v>
      </c>
      <c r="C40" s="11" t="n">
        <v>3920000</v>
      </c>
      <c r="D40" s="13" t="n">
        <f aca="false">C40/B40</f>
        <v>0.988193382575111</v>
      </c>
      <c r="E40" s="10" t="n">
        <v>3400000</v>
      </c>
      <c r="F40" s="11" t="n">
        <v>3691000</v>
      </c>
      <c r="G40" s="13" t="n">
        <f aca="false">F40/E40</f>
        <v>1.08558823529412</v>
      </c>
      <c r="H40" s="10" t="n">
        <v>566834.902076514</v>
      </c>
      <c r="I40" s="11" t="n">
        <v>229000</v>
      </c>
      <c r="J40" s="13" t="n">
        <f aca="false">I40/H40</f>
        <v>0.403997705788922</v>
      </c>
      <c r="K40" s="14" t="n">
        <v>1335000</v>
      </c>
      <c r="L40" s="15" t="n">
        <v>779200</v>
      </c>
      <c r="M40" s="13" t="n">
        <f aca="false">L40/K40</f>
        <v>0.583670411985019</v>
      </c>
      <c r="N40" s="14" t="n">
        <v>188000</v>
      </c>
      <c r="O40" s="15" t="n">
        <v>98000</v>
      </c>
      <c r="P40" s="13" t="n">
        <f aca="false">O40/N40</f>
        <v>0.521276595744681</v>
      </c>
      <c r="Q40" s="14" t="n">
        <v>135000</v>
      </c>
      <c r="R40" s="15" t="n">
        <v>69000</v>
      </c>
      <c r="S40" s="13" t="n">
        <f aca="false">R40/Q40</f>
        <v>0.511111111111111</v>
      </c>
      <c r="T40" s="14" t="n">
        <v>186000</v>
      </c>
      <c r="U40" s="15" t="n">
        <v>186000</v>
      </c>
      <c r="V40" s="13" t="n">
        <f aca="false">U40/T40</f>
        <v>1</v>
      </c>
      <c r="W40" s="14" t="n">
        <v>9000</v>
      </c>
      <c r="X40" s="15" t="n">
        <v>2200</v>
      </c>
      <c r="Y40" s="13" t="n">
        <f aca="false">X40/W40</f>
        <v>0.244444444444444</v>
      </c>
      <c r="Z40" s="14" t="n">
        <v>33000</v>
      </c>
      <c r="AA40" s="15" t="n">
        <v>20000</v>
      </c>
      <c r="AB40" s="13" t="n">
        <f aca="false">AA40/Z40</f>
        <v>0.606060606060606</v>
      </c>
      <c r="AC40" s="14"/>
      <c r="AD40" s="15"/>
      <c r="AE40" s="13"/>
      <c r="AF40" s="14"/>
      <c r="AG40" s="15"/>
      <c r="AH40" s="13"/>
    </row>
    <row r="41" customFormat="false" ht="12.8" hidden="false" customHeight="false" outlineLevel="0" collapsed="false">
      <c r="A41" s="9" t="s">
        <v>54</v>
      </c>
      <c r="B41" s="10" t="n">
        <v>4353393.5029407</v>
      </c>
      <c r="C41" s="11" t="n">
        <v>4265000</v>
      </c>
      <c r="D41" s="13" t="n">
        <f aca="false">C41/B41</f>
        <v>0.97969549435837</v>
      </c>
      <c r="E41" s="10" t="n">
        <v>3640000</v>
      </c>
      <c r="F41" s="11" t="n">
        <v>3975000</v>
      </c>
      <c r="G41" s="13" t="n">
        <f aca="false">F41/E41</f>
        <v>1.09203296703297</v>
      </c>
      <c r="H41" s="10" t="n">
        <v>713393.502940695</v>
      </c>
      <c r="I41" s="11" t="n">
        <v>290000</v>
      </c>
      <c r="J41" s="13" t="n">
        <f aca="false">I41/H41</f>
        <v>0.406507767178401</v>
      </c>
      <c r="K41" s="14" t="n">
        <v>1083000</v>
      </c>
      <c r="L41" s="15" t="n">
        <v>622800</v>
      </c>
      <c r="M41" s="13" t="n">
        <f aca="false">L41/K41</f>
        <v>0.575069252077562</v>
      </c>
      <c r="N41" s="14" t="n">
        <v>257000</v>
      </c>
      <c r="O41" s="15" t="n">
        <v>130000</v>
      </c>
      <c r="P41" s="13" t="n">
        <f aca="false">O41/N41</f>
        <v>0.505836575875486</v>
      </c>
      <c r="Q41" s="14" t="n">
        <v>194000</v>
      </c>
      <c r="R41" s="15" t="n">
        <v>101000</v>
      </c>
      <c r="S41" s="13" t="n">
        <f aca="false">R41/Q41</f>
        <v>0.520618556701031</v>
      </c>
      <c r="T41" s="14" t="n">
        <v>191000</v>
      </c>
      <c r="U41" s="15" t="n">
        <v>260000</v>
      </c>
      <c r="V41" s="13" t="n">
        <f aca="false">U41/T41</f>
        <v>1.36125654450262</v>
      </c>
      <c r="W41" s="14" t="n">
        <v>8000</v>
      </c>
      <c r="X41" s="15" t="n">
        <v>2600</v>
      </c>
      <c r="Y41" s="13" t="n">
        <f aca="false">X41/W41</f>
        <v>0.325</v>
      </c>
      <c r="Z41" s="14" t="n">
        <v>37000</v>
      </c>
      <c r="AA41" s="15" t="n">
        <v>27000</v>
      </c>
      <c r="AB41" s="13" t="n">
        <f aca="false">AA41/Z41</f>
        <v>0.72972972972973</v>
      </c>
      <c r="AC41" s="14"/>
      <c r="AD41" s="15"/>
      <c r="AE41" s="13"/>
      <c r="AF41" s="14"/>
      <c r="AG41" s="15"/>
      <c r="AH41" s="13"/>
    </row>
    <row r="42" customFormat="false" ht="12.8" hidden="false" customHeight="false" outlineLevel="0" collapsed="false">
      <c r="A42" s="9" t="s">
        <v>55</v>
      </c>
      <c r="B42" s="10" t="n">
        <v>4523528.11943083</v>
      </c>
      <c r="C42" s="11" t="n">
        <v>4559000</v>
      </c>
      <c r="D42" s="13" t="n">
        <f aca="false">C42/B42</f>
        <v>1.0078416403375</v>
      </c>
      <c r="E42" s="10" t="n">
        <v>3805000</v>
      </c>
      <c r="F42" s="11" t="n">
        <v>4288000</v>
      </c>
      <c r="G42" s="13" t="n">
        <f aca="false">F42/E42</f>
        <v>1.126938239159</v>
      </c>
      <c r="H42" s="10" t="n">
        <v>718528.119430834</v>
      </c>
      <c r="I42" s="11" t="n">
        <v>271000</v>
      </c>
      <c r="J42" s="13" t="n">
        <f aca="false">I42/H42</f>
        <v>0.37715990880728</v>
      </c>
      <c r="K42" s="14" t="n">
        <v>1183000</v>
      </c>
      <c r="L42" s="15" t="n">
        <v>741400</v>
      </c>
      <c r="M42" s="13" t="n">
        <f aca="false">L42/K42</f>
        <v>0.626711749788673</v>
      </c>
      <c r="N42" s="14" t="n">
        <v>265000</v>
      </c>
      <c r="O42" s="15" t="n">
        <v>142000</v>
      </c>
      <c r="P42" s="13" t="n">
        <f aca="false">O42/N42</f>
        <v>0.535849056603774</v>
      </c>
      <c r="Q42" s="14" t="n">
        <v>172000</v>
      </c>
      <c r="R42" s="15" t="n">
        <v>91000</v>
      </c>
      <c r="S42" s="13" t="n">
        <f aca="false">R42/Q42</f>
        <v>0.529069767441861</v>
      </c>
      <c r="T42" s="14" t="n">
        <v>318000</v>
      </c>
      <c r="U42" s="15" t="n">
        <v>238000</v>
      </c>
      <c r="V42" s="13" t="n">
        <f aca="false">U42/T42</f>
        <v>0.748427672955975</v>
      </c>
      <c r="W42" s="14" t="n">
        <v>9000</v>
      </c>
      <c r="X42" s="15" t="n">
        <v>2100</v>
      </c>
      <c r="Y42" s="13" t="n">
        <f aca="false">X42/W42</f>
        <v>0.233333333333333</v>
      </c>
      <c r="Z42" s="14" t="n">
        <v>44000</v>
      </c>
      <c r="AA42" s="15" t="n">
        <v>26000</v>
      </c>
      <c r="AB42" s="13" t="n">
        <f aca="false">AA42/Z42</f>
        <v>0.590909090909091</v>
      </c>
      <c r="AC42" s="14"/>
      <c r="AD42" s="15"/>
      <c r="AE42" s="13"/>
      <c r="AF42" s="14"/>
      <c r="AG42" s="15"/>
      <c r="AH42" s="13"/>
    </row>
    <row r="43" customFormat="false" ht="12.8" hidden="false" customHeight="false" outlineLevel="0" collapsed="false">
      <c r="A43" s="9" t="s">
        <v>56</v>
      </c>
      <c r="B43" s="10" t="n">
        <v>4359567.59884487</v>
      </c>
      <c r="C43" s="11" t="n">
        <v>5598000</v>
      </c>
      <c r="D43" s="13" t="n">
        <f aca="false">C43/B43</f>
        <v>1.2840723014556</v>
      </c>
      <c r="E43" s="10" t="n">
        <v>3682000</v>
      </c>
      <c r="F43" s="11" t="n">
        <v>5275000</v>
      </c>
      <c r="G43" s="13" t="n">
        <f aca="false">F43/E43</f>
        <v>1.43264530146659</v>
      </c>
      <c r="H43" s="10" t="n">
        <v>677567.598844872</v>
      </c>
      <c r="I43" s="11" t="n">
        <v>323000</v>
      </c>
      <c r="J43" s="13" t="n">
        <f aca="false">I43/H43</f>
        <v>0.476705203363702</v>
      </c>
      <c r="K43" s="14" t="n">
        <v>1253000</v>
      </c>
      <c r="L43" s="15" t="n">
        <v>768800</v>
      </c>
      <c r="M43" s="13" t="n">
        <f aca="false">L43/K43</f>
        <v>0.613567438148444</v>
      </c>
      <c r="N43" s="14" t="n">
        <v>306000</v>
      </c>
      <c r="O43" s="15" t="n">
        <v>180000</v>
      </c>
      <c r="P43" s="13" t="n">
        <f aca="false">O43/N43</f>
        <v>0.588235294117647</v>
      </c>
      <c r="Q43" s="14" t="n">
        <v>191000</v>
      </c>
      <c r="R43" s="15" t="n">
        <v>113000</v>
      </c>
      <c r="S43" s="13" t="n">
        <f aca="false">R43/Q43</f>
        <v>0.591623036649215</v>
      </c>
      <c r="T43" s="14" t="n">
        <v>328000</v>
      </c>
      <c r="U43" s="15" t="n">
        <v>335000</v>
      </c>
      <c r="V43" s="13" t="n">
        <f aca="false">U43/T43</f>
        <v>1.02134146341463</v>
      </c>
      <c r="W43" s="14"/>
      <c r="X43" s="15"/>
      <c r="Y43" s="13"/>
      <c r="Z43" s="14" t="n">
        <v>51000</v>
      </c>
      <c r="AA43" s="15" t="n">
        <v>25000</v>
      </c>
      <c r="AB43" s="13" t="n">
        <f aca="false">AA43/Z43</f>
        <v>0.490196078431373</v>
      </c>
      <c r="AC43" s="14"/>
      <c r="AD43" s="15"/>
      <c r="AE43" s="13"/>
      <c r="AF43" s="14"/>
      <c r="AG43" s="15"/>
      <c r="AH43" s="13"/>
    </row>
    <row r="44" customFormat="false" ht="12.8" hidden="false" customHeight="false" outlineLevel="0" collapsed="false">
      <c r="A44" s="9" t="s">
        <v>57</v>
      </c>
      <c r="B44" s="10" t="n">
        <v>4431152.54331778</v>
      </c>
      <c r="C44" s="11" t="n">
        <v>6247000</v>
      </c>
      <c r="D44" s="13" t="n">
        <f aca="false">C44/B44</f>
        <v>1.40979123127244</v>
      </c>
      <c r="E44" s="10" t="n">
        <v>3955000</v>
      </c>
      <c r="F44" s="11" t="n">
        <v>6002000</v>
      </c>
      <c r="G44" s="13" t="n">
        <f aca="false">F44/E44</f>
        <v>1.51757269279393</v>
      </c>
      <c r="H44" s="10" t="n">
        <v>476152.543317784</v>
      </c>
      <c r="I44" s="11" t="n">
        <v>245000</v>
      </c>
      <c r="J44" s="13" t="n">
        <f aca="false">I44/H44</f>
        <v>0.514540987837352</v>
      </c>
      <c r="K44" s="14" t="n">
        <v>1407000</v>
      </c>
      <c r="L44" s="15" t="n">
        <v>871200</v>
      </c>
      <c r="M44" s="13" t="n">
        <f aca="false">L44/K44</f>
        <v>0.619189765458422</v>
      </c>
      <c r="N44" s="14" t="n">
        <v>251000</v>
      </c>
      <c r="O44" s="15" t="n">
        <v>128000</v>
      </c>
      <c r="P44" s="13" t="n">
        <f aca="false">O44/N44</f>
        <v>0.50996015936255</v>
      </c>
      <c r="Q44" s="14" t="n">
        <v>155000</v>
      </c>
      <c r="R44" s="15" t="n">
        <v>100000</v>
      </c>
      <c r="S44" s="13" t="n">
        <f aca="false">R44/Q44</f>
        <v>0.645161290322581</v>
      </c>
      <c r="T44" s="14" t="n">
        <v>264000</v>
      </c>
      <c r="U44" s="15" t="n">
        <v>181000</v>
      </c>
      <c r="V44" s="13" t="n">
        <f aca="false">U44/T44</f>
        <v>0.685606060606061</v>
      </c>
      <c r="W44" s="14"/>
      <c r="X44" s="15"/>
      <c r="Y44" s="13"/>
      <c r="Z44" s="14" t="n">
        <v>58000</v>
      </c>
      <c r="AA44" s="15" t="n">
        <v>36000</v>
      </c>
      <c r="AB44" s="13" t="n">
        <f aca="false">AA44/Z44</f>
        <v>0.620689655172414</v>
      </c>
      <c r="AC44" s="14"/>
      <c r="AD44" s="15"/>
      <c r="AE44" s="13"/>
      <c r="AF44" s="14"/>
      <c r="AG44" s="15"/>
      <c r="AH44" s="13"/>
    </row>
    <row r="45" customFormat="false" ht="12.8" hidden="false" customHeight="false" outlineLevel="0" collapsed="false">
      <c r="A45" s="9" t="s">
        <v>58</v>
      </c>
      <c r="B45" s="10" t="n">
        <v>4480273.80071045</v>
      </c>
      <c r="C45" s="11" t="n">
        <v>6378000</v>
      </c>
      <c r="D45" s="13" t="n">
        <f aca="false">C45/B45</f>
        <v>1.42357371082737</v>
      </c>
      <c r="E45" s="10" t="n">
        <v>3947000</v>
      </c>
      <c r="F45" s="11" t="n">
        <v>6099000</v>
      </c>
      <c r="G45" s="13" t="n">
        <f aca="false">F45/E45</f>
        <v>1.54522422092729</v>
      </c>
      <c r="H45" s="10" t="n">
        <v>533273.800710445</v>
      </c>
      <c r="I45" s="11" t="n">
        <v>279000</v>
      </c>
      <c r="J45" s="13" t="n">
        <f aca="false">I45/H45</f>
        <v>0.523183399650062</v>
      </c>
      <c r="K45" s="14" t="n">
        <v>1375000</v>
      </c>
      <c r="L45" s="15" t="n">
        <v>705100</v>
      </c>
      <c r="M45" s="13" t="n">
        <f aca="false">L45/K45</f>
        <v>0.5128</v>
      </c>
      <c r="N45" s="14" t="n">
        <v>323000</v>
      </c>
      <c r="O45" s="15" t="n">
        <v>184000</v>
      </c>
      <c r="P45" s="13" t="n">
        <f aca="false">O45/N45</f>
        <v>0.569659442724458</v>
      </c>
      <c r="Q45" s="14" t="n">
        <v>176000</v>
      </c>
      <c r="R45" s="15" t="n">
        <v>102000</v>
      </c>
      <c r="S45" s="13" t="n">
        <f aca="false">R45/Q45</f>
        <v>0.579545454545455</v>
      </c>
      <c r="T45" s="14" t="n">
        <v>501000</v>
      </c>
      <c r="U45" s="15" t="n">
        <v>272000</v>
      </c>
      <c r="V45" s="13" t="n">
        <f aca="false">U45/T45</f>
        <v>0.542914171656687</v>
      </c>
      <c r="W45" s="14"/>
      <c r="X45" s="15"/>
      <c r="Y45" s="13"/>
      <c r="Z45" s="14" t="n">
        <v>62000</v>
      </c>
      <c r="AA45" s="15" t="n">
        <v>43000</v>
      </c>
      <c r="AB45" s="13" t="n">
        <f aca="false">AA45/Z45</f>
        <v>0.693548387096774</v>
      </c>
      <c r="AC45" s="14"/>
      <c r="AD45" s="15"/>
      <c r="AE45" s="13"/>
      <c r="AF45" s="14"/>
      <c r="AG45" s="15"/>
      <c r="AH45" s="13"/>
    </row>
    <row r="46" customFormat="false" ht="12.8" hidden="false" customHeight="false" outlineLevel="0" collapsed="false">
      <c r="A46" s="9" t="s">
        <v>59</v>
      </c>
      <c r="B46" s="10" t="n">
        <v>5124388.19213948</v>
      </c>
      <c r="C46" s="11" t="n">
        <v>4527000</v>
      </c>
      <c r="D46" s="13" t="n">
        <f aca="false">C46/B46</f>
        <v>0.883422533629314</v>
      </c>
      <c r="E46" s="10" t="n">
        <v>4434000</v>
      </c>
      <c r="F46" s="11" t="n">
        <v>4279000</v>
      </c>
      <c r="G46" s="13" t="n">
        <f aca="false">F46/E46</f>
        <v>0.965042850699143</v>
      </c>
      <c r="H46" s="10" t="n">
        <v>690388.192139479</v>
      </c>
      <c r="I46" s="11" t="n">
        <v>248000</v>
      </c>
      <c r="J46" s="13" t="n">
        <f aca="false">I46/H46</f>
        <v>0.359218194667351</v>
      </c>
      <c r="K46" s="14" t="n">
        <v>1519000</v>
      </c>
      <c r="L46" s="15" t="n">
        <v>982800</v>
      </c>
      <c r="M46" s="13" t="n">
        <f aca="false">L46/K46</f>
        <v>0.647004608294931</v>
      </c>
      <c r="N46" s="14" t="n">
        <v>345000</v>
      </c>
      <c r="O46" s="15" t="n">
        <v>146000</v>
      </c>
      <c r="P46" s="13" t="n">
        <f aca="false">O46/N46</f>
        <v>0.423188405797101</v>
      </c>
      <c r="Q46" s="14" t="n">
        <v>161000</v>
      </c>
      <c r="R46" s="15" t="n">
        <v>83000</v>
      </c>
      <c r="S46" s="13" t="n">
        <f aca="false">R46/Q46</f>
        <v>0.515527950310559</v>
      </c>
      <c r="T46" s="14" t="n">
        <v>366000</v>
      </c>
      <c r="U46" s="15" t="n">
        <v>257000</v>
      </c>
      <c r="V46" s="13" t="n">
        <f aca="false">U46/T46</f>
        <v>0.702185792349727</v>
      </c>
      <c r="W46" s="14"/>
      <c r="X46" s="15" t="n">
        <v>2500</v>
      </c>
      <c r="Y46" s="13"/>
      <c r="Z46" s="14" t="n">
        <v>70000</v>
      </c>
      <c r="AA46" s="15" t="n">
        <v>37000</v>
      </c>
      <c r="AB46" s="13" t="n">
        <f aca="false">AA46/Z46</f>
        <v>0.528571428571429</v>
      </c>
      <c r="AC46" s="14"/>
      <c r="AD46" s="15"/>
      <c r="AE46" s="13"/>
      <c r="AF46" s="14"/>
      <c r="AG46" s="15"/>
      <c r="AH46" s="13"/>
    </row>
    <row r="47" customFormat="false" ht="12.8" hidden="false" customHeight="false" outlineLevel="0" collapsed="false">
      <c r="A47" s="9" t="s">
        <v>60</v>
      </c>
      <c r="B47" s="10" t="n">
        <v>4768911.26241608</v>
      </c>
      <c r="C47" s="11" t="n">
        <v>4773000</v>
      </c>
      <c r="D47" s="13" t="n">
        <f aca="false">C47/B47</f>
        <v>1.00085737338334</v>
      </c>
      <c r="E47" s="10" t="n">
        <v>4291000</v>
      </c>
      <c r="F47" s="11" t="n">
        <v>4583000</v>
      </c>
      <c r="G47" s="13" t="n">
        <f aca="false">F47/E47</f>
        <v>1.06804940573293</v>
      </c>
      <c r="H47" s="10" t="n">
        <v>477911.262416083</v>
      </c>
      <c r="I47" s="11" t="n">
        <v>190000</v>
      </c>
      <c r="J47" s="13" t="n">
        <f aca="false">I47/H47</f>
        <v>0.397563344792199</v>
      </c>
      <c r="K47" s="14" t="n">
        <v>1319000</v>
      </c>
      <c r="L47" s="15" t="n">
        <v>1074800</v>
      </c>
      <c r="M47" s="13" t="n">
        <f aca="false">L47/K47</f>
        <v>0.814859742228961</v>
      </c>
      <c r="N47" s="14" t="n">
        <v>256000</v>
      </c>
      <c r="O47" s="15" t="n">
        <v>138000</v>
      </c>
      <c r="P47" s="13" t="n">
        <f aca="false">O47/N47</f>
        <v>0.5390625</v>
      </c>
      <c r="Q47" s="14" t="n">
        <v>141000</v>
      </c>
      <c r="R47" s="15" t="n">
        <v>78000</v>
      </c>
      <c r="S47" s="13" t="n">
        <f aca="false">R47/Q47</f>
        <v>0.553191489361702</v>
      </c>
      <c r="T47" s="14" t="n">
        <v>483000</v>
      </c>
      <c r="U47" s="15" t="n">
        <v>414000</v>
      </c>
      <c r="V47" s="13" t="n">
        <f aca="false">U47/T47</f>
        <v>0.857142857142857</v>
      </c>
      <c r="W47" s="14"/>
      <c r="X47" s="15"/>
      <c r="Y47" s="13"/>
      <c r="Z47" s="14" t="n">
        <v>59000</v>
      </c>
      <c r="AA47" s="15" t="n">
        <v>47000</v>
      </c>
      <c r="AB47" s="13" t="n">
        <f aca="false">AA47/Z47</f>
        <v>0.796610169491525</v>
      </c>
      <c r="AC47" s="14"/>
      <c r="AD47" s="15"/>
      <c r="AE47" s="13"/>
      <c r="AF47" s="14"/>
      <c r="AG47" s="15"/>
      <c r="AH47" s="13"/>
    </row>
    <row r="48" customFormat="false" ht="12.8" hidden="false" customHeight="false" outlineLevel="0" collapsed="false">
      <c r="A48" s="9" t="s">
        <v>61</v>
      </c>
      <c r="B48" s="10" t="n">
        <v>4708050.89739197</v>
      </c>
      <c r="C48" s="11" t="n">
        <v>5345000</v>
      </c>
      <c r="D48" s="13" t="n">
        <f aca="false">C48/B48</f>
        <v>1.13528934085247</v>
      </c>
      <c r="E48" s="10" t="n">
        <v>4242000</v>
      </c>
      <c r="F48" s="11" t="n">
        <v>5135000</v>
      </c>
      <c r="G48" s="13" t="n">
        <f aca="false">F48/E48</f>
        <v>1.21051390853371</v>
      </c>
      <c r="H48" s="10" t="n">
        <v>466050.897391969</v>
      </c>
      <c r="I48" s="11" t="n">
        <v>210000</v>
      </c>
      <c r="J48" s="13" t="n">
        <f aca="false">I48/H48</f>
        <v>0.450594562042826</v>
      </c>
      <c r="K48" s="14" t="n">
        <v>1360000</v>
      </c>
      <c r="L48" s="15" t="n">
        <v>669500</v>
      </c>
      <c r="M48" s="13" t="n">
        <f aca="false">L48/K48</f>
        <v>0.492279411764706</v>
      </c>
      <c r="N48" s="14" t="n">
        <v>256000</v>
      </c>
      <c r="O48" s="15" t="n">
        <v>143000</v>
      </c>
      <c r="P48" s="13" t="n">
        <f aca="false">O48/N48</f>
        <v>0.55859375</v>
      </c>
      <c r="Q48" s="14" t="n">
        <v>175000</v>
      </c>
      <c r="R48" s="15" t="n">
        <v>105000</v>
      </c>
      <c r="S48" s="13" t="n">
        <f aca="false">R48/Q48</f>
        <v>0.6</v>
      </c>
      <c r="T48" s="14" t="n">
        <v>456000</v>
      </c>
      <c r="U48" s="15" t="n">
        <v>314000</v>
      </c>
      <c r="V48" s="13" t="n">
        <f aca="false">U48/T48</f>
        <v>0.68859649122807</v>
      </c>
      <c r="W48" s="14"/>
      <c r="X48" s="15"/>
      <c r="Y48" s="13"/>
      <c r="Z48" s="14" t="n">
        <v>70000</v>
      </c>
      <c r="AA48" s="15" t="n">
        <v>36000</v>
      </c>
      <c r="AB48" s="13" t="n">
        <f aca="false">AA48/Z48</f>
        <v>0.514285714285714</v>
      </c>
      <c r="AC48" s="14"/>
      <c r="AD48" s="15"/>
      <c r="AE48" s="13"/>
      <c r="AF48" s="14"/>
      <c r="AG48" s="15"/>
      <c r="AH48" s="13"/>
    </row>
    <row r="49" customFormat="false" ht="12.8" hidden="false" customHeight="false" outlineLevel="0" collapsed="false">
      <c r="A49" s="9" t="s">
        <v>62</v>
      </c>
      <c r="B49" s="10" t="n">
        <v>5017218.2594264</v>
      </c>
      <c r="C49" s="11" t="n">
        <v>10101000</v>
      </c>
      <c r="D49" s="13" t="n">
        <f aca="false">C49/B49</f>
        <v>2.01326700926796</v>
      </c>
      <c r="E49" s="10" t="n">
        <v>4589000</v>
      </c>
      <c r="F49" s="11" t="n">
        <v>9762000</v>
      </c>
      <c r="G49" s="13" t="n">
        <f aca="false">F49/E49</f>
        <v>2.12726084114186</v>
      </c>
      <c r="H49" s="10" t="n">
        <v>428218.2594264</v>
      </c>
      <c r="I49" s="11" t="n">
        <v>339000</v>
      </c>
      <c r="J49" s="13" t="n">
        <f aca="false">I49/H49</f>
        <v>0.791652370111662</v>
      </c>
      <c r="K49" s="14" t="n">
        <v>1134000</v>
      </c>
      <c r="L49" s="15" t="n">
        <v>548000</v>
      </c>
      <c r="M49" s="13" t="n">
        <f aca="false">L49/K49</f>
        <v>0.483245149911817</v>
      </c>
      <c r="N49" s="14" t="n">
        <v>271000</v>
      </c>
      <c r="O49" s="15" t="n">
        <v>297000</v>
      </c>
      <c r="P49" s="13" t="n">
        <f aca="false">O49/N49</f>
        <v>1.09594095940959</v>
      </c>
      <c r="Q49" s="14" t="n">
        <v>145000</v>
      </c>
      <c r="R49" s="15" t="n">
        <v>110000</v>
      </c>
      <c r="S49" s="13" t="n">
        <f aca="false">R49/Q49</f>
        <v>0.758620689655172</v>
      </c>
      <c r="T49" s="14" t="n">
        <v>640000</v>
      </c>
      <c r="U49" s="15" t="n">
        <v>728000</v>
      </c>
      <c r="V49" s="13" t="n">
        <f aca="false">U49/T49</f>
        <v>1.1375</v>
      </c>
      <c r="W49" s="14"/>
      <c r="X49" s="15"/>
      <c r="Y49" s="13"/>
      <c r="Z49" s="14" t="n">
        <v>62000</v>
      </c>
      <c r="AA49" s="15" t="n">
        <v>38000</v>
      </c>
      <c r="AB49" s="13" t="n">
        <f aca="false">AA49/Z49</f>
        <v>0.612903225806452</v>
      </c>
      <c r="AC49" s="14"/>
      <c r="AD49" s="15"/>
      <c r="AE49" s="13"/>
      <c r="AF49" s="14"/>
      <c r="AG49" s="15"/>
      <c r="AH49" s="13"/>
    </row>
    <row r="50" customFormat="false" ht="12.8" hidden="false" customHeight="false" outlineLevel="0" collapsed="false">
      <c r="A50" s="9" t="s">
        <v>63</v>
      </c>
      <c r="B50" s="10" t="n">
        <v>5075534.69860018</v>
      </c>
      <c r="C50" s="11" t="n">
        <v>5461000</v>
      </c>
      <c r="D50" s="13" t="n">
        <f aca="false">C50/B50</f>
        <v>1.07594575237681</v>
      </c>
      <c r="E50" s="10" t="n">
        <v>4729000</v>
      </c>
      <c r="F50" s="11" t="n">
        <v>5316000</v>
      </c>
      <c r="G50" s="13" t="n">
        <f aca="false">F50/E50</f>
        <v>1.12412772256291</v>
      </c>
      <c r="H50" s="10" t="n">
        <v>346534.698600182</v>
      </c>
      <c r="I50" s="11" t="n">
        <v>145000</v>
      </c>
      <c r="J50" s="13" t="n">
        <f aca="false">I50/H50</f>
        <v>0.418428516929831</v>
      </c>
      <c r="K50" s="14" t="n">
        <v>1298000</v>
      </c>
      <c r="L50" s="15" t="n">
        <v>1077000</v>
      </c>
      <c r="M50" s="13" t="n">
        <f aca="false">L50/K50</f>
        <v>0.829738058551618</v>
      </c>
      <c r="N50" s="14" t="n">
        <v>328000</v>
      </c>
      <c r="O50" s="15" t="n">
        <v>162000</v>
      </c>
      <c r="P50" s="13" t="n">
        <f aca="false">O50/N50</f>
        <v>0.49390243902439</v>
      </c>
      <c r="Q50" s="14" t="n">
        <v>160000</v>
      </c>
      <c r="R50" s="15" t="n">
        <v>85000</v>
      </c>
      <c r="S50" s="13" t="n">
        <f aca="false">R50/Q50</f>
        <v>0.53125</v>
      </c>
      <c r="T50" s="14" t="n">
        <v>266000</v>
      </c>
      <c r="U50" s="15" t="n">
        <v>199000</v>
      </c>
      <c r="V50" s="13" t="n">
        <f aca="false">U50/T50</f>
        <v>0.74812030075188</v>
      </c>
      <c r="W50" s="14"/>
      <c r="X50" s="15"/>
      <c r="Y50" s="13"/>
      <c r="Z50" s="14" t="n">
        <v>78000</v>
      </c>
      <c r="AA50" s="15" t="n">
        <v>51000</v>
      </c>
      <c r="AB50" s="13" t="n">
        <f aca="false">AA50/Z50</f>
        <v>0.653846153846154</v>
      </c>
      <c r="AC50" s="14"/>
      <c r="AD50" s="15"/>
      <c r="AE50" s="13"/>
      <c r="AF50" s="14"/>
      <c r="AG50" s="15"/>
      <c r="AH50" s="13"/>
    </row>
    <row r="51" customFormat="false" ht="12.8" hidden="false" customHeight="false" outlineLevel="0" collapsed="false">
      <c r="A51" s="9" t="s">
        <v>64</v>
      </c>
      <c r="B51" s="10" t="n">
        <v>4729171.87124721</v>
      </c>
      <c r="C51" s="11" t="n">
        <v>5495000</v>
      </c>
      <c r="D51" s="13" t="n">
        <f aca="false">C51/B51</f>
        <v>1.16193704724688</v>
      </c>
      <c r="E51" s="10" t="n">
        <v>4387000</v>
      </c>
      <c r="F51" s="11" t="n">
        <v>5340000</v>
      </c>
      <c r="G51" s="13" t="n">
        <f aca="false">F51/E51</f>
        <v>1.21723273307499</v>
      </c>
      <c r="H51" s="10" t="n">
        <v>342171.871247213</v>
      </c>
      <c r="I51" s="11" t="n">
        <v>155000</v>
      </c>
      <c r="J51" s="13" t="n">
        <f aca="false">I51/H51</f>
        <v>0.452988725914338</v>
      </c>
      <c r="K51" s="14" t="n">
        <v>1670000</v>
      </c>
      <c r="L51" s="15" t="n">
        <v>1247000</v>
      </c>
      <c r="M51" s="13" t="n">
        <f aca="false">L51/K51</f>
        <v>0.746706586826347</v>
      </c>
      <c r="N51" s="14" t="n">
        <v>341000</v>
      </c>
      <c r="O51" s="15" t="n">
        <v>245000</v>
      </c>
      <c r="P51" s="13" t="n">
        <f aca="false">O51/N51</f>
        <v>0.718475073313783</v>
      </c>
      <c r="Q51" s="14" t="n">
        <v>165000</v>
      </c>
      <c r="R51" s="15" t="n">
        <v>93000</v>
      </c>
      <c r="S51" s="13" t="n">
        <f aca="false">R51/Q51</f>
        <v>0.563636363636364</v>
      </c>
      <c r="T51" s="14" t="n">
        <v>255000</v>
      </c>
      <c r="U51" s="15" t="n">
        <v>199000</v>
      </c>
      <c r="V51" s="13" t="n">
        <f aca="false">U51/T51</f>
        <v>0.780392156862745</v>
      </c>
      <c r="W51" s="14"/>
      <c r="X51" s="15"/>
      <c r="Y51" s="13"/>
      <c r="Z51" s="14" t="n">
        <v>64000</v>
      </c>
      <c r="AA51" s="15" t="n">
        <v>37000</v>
      </c>
      <c r="AB51" s="13" t="n">
        <f aca="false">AA51/Z51</f>
        <v>0.578125</v>
      </c>
      <c r="AC51" s="14"/>
      <c r="AD51" s="15"/>
      <c r="AE51" s="13"/>
      <c r="AF51" s="14"/>
      <c r="AG51" s="15"/>
      <c r="AH51" s="13"/>
    </row>
    <row r="52" customFormat="false" ht="12.8" hidden="false" customHeight="false" outlineLevel="0" collapsed="false">
      <c r="A52" s="9" t="s">
        <v>65</v>
      </c>
      <c r="B52" s="10" t="n">
        <v>4497631.34091504</v>
      </c>
      <c r="C52" s="11" t="n">
        <v>6278000</v>
      </c>
      <c r="D52" s="13" t="n">
        <f aca="false">C52/B52</f>
        <v>1.39584584065148</v>
      </c>
      <c r="E52" s="10" t="n">
        <v>4217000</v>
      </c>
      <c r="F52" s="11" t="n">
        <v>6133000</v>
      </c>
      <c r="G52" s="13" t="n">
        <f aca="false">F52/E52</f>
        <v>1.4543514346692</v>
      </c>
      <c r="H52" s="10" t="n">
        <v>280631.340915043</v>
      </c>
      <c r="I52" s="11" t="n">
        <v>145000</v>
      </c>
      <c r="J52" s="13" t="n">
        <f aca="false">I52/H52</f>
        <v>0.516692111177621</v>
      </c>
      <c r="K52" s="14" t="n">
        <v>1850000</v>
      </c>
      <c r="L52" s="15" t="n">
        <v>1316000</v>
      </c>
      <c r="M52" s="13" t="n">
        <f aca="false">L52/K52</f>
        <v>0.711351351351351</v>
      </c>
      <c r="N52" s="14" t="n">
        <v>393000</v>
      </c>
      <c r="O52" s="15" t="n">
        <v>218000</v>
      </c>
      <c r="P52" s="13" t="n">
        <f aca="false">O52/N52</f>
        <v>0.55470737913486</v>
      </c>
      <c r="Q52" s="14" t="n">
        <v>186000</v>
      </c>
      <c r="R52" s="15" t="n">
        <v>100000</v>
      </c>
      <c r="S52" s="13" t="n">
        <f aca="false">R52/Q52</f>
        <v>0.537634408602151</v>
      </c>
      <c r="T52" s="14" t="n">
        <v>328000</v>
      </c>
      <c r="U52" s="15" t="n">
        <v>379000</v>
      </c>
      <c r="V52" s="13" t="n">
        <f aca="false">U52/T52</f>
        <v>1.15548780487805</v>
      </c>
      <c r="W52" s="14"/>
      <c r="X52" s="15" t="n">
        <v>3600</v>
      </c>
      <c r="Y52" s="13"/>
      <c r="Z52" s="14" t="n">
        <v>58000</v>
      </c>
      <c r="AA52" s="15" t="n">
        <v>20000</v>
      </c>
      <c r="AB52" s="13" t="n">
        <f aca="false">AA52/Z52</f>
        <v>0.344827586206897</v>
      </c>
      <c r="AC52" s="14"/>
      <c r="AD52" s="15"/>
      <c r="AE52" s="13"/>
      <c r="AF52" s="14"/>
      <c r="AG52" s="15"/>
      <c r="AH52" s="13"/>
    </row>
    <row r="53" customFormat="false" ht="12.8" hidden="false" customHeight="false" outlineLevel="0" collapsed="false">
      <c r="A53" s="9" t="s">
        <v>66</v>
      </c>
      <c r="B53" s="10" t="n">
        <v>4957458.02868708</v>
      </c>
      <c r="C53" s="11" t="n">
        <v>8970000</v>
      </c>
      <c r="D53" s="13" t="n">
        <f aca="false">C53/B53</f>
        <v>1.80939504643181</v>
      </c>
      <c r="E53" s="10" t="n">
        <v>4403000</v>
      </c>
      <c r="F53" s="11" t="n">
        <v>8600000</v>
      </c>
      <c r="G53" s="13" t="n">
        <f aca="false">F53/E53</f>
        <v>1.9532137179196</v>
      </c>
      <c r="H53" s="10" t="n">
        <v>554458.028687077</v>
      </c>
      <c r="I53" s="11" t="n">
        <v>370000</v>
      </c>
      <c r="J53" s="13" t="n">
        <f aca="false">I53/H53</f>
        <v>0.667318319614088</v>
      </c>
      <c r="K53" s="14" t="n">
        <v>1930000</v>
      </c>
      <c r="L53" s="15" t="n">
        <v>1396000</v>
      </c>
      <c r="M53" s="13" t="n">
        <f aca="false">L53/K53</f>
        <v>0.723316062176166</v>
      </c>
      <c r="N53" s="14" t="n">
        <v>373000</v>
      </c>
      <c r="O53" s="15" t="n">
        <v>268000</v>
      </c>
      <c r="P53" s="13" t="n">
        <f aca="false">O53/N53</f>
        <v>0.718498659517426</v>
      </c>
      <c r="Q53" s="14" t="n">
        <v>185000</v>
      </c>
      <c r="R53" s="15" t="n">
        <v>138000</v>
      </c>
      <c r="S53" s="13" t="n">
        <f aca="false">R53/Q53</f>
        <v>0.745945945945946</v>
      </c>
      <c r="T53" s="14" t="n">
        <v>380000</v>
      </c>
      <c r="U53" s="15" t="n">
        <v>551000</v>
      </c>
      <c r="V53" s="13" t="n">
        <f aca="false">U53/T53</f>
        <v>1.45</v>
      </c>
      <c r="W53" s="14" t="n">
        <v>7000</v>
      </c>
      <c r="X53" s="15" t="n">
        <v>2900</v>
      </c>
      <c r="Y53" s="13" t="n">
        <f aca="false">X53/W53</f>
        <v>0.414285714285714</v>
      </c>
      <c r="Z53" s="14" t="n">
        <v>44000</v>
      </c>
      <c r="AA53" s="15" t="n">
        <v>33000</v>
      </c>
      <c r="AB53" s="13" t="n">
        <f aca="false">AA53/Z53</f>
        <v>0.75</v>
      </c>
      <c r="AC53" s="14"/>
      <c r="AD53" s="15"/>
      <c r="AE53" s="13"/>
      <c r="AF53" s="14"/>
      <c r="AG53" s="15"/>
      <c r="AH53" s="13"/>
    </row>
    <row r="54" customFormat="false" ht="12.8" hidden="false" customHeight="false" outlineLevel="0" collapsed="false">
      <c r="A54" s="9" t="s">
        <v>67</v>
      </c>
      <c r="B54" s="10" t="n">
        <v>5112940.72568892</v>
      </c>
      <c r="C54" s="11" t="n">
        <v>9863000</v>
      </c>
      <c r="D54" s="13" t="n">
        <f aca="false">C54/B54</f>
        <v>1.92902686128266</v>
      </c>
      <c r="E54" s="10" t="n">
        <v>4578000</v>
      </c>
      <c r="F54" s="11" t="n">
        <v>9483000</v>
      </c>
      <c r="G54" s="13" t="n">
        <f aca="false">F54/E54</f>
        <v>2.07142857142857</v>
      </c>
      <c r="H54" s="10" t="n">
        <v>534940.725688916</v>
      </c>
      <c r="I54" s="11" t="n">
        <v>380000</v>
      </c>
      <c r="J54" s="13" t="n">
        <f aca="false">I54/H54</f>
        <v>0.710359076719429</v>
      </c>
      <c r="K54" s="14" t="n">
        <v>2010000</v>
      </c>
      <c r="L54" s="15" t="n">
        <v>1670000</v>
      </c>
      <c r="M54" s="13" t="n">
        <f aca="false">L54/K54</f>
        <v>0.830845771144279</v>
      </c>
      <c r="N54" s="14" t="n">
        <v>345000</v>
      </c>
      <c r="O54" s="15" t="n">
        <v>282000</v>
      </c>
      <c r="P54" s="13" t="n">
        <f aca="false">O54/N54</f>
        <v>0.817391304347826</v>
      </c>
      <c r="Q54" s="14" t="n">
        <v>192000</v>
      </c>
      <c r="R54" s="15" t="n">
        <v>157000</v>
      </c>
      <c r="S54" s="13" t="n">
        <f aca="false">R54/Q54</f>
        <v>0.817708333333333</v>
      </c>
      <c r="T54" s="14" t="n">
        <v>322000</v>
      </c>
      <c r="U54" s="15" t="n">
        <v>510000</v>
      </c>
      <c r="V54" s="13" t="n">
        <f aca="false">U54/T54</f>
        <v>1.58385093167702</v>
      </c>
      <c r="W54" s="14" t="n">
        <v>8000</v>
      </c>
      <c r="X54" s="15" t="n">
        <v>2000</v>
      </c>
      <c r="Y54" s="13" t="n">
        <f aca="false">X54/W54</f>
        <v>0.25</v>
      </c>
      <c r="Z54" s="14" t="n">
        <v>46000</v>
      </c>
      <c r="AA54" s="15" t="n">
        <v>32000</v>
      </c>
      <c r="AB54" s="13" t="n">
        <f aca="false">AA54/Z54</f>
        <v>0.695652173913044</v>
      </c>
      <c r="AC54" s="14"/>
      <c r="AD54" s="15"/>
      <c r="AE54" s="13"/>
      <c r="AF54" s="14"/>
      <c r="AG54" s="15"/>
      <c r="AH54" s="13"/>
    </row>
    <row r="55" customFormat="false" ht="12.8" hidden="false" customHeight="false" outlineLevel="0" collapsed="false">
      <c r="A55" s="9" t="s">
        <v>68</v>
      </c>
      <c r="B55" s="10" t="n">
        <v>4124523.15075311</v>
      </c>
      <c r="C55" s="11" t="n">
        <v>4360000</v>
      </c>
      <c r="D55" s="13" t="n">
        <f aca="false">C55/B55</f>
        <v>1.05709189659995</v>
      </c>
      <c r="E55" s="10" t="n">
        <v>3611000</v>
      </c>
      <c r="F55" s="11" t="n">
        <v>4160000</v>
      </c>
      <c r="G55" s="13" t="n">
        <f aca="false">F55/E55</f>
        <v>1.15203544724453</v>
      </c>
      <c r="H55" s="10" t="n">
        <v>513523.150753111</v>
      </c>
      <c r="I55" s="11" t="n">
        <v>200000</v>
      </c>
      <c r="J55" s="13" t="n">
        <f aca="false">I55/H55</f>
        <v>0.389466374995341</v>
      </c>
      <c r="K55" s="14" t="n">
        <v>2017000</v>
      </c>
      <c r="L55" s="15" t="n">
        <v>1746000</v>
      </c>
      <c r="M55" s="13" t="n">
        <f aca="false">L55/K55</f>
        <v>0.865642042637581</v>
      </c>
      <c r="N55" s="14" t="n">
        <v>235000</v>
      </c>
      <c r="O55" s="15" t="n">
        <v>135000</v>
      </c>
      <c r="P55" s="13" t="n">
        <f aca="false">O55/N55</f>
        <v>0.574468085106383</v>
      </c>
      <c r="Q55" s="14" t="n">
        <v>356000</v>
      </c>
      <c r="R55" s="15" t="n">
        <v>253000</v>
      </c>
      <c r="S55" s="13" t="n">
        <f aca="false">R55/Q55</f>
        <v>0.710674157303371</v>
      </c>
      <c r="T55" s="14" t="n">
        <v>214000</v>
      </c>
      <c r="U55" s="15" t="n">
        <v>222000</v>
      </c>
      <c r="V55" s="13" t="n">
        <f aca="false">U55/T55</f>
        <v>1.03738317757009</v>
      </c>
      <c r="W55" s="14" t="n">
        <v>9000</v>
      </c>
      <c r="X55" s="15" t="n">
        <v>4600</v>
      </c>
      <c r="Y55" s="13" t="n">
        <f aca="false">X55/W55</f>
        <v>0.511111111111111</v>
      </c>
      <c r="Z55" s="14" t="n">
        <v>51000</v>
      </c>
      <c r="AA55" s="15" t="n">
        <v>33000</v>
      </c>
      <c r="AB55" s="13" t="n">
        <f aca="false">AA55/Z55</f>
        <v>0.647058823529412</v>
      </c>
      <c r="AC55" s="14"/>
      <c r="AD55" s="15"/>
      <c r="AE55" s="13"/>
      <c r="AF55" s="14"/>
      <c r="AG55" s="15"/>
      <c r="AH55" s="13"/>
    </row>
    <row r="56" customFormat="false" ht="12.8" hidden="false" customHeight="false" outlineLevel="0" collapsed="false">
      <c r="A56" s="9" t="s">
        <v>69</v>
      </c>
      <c r="B56" s="10" t="n">
        <v>4961015.17883469</v>
      </c>
      <c r="C56" s="11" t="n">
        <v>11464000</v>
      </c>
      <c r="D56" s="13" t="n">
        <f aca="false">C56/B56</f>
        <v>2.31081736030746</v>
      </c>
      <c r="E56" s="10" t="n">
        <v>4463000</v>
      </c>
      <c r="F56" s="11" t="n">
        <v>11037000</v>
      </c>
      <c r="G56" s="13" t="n">
        <f aca="false">F56/E56</f>
        <v>2.47300022406453</v>
      </c>
      <c r="H56" s="10" t="n">
        <v>498015.17883469</v>
      </c>
      <c r="I56" s="11" t="n">
        <v>427000</v>
      </c>
      <c r="J56" s="13" t="n">
        <f aca="false">I56/H56</f>
        <v>0.857403585567694</v>
      </c>
      <c r="K56" s="14" t="n">
        <v>2025000</v>
      </c>
      <c r="L56" s="15" t="n">
        <v>1871000</v>
      </c>
      <c r="M56" s="13" t="n">
        <f aca="false">L56/K56</f>
        <v>0.923950617283951</v>
      </c>
      <c r="N56" s="14" t="n">
        <v>364000</v>
      </c>
      <c r="O56" s="15" t="n">
        <v>384000</v>
      </c>
      <c r="P56" s="13" t="n">
        <f aca="false">O56/N56</f>
        <v>1.05494505494506</v>
      </c>
      <c r="Q56" s="14" t="n">
        <v>241000</v>
      </c>
      <c r="R56" s="15" t="n">
        <v>263000</v>
      </c>
      <c r="S56" s="13" t="n">
        <f aca="false">R56/Q56</f>
        <v>1.09128630705394</v>
      </c>
      <c r="T56" s="14" t="n">
        <v>336000</v>
      </c>
      <c r="U56" s="15" t="n">
        <v>682000</v>
      </c>
      <c r="V56" s="13" t="n">
        <f aca="false">U56/T56</f>
        <v>2.0297619047619</v>
      </c>
      <c r="W56" s="14" t="n">
        <v>13000</v>
      </c>
      <c r="X56" s="15" t="n">
        <v>21400</v>
      </c>
      <c r="Y56" s="13" t="n">
        <f aca="false">X56/W56</f>
        <v>1.64615384615385</v>
      </c>
      <c r="Z56" s="14" t="n">
        <v>61000</v>
      </c>
      <c r="AA56" s="15" t="n">
        <v>32000</v>
      </c>
      <c r="AB56" s="13" t="n">
        <f aca="false">AA56/Z56</f>
        <v>0.524590163934426</v>
      </c>
      <c r="AC56" s="14"/>
      <c r="AD56" s="15"/>
      <c r="AE56" s="13"/>
      <c r="AF56" s="14"/>
      <c r="AG56" s="15"/>
      <c r="AH56" s="13"/>
    </row>
    <row r="57" customFormat="false" ht="12.8" hidden="false" customHeight="false" outlineLevel="0" collapsed="false">
      <c r="A57" s="9" t="s">
        <v>70</v>
      </c>
      <c r="B57" s="10" t="n">
        <v>4909767.75138731</v>
      </c>
      <c r="C57" s="11" t="n">
        <v>9396000</v>
      </c>
      <c r="D57" s="13" t="n">
        <f aca="false">C57/B57</f>
        <v>1.91373614308845</v>
      </c>
      <c r="E57" s="10" t="n">
        <v>4488000</v>
      </c>
      <c r="F57" s="11" t="n">
        <v>9098000</v>
      </c>
      <c r="G57" s="13" t="n">
        <f aca="false">F57/E57</f>
        <v>2.02718360071301</v>
      </c>
      <c r="H57" s="10" t="n">
        <v>421767.751387305</v>
      </c>
      <c r="I57" s="11" t="n">
        <v>298000</v>
      </c>
      <c r="J57" s="13" t="n">
        <f aca="false">I57/H57</f>
        <v>0.706549988755185</v>
      </c>
      <c r="K57" s="14" t="n">
        <v>1865000</v>
      </c>
      <c r="L57" s="15" t="n">
        <v>1596000</v>
      </c>
      <c r="M57" s="13" t="n">
        <f aca="false">L57/K57</f>
        <v>0.855764075067024</v>
      </c>
      <c r="N57" s="14" t="n">
        <v>244000</v>
      </c>
      <c r="O57" s="15" t="n">
        <v>176000</v>
      </c>
      <c r="P57" s="13" t="n">
        <f aca="false">O57/N57</f>
        <v>0.721311475409836</v>
      </c>
      <c r="Q57" s="14" t="n">
        <v>239000</v>
      </c>
      <c r="R57" s="15" t="n">
        <v>221000</v>
      </c>
      <c r="S57" s="13" t="n">
        <f aca="false">R57/Q57</f>
        <v>0.924686192468619</v>
      </c>
      <c r="T57" s="14" t="n">
        <v>254000</v>
      </c>
      <c r="U57" s="15" t="n">
        <v>405000</v>
      </c>
      <c r="V57" s="13" t="n">
        <f aca="false">U57/T57</f>
        <v>1.59448818897638</v>
      </c>
      <c r="W57" s="14" t="n">
        <v>24000</v>
      </c>
      <c r="X57" s="15" t="n">
        <v>22700</v>
      </c>
      <c r="Y57" s="13" t="n">
        <f aca="false">X57/W57</f>
        <v>0.945833333333333</v>
      </c>
      <c r="Z57" s="14" t="n">
        <v>67000</v>
      </c>
      <c r="AA57" s="15" t="n">
        <v>63000</v>
      </c>
      <c r="AB57" s="13" t="n">
        <f aca="false">AA57/Z57</f>
        <v>0.940298507462687</v>
      </c>
      <c r="AC57" s="14"/>
      <c r="AD57" s="15"/>
      <c r="AE57" s="13"/>
      <c r="AF57" s="14"/>
      <c r="AG57" s="15"/>
      <c r="AH57" s="13"/>
    </row>
    <row r="58" customFormat="false" ht="12.8" hidden="false" customHeight="false" outlineLevel="0" collapsed="false">
      <c r="A58" s="9" t="s">
        <v>71</v>
      </c>
      <c r="B58" s="10" t="n">
        <v>5172370.12397944</v>
      </c>
      <c r="C58" s="11" t="n">
        <v>7820000</v>
      </c>
      <c r="D58" s="13" t="n">
        <f aca="false">C58/B58</f>
        <v>1.51187943100707</v>
      </c>
      <c r="E58" s="10" t="n">
        <v>4548000</v>
      </c>
      <c r="F58" s="11" t="n">
        <v>7472000</v>
      </c>
      <c r="G58" s="13" t="n">
        <f aca="false">F58/E58</f>
        <v>1.6429199648197</v>
      </c>
      <c r="H58" s="10" t="n">
        <v>624370.123979437</v>
      </c>
      <c r="I58" s="11" t="n">
        <v>348000</v>
      </c>
      <c r="J58" s="13" t="n">
        <f aca="false">I58/H58</f>
        <v>0.557361710041496</v>
      </c>
      <c r="K58" s="14" t="n">
        <v>1839000</v>
      </c>
      <c r="L58" s="15" t="n">
        <v>1792000</v>
      </c>
      <c r="M58" s="13" t="n">
        <f aca="false">L58/K58</f>
        <v>0.974442631865144</v>
      </c>
      <c r="N58" s="14" t="n">
        <v>186000</v>
      </c>
      <c r="O58" s="15" t="n">
        <v>101000</v>
      </c>
      <c r="P58" s="13" t="n">
        <f aca="false">O58/N58</f>
        <v>0.543010752688172</v>
      </c>
      <c r="Q58" s="14" t="n">
        <v>287000</v>
      </c>
      <c r="R58" s="15" t="n">
        <v>271000</v>
      </c>
      <c r="S58" s="13" t="n">
        <f aca="false">R58/Q58</f>
        <v>0.944250871080139</v>
      </c>
      <c r="T58" s="14" t="n">
        <v>213000</v>
      </c>
      <c r="U58" s="15" t="n">
        <v>310000</v>
      </c>
      <c r="V58" s="13" t="n">
        <f aca="false">U58/T58</f>
        <v>1.45539906103286</v>
      </c>
      <c r="W58" s="14" t="n">
        <v>22000</v>
      </c>
      <c r="X58" s="15" t="n">
        <v>17900</v>
      </c>
      <c r="Y58" s="13" t="n">
        <f aca="false">X58/W58</f>
        <v>0.813636363636364</v>
      </c>
      <c r="Z58" s="14" t="n">
        <v>74000</v>
      </c>
      <c r="AA58" s="15" t="n">
        <v>69000</v>
      </c>
      <c r="AB58" s="13" t="n">
        <f aca="false">AA58/Z58</f>
        <v>0.932432432432433</v>
      </c>
      <c r="AC58" s="14"/>
      <c r="AD58" s="15"/>
      <c r="AE58" s="13"/>
      <c r="AF58" s="14"/>
      <c r="AG58" s="15"/>
      <c r="AH58" s="13"/>
    </row>
    <row r="59" customFormat="false" ht="12.8" hidden="false" customHeight="false" outlineLevel="0" collapsed="false">
      <c r="A59" s="9" t="s">
        <v>72</v>
      </c>
      <c r="B59" s="10" t="n">
        <v>5010875.71817357</v>
      </c>
      <c r="C59" s="11" t="n">
        <v>9985000</v>
      </c>
      <c r="D59" s="13" t="n">
        <f aca="false">C59/B59</f>
        <v>1.99266566596057</v>
      </c>
      <c r="E59" s="10" t="n">
        <v>4406000</v>
      </c>
      <c r="F59" s="11" t="n">
        <v>9714000</v>
      </c>
      <c r="G59" s="13" t="n">
        <f aca="false">F59/E59</f>
        <v>2.20472083522469</v>
      </c>
      <c r="H59" s="10" t="n">
        <v>604875.718173571</v>
      </c>
      <c r="I59" s="11" t="n">
        <v>271000</v>
      </c>
      <c r="J59" s="13" t="n">
        <f aca="false">I59/H59</f>
        <v>0.448025919800992</v>
      </c>
      <c r="K59" s="14" t="n">
        <v>1944000</v>
      </c>
      <c r="L59" s="15" t="n">
        <v>2248000</v>
      </c>
      <c r="M59" s="13" t="n">
        <f aca="false">L59/K59</f>
        <v>1.15637860082305</v>
      </c>
      <c r="N59" s="14" t="n">
        <v>185000</v>
      </c>
      <c r="O59" s="15" t="n">
        <v>164000</v>
      </c>
      <c r="P59" s="13" t="n">
        <f aca="false">O59/N59</f>
        <v>0.886486486486487</v>
      </c>
      <c r="Q59" s="14" t="n">
        <v>391000</v>
      </c>
      <c r="R59" s="15" t="n">
        <v>481000</v>
      </c>
      <c r="S59" s="13" t="n">
        <f aca="false">R59/Q59</f>
        <v>1.23017902813299</v>
      </c>
      <c r="T59" s="14" t="n">
        <v>283000</v>
      </c>
      <c r="U59" s="15" t="n">
        <v>419000</v>
      </c>
      <c r="V59" s="13" t="n">
        <f aca="false">U59/T59</f>
        <v>1.48056537102474</v>
      </c>
      <c r="W59" s="14" t="n">
        <v>25000</v>
      </c>
      <c r="X59" s="15" t="n">
        <v>29700</v>
      </c>
      <c r="Y59" s="13" t="n">
        <f aca="false">X59/W59</f>
        <v>1.188</v>
      </c>
      <c r="Z59" s="14" t="n">
        <v>88000</v>
      </c>
      <c r="AA59" s="15" t="n">
        <v>73000</v>
      </c>
      <c r="AB59" s="13" t="n">
        <f aca="false">AA59/Z59</f>
        <v>0.829545454545455</v>
      </c>
      <c r="AC59" s="14"/>
      <c r="AD59" s="15"/>
      <c r="AE59" s="13"/>
      <c r="AF59" s="14"/>
      <c r="AG59" s="15"/>
      <c r="AH59" s="13"/>
    </row>
    <row r="60" customFormat="false" ht="12.8" hidden="false" customHeight="false" outlineLevel="0" collapsed="false">
      <c r="A60" s="9" t="s">
        <v>73</v>
      </c>
      <c r="B60" s="10" t="n">
        <v>4959697.91351678</v>
      </c>
      <c r="C60" s="11" t="n">
        <v>10306000</v>
      </c>
      <c r="D60" s="13" t="n">
        <f aca="false">C60/B60</f>
        <v>2.07794913716676</v>
      </c>
      <c r="E60" s="10" t="n">
        <v>4361000</v>
      </c>
      <c r="F60" s="11" t="n">
        <v>10056000</v>
      </c>
      <c r="G60" s="13" t="n">
        <f aca="false">F60/E60</f>
        <v>2.30589314377436</v>
      </c>
      <c r="H60" s="10" t="n">
        <v>598697.913516783</v>
      </c>
      <c r="I60" s="11" t="n">
        <v>250000</v>
      </c>
      <c r="J60" s="13" t="n">
        <f aca="false">I60/H60</f>
        <v>0.41757285996119</v>
      </c>
      <c r="K60" s="14" t="n">
        <v>1792000</v>
      </c>
      <c r="L60" s="15" t="n">
        <v>1879000</v>
      </c>
      <c r="M60" s="13" t="n">
        <f aca="false">L60/K60</f>
        <v>1.04854910714286</v>
      </c>
      <c r="N60" s="14" t="n">
        <v>226000</v>
      </c>
      <c r="O60" s="15" t="n">
        <v>215000</v>
      </c>
      <c r="P60" s="13" t="n">
        <f aca="false">O60/N60</f>
        <v>0.951327433628319</v>
      </c>
      <c r="Q60" s="14" t="n">
        <v>547000</v>
      </c>
      <c r="R60" s="15" t="n">
        <v>454000</v>
      </c>
      <c r="S60" s="13" t="n">
        <f aca="false">R60/Q60</f>
        <v>0.829981718464351</v>
      </c>
      <c r="T60" s="14" t="n">
        <v>284000</v>
      </c>
      <c r="U60" s="15" t="n">
        <v>620000</v>
      </c>
      <c r="V60" s="13" t="n">
        <f aca="false">U60/T60</f>
        <v>2.1830985915493</v>
      </c>
      <c r="W60" s="14" t="n">
        <v>25000</v>
      </c>
      <c r="X60" s="15" t="n">
        <v>40100</v>
      </c>
      <c r="Y60" s="13" t="n">
        <f aca="false">X60/W60</f>
        <v>1.604</v>
      </c>
      <c r="Z60" s="14" t="n">
        <v>90000</v>
      </c>
      <c r="AA60" s="15" t="n">
        <v>106000</v>
      </c>
      <c r="AB60" s="13" t="n">
        <f aca="false">AA60/Z60</f>
        <v>1.17777777777778</v>
      </c>
      <c r="AC60" s="14"/>
      <c r="AD60" s="15"/>
      <c r="AE60" s="13"/>
      <c r="AF60" s="14"/>
      <c r="AG60" s="15"/>
      <c r="AH60" s="13"/>
    </row>
    <row r="61" customFormat="false" ht="12.8" hidden="false" customHeight="false" outlineLevel="0" collapsed="false">
      <c r="A61" s="9" t="s">
        <v>74</v>
      </c>
      <c r="B61" s="10" t="n">
        <v>4896009.97883278</v>
      </c>
      <c r="C61" s="11" t="n">
        <v>8583000</v>
      </c>
      <c r="D61" s="13" t="n">
        <f aca="false">C61/B61</f>
        <v>1.75306015247261</v>
      </c>
      <c r="E61" s="10" t="n">
        <v>4305000</v>
      </c>
      <c r="F61" s="11" t="n">
        <v>8332000</v>
      </c>
      <c r="G61" s="13" t="n">
        <f aca="false">F61/E61</f>
        <v>1.93542392566783</v>
      </c>
      <c r="H61" s="10" t="n">
        <v>591009.978832779</v>
      </c>
      <c r="I61" s="11" t="n">
        <v>251000</v>
      </c>
      <c r="J61" s="13" t="n">
        <f aca="false">I61/H61</f>
        <v>0.424696720850154</v>
      </c>
      <c r="K61" s="14" t="n">
        <v>1880000</v>
      </c>
      <c r="L61" s="15" t="n">
        <v>1692000</v>
      </c>
      <c r="M61" s="13" t="n">
        <f aca="false">L61/K61</f>
        <v>0.9</v>
      </c>
      <c r="N61" s="14" t="n">
        <v>294000</v>
      </c>
      <c r="O61" s="15" t="n">
        <v>136000</v>
      </c>
      <c r="P61" s="13" t="n">
        <f aca="false">O61/N61</f>
        <v>0.462585034013605</v>
      </c>
      <c r="Q61" s="14" t="n">
        <v>372000</v>
      </c>
      <c r="R61" s="15" t="n">
        <v>315000</v>
      </c>
      <c r="S61" s="13" t="n">
        <f aca="false">R61/Q61</f>
        <v>0.846774193548387</v>
      </c>
      <c r="T61" s="14" t="n">
        <v>250000</v>
      </c>
      <c r="U61" s="15" t="n">
        <v>390000</v>
      </c>
      <c r="V61" s="13" t="n">
        <f aca="false">U61/T61</f>
        <v>1.56</v>
      </c>
      <c r="W61" s="14" t="n">
        <v>26000</v>
      </c>
      <c r="X61" s="15" t="n">
        <v>26400</v>
      </c>
      <c r="Y61" s="13" t="n">
        <f aca="false">X61/W61</f>
        <v>1.01538461538462</v>
      </c>
      <c r="Z61" s="14" t="n">
        <v>98000</v>
      </c>
      <c r="AA61" s="15" t="n">
        <v>135000</v>
      </c>
      <c r="AB61" s="13" t="n">
        <f aca="false">AA61/Z61</f>
        <v>1.37755102040816</v>
      </c>
      <c r="AC61" s="14"/>
      <c r="AD61" s="15"/>
      <c r="AE61" s="13"/>
      <c r="AF61" s="14"/>
      <c r="AG61" s="15"/>
      <c r="AH61" s="13"/>
    </row>
    <row r="62" customFormat="false" ht="12.8" hidden="false" customHeight="false" outlineLevel="0" collapsed="false">
      <c r="A62" s="9" t="s">
        <v>75</v>
      </c>
      <c r="B62" s="10" t="n">
        <v>4915343.81614757</v>
      </c>
      <c r="C62" s="11" t="n">
        <v>11061000</v>
      </c>
      <c r="D62" s="13" t="n">
        <f aca="false">C62/B62</f>
        <v>2.2503003683411</v>
      </c>
      <c r="E62" s="10" t="n">
        <v>4322000</v>
      </c>
      <c r="F62" s="11" t="n">
        <v>10762000</v>
      </c>
      <c r="G62" s="13" t="n">
        <f aca="false">F62/E62</f>
        <v>2.49005090236002</v>
      </c>
      <c r="H62" s="10" t="n">
        <v>593343.816147566</v>
      </c>
      <c r="I62" s="11" t="n">
        <v>299000</v>
      </c>
      <c r="J62" s="13" t="n">
        <f aca="false">I62/H62</f>
        <v>0.503923681115163</v>
      </c>
      <c r="K62" s="14" t="n">
        <v>1903000</v>
      </c>
      <c r="L62" s="15" t="n">
        <v>2087000</v>
      </c>
      <c r="M62" s="13" t="n">
        <f aca="false">L62/K62</f>
        <v>1.0966894377299</v>
      </c>
      <c r="N62" s="14" t="n">
        <v>352000</v>
      </c>
      <c r="O62" s="15" t="n">
        <v>253000</v>
      </c>
      <c r="P62" s="13" t="n">
        <f aca="false">O62/N62</f>
        <v>0.71875</v>
      </c>
      <c r="Q62" s="14" t="n">
        <v>293000</v>
      </c>
      <c r="R62" s="15" t="n">
        <v>333000</v>
      </c>
      <c r="S62" s="13" t="n">
        <f aca="false">R62/Q62</f>
        <v>1.13651877133106</v>
      </c>
      <c r="T62" s="14" t="n">
        <v>264000</v>
      </c>
      <c r="U62" s="15" t="n">
        <v>711000</v>
      </c>
      <c r="V62" s="13" t="n">
        <f aca="false">U62/T62</f>
        <v>2.69318181818182</v>
      </c>
      <c r="W62" s="14" t="n">
        <v>28000</v>
      </c>
      <c r="X62" s="15" t="n">
        <v>39900</v>
      </c>
      <c r="Y62" s="13" t="n">
        <f aca="false">X62/W62</f>
        <v>1.425</v>
      </c>
      <c r="Z62" s="14" t="n">
        <v>107000</v>
      </c>
      <c r="AA62" s="15" t="n">
        <v>141000</v>
      </c>
      <c r="AB62" s="13" t="n">
        <f aca="false">AA62/Z62</f>
        <v>1.31775700934579</v>
      </c>
      <c r="AC62" s="14"/>
      <c r="AD62" s="15"/>
      <c r="AE62" s="13"/>
      <c r="AF62" s="14"/>
      <c r="AG62" s="15"/>
      <c r="AH62" s="13"/>
    </row>
    <row r="63" customFormat="false" ht="12.8" hidden="false" customHeight="false" outlineLevel="0" collapsed="false">
      <c r="A63" s="9" t="s">
        <v>76</v>
      </c>
      <c r="B63" s="10" t="n">
        <v>4933540.36891442</v>
      </c>
      <c r="C63" s="11" t="n">
        <v>15030000</v>
      </c>
      <c r="D63" s="13" t="n">
        <f aca="false">C63/B63</f>
        <v>3.04649377041729</v>
      </c>
      <c r="E63" s="10" t="n">
        <v>4338000</v>
      </c>
      <c r="F63" s="11" t="n">
        <v>14656000</v>
      </c>
      <c r="G63" s="13" t="n">
        <f aca="false">F63/E63</f>
        <v>3.37851544490549</v>
      </c>
      <c r="H63" s="10" t="n">
        <v>595540.368914424</v>
      </c>
      <c r="I63" s="11" t="n">
        <v>374000</v>
      </c>
      <c r="J63" s="13" t="n">
        <f aca="false">I63/H63</f>
        <v>0.6280010886277</v>
      </c>
      <c r="K63" s="14" t="n">
        <v>1627000</v>
      </c>
      <c r="L63" s="15" t="n">
        <v>1472000</v>
      </c>
      <c r="M63" s="13" t="n">
        <f aca="false">L63/K63</f>
        <v>0.904732636754763</v>
      </c>
      <c r="N63" s="14" t="n">
        <v>306000</v>
      </c>
      <c r="O63" s="15" t="n">
        <v>223000</v>
      </c>
      <c r="P63" s="13" t="n">
        <f aca="false">O63/N63</f>
        <v>0.728758169934641</v>
      </c>
      <c r="Q63" s="14" t="n">
        <v>331000</v>
      </c>
      <c r="R63" s="15" t="n">
        <v>530000</v>
      </c>
      <c r="S63" s="13" t="n">
        <f aca="false">R63/Q63</f>
        <v>1.6012084592145</v>
      </c>
      <c r="T63" s="14" t="n">
        <v>219000</v>
      </c>
      <c r="U63" s="15" t="n">
        <v>553000</v>
      </c>
      <c r="V63" s="13" t="n">
        <f aca="false">U63/T63</f>
        <v>2.52511415525114</v>
      </c>
      <c r="W63" s="14" t="n">
        <v>22000</v>
      </c>
      <c r="X63" s="15" t="n">
        <v>27600</v>
      </c>
      <c r="Y63" s="13" t="n">
        <f aca="false">X63/W63</f>
        <v>1.25454545454545</v>
      </c>
      <c r="Z63" s="14" t="n">
        <v>68000</v>
      </c>
      <c r="AA63" s="15" t="n">
        <v>60000</v>
      </c>
      <c r="AB63" s="13" t="n">
        <f aca="false">AA63/Z63</f>
        <v>0.882352941176471</v>
      </c>
      <c r="AC63" s="14"/>
      <c r="AD63" s="15"/>
      <c r="AE63" s="13"/>
      <c r="AF63" s="14"/>
      <c r="AG63" s="15"/>
      <c r="AH63" s="13"/>
    </row>
    <row r="64" customFormat="false" ht="12.8" hidden="false" customHeight="false" outlineLevel="0" collapsed="false">
      <c r="A64" s="9" t="s">
        <v>77</v>
      </c>
      <c r="B64" s="10" t="n">
        <v>4865303.29603871</v>
      </c>
      <c r="C64" s="11" t="n">
        <v>8820000</v>
      </c>
      <c r="D64" s="13" t="n">
        <f aca="false">C64/B64</f>
        <v>1.81283662360395</v>
      </c>
      <c r="E64" s="10" t="n">
        <v>4278000</v>
      </c>
      <c r="F64" s="11" t="n">
        <v>8359000</v>
      </c>
      <c r="G64" s="13" t="n">
        <f aca="false">F64/E64</f>
        <v>1.95395044413277</v>
      </c>
      <c r="H64" s="10" t="n">
        <v>587303.296038706</v>
      </c>
      <c r="I64" s="11" t="n">
        <v>461000</v>
      </c>
      <c r="J64" s="13" t="n">
        <f aca="false">I64/H64</f>
        <v>0.784943662174881</v>
      </c>
      <c r="K64" s="14" t="n">
        <v>1812000</v>
      </c>
      <c r="L64" s="15" t="n">
        <v>2356000</v>
      </c>
      <c r="M64" s="13" t="n">
        <f aca="false">L64/K64</f>
        <v>1.30022075055188</v>
      </c>
      <c r="N64" s="14" t="n">
        <v>245000</v>
      </c>
      <c r="O64" s="15" t="n">
        <v>84000</v>
      </c>
      <c r="P64" s="13" t="n">
        <f aca="false">O64/N64</f>
        <v>0.342857142857143</v>
      </c>
      <c r="Q64" s="14" t="n">
        <v>270000</v>
      </c>
      <c r="R64" s="15" t="n">
        <v>261000</v>
      </c>
      <c r="S64" s="13" t="n">
        <f aca="false">R64/Q64</f>
        <v>0.966666666666667</v>
      </c>
      <c r="T64" s="14" t="n">
        <v>215000</v>
      </c>
      <c r="U64" s="15" t="n">
        <v>302000</v>
      </c>
      <c r="V64" s="13" t="n">
        <f aca="false">U64/T64</f>
        <v>1.4046511627907</v>
      </c>
      <c r="W64" s="14" t="n">
        <v>22000</v>
      </c>
      <c r="X64" s="15" t="n">
        <v>21400</v>
      </c>
      <c r="Y64" s="13" t="n">
        <f aca="false">X64/W64</f>
        <v>0.972727272727273</v>
      </c>
      <c r="Z64" s="14" t="n">
        <v>69000</v>
      </c>
      <c r="AA64" s="15" t="n">
        <v>106000</v>
      </c>
      <c r="AB64" s="13" t="n">
        <f aca="false">AA64/Z64</f>
        <v>1.53623188405797</v>
      </c>
      <c r="AC64" s="14"/>
      <c r="AD64" s="15"/>
      <c r="AE64" s="13"/>
      <c r="AF64" s="14"/>
      <c r="AG64" s="15"/>
      <c r="AH64" s="13"/>
    </row>
    <row r="65" customFormat="false" ht="12.8" hidden="false" customHeight="false" outlineLevel="0" collapsed="false">
      <c r="A65" s="9" t="s">
        <v>78</v>
      </c>
      <c r="B65" s="10" t="n">
        <v>4623061.68732991</v>
      </c>
      <c r="C65" s="11" t="n">
        <v>4384000</v>
      </c>
      <c r="D65" s="13" t="n">
        <f aca="false">C65/B65</f>
        <v>0.948289314852734</v>
      </c>
      <c r="E65" s="10" t="n">
        <v>4065000</v>
      </c>
      <c r="F65" s="11" t="n">
        <v>4083000</v>
      </c>
      <c r="G65" s="13" t="n">
        <f aca="false">F65/E65</f>
        <v>1.00442804428044</v>
      </c>
      <c r="H65" s="10" t="n">
        <v>558061.687329906</v>
      </c>
      <c r="I65" s="11" t="n">
        <v>301000</v>
      </c>
      <c r="J65" s="13" t="n">
        <f aca="false">I65/H65</f>
        <v>0.539366895871602</v>
      </c>
      <c r="K65" s="14" t="n">
        <v>2013000</v>
      </c>
      <c r="L65" s="15" t="n">
        <v>2444000</v>
      </c>
      <c r="M65" s="13" t="n">
        <f aca="false">L65/K65</f>
        <v>1.21410829607551</v>
      </c>
      <c r="N65" s="14" t="n">
        <v>235000</v>
      </c>
      <c r="O65" s="15" t="n">
        <v>63000</v>
      </c>
      <c r="P65" s="13" t="n">
        <f aca="false">O65/N65</f>
        <v>0.268085106382979</v>
      </c>
      <c r="Q65" s="14" t="n">
        <v>310000</v>
      </c>
      <c r="R65" s="15" t="n">
        <v>218000</v>
      </c>
      <c r="S65" s="13" t="n">
        <f aca="false">R65/Q65</f>
        <v>0.703225806451613</v>
      </c>
      <c r="T65" s="14" t="n">
        <v>247000</v>
      </c>
      <c r="U65" s="15" t="n">
        <v>221000</v>
      </c>
      <c r="V65" s="13" t="n">
        <f aca="false">U65/T65</f>
        <v>0.894736842105263</v>
      </c>
      <c r="W65" s="14" t="n">
        <v>30000</v>
      </c>
      <c r="X65" s="15" t="n">
        <v>28700</v>
      </c>
      <c r="Y65" s="13" t="n">
        <f aca="false">X65/W65</f>
        <v>0.956666666666667</v>
      </c>
      <c r="Z65" s="14" t="n">
        <v>64000</v>
      </c>
      <c r="AA65" s="15" t="n">
        <v>110000</v>
      </c>
      <c r="AB65" s="13" t="n">
        <f aca="false">AA65/Z65</f>
        <v>1.71875</v>
      </c>
      <c r="AC65" s="14"/>
      <c r="AD65" s="15"/>
      <c r="AE65" s="13"/>
      <c r="AF65" s="14"/>
      <c r="AG65" s="15"/>
      <c r="AH65" s="13"/>
    </row>
    <row r="66" customFormat="false" ht="12.8" hidden="false" customHeight="false" outlineLevel="0" collapsed="false">
      <c r="A66" s="9" t="s">
        <v>79</v>
      </c>
      <c r="B66" s="10" t="n">
        <v>4495685.8179619</v>
      </c>
      <c r="C66" s="11" t="n">
        <v>4843000</v>
      </c>
      <c r="D66" s="13" t="n">
        <f aca="false">C66/B66</f>
        <v>1.07725499425482</v>
      </c>
      <c r="E66" s="10" t="n">
        <v>3953000</v>
      </c>
      <c r="F66" s="11" t="n">
        <v>4405000</v>
      </c>
      <c r="G66" s="13" t="n">
        <f aca="false">F66/E66</f>
        <v>1.11434353655452</v>
      </c>
      <c r="H66" s="10" t="n">
        <v>542685.817961899</v>
      </c>
      <c r="I66" s="11" t="n">
        <v>438000</v>
      </c>
      <c r="J66" s="13" t="n">
        <f aca="false">I66/H66</f>
        <v>0.807096823803034</v>
      </c>
      <c r="K66" s="14" t="n">
        <v>1819000</v>
      </c>
      <c r="L66" s="15" t="n">
        <v>1784000</v>
      </c>
      <c r="M66" s="13" t="n">
        <f aca="false">L66/K66</f>
        <v>0.980758658603628</v>
      </c>
      <c r="N66" s="14" t="n">
        <v>246000</v>
      </c>
      <c r="O66" s="15" t="n">
        <v>52000</v>
      </c>
      <c r="P66" s="13" t="n">
        <f aca="false">O66/N66</f>
        <v>0.211382113821138</v>
      </c>
      <c r="Q66" s="14" t="n">
        <v>343000</v>
      </c>
      <c r="R66" s="15" t="n">
        <v>186000</v>
      </c>
      <c r="S66" s="13" t="n">
        <f aca="false">R66/Q66</f>
        <v>0.542274052478134</v>
      </c>
      <c r="T66" s="14" t="n">
        <v>323000</v>
      </c>
      <c r="U66" s="15" t="n">
        <v>498000</v>
      </c>
      <c r="V66" s="13" t="n">
        <f aca="false">U66/T66</f>
        <v>1.54179566563468</v>
      </c>
      <c r="W66" s="14" t="n">
        <v>35000</v>
      </c>
      <c r="X66" s="15" t="n">
        <v>38900</v>
      </c>
      <c r="Y66" s="13" t="n">
        <f aca="false">X66/W66</f>
        <v>1.11142857142857</v>
      </c>
      <c r="Z66" s="14" t="n">
        <v>79000</v>
      </c>
      <c r="AA66" s="15" t="n">
        <v>154000</v>
      </c>
      <c r="AB66" s="13" t="n">
        <f aca="false">AA66/Z66</f>
        <v>1.94936708860759</v>
      </c>
      <c r="AC66" s="14"/>
      <c r="AD66" s="15"/>
      <c r="AE66" s="13"/>
      <c r="AF66" s="14"/>
      <c r="AG66" s="15"/>
      <c r="AH66" s="13"/>
    </row>
    <row r="67" customFormat="false" ht="12.8" hidden="false" customHeight="false" outlineLevel="0" collapsed="false">
      <c r="A67" s="9" t="s">
        <v>80</v>
      </c>
      <c r="B67" s="10" t="n">
        <v>4420625.03779861</v>
      </c>
      <c r="C67" s="11" t="n">
        <v>8382000</v>
      </c>
      <c r="D67" s="13" t="n">
        <f aca="false">C67/B67</f>
        <v>1.89611195890391</v>
      </c>
      <c r="E67" s="10" t="n">
        <v>3887000</v>
      </c>
      <c r="F67" s="11" t="n">
        <v>7909000</v>
      </c>
      <c r="G67" s="13" t="n">
        <f aca="false">F67/E67</f>
        <v>2.03473115513249</v>
      </c>
      <c r="H67" s="10" t="n">
        <v>533625.037798609</v>
      </c>
      <c r="I67" s="11" t="n">
        <v>473000</v>
      </c>
      <c r="J67" s="13" t="n">
        <f aca="false">I67/H67</f>
        <v>0.88639019254286</v>
      </c>
      <c r="K67" s="14" t="n">
        <v>1942000</v>
      </c>
      <c r="L67" s="15" t="n">
        <v>2346000</v>
      </c>
      <c r="M67" s="13" t="n">
        <f aca="false">L67/K67</f>
        <v>1.20803295571576</v>
      </c>
      <c r="N67" s="14" t="n">
        <v>237000</v>
      </c>
      <c r="O67" s="15" t="n">
        <v>139000</v>
      </c>
      <c r="P67" s="13" t="n">
        <f aca="false">O67/N67</f>
        <v>0.586497890295359</v>
      </c>
      <c r="Q67" s="14" t="n">
        <v>315000</v>
      </c>
      <c r="R67" s="15" t="n">
        <v>244000</v>
      </c>
      <c r="S67" s="13" t="n">
        <f aca="false">R67/Q67</f>
        <v>0.774603174603175</v>
      </c>
      <c r="T67" s="14" t="n">
        <v>254000</v>
      </c>
      <c r="U67" s="15" t="n">
        <v>628000</v>
      </c>
      <c r="V67" s="13" t="n">
        <f aca="false">U67/T67</f>
        <v>2.47244094488189</v>
      </c>
      <c r="W67" s="14" t="n">
        <v>23000</v>
      </c>
      <c r="X67" s="15" t="n">
        <v>39900</v>
      </c>
      <c r="Y67" s="13" t="n">
        <f aca="false">X67/W67</f>
        <v>1.73478260869565</v>
      </c>
      <c r="Z67" s="14" t="n">
        <v>87000</v>
      </c>
      <c r="AA67" s="15" t="n">
        <v>173000</v>
      </c>
      <c r="AB67" s="13" t="n">
        <f aca="false">AA67/Z67</f>
        <v>1.98850574712644</v>
      </c>
      <c r="AC67" s="14"/>
      <c r="AD67" s="15"/>
      <c r="AE67" s="13"/>
      <c r="AF67" s="14"/>
      <c r="AG67" s="15"/>
      <c r="AH67" s="13"/>
    </row>
    <row r="68" customFormat="false" ht="12.8" hidden="false" customHeight="false" outlineLevel="0" collapsed="false">
      <c r="A68" s="9" t="s">
        <v>81</v>
      </c>
      <c r="B68" s="10" t="n">
        <v>4599178.71182341</v>
      </c>
      <c r="C68" s="11" t="n">
        <v>8567000</v>
      </c>
      <c r="D68" s="13" t="n">
        <f aca="false">C68/B68</f>
        <v>1.86272387676005</v>
      </c>
      <c r="E68" s="10" t="n">
        <v>4044000</v>
      </c>
      <c r="F68" s="11" t="n">
        <v>7926000</v>
      </c>
      <c r="G68" s="13" t="n">
        <f aca="false">F68/E68</f>
        <v>1.95994065281899</v>
      </c>
      <c r="H68" s="10" t="n">
        <v>555178.711823405</v>
      </c>
      <c r="I68" s="11" t="n">
        <v>641000</v>
      </c>
      <c r="J68" s="13" t="n">
        <f aca="false">I68/H68</f>
        <v>1.1545831753792</v>
      </c>
      <c r="K68" s="14" t="n">
        <v>1983000</v>
      </c>
      <c r="L68" s="15" t="n">
        <v>1693000</v>
      </c>
      <c r="M68" s="13" t="n">
        <f aca="false">L68/K68</f>
        <v>0.853756933938477</v>
      </c>
      <c r="N68" s="14" t="n">
        <v>236000</v>
      </c>
      <c r="O68" s="15" t="n">
        <v>83000</v>
      </c>
      <c r="P68" s="13" t="n">
        <f aca="false">O68/N68</f>
        <v>0.351694915254237</v>
      </c>
      <c r="Q68" s="14" t="n">
        <v>327000</v>
      </c>
      <c r="R68" s="15" t="n">
        <v>278000</v>
      </c>
      <c r="S68" s="13" t="n">
        <f aca="false">R68/Q68</f>
        <v>0.850152905198777</v>
      </c>
      <c r="T68" s="14" t="n">
        <v>388000</v>
      </c>
      <c r="U68" s="15" t="n">
        <v>487000</v>
      </c>
      <c r="V68" s="13" t="n">
        <f aca="false">U68/T68</f>
        <v>1.25515463917526</v>
      </c>
      <c r="W68" s="14" t="n">
        <v>30000</v>
      </c>
      <c r="X68" s="15" t="n">
        <v>37900</v>
      </c>
      <c r="Y68" s="13" t="n">
        <f aca="false">X68/W68</f>
        <v>1.26333333333333</v>
      </c>
      <c r="Z68" s="14" t="n">
        <v>101000</v>
      </c>
      <c r="AA68" s="15" t="n">
        <v>256000</v>
      </c>
      <c r="AB68" s="13" t="n">
        <f aca="false">AA68/Z68</f>
        <v>2.53465346534653</v>
      </c>
      <c r="AC68" s="14"/>
      <c r="AD68" s="15"/>
      <c r="AE68" s="13"/>
      <c r="AF68" s="14"/>
      <c r="AG68" s="15"/>
      <c r="AH68" s="13"/>
    </row>
    <row r="69" customFormat="false" ht="12.8" hidden="false" customHeight="false" outlineLevel="0" collapsed="false">
      <c r="A69" s="9" t="s">
        <v>82</v>
      </c>
      <c r="B69" s="10" t="n">
        <v>4695847.89839734</v>
      </c>
      <c r="C69" s="11" t="n">
        <v>7872000</v>
      </c>
      <c r="D69" s="13" t="n">
        <f aca="false">C69/B69</f>
        <v>1.67637456968882</v>
      </c>
      <c r="E69" s="10" t="n">
        <v>4129000</v>
      </c>
      <c r="F69" s="11" t="n">
        <v>7069000</v>
      </c>
      <c r="G69" s="13" t="n">
        <f aca="false">F69/E69</f>
        <v>1.7120368127876</v>
      </c>
      <c r="H69" s="10" t="n">
        <v>566847.898397339</v>
      </c>
      <c r="I69" s="11" t="n">
        <v>803000</v>
      </c>
      <c r="J69" s="13" t="n">
        <f aca="false">I69/H69</f>
        <v>1.41660576368077</v>
      </c>
      <c r="K69" s="14" t="n">
        <v>1946000</v>
      </c>
      <c r="L69" s="15" t="n">
        <v>2333000</v>
      </c>
      <c r="M69" s="13" t="n">
        <f aca="false">L69/K69</f>
        <v>1.19886947584789</v>
      </c>
      <c r="N69" s="14" t="n">
        <v>193000</v>
      </c>
      <c r="O69" s="15" t="n">
        <v>92000</v>
      </c>
      <c r="P69" s="13" t="n">
        <f aca="false">O69/N69</f>
        <v>0.476683937823834</v>
      </c>
      <c r="Q69" s="14" t="n">
        <v>394000</v>
      </c>
      <c r="R69" s="15" t="n">
        <v>385000</v>
      </c>
      <c r="S69" s="13" t="n">
        <f aca="false">R69/Q69</f>
        <v>0.977157360406091</v>
      </c>
      <c r="T69" s="14" t="n">
        <v>401000</v>
      </c>
      <c r="U69" s="15" t="n">
        <v>677000</v>
      </c>
      <c r="V69" s="13" t="n">
        <f aca="false">U69/T69</f>
        <v>1.68827930174564</v>
      </c>
      <c r="W69" s="14" t="n">
        <v>33000</v>
      </c>
      <c r="X69" s="15" t="n">
        <v>34900</v>
      </c>
      <c r="Y69" s="13" t="n">
        <f aca="false">X69/W69</f>
        <v>1.05757575757576</v>
      </c>
      <c r="Z69" s="14" t="n">
        <v>91000</v>
      </c>
      <c r="AA69" s="15" t="n">
        <v>199000</v>
      </c>
      <c r="AB69" s="13" t="n">
        <f aca="false">AA69/Z69</f>
        <v>2.18681318681319</v>
      </c>
      <c r="AC69" s="14"/>
      <c r="AD69" s="15"/>
      <c r="AE69" s="13"/>
      <c r="AF69" s="14"/>
      <c r="AG69" s="15"/>
      <c r="AH69" s="13"/>
    </row>
    <row r="70" customFormat="false" ht="12.8" hidden="false" customHeight="false" outlineLevel="0" collapsed="false">
      <c r="A70" s="9" t="s">
        <v>83</v>
      </c>
      <c r="B70" s="10" t="n">
        <v>4239796.79467796</v>
      </c>
      <c r="C70" s="11" t="n">
        <v>7646000</v>
      </c>
      <c r="D70" s="13" t="n">
        <f aca="false">C70/B70</f>
        <v>1.80338831559043</v>
      </c>
      <c r="E70" s="10" t="n">
        <v>3728000</v>
      </c>
      <c r="F70" s="11" t="n">
        <v>6730000</v>
      </c>
      <c r="G70" s="13" t="n">
        <f aca="false">F70/E70</f>
        <v>1.80525751072961</v>
      </c>
      <c r="H70" s="10" t="n">
        <v>511796.794677956</v>
      </c>
      <c r="I70" s="11" t="n">
        <v>916000</v>
      </c>
      <c r="J70" s="13" t="n">
        <f aca="false">I70/H70</f>
        <v>1.78977283469777</v>
      </c>
      <c r="K70" s="14" t="n">
        <v>1749000</v>
      </c>
      <c r="L70" s="15" t="n">
        <v>3154000</v>
      </c>
      <c r="M70" s="13" t="n">
        <f aca="false">L70/K70</f>
        <v>1.80331618067467</v>
      </c>
      <c r="N70" s="14" t="n">
        <v>231000</v>
      </c>
      <c r="O70" s="15" t="n">
        <v>175000</v>
      </c>
      <c r="P70" s="13" t="n">
        <f aca="false">O70/N70</f>
        <v>0.757575757575758</v>
      </c>
      <c r="Q70" s="14" t="n">
        <v>476000</v>
      </c>
      <c r="R70" s="15" t="n">
        <v>438000</v>
      </c>
      <c r="S70" s="13" t="n">
        <f aca="false">R70/Q70</f>
        <v>0.920168067226891</v>
      </c>
      <c r="T70" s="14" t="n">
        <v>326000</v>
      </c>
      <c r="U70" s="15" t="n">
        <v>651000</v>
      </c>
      <c r="V70" s="13" t="n">
        <f aca="false">U70/T70</f>
        <v>1.99693251533742</v>
      </c>
      <c r="W70" s="14" t="n">
        <v>40000</v>
      </c>
      <c r="X70" s="15" t="n">
        <v>65300</v>
      </c>
      <c r="Y70" s="13" t="n">
        <f aca="false">X70/W70</f>
        <v>1.6325</v>
      </c>
      <c r="Z70" s="14" t="n">
        <v>100000</v>
      </c>
      <c r="AA70" s="15" t="n">
        <v>280000</v>
      </c>
      <c r="AB70" s="13" t="n">
        <f aca="false">AA70/Z70</f>
        <v>2.8</v>
      </c>
      <c r="AC70" s="14"/>
      <c r="AD70" s="15"/>
      <c r="AE70" s="13"/>
      <c r="AF70" s="14"/>
      <c r="AG70" s="15"/>
      <c r="AH70" s="13"/>
    </row>
    <row r="71" customFormat="false" ht="12.8" hidden="false" customHeight="false" outlineLevel="0" collapsed="false">
      <c r="A71" s="9" t="s">
        <v>84</v>
      </c>
      <c r="B71" s="10" t="n">
        <v>4327367.70486846</v>
      </c>
      <c r="C71" s="11" t="n">
        <v>12445000</v>
      </c>
      <c r="D71" s="13" t="n">
        <f aca="false">C71/B71</f>
        <v>2.8758822565503</v>
      </c>
      <c r="E71" s="10" t="n">
        <v>3805000</v>
      </c>
      <c r="F71" s="11" t="n">
        <v>11552000</v>
      </c>
      <c r="G71" s="13" t="n">
        <f aca="false">F71/E71</f>
        <v>3.03600525624179</v>
      </c>
      <c r="H71" s="10" t="n">
        <v>522367.704868461</v>
      </c>
      <c r="I71" s="11" t="n">
        <v>893000</v>
      </c>
      <c r="J71" s="13" t="n">
        <f aca="false">I71/H71</f>
        <v>1.70952375439226</v>
      </c>
      <c r="K71" s="14" t="n">
        <v>2009000</v>
      </c>
      <c r="L71" s="15" t="n">
        <v>3620000</v>
      </c>
      <c r="M71" s="13" t="n">
        <f aca="false">L71/K71</f>
        <v>1.80189148830264</v>
      </c>
      <c r="N71" s="14" t="n">
        <v>178000</v>
      </c>
      <c r="O71" s="15" t="n">
        <v>126000</v>
      </c>
      <c r="P71" s="13" t="n">
        <f aca="false">O71/N71</f>
        <v>0.707865168539326</v>
      </c>
      <c r="Q71" s="14" t="n">
        <v>436000</v>
      </c>
      <c r="R71" s="15" t="n">
        <v>444000</v>
      </c>
      <c r="S71" s="13" t="n">
        <f aca="false">R71/Q71</f>
        <v>1.01834862385321</v>
      </c>
      <c r="T71" s="14" t="n">
        <v>228000</v>
      </c>
      <c r="U71" s="15" t="n">
        <v>511000</v>
      </c>
      <c r="V71" s="13" t="n">
        <f aca="false">U71/T71</f>
        <v>2.24122807017544</v>
      </c>
      <c r="W71" s="14" t="n">
        <v>44000</v>
      </c>
      <c r="X71" s="15" t="n">
        <v>78600</v>
      </c>
      <c r="Y71" s="13" t="n">
        <f aca="false">X71/W71</f>
        <v>1.78636363636364</v>
      </c>
      <c r="Z71" s="14" t="n">
        <v>80000</v>
      </c>
      <c r="AA71" s="15" t="n">
        <v>126000</v>
      </c>
      <c r="AB71" s="13" t="n">
        <f aca="false">AA71/Z71</f>
        <v>1.575</v>
      </c>
      <c r="AC71" s="14"/>
      <c r="AD71" s="15"/>
      <c r="AE71" s="13"/>
      <c r="AF71" s="14"/>
      <c r="AG71" s="15"/>
      <c r="AH71" s="13"/>
    </row>
    <row r="72" customFormat="false" ht="12.8" hidden="false" customHeight="false" outlineLevel="0" collapsed="false">
      <c r="A72" s="9" t="s">
        <v>85</v>
      </c>
      <c r="B72" s="10" t="n">
        <v>3983907.77139401</v>
      </c>
      <c r="C72" s="11" t="n">
        <v>9134000</v>
      </c>
      <c r="D72" s="13" t="n">
        <f aca="false">C72/B72</f>
        <v>2.2927237587139</v>
      </c>
      <c r="E72" s="10" t="n">
        <v>3503000</v>
      </c>
      <c r="F72" s="11" t="n">
        <v>8341000</v>
      </c>
      <c r="G72" s="13" t="n">
        <f aca="false">F72/E72</f>
        <v>2.3811019126463</v>
      </c>
      <c r="H72" s="10" t="n">
        <v>480907.771394013</v>
      </c>
      <c r="I72" s="11" t="n">
        <v>793000</v>
      </c>
      <c r="J72" s="13" t="n">
        <f aca="false">I72/H72</f>
        <v>1.64896482687589</v>
      </c>
      <c r="K72" s="14" t="n">
        <v>1843000</v>
      </c>
      <c r="L72" s="15" t="n">
        <v>2010000</v>
      </c>
      <c r="M72" s="13" t="n">
        <f aca="false">L72/K72</f>
        <v>1.09061313076506</v>
      </c>
      <c r="N72" s="14" t="n">
        <v>106000</v>
      </c>
      <c r="O72" s="15" t="n">
        <v>87000</v>
      </c>
      <c r="P72" s="13" t="n">
        <f aca="false">O72/N72</f>
        <v>0.820754716981132</v>
      </c>
      <c r="Q72" s="14" t="n">
        <v>555000</v>
      </c>
      <c r="R72" s="15" t="n">
        <v>649000</v>
      </c>
      <c r="S72" s="13" t="n">
        <f aca="false">R72/Q72</f>
        <v>1.16936936936937</v>
      </c>
      <c r="T72" s="14" t="n">
        <v>196000</v>
      </c>
      <c r="U72" s="15" t="n">
        <v>341000</v>
      </c>
      <c r="V72" s="13" t="n">
        <f aca="false">U72/T72</f>
        <v>1.73979591836735</v>
      </c>
      <c r="W72" s="14" t="n">
        <v>61000</v>
      </c>
      <c r="X72" s="15" t="n">
        <v>118200</v>
      </c>
      <c r="Y72" s="13" t="n">
        <f aca="false">X72/W72</f>
        <v>1.93770491803279</v>
      </c>
      <c r="Z72" s="14" t="n">
        <v>97000</v>
      </c>
      <c r="AA72" s="15" t="n">
        <v>291000</v>
      </c>
      <c r="AB72" s="13" t="n">
        <f aca="false">AA72/Z72</f>
        <v>3</v>
      </c>
      <c r="AC72" s="14"/>
      <c r="AD72" s="15"/>
      <c r="AE72" s="13"/>
      <c r="AF72" s="14"/>
      <c r="AG72" s="15"/>
      <c r="AH72" s="13"/>
    </row>
    <row r="73" customFormat="false" ht="12.8" hidden="false" customHeight="false" outlineLevel="0" collapsed="false">
      <c r="A73" s="9" t="s">
        <v>86</v>
      </c>
      <c r="B73" s="10" t="n">
        <v>3647271.54520714</v>
      </c>
      <c r="C73" s="11" t="n">
        <v>8573000</v>
      </c>
      <c r="D73" s="13" t="n">
        <f aca="false">C73/B73</f>
        <v>2.35052419150577</v>
      </c>
      <c r="E73" s="10" t="n">
        <v>3207000</v>
      </c>
      <c r="F73" s="11" t="n">
        <v>7825000</v>
      </c>
      <c r="G73" s="13" t="n">
        <f aca="false">F73/E73</f>
        <v>2.43997505456813</v>
      </c>
      <c r="H73" s="10" t="n">
        <v>440271.545207136</v>
      </c>
      <c r="I73" s="11" t="n">
        <v>748000</v>
      </c>
      <c r="J73" s="13" t="n">
        <f aca="false">I73/H73</f>
        <v>1.69895149514622</v>
      </c>
      <c r="K73" s="14" t="n">
        <v>1563000</v>
      </c>
      <c r="L73" s="15" t="n">
        <v>1709000</v>
      </c>
      <c r="M73" s="13" t="n">
        <f aca="false">L73/K73</f>
        <v>1.0934101087652</v>
      </c>
      <c r="N73" s="14" t="n">
        <v>104000</v>
      </c>
      <c r="O73" s="15" t="n">
        <v>88000</v>
      </c>
      <c r="P73" s="13" t="n">
        <f aca="false">O73/N73</f>
        <v>0.846153846153846</v>
      </c>
      <c r="Q73" s="14" t="n">
        <v>621000</v>
      </c>
      <c r="R73" s="15" t="n">
        <v>621000</v>
      </c>
      <c r="S73" s="13" t="n">
        <f aca="false">R73/Q73</f>
        <v>1</v>
      </c>
      <c r="T73" s="14" t="n">
        <v>166000</v>
      </c>
      <c r="U73" s="15" t="n">
        <v>302000</v>
      </c>
      <c r="V73" s="13" t="n">
        <f aca="false">U73/T73</f>
        <v>1.81927710843374</v>
      </c>
      <c r="W73" s="14" t="n">
        <v>87000</v>
      </c>
      <c r="X73" s="15" t="n">
        <v>135200</v>
      </c>
      <c r="Y73" s="13" t="n">
        <f aca="false">X73/W73</f>
        <v>1.55402298850575</v>
      </c>
      <c r="Z73" s="14" t="n">
        <v>110000</v>
      </c>
      <c r="AA73" s="15" t="n">
        <v>262000</v>
      </c>
      <c r="AB73" s="13" t="n">
        <f aca="false">AA73/Z73</f>
        <v>2.38181818181818</v>
      </c>
      <c r="AC73" s="14"/>
      <c r="AD73" s="15"/>
      <c r="AE73" s="13"/>
      <c r="AF73" s="14"/>
      <c r="AG73" s="15"/>
      <c r="AH73" s="13"/>
    </row>
    <row r="74" customFormat="false" ht="12.8" hidden="false" customHeight="false" outlineLevel="0" collapsed="false">
      <c r="A74" s="9" t="s">
        <v>87</v>
      </c>
      <c r="B74" s="10" t="n">
        <v>3965711.21862715</v>
      </c>
      <c r="C74" s="11" t="n">
        <v>3244000</v>
      </c>
      <c r="D74" s="13" t="n">
        <f aca="false">C74/B74</f>
        <v>0.81801216002889</v>
      </c>
      <c r="E74" s="10" t="n">
        <v>3487000</v>
      </c>
      <c r="F74" s="11" t="n">
        <v>2956000</v>
      </c>
      <c r="G74" s="13" t="n">
        <f aca="false">F74/E74</f>
        <v>0.847720103240608</v>
      </c>
      <c r="H74" s="10" t="n">
        <v>478711.218627155</v>
      </c>
      <c r="I74" s="11" t="n">
        <v>288000</v>
      </c>
      <c r="J74" s="13" t="n">
        <f aca="false">I74/H74</f>
        <v>0.601615313770847</v>
      </c>
      <c r="K74" s="14" t="n">
        <v>1436000</v>
      </c>
      <c r="L74" s="15" t="n">
        <v>2142000</v>
      </c>
      <c r="M74" s="13" t="n">
        <f aca="false">L74/K74</f>
        <v>1.491643454039</v>
      </c>
      <c r="N74" s="14" t="n">
        <v>245000</v>
      </c>
      <c r="O74" s="15" t="n">
        <v>89000</v>
      </c>
      <c r="P74" s="13" t="n">
        <f aca="false">O74/N74</f>
        <v>0.363265306122449</v>
      </c>
      <c r="Q74" s="14" t="n">
        <v>474000</v>
      </c>
      <c r="R74" s="15" t="n">
        <v>183000</v>
      </c>
      <c r="S74" s="13" t="n">
        <f aca="false">R74/Q74</f>
        <v>0.386075949367089</v>
      </c>
      <c r="T74" s="14" t="n">
        <v>191000</v>
      </c>
      <c r="U74" s="15" t="n">
        <v>118000</v>
      </c>
      <c r="V74" s="13" t="n">
        <f aca="false">U74/T74</f>
        <v>0.617801047120419</v>
      </c>
      <c r="W74" s="14" t="n">
        <v>83000</v>
      </c>
      <c r="X74" s="15" t="n">
        <v>62900</v>
      </c>
      <c r="Y74" s="13" t="n">
        <f aca="false">X74/W74</f>
        <v>0.757831325301205</v>
      </c>
      <c r="Z74" s="14" t="n">
        <v>135000</v>
      </c>
      <c r="AA74" s="15" t="n">
        <v>170000</v>
      </c>
      <c r="AB74" s="13" t="n">
        <f aca="false">AA74/Z74</f>
        <v>1.25925925925926</v>
      </c>
      <c r="AC74" s="14"/>
      <c r="AD74" s="15"/>
      <c r="AE74" s="13"/>
      <c r="AF74" s="14"/>
      <c r="AG74" s="15"/>
      <c r="AH74" s="13"/>
    </row>
    <row r="75" customFormat="false" ht="12.8" hidden="false" customHeight="false" outlineLevel="0" collapsed="false">
      <c r="A75" s="9" t="s">
        <v>88</v>
      </c>
      <c r="B75" s="10" t="n">
        <v>4164736.01451467</v>
      </c>
      <c r="C75" s="11" t="n">
        <v>9963000</v>
      </c>
      <c r="D75" s="13" t="n">
        <f aca="false">C75/B75</f>
        <v>2.39222845464337</v>
      </c>
      <c r="E75" s="10" t="n">
        <v>3662000</v>
      </c>
      <c r="F75" s="11" t="n">
        <v>9077000</v>
      </c>
      <c r="G75" s="13" t="n">
        <f aca="false">F75/E75</f>
        <v>2.47870016384489</v>
      </c>
      <c r="H75" s="10" t="n">
        <v>502736.014514666</v>
      </c>
      <c r="I75" s="11" t="n">
        <v>886000</v>
      </c>
      <c r="J75" s="13" t="n">
        <f aca="false">I75/H75</f>
        <v>1.76235633497499</v>
      </c>
      <c r="K75" s="14" t="n">
        <v>750000</v>
      </c>
      <c r="L75" s="15" t="n">
        <v>1324000</v>
      </c>
      <c r="M75" s="13" t="n">
        <f aca="false">L75/K75</f>
        <v>1.76533333333333</v>
      </c>
      <c r="N75" s="14" t="n">
        <v>198000</v>
      </c>
      <c r="O75" s="15" t="n">
        <v>101000</v>
      </c>
      <c r="P75" s="13" t="n">
        <f aca="false">O75/N75</f>
        <v>0.51010101010101</v>
      </c>
      <c r="Q75" s="14" t="n">
        <v>535000</v>
      </c>
      <c r="R75" s="15" t="n">
        <v>350000</v>
      </c>
      <c r="S75" s="13" t="n">
        <f aca="false">R75/Q75</f>
        <v>0.654205607476636</v>
      </c>
      <c r="T75" s="14" t="n">
        <v>239000</v>
      </c>
      <c r="U75" s="15" t="n">
        <v>515000</v>
      </c>
      <c r="V75" s="13" t="n">
        <f aca="false">U75/T75</f>
        <v>2.15481171548117</v>
      </c>
      <c r="W75" s="14" t="n">
        <v>46000</v>
      </c>
      <c r="X75" s="15" t="n">
        <v>68600</v>
      </c>
      <c r="Y75" s="13" t="n">
        <f aca="false">X75/W75</f>
        <v>1.49130434782609</v>
      </c>
      <c r="Z75" s="14" t="n">
        <v>138000</v>
      </c>
      <c r="AA75" s="15" t="n">
        <v>265000</v>
      </c>
      <c r="AB75" s="13" t="n">
        <f aca="false">AA75/Z75</f>
        <v>1.92028985507246</v>
      </c>
      <c r="AC75" s="14"/>
      <c r="AD75" s="15"/>
      <c r="AE75" s="13"/>
      <c r="AF75" s="14"/>
      <c r="AG75" s="15"/>
      <c r="AH75" s="13"/>
    </row>
    <row r="76" customFormat="false" ht="12.8" hidden="false" customHeight="false" outlineLevel="0" collapsed="false">
      <c r="A76" s="9" t="s">
        <v>89</v>
      </c>
      <c r="B76" s="10" t="n">
        <v>4442233.44420925</v>
      </c>
      <c r="C76" s="11" t="n">
        <v>13245000</v>
      </c>
      <c r="D76" s="13" t="n">
        <f aca="false">C76/B76</f>
        <v>2.98160827573475</v>
      </c>
      <c r="E76" s="10" t="n">
        <v>3906000</v>
      </c>
      <c r="F76" s="11" t="n">
        <v>12067000</v>
      </c>
      <c r="G76" s="13" t="n">
        <f aca="false">F76/E76</f>
        <v>3.08934971838198</v>
      </c>
      <c r="H76" s="10" t="n">
        <v>536233.444209253</v>
      </c>
      <c r="I76" s="11" t="n">
        <v>1178000</v>
      </c>
      <c r="J76" s="13" t="n">
        <f aca="false">I76/H76</f>
        <v>2.19680441927138</v>
      </c>
      <c r="K76" s="14" t="n">
        <v>1075000</v>
      </c>
      <c r="L76" s="15" t="n">
        <v>1984000</v>
      </c>
      <c r="M76" s="13" t="n">
        <f aca="false">L76/K76</f>
        <v>1.84558139534884</v>
      </c>
      <c r="N76" s="14" t="n">
        <v>135000</v>
      </c>
      <c r="O76" s="15" t="n">
        <v>117000</v>
      </c>
      <c r="P76" s="13" t="n">
        <f aca="false">O76/N76</f>
        <v>0.866666666666667</v>
      </c>
      <c r="Q76" s="14" t="n">
        <v>411000</v>
      </c>
      <c r="R76" s="15" t="n">
        <v>366000</v>
      </c>
      <c r="S76" s="13" t="n">
        <f aca="false">R76/Q76</f>
        <v>0.89051094890511</v>
      </c>
      <c r="T76" s="14" t="n">
        <v>227000</v>
      </c>
      <c r="U76" s="15" t="n">
        <v>520000</v>
      </c>
      <c r="V76" s="13" t="n">
        <f aca="false">U76/T76</f>
        <v>2.29074889867841</v>
      </c>
      <c r="W76" s="14" t="n">
        <v>55000</v>
      </c>
      <c r="X76" s="15" t="n">
        <v>67700</v>
      </c>
      <c r="Y76" s="13" t="n">
        <f aca="false">X76/W76</f>
        <v>1.23090909090909</v>
      </c>
      <c r="Z76" s="14" t="n">
        <v>116000</v>
      </c>
      <c r="AA76" s="15" t="n">
        <v>230000</v>
      </c>
      <c r="AB76" s="13" t="n">
        <f aca="false">AA76/Z76</f>
        <v>1.98275862068966</v>
      </c>
      <c r="AC76" s="14"/>
      <c r="AD76" s="15"/>
      <c r="AE76" s="13"/>
      <c r="AF76" s="14"/>
      <c r="AG76" s="15"/>
      <c r="AH76" s="13"/>
    </row>
    <row r="77" customFormat="false" ht="12.8" hidden="false" customHeight="false" outlineLevel="0" collapsed="false">
      <c r="A77" s="9" t="s">
        <v>90</v>
      </c>
      <c r="B77" s="10" t="n">
        <v>3357263.98548533</v>
      </c>
      <c r="C77" s="11" t="n">
        <v>4836000</v>
      </c>
      <c r="D77" s="13" t="n">
        <f aca="false">C77/B77</f>
        <v>1.44045866542154</v>
      </c>
      <c r="E77" s="10" t="n">
        <v>2952000</v>
      </c>
      <c r="F77" s="11" t="n">
        <v>4406000</v>
      </c>
      <c r="G77" s="13" t="n">
        <f aca="false">F77/E77</f>
        <v>1.49254742547425</v>
      </c>
      <c r="H77" s="10" t="n">
        <v>405263.985485334</v>
      </c>
      <c r="I77" s="11" t="n">
        <v>430000</v>
      </c>
      <c r="J77" s="13" t="n">
        <f aca="false">I77/H77</f>
        <v>1.06103679428865</v>
      </c>
      <c r="K77" s="14" t="n">
        <v>1048000</v>
      </c>
      <c r="L77" s="15" t="n">
        <v>1840000</v>
      </c>
      <c r="M77" s="13" t="n">
        <f aca="false">L77/K77</f>
        <v>1.75572519083969</v>
      </c>
      <c r="N77" s="14" t="n">
        <v>123000</v>
      </c>
      <c r="O77" s="15" t="n">
        <v>79000</v>
      </c>
      <c r="P77" s="13" t="n">
        <f aca="false">O77/N77</f>
        <v>0.642276422764228</v>
      </c>
      <c r="Q77" s="14" t="n">
        <v>576000</v>
      </c>
      <c r="R77" s="15" t="n">
        <v>539000</v>
      </c>
      <c r="S77" s="13" t="n">
        <f aca="false">R77/Q77</f>
        <v>0.935763888888889</v>
      </c>
      <c r="T77" s="14" t="n">
        <v>180000</v>
      </c>
      <c r="U77" s="15" t="n">
        <v>291000</v>
      </c>
      <c r="V77" s="13" t="n">
        <f aca="false">U77/T77</f>
        <v>1.61666666666667</v>
      </c>
      <c r="W77" s="14" t="n">
        <v>65000</v>
      </c>
      <c r="X77" s="15" t="n">
        <v>58500</v>
      </c>
      <c r="Y77" s="13" t="n">
        <f aca="false">X77/W77</f>
        <v>0.9</v>
      </c>
      <c r="Z77" s="14" t="n">
        <v>120000</v>
      </c>
      <c r="AA77" s="15" t="n">
        <v>275000</v>
      </c>
      <c r="AB77" s="13" t="n">
        <f aca="false">AA77/Z77</f>
        <v>2.29166666666667</v>
      </c>
      <c r="AC77" s="14"/>
      <c r="AD77" s="15"/>
      <c r="AE77" s="13"/>
      <c r="AF77" s="14"/>
      <c r="AG77" s="15"/>
      <c r="AH77" s="13"/>
    </row>
    <row r="78" customFormat="false" ht="12.8" hidden="false" customHeight="false" outlineLevel="0" collapsed="false">
      <c r="A78" s="9" t="s">
        <v>91</v>
      </c>
      <c r="B78" s="10" t="n">
        <v>3761000</v>
      </c>
      <c r="C78" s="11" t="n">
        <v>10138000</v>
      </c>
      <c r="D78" s="13" t="n">
        <f aca="false">C78/B78</f>
        <v>2.69555969157139</v>
      </c>
      <c r="E78" s="10" t="n">
        <v>3307000</v>
      </c>
      <c r="F78" s="11" t="n">
        <v>9694000</v>
      </c>
      <c r="G78" s="13" t="n">
        <f aca="false">F78/E78</f>
        <v>2.93135772603568</v>
      </c>
      <c r="H78" s="10" t="n">
        <v>454000</v>
      </c>
      <c r="I78" s="11" t="n">
        <v>444000</v>
      </c>
      <c r="J78" s="13" t="n">
        <f aca="false">I78/H78</f>
        <v>0.977973568281938</v>
      </c>
      <c r="K78" s="14" t="n">
        <v>1363000</v>
      </c>
      <c r="L78" s="15" t="n">
        <v>1977000</v>
      </c>
      <c r="M78" s="13" t="n">
        <f aca="false">L78/K78</f>
        <v>1.45047688921497</v>
      </c>
      <c r="N78" s="14" t="n">
        <v>135000</v>
      </c>
      <c r="O78" s="15" t="n">
        <v>145000</v>
      </c>
      <c r="P78" s="13" t="n">
        <f aca="false">O78/N78</f>
        <v>1.07407407407407</v>
      </c>
      <c r="Q78" s="14" t="n">
        <v>608000</v>
      </c>
      <c r="R78" s="15" t="n">
        <v>784000</v>
      </c>
      <c r="S78" s="13" t="n">
        <f aca="false">R78/Q78</f>
        <v>1.28947368421053</v>
      </c>
      <c r="T78" s="14" t="n">
        <v>174000</v>
      </c>
      <c r="U78" s="15" t="n">
        <v>536000</v>
      </c>
      <c r="V78" s="13" t="n">
        <f aca="false">U78/T78</f>
        <v>3.08045977011494</v>
      </c>
      <c r="W78" s="14" t="n">
        <v>68000</v>
      </c>
      <c r="X78" s="15" t="n">
        <v>80000</v>
      </c>
      <c r="Y78" s="13" t="n">
        <f aca="false">X78/W78</f>
        <v>1.17647058823529</v>
      </c>
      <c r="Z78" s="14" t="n">
        <v>125000</v>
      </c>
      <c r="AA78" s="15" t="n">
        <v>300000</v>
      </c>
      <c r="AB78" s="13" t="n">
        <f aca="false">AA78/Z78</f>
        <v>2.4</v>
      </c>
      <c r="AC78" s="14"/>
      <c r="AD78" s="15"/>
      <c r="AE78" s="13"/>
      <c r="AF78" s="14"/>
      <c r="AG78" s="15"/>
      <c r="AH78" s="13"/>
    </row>
    <row r="79" customFormat="false" ht="12.8" hidden="false" customHeight="false" outlineLevel="0" collapsed="false">
      <c r="A79" s="9" t="s">
        <v>92</v>
      </c>
      <c r="B79" s="10" t="n">
        <v>4023065</v>
      </c>
      <c r="C79" s="11" t="n">
        <v>10106008</v>
      </c>
      <c r="D79" s="13" t="n">
        <f aca="false">C79/B79</f>
        <v>2.51201708150378</v>
      </c>
      <c r="E79" s="10" t="n">
        <v>3361000</v>
      </c>
      <c r="F79" s="11" t="n">
        <v>9582000</v>
      </c>
      <c r="G79" s="13" t="n">
        <f aca="false">F79/E79</f>
        <v>2.85093722106516</v>
      </c>
      <c r="H79" s="10" t="n">
        <v>662065</v>
      </c>
      <c r="I79" s="11" t="n">
        <v>524008</v>
      </c>
      <c r="J79" s="13" t="n">
        <f aca="false">I79/H79</f>
        <v>0.791475157273077</v>
      </c>
      <c r="K79" s="14" t="n">
        <v>1294000</v>
      </c>
      <c r="L79" s="15" t="n">
        <v>2712000</v>
      </c>
      <c r="M79" s="13" t="n">
        <f aca="false">L79/K79</f>
        <v>2.09582689335394</v>
      </c>
      <c r="N79" s="14" t="n">
        <v>95000</v>
      </c>
      <c r="O79" s="15" t="n">
        <v>117000</v>
      </c>
      <c r="P79" s="13" t="n">
        <f aca="false">O79/N79</f>
        <v>1.23157894736842</v>
      </c>
      <c r="Q79" s="14" t="n">
        <v>464000</v>
      </c>
      <c r="R79" s="15" t="n">
        <v>468000</v>
      </c>
      <c r="S79" s="13" t="n">
        <f aca="false">R79/Q79</f>
        <v>1.00862068965517</v>
      </c>
      <c r="T79" s="14" t="n">
        <v>161000</v>
      </c>
      <c r="U79" s="15" t="n">
        <v>361000</v>
      </c>
      <c r="V79" s="13" t="n">
        <f aca="false">U79/T79</f>
        <v>2.24223602484472</v>
      </c>
      <c r="W79" s="14" t="n">
        <v>87000</v>
      </c>
      <c r="X79" s="15" t="n">
        <v>120000</v>
      </c>
      <c r="Y79" s="13" t="n">
        <f aca="false">X79/W79</f>
        <v>1.37931034482759</v>
      </c>
      <c r="Z79" s="14" t="n">
        <v>127000</v>
      </c>
      <c r="AA79" s="15" t="n">
        <v>176000</v>
      </c>
      <c r="AB79" s="13" t="n">
        <f aca="false">AA79/Z79</f>
        <v>1.38582677165354</v>
      </c>
      <c r="AC79" s="14"/>
      <c r="AD79" s="15"/>
      <c r="AE79" s="13"/>
      <c r="AF79" s="14"/>
      <c r="AG79" s="15"/>
      <c r="AH79" s="13"/>
    </row>
    <row r="80" customFormat="false" ht="12.8" hidden="false" customHeight="false" outlineLevel="0" collapsed="false">
      <c r="A80" s="9" t="s">
        <v>93</v>
      </c>
      <c r="B80" s="10" t="n">
        <v>3559750</v>
      </c>
      <c r="C80" s="11" t="n">
        <v>7664690</v>
      </c>
      <c r="D80" s="13" t="n">
        <f aca="false">C80/B80</f>
        <v>2.15315401362455</v>
      </c>
      <c r="E80" s="10" t="n">
        <v>2956000</v>
      </c>
      <c r="F80" s="11" t="n">
        <v>7203000</v>
      </c>
      <c r="G80" s="13" t="n">
        <f aca="false">F80/E80</f>
        <v>2.43673883626522</v>
      </c>
      <c r="H80" s="10" t="n">
        <v>603750</v>
      </c>
      <c r="I80" s="11" t="n">
        <v>461690</v>
      </c>
      <c r="J80" s="13" t="n">
        <f aca="false">I80/H80</f>
        <v>0.764703933747412</v>
      </c>
      <c r="K80" s="14" t="n">
        <v>1382000</v>
      </c>
      <c r="L80" s="15" t="n">
        <v>2805000</v>
      </c>
      <c r="M80" s="13" t="n">
        <f aca="false">L80/K80</f>
        <v>2.02966714905933</v>
      </c>
      <c r="N80" s="14" t="n">
        <v>59100</v>
      </c>
      <c r="O80" s="15" t="n">
        <v>65160</v>
      </c>
      <c r="P80" s="13" t="n">
        <f aca="false">O80/N80</f>
        <v>1.10253807106599</v>
      </c>
      <c r="Q80" s="14" t="n">
        <v>511000</v>
      </c>
      <c r="R80" s="15" t="n">
        <v>562067</v>
      </c>
      <c r="S80" s="13" t="n">
        <f aca="false">R80/Q80</f>
        <v>1.09993542074364</v>
      </c>
      <c r="T80" s="14" t="n">
        <v>131277</v>
      </c>
      <c r="U80" s="15" t="n">
        <v>264600</v>
      </c>
      <c r="V80" s="13" t="n">
        <f aca="false">U80/T80</f>
        <v>2.01558536529628</v>
      </c>
      <c r="W80" s="14" t="n">
        <v>125000</v>
      </c>
      <c r="X80" s="15" t="n">
        <v>215000</v>
      </c>
      <c r="Y80" s="13" t="n">
        <f aca="false">X80/W80</f>
        <v>1.72</v>
      </c>
      <c r="Z80" s="14" t="n">
        <v>132000</v>
      </c>
      <c r="AA80" s="15" t="n">
        <v>290000</v>
      </c>
      <c r="AB80" s="13" t="n">
        <f aca="false">AA80/Z80</f>
        <v>2.1969696969697</v>
      </c>
      <c r="AC80" s="14"/>
      <c r="AD80" s="15"/>
      <c r="AE80" s="13"/>
      <c r="AF80" s="14"/>
      <c r="AG80" s="15"/>
      <c r="AH80" s="13"/>
    </row>
    <row r="81" customFormat="false" ht="12.8" hidden="false" customHeight="false" outlineLevel="0" collapsed="false">
      <c r="A81" s="9" t="s">
        <v>94</v>
      </c>
      <c r="B81" s="10" t="n">
        <v>3566683</v>
      </c>
      <c r="C81" s="11" t="n">
        <v>7915615</v>
      </c>
      <c r="D81" s="13" t="n">
        <f aca="false">C81/B81</f>
        <v>2.21932114516485</v>
      </c>
      <c r="E81" s="10" t="n">
        <v>2904000</v>
      </c>
      <c r="F81" s="11" t="n">
        <v>7461000</v>
      </c>
      <c r="G81" s="13" t="n">
        <f aca="false">F81/E81</f>
        <v>2.56921487603306</v>
      </c>
      <c r="H81" s="10" t="n">
        <v>662683</v>
      </c>
      <c r="I81" s="11" t="n">
        <v>454615</v>
      </c>
      <c r="J81" s="13" t="n">
        <f aca="false">I81/H81</f>
        <v>0.686021823405761</v>
      </c>
      <c r="K81" s="14" t="n">
        <v>745000</v>
      </c>
      <c r="L81" s="15" t="n">
        <v>1687500</v>
      </c>
      <c r="M81" s="13" t="n">
        <f aca="false">L81/K81</f>
        <v>2.26510067114094</v>
      </c>
      <c r="N81" s="14" t="n">
        <v>94550</v>
      </c>
      <c r="O81" s="15" t="n">
        <v>98250</v>
      </c>
      <c r="P81" s="13" t="n">
        <f aca="false">O81/N81</f>
        <v>1.03913273400317</v>
      </c>
      <c r="Q81" s="14" t="n">
        <v>828000</v>
      </c>
      <c r="R81" s="15" t="n">
        <v>1109000</v>
      </c>
      <c r="S81" s="13" t="n">
        <f aca="false">R81/Q81</f>
        <v>1.33937198067633</v>
      </c>
      <c r="T81" s="14" t="n">
        <v>98900</v>
      </c>
      <c r="U81" s="15" t="n">
        <v>155950</v>
      </c>
      <c r="V81" s="13" t="n">
        <f aca="false">U81/T81</f>
        <v>1.57684529828109</v>
      </c>
      <c r="W81" s="14" t="n">
        <v>130500</v>
      </c>
      <c r="X81" s="15" t="n">
        <v>199000</v>
      </c>
      <c r="Y81" s="13" t="n">
        <f aca="false">X81/W81</f>
        <v>1.52490421455939</v>
      </c>
      <c r="Z81" s="14" t="n">
        <v>112000</v>
      </c>
      <c r="AA81" s="15" t="n">
        <v>215100</v>
      </c>
      <c r="AB81" s="13" t="n">
        <f aca="false">AA81/Z81</f>
        <v>1.92053571428571</v>
      </c>
      <c r="AC81" s="14" t="n">
        <v>17000</v>
      </c>
      <c r="AD81" s="15" t="n">
        <v>21000</v>
      </c>
      <c r="AE81" s="13" t="n">
        <f aca="false">AD81/AC81</f>
        <v>1.23529411764706</v>
      </c>
      <c r="AF81" s="14"/>
      <c r="AG81" s="15"/>
      <c r="AH81" s="13"/>
    </row>
    <row r="82" customFormat="false" ht="12.8" hidden="false" customHeight="false" outlineLevel="0" collapsed="false">
      <c r="A82" s="9" t="s">
        <v>95</v>
      </c>
      <c r="B82" s="10" t="n">
        <v>4012843</v>
      </c>
      <c r="C82" s="11" t="n">
        <v>11422661</v>
      </c>
      <c r="D82" s="13" t="n">
        <f aca="false">C82/B82</f>
        <v>2.84652576739235</v>
      </c>
      <c r="E82" s="10" t="n">
        <v>3429440</v>
      </c>
      <c r="F82" s="11" t="n">
        <v>11000800</v>
      </c>
      <c r="G82" s="13" t="n">
        <f aca="false">F82/E82</f>
        <v>3.2077540356443</v>
      </c>
      <c r="H82" s="10" t="n">
        <v>583403</v>
      </c>
      <c r="I82" s="11" t="n">
        <v>421861</v>
      </c>
      <c r="J82" s="13" t="n">
        <f aca="false">I82/H82</f>
        <v>0.723103926445356</v>
      </c>
      <c r="K82" s="14" t="n">
        <v>718000</v>
      </c>
      <c r="L82" s="15" t="n">
        <v>1770000</v>
      </c>
      <c r="M82" s="13" t="n">
        <f aca="false">L82/K82</f>
        <v>2.46518105849582</v>
      </c>
      <c r="N82" s="14" t="n">
        <v>82600</v>
      </c>
      <c r="O82" s="15" t="n">
        <v>113550</v>
      </c>
      <c r="P82" s="13" t="n">
        <f aca="false">O82/N82</f>
        <v>1.37469733656174</v>
      </c>
      <c r="Q82" s="14" t="n">
        <v>396350</v>
      </c>
      <c r="R82" s="15" t="n">
        <v>530625</v>
      </c>
      <c r="S82" s="13" t="n">
        <f aca="false">R82/Q82</f>
        <v>1.33877885707077</v>
      </c>
      <c r="T82" s="14" t="n">
        <v>142200</v>
      </c>
      <c r="U82" s="15" t="n">
        <v>352450</v>
      </c>
      <c r="V82" s="13" t="n">
        <f aca="false">U82/T82</f>
        <v>2.47855133614627</v>
      </c>
      <c r="W82" s="14" t="n">
        <v>93790</v>
      </c>
      <c r="X82" s="15" t="n">
        <v>148720</v>
      </c>
      <c r="Y82" s="13" t="n">
        <f aca="false">X82/W82</f>
        <v>1.58567011408466</v>
      </c>
      <c r="Z82" s="14" t="n">
        <v>101700</v>
      </c>
      <c r="AA82" s="15" t="n">
        <v>90800</v>
      </c>
      <c r="AB82" s="13" t="n">
        <f aca="false">AA82/Z82</f>
        <v>0.892822025565388</v>
      </c>
      <c r="AC82" s="14" t="n">
        <v>25000</v>
      </c>
      <c r="AD82" s="15" t="n">
        <v>23000</v>
      </c>
      <c r="AE82" s="13" t="n">
        <f aca="false">AD82/AC82</f>
        <v>0.92</v>
      </c>
      <c r="AF82" s="14"/>
      <c r="AG82" s="15"/>
      <c r="AH82" s="13"/>
    </row>
    <row r="83" customFormat="false" ht="12.8" hidden="false" customHeight="false" outlineLevel="0" collapsed="false">
      <c r="A83" s="16" t="s">
        <v>96</v>
      </c>
      <c r="B83" s="10" t="n">
        <v>3189215</v>
      </c>
      <c r="C83" s="11" t="n">
        <v>7744964</v>
      </c>
      <c r="D83" s="13" t="n">
        <f aca="false">C83/B83</f>
        <v>2.42848600674461</v>
      </c>
      <c r="E83" s="10" t="n">
        <v>2673905</v>
      </c>
      <c r="F83" s="11" t="n">
        <v>7486840</v>
      </c>
      <c r="G83" s="13" t="n">
        <f aca="false">F83/E83</f>
        <v>2.79996484542271</v>
      </c>
      <c r="H83" s="10" t="n">
        <v>515310</v>
      </c>
      <c r="I83" s="11" t="n">
        <v>258124</v>
      </c>
      <c r="J83" s="13" t="n">
        <f aca="false">I83/H83</f>
        <v>0.500910131765345</v>
      </c>
      <c r="K83" s="14" t="n">
        <v>934000</v>
      </c>
      <c r="L83" s="15" t="n">
        <v>2348550</v>
      </c>
      <c r="M83" s="13" t="n">
        <f aca="false">L83/K83</f>
        <v>2.51450749464668</v>
      </c>
      <c r="N83" s="14" t="n">
        <v>165250</v>
      </c>
      <c r="O83" s="15" t="n">
        <v>183840</v>
      </c>
      <c r="P83" s="13" t="n">
        <f aca="false">O83/N83</f>
        <v>1.11249621785174</v>
      </c>
      <c r="Q83" s="14" t="n">
        <v>521695</v>
      </c>
      <c r="R83" s="15" t="n">
        <v>638320</v>
      </c>
      <c r="S83" s="13" t="n">
        <f aca="false">R83/Q83</f>
        <v>1.22355015861758</v>
      </c>
      <c r="T83" s="14" t="n">
        <v>88300</v>
      </c>
      <c r="U83" s="15" t="n">
        <v>175580</v>
      </c>
      <c r="V83" s="13" t="n">
        <f aca="false">U83/T83</f>
        <v>1.98844847112118</v>
      </c>
      <c r="W83" s="14" t="n">
        <v>134150</v>
      </c>
      <c r="X83" s="15" t="n">
        <v>209705</v>
      </c>
      <c r="Y83" s="13" t="n">
        <f aca="false">X83/W83</f>
        <v>1.56321282146851</v>
      </c>
      <c r="Z83" s="14" t="n">
        <v>77700</v>
      </c>
      <c r="AA83" s="15" t="n">
        <v>142350</v>
      </c>
      <c r="AB83" s="13" t="n">
        <f aca="false">AA83/Z83</f>
        <v>1.83204633204633</v>
      </c>
      <c r="AC83" s="14" t="n">
        <v>19145</v>
      </c>
      <c r="AD83" s="15" t="n">
        <v>20299</v>
      </c>
      <c r="AE83" s="13" t="n">
        <f aca="false">AD83/AC83</f>
        <v>1.06027683468268</v>
      </c>
      <c r="AF83" s="14"/>
      <c r="AG83" s="15"/>
      <c r="AH83" s="13"/>
    </row>
    <row r="84" customFormat="false" ht="12.8" hidden="false" customHeight="false" outlineLevel="0" collapsed="false">
      <c r="A84" s="9" t="s">
        <v>97</v>
      </c>
      <c r="B84" s="10" t="n">
        <v>3533459</v>
      </c>
      <c r="C84" s="11" t="n">
        <v>10048964</v>
      </c>
      <c r="D84" s="13" t="n">
        <f aca="false">C84/B84</f>
        <v>2.84394526722965</v>
      </c>
      <c r="E84" s="10" t="n">
        <v>3016880</v>
      </c>
      <c r="F84" s="11" t="n">
        <v>9731830</v>
      </c>
      <c r="G84" s="13" t="n">
        <f aca="false">F84/E84</f>
        <v>3.22579287210628</v>
      </c>
      <c r="H84" s="10" t="n">
        <v>516579</v>
      </c>
      <c r="I84" s="11" t="n">
        <v>317134</v>
      </c>
      <c r="J84" s="13" t="n">
        <f aca="false">I84/H84</f>
        <v>0.613911908923901</v>
      </c>
      <c r="K84" s="14" t="n">
        <v>973500</v>
      </c>
      <c r="L84" s="15" t="n">
        <v>2450000</v>
      </c>
      <c r="M84" s="13" t="n">
        <f aca="false">L84/K84</f>
        <v>2.51669234720082</v>
      </c>
      <c r="N84" s="14" t="n">
        <v>94160</v>
      </c>
      <c r="O84" s="15" t="n">
        <v>120185</v>
      </c>
      <c r="P84" s="13" t="n">
        <f aca="false">O84/N84</f>
        <v>1.27639124893798</v>
      </c>
      <c r="Q84" s="14" t="n">
        <v>667510</v>
      </c>
      <c r="R84" s="15" t="n">
        <v>928790</v>
      </c>
      <c r="S84" s="13" t="n">
        <f aca="false">R84/Q84</f>
        <v>1.39142484756783</v>
      </c>
      <c r="T84" s="14" t="n">
        <v>75250</v>
      </c>
      <c r="U84" s="15" t="n">
        <v>197525</v>
      </c>
      <c r="V84" s="13" t="n">
        <f aca="false">U84/T84</f>
        <v>2.6249169435216</v>
      </c>
      <c r="W84" s="14" t="n">
        <v>124150</v>
      </c>
      <c r="X84" s="15" t="n">
        <v>202398</v>
      </c>
      <c r="Y84" s="13" t="n">
        <f aca="false">X84/W84</f>
        <v>1.63026983487716</v>
      </c>
      <c r="Z84" s="14" t="n">
        <v>79190</v>
      </c>
      <c r="AA84" s="15" t="n">
        <v>156800</v>
      </c>
      <c r="AB84" s="13" t="n">
        <f aca="false">AA84/Z84</f>
        <v>1.9800479858568</v>
      </c>
      <c r="AC84" s="14" t="n">
        <v>27000</v>
      </c>
      <c r="AD84" s="15" t="n">
        <v>25750</v>
      </c>
      <c r="AE84" s="13" t="n">
        <f aca="false">AD84/AC84</f>
        <v>0.953703703703704</v>
      </c>
      <c r="AF84" s="14"/>
      <c r="AG84" s="15"/>
      <c r="AH84" s="13"/>
    </row>
    <row r="85" customFormat="false" ht="12.8" hidden="false" customHeight="false" outlineLevel="0" collapsed="false">
      <c r="A85" s="9" t="s">
        <v>98</v>
      </c>
      <c r="B85" s="10" t="n">
        <v>3650904</v>
      </c>
      <c r="C85" s="11" t="n">
        <v>9677504</v>
      </c>
      <c r="D85" s="13" t="n">
        <f aca="false">C85/B85</f>
        <v>2.65071445318748</v>
      </c>
      <c r="E85" s="10" t="n">
        <v>3184950</v>
      </c>
      <c r="F85" s="11" t="n">
        <v>9391450</v>
      </c>
      <c r="G85" s="13" t="n">
        <f aca="false">F85/E85</f>
        <v>2.94869621187146</v>
      </c>
      <c r="H85" s="10" t="n">
        <v>465954</v>
      </c>
      <c r="I85" s="11" t="n">
        <v>286054</v>
      </c>
      <c r="J85" s="13" t="n">
        <f aca="false">I85/H85</f>
        <v>0.613910386003769</v>
      </c>
      <c r="K85" s="14" t="n">
        <v>941100</v>
      </c>
      <c r="L85" s="15" t="n">
        <v>2427000</v>
      </c>
      <c r="M85" s="13" t="n">
        <f aca="false">L85/K85</f>
        <v>2.57889703538413</v>
      </c>
      <c r="N85" s="14" t="n">
        <v>49850</v>
      </c>
      <c r="O85" s="15" t="n">
        <v>60005</v>
      </c>
      <c r="P85" s="13" t="n">
        <f aca="false">O85/N85</f>
        <v>1.2037111334002</v>
      </c>
      <c r="Q85" s="14" t="n">
        <v>642075</v>
      </c>
      <c r="R85" s="15" t="n">
        <v>605750</v>
      </c>
      <c r="S85" s="13" t="n">
        <f aca="false">R85/Q85</f>
        <v>0.94342561227271</v>
      </c>
      <c r="T85" s="14" t="n">
        <v>95497</v>
      </c>
      <c r="U85" s="15" t="n">
        <v>219539</v>
      </c>
      <c r="V85" s="13" t="n">
        <f aca="false">U85/T85</f>
        <v>2.29890991340042</v>
      </c>
      <c r="W85" s="14" t="n">
        <v>100130</v>
      </c>
      <c r="X85" s="15" t="n">
        <v>136520</v>
      </c>
      <c r="Y85" s="13" t="n">
        <f aca="false">X85/W85</f>
        <v>1.36342754419255</v>
      </c>
      <c r="Z85" s="14" t="n">
        <v>73440</v>
      </c>
      <c r="AA85" s="15" t="n">
        <v>178900</v>
      </c>
      <c r="AB85" s="13" t="n">
        <f aca="false">AA85/Z85</f>
        <v>2.43600217864924</v>
      </c>
      <c r="AC85" s="14" t="n">
        <v>33000</v>
      </c>
      <c r="AD85" s="15" t="n">
        <v>37975</v>
      </c>
      <c r="AE85" s="13" t="n">
        <f aca="false">AD85/AC85</f>
        <v>1.15075757575758</v>
      </c>
      <c r="AF85" s="14"/>
      <c r="AG85" s="15"/>
      <c r="AH85" s="13"/>
    </row>
    <row r="86" customFormat="false" ht="12.8" hidden="false" customHeight="false" outlineLevel="0" collapsed="false">
      <c r="A86" s="9" t="s">
        <v>99</v>
      </c>
      <c r="B86" s="10" t="n">
        <v>3204110</v>
      </c>
      <c r="C86" s="11" t="n">
        <v>9710070</v>
      </c>
      <c r="D86" s="13" t="n">
        <f aca="false">C86/B86</f>
        <v>3.03050457069202</v>
      </c>
      <c r="E86" s="10" t="n">
        <v>2843300</v>
      </c>
      <c r="F86" s="11" t="n">
        <v>9482000</v>
      </c>
      <c r="G86" s="13" t="n">
        <f aca="false">F86/E86</f>
        <v>3.3348573840256</v>
      </c>
      <c r="H86" s="10" t="n">
        <v>360810</v>
      </c>
      <c r="I86" s="11" t="n">
        <v>228070</v>
      </c>
      <c r="J86" s="13" t="n">
        <f aca="false">I86/H86</f>
        <v>0.632105540312076</v>
      </c>
      <c r="K86" s="14" t="n">
        <v>748000</v>
      </c>
      <c r="L86" s="15" t="n">
        <v>1540000</v>
      </c>
      <c r="M86" s="13" t="n">
        <f aca="false">L86/K86</f>
        <v>2.05882352941176</v>
      </c>
      <c r="N86" s="14" t="n">
        <v>71500</v>
      </c>
      <c r="O86" s="15" t="n">
        <v>115000</v>
      </c>
      <c r="P86" s="13" t="n">
        <f aca="false">O86/N86</f>
        <v>1.60839160839161</v>
      </c>
      <c r="Q86" s="14" t="n">
        <v>530000</v>
      </c>
      <c r="R86" s="15" t="n">
        <v>648000</v>
      </c>
      <c r="S86" s="13" t="n">
        <f aca="false">R86/Q86</f>
        <v>1.22264150943396</v>
      </c>
      <c r="T86" s="14" t="n">
        <v>130000</v>
      </c>
      <c r="U86" s="15" t="n">
        <v>373000</v>
      </c>
      <c r="V86" s="13" t="n">
        <f aca="false">U86/T86</f>
        <v>2.86923076923077</v>
      </c>
      <c r="W86" s="14" t="n">
        <v>135000</v>
      </c>
      <c r="X86" s="15" t="n">
        <v>220000</v>
      </c>
      <c r="Y86" s="13" t="n">
        <f aca="false">X86/W86</f>
        <v>1.62962962962963</v>
      </c>
      <c r="Z86" s="14" t="n">
        <v>84220</v>
      </c>
      <c r="AA86" s="15" t="n">
        <v>240000</v>
      </c>
      <c r="AB86" s="13" t="n">
        <f aca="false">AA86/Z86</f>
        <v>2.84967941106626</v>
      </c>
      <c r="AC86" s="14" t="n">
        <v>44200</v>
      </c>
      <c r="AD86" s="15" t="n">
        <v>40770</v>
      </c>
      <c r="AE86" s="13" t="n">
        <f aca="false">AD86/AC86</f>
        <v>0.922398190045249</v>
      </c>
      <c r="AF86" s="14"/>
      <c r="AG86" s="15"/>
      <c r="AH86" s="13"/>
    </row>
    <row r="87" customFormat="false" ht="12.8" hidden="false" customHeight="false" outlineLevel="0" collapsed="false">
      <c r="A87" s="9" t="s">
        <v>100</v>
      </c>
      <c r="B87" s="10" t="n">
        <v>3223440</v>
      </c>
      <c r="C87" s="11" t="n">
        <v>11715948</v>
      </c>
      <c r="D87" s="13" t="n">
        <f aca="false">C87/B87</f>
        <v>3.63461023006478</v>
      </c>
      <c r="E87" s="10" t="n">
        <v>2810000</v>
      </c>
      <c r="F87" s="11" t="n">
        <v>11450000</v>
      </c>
      <c r="G87" s="13" t="n">
        <f aca="false">F87/E87</f>
        <v>4.07473309608541</v>
      </c>
      <c r="H87" s="10" t="n">
        <v>413440</v>
      </c>
      <c r="I87" s="11" t="n">
        <v>265948</v>
      </c>
      <c r="J87" s="13" t="n">
        <f aca="false">I87/H87</f>
        <v>0.643256578947368</v>
      </c>
      <c r="K87" s="14" t="n">
        <v>830000</v>
      </c>
      <c r="L87" s="15" t="n">
        <v>1680000</v>
      </c>
      <c r="M87" s="13" t="n">
        <f aca="false">L87/K87</f>
        <v>2.02409638554217</v>
      </c>
      <c r="N87" s="14" t="n">
        <v>40000</v>
      </c>
      <c r="O87" s="15" t="n">
        <v>64000</v>
      </c>
      <c r="P87" s="13" t="n">
        <f aca="false">O87/N87</f>
        <v>1.6</v>
      </c>
      <c r="Q87" s="14" t="n">
        <v>460000</v>
      </c>
      <c r="R87" s="15" t="n">
        <v>620000</v>
      </c>
      <c r="S87" s="13" t="n">
        <f aca="false">R87/Q87</f>
        <v>1.34782608695652</v>
      </c>
      <c r="T87" s="14" t="n">
        <v>86500</v>
      </c>
      <c r="U87" s="15" t="n">
        <v>260000</v>
      </c>
      <c r="V87" s="13" t="n">
        <f aca="false">U87/T87</f>
        <v>3.00578034682081</v>
      </c>
      <c r="W87" s="14" t="n">
        <v>150000</v>
      </c>
      <c r="X87" s="15" t="n">
        <v>272500</v>
      </c>
      <c r="Y87" s="13" t="n">
        <f aca="false">X87/W87</f>
        <v>1.81666666666667</v>
      </c>
      <c r="Z87" s="14" t="n">
        <v>82650</v>
      </c>
      <c r="AA87" s="15" t="n">
        <v>189365</v>
      </c>
      <c r="AB87" s="13" t="n">
        <f aca="false">AA87/Z87</f>
        <v>2.29116757410768</v>
      </c>
      <c r="AC87" s="14" t="n">
        <v>44250</v>
      </c>
      <c r="AD87" s="15" t="n">
        <v>32000</v>
      </c>
      <c r="AE87" s="13" t="n">
        <f aca="false">AD87/AC87</f>
        <v>0.72316384180791</v>
      </c>
      <c r="AF87" s="14"/>
      <c r="AG87" s="15"/>
      <c r="AH87" s="13"/>
    </row>
    <row r="88" customFormat="false" ht="12.8" hidden="false" customHeight="false" outlineLevel="0" collapsed="false">
      <c r="A88" s="9" t="s">
        <v>101</v>
      </c>
      <c r="B88" s="10" t="n">
        <v>2032446</v>
      </c>
      <c r="C88" s="11" t="n">
        <v>6935056</v>
      </c>
      <c r="D88" s="13" t="n">
        <f aca="false">C88/B88</f>
        <v>3.4121723283177</v>
      </c>
      <c r="E88" s="10" t="n">
        <v>1600200</v>
      </c>
      <c r="F88" s="11" t="n">
        <v>6618000</v>
      </c>
      <c r="G88" s="13" t="n">
        <f aca="false">F88/E88</f>
        <v>4.13573303337083</v>
      </c>
      <c r="H88" s="10" t="n">
        <v>432246</v>
      </c>
      <c r="I88" s="11" t="n">
        <v>317056</v>
      </c>
      <c r="J88" s="13" t="n">
        <f aca="false">I88/H88</f>
        <v>0.73350823373727</v>
      </c>
      <c r="K88" s="14" t="n">
        <v>805000</v>
      </c>
      <c r="L88" s="15" t="n">
        <v>1905000</v>
      </c>
      <c r="M88" s="13" t="n">
        <f aca="false">L88/K88</f>
        <v>2.36645962732919</v>
      </c>
      <c r="N88" s="14" t="n">
        <v>48550</v>
      </c>
      <c r="O88" s="15" t="n">
        <v>74000</v>
      </c>
      <c r="P88" s="13" t="n">
        <f aca="false">O88/N88</f>
        <v>1.52420185375901</v>
      </c>
      <c r="Q88" s="14" t="n">
        <v>472480</v>
      </c>
      <c r="R88" s="15" t="n">
        <v>520000</v>
      </c>
      <c r="S88" s="13" t="n">
        <f aca="false">R88/Q88</f>
        <v>1.10057568574331</v>
      </c>
      <c r="T88" s="14" t="n">
        <v>37150</v>
      </c>
      <c r="U88" s="15" t="n">
        <v>96000</v>
      </c>
      <c r="V88" s="13" t="n">
        <f aca="false">U88/T88</f>
        <v>2.58411843876178</v>
      </c>
      <c r="W88" s="14" t="n">
        <v>240570</v>
      </c>
      <c r="X88" s="15" t="n">
        <v>424000</v>
      </c>
      <c r="Y88" s="13" t="n">
        <f aca="false">X88/W88</f>
        <v>1.76248077482645</v>
      </c>
      <c r="Z88" s="14" t="n">
        <v>90000</v>
      </c>
      <c r="AA88" s="15" t="n">
        <v>225000</v>
      </c>
      <c r="AB88" s="13" t="n">
        <f aca="false">AA88/Z88</f>
        <v>2.5</v>
      </c>
      <c r="AC88" s="14" t="n">
        <v>40200</v>
      </c>
      <c r="AD88" s="15" t="n">
        <v>44200</v>
      </c>
      <c r="AE88" s="13" t="n">
        <f aca="false">AD88/AC88</f>
        <v>1.09950248756219</v>
      </c>
      <c r="AF88" s="14"/>
      <c r="AG88" s="15"/>
      <c r="AH88" s="13"/>
    </row>
    <row r="89" customFormat="false" ht="12.8" hidden="false" customHeight="false" outlineLevel="0" collapsed="false">
      <c r="A89" s="9" t="s">
        <v>102</v>
      </c>
      <c r="B89" s="10" t="n">
        <v>2897066</v>
      </c>
      <c r="C89" s="11" t="n">
        <v>7338738</v>
      </c>
      <c r="D89" s="13" t="n">
        <f aca="false">C89/B89</f>
        <v>2.53316217165919</v>
      </c>
      <c r="E89" s="10" t="n">
        <v>2551800</v>
      </c>
      <c r="F89" s="11" t="n">
        <v>7125000</v>
      </c>
      <c r="G89" s="13" t="n">
        <f aca="false">F89/E89</f>
        <v>2.79214671996238</v>
      </c>
      <c r="H89" s="10" t="n">
        <v>345266</v>
      </c>
      <c r="I89" s="11" t="n">
        <v>213738</v>
      </c>
      <c r="J89" s="13" t="n">
        <f aca="false">I89/H89</f>
        <v>0.619053135843089</v>
      </c>
      <c r="K89" s="14" t="n">
        <v>764800</v>
      </c>
      <c r="L89" s="15" t="n">
        <v>2105000</v>
      </c>
      <c r="M89" s="13" t="n">
        <f aca="false">L89/K89</f>
        <v>2.75235355648536</v>
      </c>
      <c r="N89" s="14" t="n">
        <v>40770</v>
      </c>
      <c r="O89" s="15" t="n">
        <v>58000</v>
      </c>
      <c r="P89" s="13" t="n">
        <f aca="false">O89/N89</f>
        <v>1.42261466764778</v>
      </c>
      <c r="Q89" s="14" t="n">
        <v>316350</v>
      </c>
      <c r="R89" s="15" t="n">
        <v>300000</v>
      </c>
      <c r="S89" s="13" t="n">
        <f aca="false">R89/Q89</f>
        <v>0.948316737790422</v>
      </c>
      <c r="T89" s="14" t="n">
        <v>69000</v>
      </c>
      <c r="U89" s="15" t="n">
        <v>176000</v>
      </c>
      <c r="V89" s="13" t="n">
        <f aca="false">U89/T89</f>
        <v>2.55072463768116</v>
      </c>
      <c r="W89" s="14" t="n">
        <v>183000</v>
      </c>
      <c r="X89" s="15" t="n">
        <v>205000</v>
      </c>
      <c r="Y89" s="13" t="n">
        <f aca="false">X89/W89</f>
        <v>1.12021857923497</v>
      </c>
      <c r="Z89" s="14" t="n">
        <v>89780</v>
      </c>
      <c r="AA89" s="15" t="n">
        <v>236000</v>
      </c>
      <c r="AB89" s="13" t="n">
        <f aca="false">AA89/Z89</f>
        <v>2.62864780574738</v>
      </c>
      <c r="AC89" s="14" t="n">
        <v>34700</v>
      </c>
      <c r="AD89" s="15" t="n">
        <v>38050</v>
      </c>
      <c r="AE89" s="13" t="n">
        <f aca="false">AD89/AC89</f>
        <v>1.09654178674352</v>
      </c>
      <c r="AF89" s="14"/>
      <c r="AG89" s="15"/>
      <c r="AH89" s="13"/>
    </row>
    <row r="90" customFormat="false" ht="12.8" hidden="false" customHeight="false" outlineLevel="0" collapsed="false">
      <c r="A90" s="9" t="s">
        <v>103</v>
      </c>
      <c r="B90" s="10" t="n">
        <v>3296980</v>
      </c>
      <c r="C90" s="11" t="n">
        <v>13164068.8069685</v>
      </c>
      <c r="D90" s="13" t="n">
        <f aca="false">C90/B90</f>
        <v>3.99276574530888</v>
      </c>
      <c r="E90" s="10" t="n">
        <v>2799000</v>
      </c>
      <c r="F90" s="11" t="n">
        <v>12700000</v>
      </c>
      <c r="G90" s="13" t="n">
        <f aca="false">F90/E90</f>
        <v>4.53733476241515</v>
      </c>
      <c r="H90" s="10" t="n">
        <v>497980</v>
      </c>
      <c r="I90" s="11" t="n">
        <v>464068.806968485</v>
      </c>
      <c r="J90" s="13" t="n">
        <f aca="false">I90/H90</f>
        <v>0.931902500037121</v>
      </c>
      <c r="K90" s="14" t="n">
        <v>632000</v>
      </c>
      <c r="L90" s="15" t="n">
        <v>1905000</v>
      </c>
      <c r="M90" s="13" t="n">
        <f aca="false">L90/K90</f>
        <v>3.01424050632911</v>
      </c>
      <c r="N90" s="14" t="n">
        <v>54200</v>
      </c>
      <c r="O90" s="15" t="n">
        <v>88800</v>
      </c>
      <c r="P90" s="13" t="n">
        <f aca="false">O90/N90</f>
        <v>1.63837638376384</v>
      </c>
      <c r="Q90" s="14" t="n">
        <v>564300</v>
      </c>
      <c r="R90" s="15" t="n">
        <v>872000</v>
      </c>
      <c r="S90" s="13" t="n">
        <f aca="false">R90/Q90</f>
        <v>1.54527733475102</v>
      </c>
      <c r="T90" s="14" t="n">
        <v>86800</v>
      </c>
      <c r="U90" s="15" t="n">
        <v>255000</v>
      </c>
      <c r="V90" s="13" t="n">
        <f aca="false">U90/T90</f>
        <v>2.93778801843318</v>
      </c>
      <c r="W90" s="14" t="n">
        <v>165400</v>
      </c>
      <c r="X90" s="15" t="n">
        <v>282000</v>
      </c>
      <c r="Y90" s="13" t="n">
        <f aca="false">X90/W90</f>
        <v>1.7049576783555</v>
      </c>
      <c r="Z90" s="14" t="n">
        <v>73360</v>
      </c>
      <c r="AA90" s="15" t="n">
        <v>222500</v>
      </c>
      <c r="AB90" s="13" t="n">
        <f aca="false">AA90/Z90</f>
        <v>3.03298800436205</v>
      </c>
      <c r="AC90" s="14" t="n">
        <v>33200</v>
      </c>
      <c r="AD90" s="15" t="n">
        <v>38150</v>
      </c>
      <c r="AE90" s="13" t="n">
        <f aca="false">AD90/AC90</f>
        <v>1.14909638554217</v>
      </c>
      <c r="AF90" s="14"/>
      <c r="AG90" s="15"/>
      <c r="AH90" s="13"/>
    </row>
    <row r="91" customFormat="false" ht="12.8" hidden="false" customHeight="false" outlineLevel="0" collapsed="false">
      <c r="A91" s="9" t="s">
        <v>104</v>
      </c>
      <c r="B91" s="10" t="n">
        <v>2896682.8</v>
      </c>
      <c r="C91" s="11" t="n">
        <v>12566633</v>
      </c>
      <c r="D91" s="13" t="n">
        <f aca="false">C91/B91</f>
        <v>4.33828412279039</v>
      </c>
      <c r="E91" s="10" t="n">
        <v>2428000</v>
      </c>
      <c r="F91" s="11" t="n">
        <v>12050000</v>
      </c>
      <c r="G91" s="13" t="n">
        <f aca="false">F91/E91</f>
        <v>4.96293245469522</v>
      </c>
      <c r="H91" s="10" t="n">
        <v>468682.8</v>
      </c>
      <c r="I91" s="11" t="n">
        <v>516633</v>
      </c>
      <c r="J91" s="13" t="n">
        <f aca="false">I91/H91</f>
        <v>1.10230842693609</v>
      </c>
      <c r="K91" s="14" t="n">
        <v>748000</v>
      </c>
      <c r="L91" s="15" t="n">
        <v>2130000</v>
      </c>
      <c r="M91" s="13" t="n">
        <f aca="false">L91/K91</f>
        <v>2.8475935828877</v>
      </c>
      <c r="N91" s="14" t="n">
        <v>54550</v>
      </c>
      <c r="O91" s="15" t="n">
        <v>99500</v>
      </c>
      <c r="P91" s="13" t="n">
        <f aca="false">O91/N91</f>
        <v>1.82401466544455</v>
      </c>
      <c r="Q91" s="14" t="n">
        <v>635800</v>
      </c>
      <c r="R91" s="15" t="n">
        <v>801000</v>
      </c>
      <c r="S91" s="13" t="n">
        <f aca="false">R91/Q91</f>
        <v>1.25983013526266</v>
      </c>
      <c r="T91" s="14" t="n">
        <v>85500</v>
      </c>
      <c r="U91" s="15" t="n">
        <v>276500</v>
      </c>
      <c r="V91" s="13" t="n">
        <f aca="false">U91/T91</f>
        <v>3.23391812865497</v>
      </c>
      <c r="W91" s="14" t="n">
        <v>237750</v>
      </c>
      <c r="X91" s="15" t="n">
        <v>516000</v>
      </c>
      <c r="Y91" s="13" t="n">
        <f aca="false">X91/W91</f>
        <v>2.17034700315457</v>
      </c>
      <c r="Z91" s="14" t="n">
        <v>68245</v>
      </c>
      <c r="AA91" s="15" t="n">
        <v>192000</v>
      </c>
      <c r="AB91" s="13" t="n">
        <f aca="false">AA91/Z91</f>
        <v>2.81339292255843</v>
      </c>
      <c r="AC91" s="14" t="n">
        <v>34000</v>
      </c>
      <c r="AD91" s="15" t="n">
        <v>30800</v>
      </c>
      <c r="AE91" s="13" t="n">
        <f aca="false">AD91/AC91</f>
        <v>0.905882352941177</v>
      </c>
      <c r="AF91" s="14"/>
      <c r="AG91" s="15"/>
      <c r="AH91" s="13"/>
    </row>
    <row r="92" customFormat="false" ht="12.8" hidden="false" customHeight="false" outlineLevel="0" collapsed="false">
      <c r="A92" s="9" t="s">
        <v>105</v>
      </c>
      <c r="B92" s="10" t="n">
        <v>3263339.76862</v>
      </c>
      <c r="C92" s="11" t="n">
        <v>13420863.5699</v>
      </c>
      <c r="D92" s="13" t="n">
        <f aca="false">C92/B92</f>
        <v>4.1126160686527</v>
      </c>
      <c r="E92" s="10" t="n">
        <v>2742400</v>
      </c>
      <c r="F92" s="11" t="n">
        <v>12815000</v>
      </c>
      <c r="G92" s="13" t="n">
        <f aca="false">F92/E92</f>
        <v>4.67291423570595</v>
      </c>
      <c r="H92" s="10" t="n">
        <v>520939.76862</v>
      </c>
      <c r="I92" s="11" t="n">
        <v>605863.5699</v>
      </c>
      <c r="J92" s="13" t="n">
        <f aca="false">I92/H92</f>
        <v>1.16302038430464</v>
      </c>
      <c r="K92" s="14" t="n">
        <v>642500</v>
      </c>
      <c r="L92" s="15" t="n">
        <v>1958000</v>
      </c>
      <c r="M92" s="13" t="n">
        <f aca="false">L92/K92</f>
        <v>3.04747081712062</v>
      </c>
      <c r="N92" s="14" t="n">
        <v>57450</v>
      </c>
      <c r="O92" s="15" t="n">
        <v>88000</v>
      </c>
      <c r="P92" s="13" t="n">
        <f aca="false">O92/N92</f>
        <v>1.53176675369887</v>
      </c>
      <c r="Q92" s="14" t="n">
        <v>397700</v>
      </c>
      <c r="R92" s="15" t="n">
        <v>490000</v>
      </c>
      <c r="S92" s="13" t="n">
        <f aca="false">R92/Q92</f>
        <v>1.23208448579331</v>
      </c>
      <c r="T92" s="14" t="n">
        <v>86675</v>
      </c>
      <c r="U92" s="15" t="n">
        <v>196500</v>
      </c>
      <c r="V92" s="13" t="n">
        <f aca="false">U92/T92</f>
        <v>2.26708970291318</v>
      </c>
      <c r="W92" s="14" t="n">
        <v>311450</v>
      </c>
      <c r="X92" s="15" t="n">
        <v>566000</v>
      </c>
      <c r="Y92" s="13" t="n">
        <f aca="false">X92/W92</f>
        <v>1.8173061486595</v>
      </c>
      <c r="Z92" s="14" t="n">
        <v>74760</v>
      </c>
      <c r="AA92" s="15" t="n">
        <v>216000</v>
      </c>
      <c r="AB92" s="13" t="n">
        <f aca="false">AA92/Z92</f>
        <v>2.8892455858748</v>
      </c>
      <c r="AC92" s="14" t="n">
        <v>35060</v>
      </c>
      <c r="AD92" s="15" t="n">
        <v>40350</v>
      </c>
      <c r="AE92" s="13" t="n">
        <f aca="false">AD92/AC92</f>
        <v>1.15088419851683</v>
      </c>
      <c r="AF92" s="14"/>
      <c r="AG92" s="15"/>
      <c r="AH92" s="13"/>
    </row>
    <row r="93" customFormat="false" ht="12.8" hidden="false" customHeight="false" outlineLevel="0" collapsed="false">
      <c r="A93" s="9" t="s">
        <v>106</v>
      </c>
      <c r="B93" s="10" t="n">
        <v>2858759.76862</v>
      </c>
      <c r="C93" s="11" t="n">
        <v>10924334.5699</v>
      </c>
      <c r="D93" s="13" t="n">
        <f aca="false">C93/B93</f>
        <v>3.82135452227015</v>
      </c>
      <c r="E93" s="10" t="n">
        <v>2372000</v>
      </c>
      <c r="F93" s="11" t="n">
        <v>10360000</v>
      </c>
      <c r="G93" s="13" t="n">
        <f aca="false">F93/E93</f>
        <v>4.36762225969646</v>
      </c>
      <c r="H93" s="10" t="n">
        <v>486759.76862</v>
      </c>
      <c r="I93" s="11" t="n">
        <v>564334.5699</v>
      </c>
      <c r="J93" s="13" t="n">
        <f aca="false">I93/H93</f>
        <v>1.15936978830426</v>
      </c>
      <c r="K93" s="14" t="n">
        <v>558100</v>
      </c>
      <c r="L93" s="15" t="n">
        <v>1430000</v>
      </c>
      <c r="M93" s="13" t="n">
        <f aca="false">L93/K93</f>
        <v>2.56226482709192</v>
      </c>
      <c r="N93" s="14" t="n">
        <v>55150</v>
      </c>
      <c r="O93" s="15" t="n">
        <v>64250</v>
      </c>
      <c r="P93" s="13" t="n">
        <f aca="false">O93/N93</f>
        <v>1.16500453309157</v>
      </c>
      <c r="Q93" s="14" t="n">
        <v>642700</v>
      </c>
      <c r="R93" s="15" t="n">
        <v>860000</v>
      </c>
      <c r="S93" s="13" t="n">
        <f aca="false">R93/Q93</f>
        <v>1.33810487007935</v>
      </c>
      <c r="T93" s="14" t="n">
        <v>69200</v>
      </c>
      <c r="U93" s="15" t="n">
        <v>155000</v>
      </c>
      <c r="V93" s="13" t="n">
        <f aca="false">U93/T93</f>
        <v>2.23988439306358</v>
      </c>
      <c r="W93" s="14" t="n">
        <v>418000</v>
      </c>
      <c r="X93" s="15" t="n">
        <v>710000</v>
      </c>
      <c r="Y93" s="13" t="n">
        <f aca="false">X93/W93</f>
        <v>1.69856459330144</v>
      </c>
      <c r="Z93" s="14" t="n">
        <v>82670</v>
      </c>
      <c r="AA93" s="15" t="n">
        <v>194000</v>
      </c>
      <c r="AB93" s="13" t="n">
        <f aca="false">AA93/Z93</f>
        <v>2.3466795693722</v>
      </c>
      <c r="AC93" s="14" t="n">
        <v>34820</v>
      </c>
      <c r="AD93" s="15" t="n">
        <v>36900</v>
      </c>
      <c r="AE93" s="13" t="n">
        <f aca="false">AD93/AC93</f>
        <v>1.05973578403217</v>
      </c>
      <c r="AF93" s="14"/>
      <c r="AG93" s="15"/>
      <c r="AH93" s="13"/>
    </row>
    <row r="94" customFormat="false" ht="12.8" hidden="false" customHeight="false" outlineLevel="0" collapsed="false">
      <c r="A94" s="9" t="s">
        <v>107</v>
      </c>
      <c r="B94" s="10" t="n">
        <v>3141113.76862</v>
      </c>
      <c r="C94" s="11" t="n">
        <v>12759119.2100366</v>
      </c>
      <c r="D94" s="13" t="n">
        <f aca="false">C94/B94</f>
        <v>4.06197296560898</v>
      </c>
      <c r="E94" s="10" t="n">
        <v>2699000</v>
      </c>
      <c r="F94" s="11" t="n">
        <v>12120656</v>
      </c>
      <c r="G94" s="13" t="n">
        <f aca="false">F94/E94</f>
        <v>4.49079510929974</v>
      </c>
      <c r="H94" s="10" t="n">
        <v>442113.76862</v>
      </c>
      <c r="I94" s="11" t="n">
        <v>638463.210036589</v>
      </c>
      <c r="J94" s="13" t="n">
        <f aca="false">I94/H94</f>
        <v>1.4441151924073</v>
      </c>
      <c r="K94" s="14" t="n">
        <v>604700</v>
      </c>
      <c r="L94" s="15" t="n">
        <v>1905280</v>
      </c>
      <c r="M94" s="13" t="n">
        <f aca="false">L94/K94</f>
        <v>3.15078551347776</v>
      </c>
      <c r="N94" s="14" t="n">
        <v>45450</v>
      </c>
      <c r="O94" s="15" t="n">
        <v>65690</v>
      </c>
      <c r="P94" s="13" t="n">
        <f aca="false">O94/N94</f>
        <v>1.44532453245325</v>
      </c>
      <c r="Q94" s="14" t="n">
        <v>453350</v>
      </c>
      <c r="R94" s="15" t="n">
        <v>522000</v>
      </c>
      <c r="S94" s="13" t="n">
        <f aca="false">R94/Q94</f>
        <v>1.15142825631411</v>
      </c>
      <c r="T94" s="14" t="n">
        <v>48550</v>
      </c>
      <c r="U94" s="15" t="n">
        <v>141050</v>
      </c>
      <c r="V94" s="13" t="n">
        <f aca="false">U94/T94</f>
        <v>2.90525231719876</v>
      </c>
      <c r="W94" s="14" t="n">
        <v>472000</v>
      </c>
      <c r="X94" s="15" t="n">
        <v>650000</v>
      </c>
      <c r="Y94" s="13" t="n">
        <f aca="false">X94/W94</f>
        <v>1.3771186440678</v>
      </c>
      <c r="Z94" s="14" t="n">
        <v>80150</v>
      </c>
      <c r="AA94" s="15" t="n">
        <v>300910</v>
      </c>
      <c r="AB94" s="13" t="n">
        <f aca="false">AA94/Z94</f>
        <v>3.75433562071117</v>
      </c>
      <c r="AC94" s="14" t="n">
        <v>43510</v>
      </c>
      <c r="AD94" s="15" t="n">
        <v>58800</v>
      </c>
      <c r="AE94" s="13" t="n">
        <f aca="false">AD94/AC94</f>
        <v>1.35141346816824</v>
      </c>
      <c r="AF94" s="14"/>
      <c r="AG94" s="15"/>
      <c r="AH94" s="13"/>
    </row>
    <row r="95" customFormat="false" ht="12.8" hidden="false" customHeight="false" outlineLevel="0" collapsed="false">
      <c r="A95" s="9" t="s">
        <v>108</v>
      </c>
      <c r="B95" s="10" t="n">
        <v>3238099.73951613</v>
      </c>
      <c r="C95" s="11" t="n">
        <v>12485689.3931265</v>
      </c>
      <c r="D95" s="13" t="n">
        <f aca="false">C95/B95</f>
        <v>3.85586930530812</v>
      </c>
      <c r="E95" s="10" t="n">
        <v>2781200</v>
      </c>
      <c r="F95" s="11" t="n">
        <v>11690000</v>
      </c>
      <c r="G95" s="13" t="n">
        <f aca="false">F95/E95</f>
        <v>4.20322163095067</v>
      </c>
      <c r="H95" s="10" t="n">
        <v>456899.739516129</v>
      </c>
      <c r="I95" s="11" t="n">
        <v>675089.393126453</v>
      </c>
      <c r="J95" s="13" t="n">
        <f aca="false">I95/H95</f>
        <v>1.47754383454321</v>
      </c>
      <c r="K95" s="14" t="n">
        <v>515200</v>
      </c>
      <c r="L95" s="15" t="n">
        <v>1870000</v>
      </c>
      <c r="M95" s="13" t="n">
        <f aca="false">L95/K95</f>
        <v>3.62965838509317</v>
      </c>
      <c r="N95" s="14" t="n">
        <v>46900</v>
      </c>
      <c r="O95" s="15" t="n">
        <v>41500</v>
      </c>
      <c r="P95" s="13" t="n">
        <f aca="false">O95/N95</f>
        <v>0.884861407249467</v>
      </c>
      <c r="Q95" s="14" t="n">
        <v>504700</v>
      </c>
      <c r="R95" s="15" t="n">
        <v>557000</v>
      </c>
      <c r="S95" s="13" t="n">
        <f aca="false">R95/Q95</f>
        <v>1.10362591638597</v>
      </c>
      <c r="T95" s="14" t="n">
        <v>62620</v>
      </c>
      <c r="U95" s="15" t="n">
        <v>147200</v>
      </c>
      <c r="V95" s="13" t="n">
        <f aca="false">U95/T95</f>
        <v>2.35068668157138</v>
      </c>
      <c r="W95" s="14" t="n">
        <v>516500</v>
      </c>
      <c r="X95" s="15" t="n">
        <v>784500</v>
      </c>
      <c r="Y95" s="13" t="n">
        <f aca="false">X95/W95</f>
        <v>1.5188770571152</v>
      </c>
      <c r="Z95" s="14" t="n">
        <v>84940</v>
      </c>
      <c r="AA95" s="15" t="n">
        <v>298000</v>
      </c>
      <c r="AB95" s="13" t="n">
        <f aca="false">AA95/Z95</f>
        <v>3.5083588415352</v>
      </c>
      <c r="AC95" s="14" t="n">
        <v>44100</v>
      </c>
      <c r="AD95" s="15" t="n">
        <v>79000</v>
      </c>
      <c r="AE95" s="13" t="n">
        <f aca="false">AD95/AC95</f>
        <v>1.79138321995465</v>
      </c>
      <c r="AF95" s="14"/>
      <c r="AG95" s="15"/>
      <c r="AH95" s="13"/>
    </row>
    <row r="96" customFormat="false" ht="13.8" hidden="false" customHeight="false" outlineLevel="0" collapsed="false">
      <c r="A96" s="9" t="s">
        <v>109</v>
      </c>
      <c r="B96" s="10" t="n">
        <v>3096000</v>
      </c>
      <c r="C96" s="11" t="n">
        <v>14982050</v>
      </c>
      <c r="D96" s="13" t="n">
        <f aca="false">C96/B96</f>
        <v>4.83916343669251</v>
      </c>
      <c r="E96" s="10" t="n">
        <v>2688200</v>
      </c>
      <c r="F96" s="11" t="n">
        <v>14250000</v>
      </c>
      <c r="G96" s="13" t="n">
        <f aca="false">F96/E96</f>
        <v>5.30094487017335</v>
      </c>
      <c r="H96" s="10" t="n">
        <v>408000</v>
      </c>
      <c r="I96" s="11" t="n">
        <v>675000</v>
      </c>
      <c r="J96" s="13" t="n">
        <f aca="false">I96/H96</f>
        <v>1.65441176470588</v>
      </c>
      <c r="K96" s="14" t="n">
        <v>505500</v>
      </c>
      <c r="L96" s="17" t="n">
        <v>1870000</v>
      </c>
      <c r="M96" s="13" t="n">
        <f aca="false">L96/K96</f>
        <v>3.69930761622156</v>
      </c>
      <c r="N96" s="14" t="n">
        <v>52125</v>
      </c>
      <c r="O96" s="15" t="n">
        <v>74500</v>
      </c>
      <c r="P96" s="13" t="n">
        <f aca="false">O96/N96</f>
        <v>1.42925659472422</v>
      </c>
      <c r="Q96" s="14" t="n">
        <v>598950</v>
      </c>
      <c r="R96" s="15" t="n">
        <v>832000</v>
      </c>
      <c r="S96" s="13" t="n">
        <f aca="false">R96/Q96</f>
        <v>1.3890975874447</v>
      </c>
      <c r="T96" s="14" t="n">
        <v>78850</v>
      </c>
      <c r="U96" s="15" t="n">
        <v>265000</v>
      </c>
      <c r="V96" s="13" t="n">
        <f aca="false">U96/T96</f>
        <v>3.36081166772353</v>
      </c>
      <c r="W96" s="14" t="n">
        <v>502900</v>
      </c>
      <c r="X96" s="15" t="n">
        <v>948000</v>
      </c>
      <c r="Y96" s="13" t="n">
        <f aca="false">X96/W96</f>
        <v>1.88506661364088</v>
      </c>
      <c r="Z96" s="14" t="n">
        <v>81320</v>
      </c>
      <c r="AA96" s="15" t="n">
        <v>267500</v>
      </c>
      <c r="AB96" s="13" t="n">
        <f aca="false">AA96/Z96</f>
        <v>3.28947368421053</v>
      </c>
      <c r="AC96" s="14" t="n">
        <v>72165</v>
      </c>
      <c r="AD96" s="15" t="n">
        <v>112000</v>
      </c>
      <c r="AE96" s="13" t="n">
        <f aca="false">AD96/AC96</f>
        <v>1.55199889142936</v>
      </c>
      <c r="AF96" s="14"/>
      <c r="AG96" s="15"/>
      <c r="AH96" s="13"/>
    </row>
    <row r="97" customFormat="false" ht="13.8" hidden="false" customHeight="false" outlineLevel="0" collapsed="false">
      <c r="A97" s="9" t="s">
        <v>110</v>
      </c>
      <c r="B97" s="10" t="n">
        <f aca="false">SUM(E97+H97)</f>
        <v>3048050</v>
      </c>
      <c r="C97" s="11" t="n">
        <f aca="false">SUM(F97+I97)</f>
        <v>10628800</v>
      </c>
      <c r="D97" s="13" t="n">
        <f aca="false">C97/B97</f>
        <v>3.4870819048244</v>
      </c>
      <c r="E97" s="10" t="n">
        <v>2652850</v>
      </c>
      <c r="F97" s="11" t="n">
        <v>9955000</v>
      </c>
      <c r="G97" s="13" t="n">
        <f aca="false">F97/E97</f>
        <v>3.75256799291328</v>
      </c>
      <c r="H97" s="10" t="n">
        <v>395200</v>
      </c>
      <c r="I97" s="11" t="n">
        <v>673800</v>
      </c>
      <c r="J97" s="13" t="n">
        <f aca="false">I97/H97</f>
        <v>1.70495951417004</v>
      </c>
      <c r="K97" s="18" t="n">
        <v>476570</v>
      </c>
      <c r="L97" s="15" t="n">
        <v>1750000</v>
      </c>
      <c r="M97" s="13" t="n">
        <f aca="false">L97/K97</f>
        <v>3.67207335753405</v>
      </c>
      <c r="N97" s="14" t="n">
        <v>58000</v>
      </c>
      <c r="O97" s="15" t="n">
        <v>62300</v>
      </c>
      <c r="P97" s="13" t="n">
        <f aca="false">O97/N97</f>
        <v>1.07413793103448</v>
      </c>
      <c r="Q97" s="14" t="n">
        <v>576000</v>
      </c>
      <c r="R97" s="15" t="n">
        <v>663000</v>
      </c>
      <c r="S97" s="13" t="n">
        <f aca="false">R97/Q97</f>
        <v>1.15104166666667</v>
      </c>
      <c r="T97" s="14" t="n">
        <v>70500</v>
      </c>
      <c r="U97" s="15" t="n">
        <v>120500</v>
      </c>
      <c r="V97" s="13" t="n">
        <f aca="false">U97/T97</f>
        <v>1.70921985815603</v>
      </c>
      <c r="W97" s="14" t="n">
        <v>687300</v>
      </c>
      <c r="X97" s="15" t="n">
        <v>1070000</v>
      </c>
      <c r="Y97" s="13" t="n">
        <f aca="false">X97/W97</f>
        <v>1.55681652844464</v>
      </c>
      <c r="Z97" s="18" t="n">
        <v>85125</v>
      </c>
      <c r="AA97" s="15" t="n">
        <v>302000</v>
      </c>
      <c r="AB97" s="13" t="n">
        <f aca="false">AA97/Z97</f>
        <v>3.54772393538913</v>
      </c>
      <c r="AC97" s="18" t="n">
        <v>95000</v>
      </c>
      <c r="AD97" s="15" t="n">
        <v>121000</v>
      </c>
      <c r="AE97" s="13" t="n">
        <f aca="false">AD97/AC97</f>
        <v>1.27368421052632</v>
      </c>
      <c r="AF97" s="18"/>
      <c r="AG97" s="15"/>
      <c r="AH97" s="13"/>
    </row>
    <row r="98" customFormat="false" ht="12.8" hidden="false" customHeight="false" outlineLevel="0" collapsed="false">
      <c r="A98" s="9" t="s">
        <v>111</v>
      </c>
      <c r="B98" s="10" t="n">
        <f aca="false">SUM(E98+H98)</f>
        <v>2212880</v>
      </c>
      <c r="C98" s="11" t="n">
        <f aca="false">SUM(F98+I98)</f>
        <v>8214240</v>
      </c>
      <c r="D98" s="13" t="n">
        <f aca="false">C98/B98</f>
        <v>3.71201330392972</v>
      </c>
      <c r="E98" s="10" t="n">
        <v>1946750</v>
      </c>
      <c r="F98" s="11" t="n">
        <v>7778500</v>
      </c>
      <c r="G98" s="13" t="n">
        <f aca="false">F98/E98</f>
        <v>3.99563374855528</v>
      </c>
      <c r="H98" s="10" t="n">
        <v>266130</v>
      </c>
      <c r="I98" s="11" t="n">
        <v>435740</v>
      </c>
      <c r="J98" s="13" t="n">
        <f aca="false">I98/H98</f>
        <v>1.63732010671476</v>
      </c>
      <c r="K98" s="14" t="n">
        <v>482150</v>
      </c>
      <c r="L98" s="15" t="n">
        <v>1440000</v>
      </c>
      <c r="M98" s="13" t="n">
        <f aca="false">L98/K98</f>
        <v>2.98662242040859</v>
      </c>
      <c r="N98" s="14" t="n">
        <v>22600</v>
      </c>
      <c r="O98" s="15" t="n">
        <v>17680</v>
      </c>
      <c r="P98" s="13" t="n">
        <f aca="false">O98/N98</f>
        <v>0.782300884955752</v>
      </c>
      <c r="Q98" s="14" t="n">
        <v>718500</v>
      </c>
      <c r="R98" s="15" t="n">
        <v>755000</v>
      </c>
      <c r="S98" s="13" t="n">
        <f aca="false">R98/Q98</f>
        <v>1.05080027835769</v>
      </c>
      <c r="T98" s="14" t="n">
        <v>48500</v>
      </c>
      <c r="U98" s="15" t="n">
        <v>70500</v>
      </c>
      <c r="V98" s="13" t="n">
        <f aca="false">U98/T98</f>
        <v>1.45360824742268</v>
      </c>
      <c r="W98" s="14" t="n">
        <v>502800</v>
      </c>
      <c r="X98" s="15" t="n">
        <v>742000</v>
      </c>
      <c r="Y98" s="13" t="n">
        <f aca="false">X98/W98</f>
        <v>1.47573587907717</v>
      </c>
      <c r="Z98" s="14" t="n">
        <v>93730</v>
      </c>
      <c r="AA98" s="15" t="n">
        <v>332000</v>
      </c>
      <c r="AB98" s="13" t="n">
        <f aca="false">AA98/Z98</f>
        <v>3.54208897898218</v>
      </c>
      <c r="AC98" s="14" t="n">
        <v>78050</v>
      </c>
      <c r="AD98" s="15" t="n">
        <v>93000</v>
      </c>
      <c r="AE98" s="13" t="n">
        <f aca="false">AD98/AC98</f>
        <v>1.19154388212684</v>
      </c>
      <c r="AF98" s="14"/>
      <c r="AG98" s="15"/>
      <c r="AH98" s="13"/>
    </row>
    <row r="99" customFormat="false" ht="12.8" hidden="false" customHeight="false" outlineLevel="0" collapsed="false">
      <c r="A99" s="9" t="s">
        <v>112</v>
      </c>
      <c r="B99" s="10" t="n">
        <f aca="false">SUM(E99+H99)</f>
        <v>2995250</v>
      </c>
      <c r="C99" s="11" t="n">
        <f aca="false">SUM(F99+I99)</f>
        <v>17551000</v>
      </c>
      <c r="D99" s="13" t="n">
        <f aca="false">C99/B99</f>
        <v>5.85961105083048</v>
      </c>
      <c r="E99" s="10" t="n">
        <v>2628600</v>
      </c>
      <c r="F99" s="11" t="n">
        <v>16820000</v>
      </c>
      <c r="G99" s="13" t="n">
        <f aca="false">F99/E99</f>
        <v>6.39884349083162</v>
      </c>
      <c r="H99" s="10" t="n">
        <v>366650</v>
      </c>
      <c r="I99" s="11" t="n">
        <v>731000</v>
      </c>
      <c r="J99" s="13" t="n">
        <f aca="false">I99/H99</f>
        <v>1.99372698759035</v>
      </c>
      <c r="K99" s="14" t="n">
        <v>508365</v>
      </c>
      <c r="L99" s="15" t="n">
        <v>1909540</v>
      </c>
      <c r="M99" s="13" t="n">
        <f aca="false">L99/K99</f>
        <v>3.75623813598497</v>
      </c>
      <c r="N99" s="14" t="n">
        <v>56000</v>
      </c>
      <c r="O99" s="15" t="n">
        <v>92050</v>
      </c>
      <c r="P99" s="13" t="n">
        <f aca="false">O99/N99</f>
        <v>1.64375</v>
      </c>
      <c r="Q99" s="14" t="n">
        <v>635750</v>
      </c>
      <c r="R99" s="15" t="n">
        <v>874000</v>
      </c>
      <c r="S99" s="13" t="n">
        <f aca="false">R99/Q99</f>
        <v>1.3747542272906</v>
      </c>
      <c r="T99" s="14" t="n">
        <v>42350</v>
      </c>
      <c r="U99" s="15" t="n">
        <v>152000</v>
      </c>
      <c r="V99" s="13" t="n">
        <f aca="false">U99/T99</f>
        <v>3.58913813459268</v>
      </c>
      <c r="W99" s="14" t="n">
        <v>573950</v>
      </c>
      <c r="X99" s="15" t="n">
        <v>1316000</v>
      </c>
      <c r="Y99" s="13" t="n">
        <f aca="false">X99/W99</f>
        <v>2.29288265528356</v>
      </c>
      <c r="Z99" s="14" t="n">
        <v>88695</v>
      </c>
      <c r="AA99" s="15" t="n">
        <v>354065</v>
      </c>
      <c r="AB99" s="13" t="n">
        <f aca="false">AA99/Z99</f>
        <v>3.99193866621568</v>
      </c>
      <c r="AC99" s="14" t="n">
        <v>68075</v>
      </c>
      <c r="AD99" s="15" t="n">
        <v>105000</v>
      </c>
      <c r="AE99" s="13" t="n">
        <f aca="false">AD99/AC99</f>
        <v>1.54241645244216</v>
      </c>
      <c r="AF99" s="14"/>
      <c r="AG99" s="15"/>
      <c r="AH99" s="13"/>
    </row>
    <row r="100" customFormat="false" ht="12.8" hidden="false" customHeight="false" outlineLevel="0" collapsed="false">
      <c r="A100" s="9" t="s">
        <v>113</v>
      </c>
      <c r="B100" s="10" t="n">
        <f aca="false">SUM(E100+H100)</f>
        <v>2633685</v>
      </c>
      <c r="C100" s="11" t="n">
        <f aca="false">SUM(F100+I100)</f>
        <v>13103975</v>
      </c>
      <c r="D100" s="13" t="n">
        <f aca="false">C100/B100</f>
        <v>4.97552858447385</v>
      </c>
      <c r="E100" s="10" t="n">
        <v>2318850</v>
      </c>
      <c r="F100" s="11" t="n">
        <v>12510000</v>
      </c>
      <c r="G100" s="13" t="n">
        <f aca="false">F100/E100</f>
        <v>5.39491558315544</v>
      </c>
      <c r="H100" s="10" t="n">
        <v>314835</v>
      </c>
      <c r="I100" s="11" t="n">
        <v>593975</v>
      </c>
      <c r="J100" s="13" t="n">
        <f aca="false">I100/H100</f>
        <v>1.88662315180968</v>
      </c>
      <c r="K100" s="14" t="n">
        <v>491600</v>
      </c>
      <c r="L100" s="15" t="n">
        <v>1535000</v>
      </c>
      <c r="M100" s="13" t="n">
        <f aca="false">L100/K100</f>
        <v>3.12245728234337</v>
      </c>
      <c r="N100" s="14" t="n">
        <v>56300</v>
      </c>
      <c r="O100" s="15" t="n">
        <v>57000</v>
      </c>
      <c r="P100" s="13" t="n">
        <f aca="false">O100/N100</f>
        <v>1.01243339253996</v>
      </c>
      <c r="Q100" s="14" t="n">
        <v>601500</v>
      </c>
      <c r="R100" s="15" t="n">
        <v>862000</v>
      </c>
      <c r="S100" s="13" t="n">
        <f aca="false">R100/Q100</f>
        <v>1.43308395677473</v>
      </c>
      <c r="T100" s="14" t="n">
        <v>28800</v>
      </c>
      <c r="U100" s="15" t="n">
        <v>115000</v>
      </c>
      <c r="V100" s="13" t="n">
        <f aca="false">U100/T100</f>
        <v>3.99305555555556</v>
      </c>
      <c r="W100" s="14" t="n">
        <v>787200</v>
      </c>
      <c r="X100" s="15" t="n">
        <v>1540000</v>
      </c>
      <c r="Y100" s="13" t="n">
        <f aca="false">X100/W100</f>
        <v>1.95630081300813</v>
      </c>
      <c r="Z100" s="14" t="n">
        <v>91380</v>
      </c>
      <c r="AA100" s="15" t="n">
        <v>307000</v>
      </c>
      <c r="AB100" s="13" t="n">
        <f aca="false">AA100/Z100</f>
        <v>3.35959728605822</v>
      </c>
      <c r="AC100" s="14" t="n">
        <v>84000</v>
      </c>
      <c r="AD100" s="15" t="n">
        <v>93500</v>
      </c>
      <c r="AE100" s="13" t="n">
        <f aca="false">AD100/AC100</f>
        <v>1.11309523809524</v>
      </c>
      <c r="AF100" s="14"/>
      <c r="AG100" s="15"/>
      <c r="AH100" s="13"/>
    </row>
    <row r="101" customFormat="false" ht="12.8" hidden="false" customHeight="false" outlineLevel="0" collapsed="false">
      <c r="A101" s="9" t="s">
        <v>114</v>
      </c>
      <c r="B101" s="10" t="n">
        <f aca="false">SUM(E101+H101)</f>
        <v>2596500</v>
      </c>
      <c r="C101" s="11" t="n">
        <f aca="false">SUM(F101+I101)</f>
        <v>11824180</v>
      </c>
      <c r="D101" s="13" t="n">
        <f aca="false">C101/B101</f>
        <v>4.55389177739264</v>
      </c>
      <c r="E101" s="10" t="n">
        <v>2300500</v>
      </c>
      <c r="F101" s="11" t="n">
        <v>11275000</v>
      </c>
      <c r="G101" s="13" t="n">
        <f aca="false">F101/E101</f>
        <v>4.90110845468376</v>
      </c>
      <c r="H101" s="10" t="n">
        <v>296000</v>
      </c>
      <c r="I101" s="11" t="n">
        <v>549180</v>
      </c>
      <c r="J101" s="13" t="n">
        <f aca="false">I101/H101</f>
        <v>1.85533783783784</v>
      </c>
      <c r="K101" s="14" t="n">
        <v>503350</v>
      </c>
      <c r="L101" s="15" t="n">
        <v>1868000</v>
      </c>
      <c r="M101" s="13" t="n">
        <f aca="false">L101/K101</f>
        <v>3.71113539286779</v>
      </c>
      <c r="N101" s="14" t="n">
        <v>20050</v>
      </c>
      <c r="O101" s="15" t="n">
        <v>19400</v>
      </c>
      <c r="P101" s="13" t="n">
        <f aca="false">O101/N101</f>
        <v>0.967581047381546</v>
      </c>
      <c r="Q101" s="14" t="n">
        <v>515350</v>
      </c>
      <c r="R101" s="15" t="n">
        <v>678000</v>
      </c>
      <c r="S101" s="13" t="n">
        <f aca="false">R101/Q101</f>
        <v>1.31561074997574</v>
      </c>
      <c r="T101" s="14" t="n">
        <v>50500</v>
      </c>
      <c r="U101" s="15" t="n">
        <v>127000</v>
      </c>
      <c r="V101" s="13" t="n">
        <f aca="false">U101/T101</f>
        <v>2.51485148514852</v>
      </c>
      <c r="W101" s="14" t="n">
        <v>730500</v>
      </c>
      <c r="X101" s="15" t="n">
        <v>1170345</v>
      </c>
      <c r="Y101" s="13" t="n">
        <f aca="false">X101/W101</f>
        <v>1.60211498973306</v>
      </c>
      <c r="Z101" s="14" t="n">
        <v>119000</v>
      </c>
      <c r="AA101" s="15" t="n">
        <v>421500</v>
      </c>
      <c r="AB101" s="13" t="n">
        <f aca="false">AA101/Z101</f>
        <v>3.54201680672269</v>
      </c>
      <c r="AC101" s="14" t="n">
        <v>77000</v>
      </c>
      <c r="AD101" s="15" t="n">
        <v>104500</v>
      </c>
      <c r="AE101" s="13" t="n">
        <f aca="false">AD101/AC101</f>
        <v>1.35714285714286</v>
      </c>
      <c r="AF101" s="14"/>
      <c r="AG101" s="15"/>
      <c r="AH101" s="13"/>
    </row>
    <row r="102" customFormat="false" ht="12.8" hidden="false" customHeight="false" outlineLevel="0" collapsed="false">
      <c r="A102" s="9" t="s">
        <v>115</v>
      </c>
      <c r="B102" s="10" t="n">
        <f aca="false">SUM(E102+H102)</f>
        <v>2908260</v>
      </c>
      <c r="C102" s="11" t="n">
        <f aca="false">SUM(F102+I102)</f>
        <v>15843545</v>
      </c>
      <c r="D102" s="13" t="n">
        <f aca="false">C102/B102</f>
        <v>5.44777461437423</v>
      </c>
      <c r="E102" s="10" t="n">
        <v>2610800</v>
      </c>
      <c r="F102" s="11" t="n">
        <v>15300000</v>
      </c>
      <c r="G102" s="13" t="n">
        <f aca="false">F102/E102</f>
        <v>5.86027271334457</v>
      </c>
      <c r="H102" s="10" t="n">
        <v>297460</v>
      </c>
      <c r="I102" s="11" t="n">
        <v>543545</v>
      </c>
      <c r="J102" s="13" t="n">
        <f aca="false">I102/H102</f>
        <v>1.82728770254824</v>
      </c>
      <c r="K102" s="14" t="n">
        <v>540000</v>
      </c>
      <c r="L102" s="15" t="n">
        <v>1535000</v>
      </c>
      <c r="M102" s="13" t="n">
        <f aca="false">L102/K102</f>
        <v>2.84259259259259</v>
      </c>
      <c r="N102" s="14" t="n">
        <v>37500</v>
      </c>
      <c r="O102" s="15" t="n">
        <v>50080</v>
      </c>
      <c r="P102" s="13" t="n">
        <f aca="false">O102/N102</f>
        <v>1.33546666666667</v>
      </c>
      <c r="Q102" s="14" t="n">
        <v>500300</v>
      </c>
      <c r="R102" s="15" t="n">
        <v>788500</v>
      </c>
      <c r="S102" s="13" t="n">
        <f aca="false">R102/Q102</f>
        <v>1.57605436737957</v>
      </c>
      <c r="T102" s="14" t="n">
        <v>42500</v>
      </c>
      <c r="U102" s="15" t="n">
        <v>158000</v>
      </c>
      <c r="V102" s="13" t="n">
        <f aca="false">U102/T102</f>
        <v>3.71764705882353</v>
      </c>
      <c r="W102" s="14" t="n">
        <v>705000</v>
      </c>
      <c r="X102" s="15" t="n">
        <v>1245500</v>
      </c>
      <c r="Y102" s="13" t="n">
        <f aca="false">X102/W102</f>
        <v>1.76666666666667</v>
      </c>
      <c r="Z102" s="14" t="n">
        <v>131960</v>
      </c>
      <c r="AA102" s="15" t="n">
        <v>345000</v>
      </c>
      <c r="AB102" s="13" t="n">
        <f aca="false">AA102/Z102</f>
        <v>2.61442861473174</v>
      </c>
      <c r="AC102" s="14" t="n">
        <v>74000</v>
      </c>
      <c r="AD102" s="15" t="n">
        <v>95000</v>
      </c>
      <c r="AE102" s="13" t="n">
        <f aca="false">AD102/AC102</f>
        <v>1.28378378378378</v>
      </c>
      <c r="AF102" s="14" t="n">
        <v>21000</v>
      </c>
      <c r="AG102" s="15" t="n">
        <v>16500</v>
      </c>
      <c r="AH102" s="13" t="n">
        <f aca="false">AG102/AF102</f>
        <v>0.785714285714286</v>
      </c>
    </row>
    <row r="103" customFormat="false" ht="13.8" hidden="false" customHeight="false" outlineLevel="0" collapsed="false">
      <c r="A103" s="19" t="s">
        <v>116</v>
      </c>
      <c r="B103" s="20" t="n">
        <f aca="false">SUM(E103+H103)</f>
        <v>3118300</v>
      </c>
      <c r="C103" s="21" t="n">
        <f aca="false">SUM(F103+I103)</f>
        <v>16951440</v>
      </c>
      <c r="D103" s="22" t="n">
        <f aca="false">C103/B103</f>
        <v>5.43611583234455</v>
      </c>
      <c r="E103" s="20" t="n">
        <v>2755400</v>
      </c>
      <c r="F103" s="21" t="n">
        <v>16315000</v>
      </c>
      <c r="G103" s="22" t="n">
        <f aca="false">F103/E103</f>
        <v>5.92110038469914</v>
      </c>
      <c r="H103" s="20" t="n">
        <v>362900</v>
      </c>
      <c r="I103" s="21" t="n">
        <v>636440</v>
      </c>
      <c r="J103" s="22" t="n">
        <f aca="false">I103/H103</f>
        <v>1.7537613667677</v>
      </c>
      <c r="K103" s="18" t="n">
        <v>509800</v>
      </c>
      <c r="L103" s="17" t="n">
        <v>2120000</v>
      </c>
      <c r="M103" s="22" t="n">
        <f aca="false">L103/K103</f>
        <v>4.15849352687328</v>
      </c>
      <c r="N103" s="20" t="n">
        <v>38550</v>
      </c>
      <c r="O103" s="21" t="n">
        <v>64300</v>
      </c>
      <c r="P103" s="22" t="n">
        <f aca="false">O103/N103</f>
        <v>1.66796368352789</v>
      </c>
      <c r="Q103" s="20" t="n">
        <v>477800</v>
      </c>
      <c r="R103" s="21" t="n">
        <v>678000</v>
      </c>
      <c r="S103" s="22" t="n">
        <f aca="false">R103/Q103</f>
        <v>1.41900376726664</v>
      </c>
      <c r="T103" s="20" t="n">
        <v>49200</v>
      </c>
      <c r="U103" s="21" t="n">
        <v>215000</v>
      </c>
      <c r="V103" s="22" t="n">
        <f aca="false">U103/T103</f>
        <v>4.36991869918699</v>
      </c>
      <c r="W103" s="20" t="n">
        <v>827100</v>
      </c>
      <c r="X103" s="21" t="n">
        <v>1897000</v>
      </c>
      <c r="Y103" s="22" t="n">
        <f aca="false">X103/W103</f>
        <v>2.29355579736429</v>
      </c>
      <c r="Z103" s="18" t="n">
        <v>141690</v>
      </c>
      <c r="AA103" s="17" t="n">
        <v>588000</v>
      </c>
      <c r="AB103" s="22" t="n">
        <f aca="false">AA103/Z103</f>
        <v>4.14990472157527</v>
      </c>
      <c r="AC103" s="18" t="n">
        <v>74120</v>
      </c>
      <c r="AD103" s="17" t="n">
        <v>165200</v>
      </c>
      <c r="AE103" s="22" t="n">
        <f aca="false">AD103/AC103</f>
        <v>2.22881813275769</v>
      </c>
      <c r="AF103" s="18" t="n">
        <v>26200</v>
      </c>
      <c r="AG103" s="17" t="n">
        <v>57000</v>
      </c>
      <c r="AH103" s="22" t="n">
        <f aca="false">AG103/AF103</f>
        <v>2.17557251908397</v>
      </c>
    </row>
    <row r="104" customFormat="false" ht="13.8" hidden="false" customHeight="false" outlineLevel="0" collapsed="false">
      <c r="A104" s="19" t="s">
        <v>117</v>
      </c>
      <c r="B104" s="20" t="n">
        <f aca="false">SUM(E104+H104)</f>
        <v>3001800</v>
      </c>
      <c r="C104" s="21" t="n">
        <f aca="false">SUM(F104+I104)</f>
        <v>16137000</v>
      </c>
      <c r="D104" s="22" t="n">
        <f aca="false">C104/B104</f>
        <v>5.37577453527883</v>
      </c>
      <c r="E104" s="20" t="n">
        <v>2623000</v>
      </c>
      <c r="F104" s="21" t="n">
        <v>15470000</v>
      </c>
      <c r="G104" s="22" t="n">
        <f aca="false">F104/E104</f>
        <v>5.89782691574533</v>
      </c>
      <c r="H104" s="20" t="n">
        <v>378800</v>
      </c>
      <c r="I104" s="21" t="n">
        <v>667000</v>
      </c>
      <c r="J104" s="22" t="n">
        <f aca="false">I104/H104</f>
        <v>1.76082365364308</v>
      </c>
      <c r="K104" s="18" t="n">
        <v>523500</v>
      </c>
      <c r="L104" s="17" t="n">
        <v>2285000</v>
      </c>
      <c r="M104" s="22" t="n">
        <f aca="false">L104/K104</f>
        <v>4.36485195797517</v>
      </c>
      <c r="N104" s="20" t="n">
        <v>43400</v>
      </c>
      <c r="O104" s="21" t="n">
        <v>48500</v>
      </c>
      <c r="P104" s="22" t="n">
        <f aca="false">O104/N104</f>
        <v>1.11751152073733</v>
      </c>
      <c r="Q104" s="20" t="n">
        <v>670700</v>
      </c>
      <c r="R104" s="21" t="n">
        <v>845550</v>
      </c>
      <c r="S104" s="22" t="n">
        <f aca="false">R104/Q104</f>
        <v>1.26069777844044</v>
      </c>
      <c r="T104" s="20" t="n">
        <v>37200</v>
      </c>
      <c r="U104" s="21" t="n">
        <v>103140</v>
      </c>
      <c r="V104" s="22" t="n">
        <f aca="false">U104/T104</f>
        <v>2.77258064516129</v>
      </c>
      <c r="W104" s="20" t="n">
        <v>925300</v>
      </c>
      <c r="X104" s="21" t="n">
        <v>2230000</v>
      </c>
      <c r="Y104" s="22" t="n">
        <f aca="false">X104/W104</f>
        <v>2.41002917972549</v>
      </c>
      <c r="Z104" s="18" t="n">
        <v>94730</v>
      </c>
      <c r="AA104" s="17" t="n">
        <v>334000</v>
      </c>
      <c r="AB104" s="22" t="n">
        <f aca="false">AA104/Z104</f>
        <v>3.52581019740315</v>
      </c>
      <c r="AC104" s="18" t="n">
        <v>100000</v>
      </c>
      <c r="AD104" s="17" t="n">
        <v>198100</v>
      </c>
      <c r="AE104" s="22" t="n">
        <f aca="false">AD104/AC104</f>
        <v>1.981</v>
      </c>
      <c r="AF104" s="18" t="n">
        <v>36250</v>
      </c>
      <c r="AG104" s="17" t="n">
        <v>59000</v>
      </c>
      <c r="AH104" s="22" t="n">
        <f aca="false">AG104/AF104</f>
        <v>1.62758620689655</v>
      </c>
    </row>
    <row r="105" customFormat="false" ht="13.8" hidden="false" customHeight="false" outlineLevel="0" collapsed="false">
      <c r="A105" s="19" t="s">
        <v>118</v>
      </c>
      <c r="B105" s="20" t="n">
        <f aca="false">SUM(E105+H105)</f>
        <v>2933169</v>
      </c>
      <c r="C105" s="21" t="n">
        <f aca="false">SUM(F105+I105)</f>
        <v>17075000</v>
      </c>
      <c r="D105" s="22" t="n">
        <f aca="false">C105/B105</f>
        <v>5.821348855112</v>
      </c>
      <c r="E105" s="20" t="n">
        <v>2586100</v>
      </c>
      <c r="F105" s="21" t="n">
        <v>16430000</v>
      </c>
      <c r="G105" s="22" t="n">
        <f aca="false">F105/E105</f>
        <v>6.35319593209853</v>
      </c>
      <c r="H105" s="20" t="n">
        <v>347069</v>
      </c>
      <c r="I105" s="21" t="n">
        <v>645000</v>
      </c>
      <c r="J105" s="22" t="n">
        <f aca="false">I105/H105</f>
        <v>1.8584200836145</v>
      </c>
      <c r="K105" s="18" t="n">
        <v>566800</v>
      </c>
      <c r="L105" s="17" t="n">
        <v>2110000</v>
      </c>
      <c r="M105" s="22" t="n">
        <f aca="false">L105/K105</f>
        <v>3.7226534932957</v>
      </c>
      <c r="N105" s="20" t="n">
        <v>31300</v>
      </c>
      <c r="O105" s="21" t="n">
        <v>53000</v>
      </c>
      <c r="P105" s="22" t="n">
        <f aca="false">O105/N105</f>
        <v>1.69329073482428</v>
      </c>
      <c r="Q105" s="20" t="n">
        <v>555700</v>
      </c>
      <c r="R105" s="21" t="n">
        <v>720000</v>
      </c>
      <c r="S105" s="22" t="n">
        <f aca="false">R105/Q105</f>
        <v>1.29566312758683</v>
      </c>
      <c r="T105" s="20" t="n">
        <v>34000</v>
      </c>
      <c r="U105" s="21" t="n">
        <v>94360</v>
      </c>
      <c r="V105" s="22" t="n">
        <f aca="false">U105/T105</f>
        <v>2.77529411764706</v>
      </c>
      <c r="W105" s="20" t="n">
        <v>1148300</v>
      </c>
      <c r="X105" s="21" t="n">
        <v>2770000</v>
      </c>
      <c r="Y105" s="22" t="n">
        <f aca="false">X105/W105</f>
        <v>2.41226160411042</v>
      </c>
      <c r="Z105" s="18" t="n">
        <v>101000</v>
      </c>
      <c r="AA105" s="17" t="n">
        <v>302000</v>
      </c>
      <c r="AB105" s="22" t="n">
        <f aca="false">AA105/Z105</f>
        <v>2.99009900990099</v>
      </c>
      <c r="AC105" s="18" t="n">
        <v>123510</v>
      </c>
      <c r="AD105" s="17" t="n">
        <v>210000</v>
      </c>
      <c r="AE105" s="22" t="n">
        <f aca="false">AD105/AC105</f>
        <v>1.70026718484333</v>
      </c>
      <c r="AF105" s="18" t="n">
        <v>27000</v>
      </c>
      <c r="AG105" s="17" t="n">
        <v>27550</v>
      </c>
      <c r="AH105" s="22" t="n">
        <f aca="false">AG105/AF105</f>
        <v>1.02037037037037</v>
      </c>
    </row>
    <row r="106" customFormat="false" ht="13.8" hidden="false" customHeight="false" outlineLevel="0" collapsed="false">
      <c r="A106" s="19" t="s">
        <v>119</v>
      </c>
      <c r="B106" s="20"/>
      <c r="C106" s="21"/>
      <c r="D106" s="22"/>
      <c r="E106" s="23" t="n">
        <v>2636250</v>
      </c>
      <c r="F106" s="24" t="n">
        <v>12724050</v>
      </c>
      <c r="G106" s="22" t="n">
        <f aca="false">F106/E106</f>
        <v>4.82657183499289</v>
      </c>
      <c r="H106" s="20"/>
      <c r="I106" s="21"/>
      <c r="J106" s="22"/>
      <c r="K106" s="18" t="n">
        <v>537950</v>
      </c>
      <c r="L106" s="17" t="n">
        <v>2050000</v>
      </c>
      <c r="M106" s="22" t="n">
        <f aca="false">L106/K106</f>
        <v>3.81076308207082</v>
      </c>
      <c r="N106" s="23" t="n">
        <v>41200</v>
      </c>
      <c r="O106" s="24" t="n">
        <v>51745</v>
      </c>
      <c r="P106" s="22" t="n">
        <f aca="false">O106/N106</f>
        <v>1.25594660194175</v>
      </c>
      <c r="Q106" s="23" t="n">
        <v>529000</v>
      </c>
      <c r="R106" s="24" t="n">
        <v>635750</v>
      </c>
      <c r="S106" s="22" t="n">
        <f aca="false">R106/Q106</f>
        <v>1.20179584120983</v>
      </c>
      <c r="T106" s="23" t="n">
        <v>42100</v>
      </c>
      <c r="U106" s="24" t="n">
        <v>95830</v>
      </c>
      <c r="V106" s="22" t="n">
        <f aca="false">U106/T106</f>
        <v>2.27624703087886</v>
      </c>
      <c r="W106" s="23" t="n">
        <v>1150500</v>
      </c>
      <c r="X106" s="24" t="n">
        <v>1829140</v>
      </c>
      <c r="Y106" s="22" t="n">
        <f aca="false">X106/W106</f>
        <v>1.58986527596697</v>
      </c>
      <c r="Z106" s="18" t="n">
        <v>107600</v>
      </c>
      <c r="AA106" s="17" t="n">
        <v>377000</v>
      </c>
      <c r="AB106" s="22" t="n">
        <f aca="false">AA106/Z106</f>
        <v>3.50371747211896</v>
      </c>
      <c r="AC106" s="18" t="n">
        <v>131200</v>
      </c>
      <c r="AD106" s="17" t="n">
        <v>236300</v>
      </c>
      <c r="AE106" s="22" t="n">
        <f aca="false">AD106/AC106</f>
        <v>1.80106707317073</v>
      </c>
      <c r="AF106" s="18" t="n">
        <v>27500</v>
      </c>
      <c r="AG106" s="17" t="n">
        <v>41000</v>
      </c>
      <c r="AH106" s="22" t="n">
        <f aca="false">AG106/AF106</f>
        <v>1.49090909090909</v>
      </c>
    </row>
    <row r="107" customFormat="false" ht="13.8" hidden="false" customHeight="false" outlineLevel="0" collapsed="false">
      <c r="A107" s="25" t="s">
        <v>120</v>
      </c>
      <c r="B107" s="26"/>
      <c r="C107" s="27"/>
      <c r="D107" s="28"/>
      <c r="E107" s="29" t="n">
        <v>2640100</v>
      </c>
      <c r="F107" s="27"/>
      <c r="G107" s="28"/>
      <c r="H107" s="26"/>
      <c r="I107" s="27"/>
      <c r="J107" s="28"/>
      <c r="K107" s="30" t="n">
        <v>505300</v>
      </c>
      <c r="L107" s="31" t="n">
        <v>1938600</v>
      </c>
      <c r="M107" s="28" t="n">
        <f aca="false">L107/K107</f>
        <v>3.83653275282011</v>
      </c>
      <c r="N107" s="29" t="n">
        <v>40000</v>
      </c>
      <c r="O107" s="27"/>
      <c r="P107" s="28"/>
      <c r="Q107" s="29" t="n">
        <v>540000</v>
      </c>
      <c r="R107" s="27"/>
      <c r="S107" s="28"/>
      <c r="T107" s="29" t="n">
        <v>54000</v>
      </c>
      <c r="U107" s="27"/>
      <c r="V107" s="28"/>
      <c r="W107" s="29" t="n">
        <v>1153200</v>
      </c>
      <c r="X107" s="27"/>
      <c r="Y107" s="28"/>
      <c r="Z107" s="30" t="n">
        <v>100700</v>
      </c>
      <c r="AA107" s="31" t="n">
        <v>385035</v>
      </c>
      <c r="AB107" s="28" t="n">
        <f aca="false">AA107/Z107</f>
        <v>3.82358490566038</v>
      </c>
      <c r="AC107" s="30" t="n">
        <v>165750</v>
      </c>
      <c r="AD107" s="31" t="n">
        <v>295165</v>
      </c>
      <c r="AE107" s="28" t="n">
        <f aca="false">AD107/AC107</f>
        <v>1.78078431372549</v>
      </c>
      <c r="AF107" s="30" t="n">
        <v>31000</v>
      </c>
      <c r="AG107" s="31" t="n">
        <v>62300</v>
      </c>
      <c r="AH107" s="28" t="n">
        <f aca="false">AG107/AF107</f>
        <v>2.00967741935484</v>
      </c>
    </row>
  </sheetData>
  <mergeCells count="11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2024-12-23T01:22:40Z</dcterms:created>
  <dc:creator/>
  <dc:description/>
  <dc:language>en-US</dc:language>
  <cp:lastModifiedBy/>
  <dcterms:modified xsi:type="dcterms:W3CDTF">2024-12-28T17:03:55Z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