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Local Spyder Projects\West Stand Shear Walls\"/>
    </mc:Choice>
  </mc:AlternateContent>
  <xr:revisionPtr revIDLastSave="0" documentId="13_ncr:1_{1C318D81-6DDB-4338-B7D5-71FC734C35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iginal" sheetId="1" r:id="rId1"/>
    <sheet name="Revised Shea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2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6" i="3"/>
  <c r="AH87" i="3" s="1"/>
  <c r="AH83" i="3"/>
  <c r="AH85" i="3" s="1"/>
  <c r="AH81" i="3"/>
  <c r="AH82" i="3" s="1"/>
  <c r="AH80" i="3"/>
  <c r="AH79" i="3"/>
  <c r="AH78" i="3"/>
  <c r="AH75" i="3"/>
  <c r="AH77" i="3" s="1"/>
  <c r="AH73" i="3"/>
  <c r="AH74" i="3" s="1"/>
  <c r="AH72" i="3"/>
  <c r="AH71" i="3"/>
  <c r="AH70" i="3"/>
  <c r="AH67" i="3"/>
  <c r="AH69" i="3" s="1"/>
  <c r="AH64" i="3"/>
  <c r="AH66" i="3" s="1"/>
  <c r="AH63" i="3"/>
  <c r="AH62" i="3"/>
  <c r="AH60" i="3"/>
  <c r="AH61" i="3" s="1"/>
  <c r="AH59" i="3"/>
  <c r="AH58" i="3"/>
  <c r="AH57" i="3"/>
  <c r="AH56" i="3"/>
  <c r="AH54" i="3"/>
  <c r="AH55" i="3" s="1"/>
  <c r="AH53" i="3"/>
  <c r="AH52" i="3"/>
  <c r="AH51" i="3"/>
  <c r="AH48" i="3"/>
  <c r="AH47" i="3"/>
  <c r="AH44" i="3"/>
  <c r="AH50" i="3" s="1"/>
  <c r="AH43" i="3"/>
  <c r="AH42" i="3"/>
  <c r="AH41" i="3"/>
  <c r="AH40" i="3"/>
  <c r="AH39" i="3"/>
  <c r="AH38" i="3"/>
  <c r="AH36" i="3"/>
  <c r="AH37" i="3" s="1"/>
  <c r="AH35" i="3"/>
  <c r="AH31" i="3"/>
  <c r="AH32" i="3" s="1"/>
  <c r="AH25" i="3"/>
  <c r="AH30" i="3" s="1"/>
  <c r="AH22" i="3"/>
  <c r="AH18" i="3"/>
  <c r="AH21" i="3" s="1"/>
  <c r="AH17" i="3"/>
  <c r="AH16" i="3"/>
  <c r="AH15" i="3"/>
  <c r="AH13" i="3"/>
  <c r="AH14" i="3" s="1"/>
  <c r="AH12" i="3"/>
  <c r="AH7" i="3"/>
  <c r="AH11" i="3" s="1"/>
  <c r="AH6" i="3"/>
  <c r="AH2" i="3"/>
  <c r="AH3" i="3" s="1"/>
  <c r="AH4" i="3" s="1"/>
  <c r="AH5" i="3" s="1"/>
  <c r="AH8" i="3" l="1"/>
  <c r="AH24" i="3"/>
  <c r="AH23" i="3"/>
  <c r="AH9" i="3"/>
  <c r="AH10" i="3"/>
  <c r="AH26" i="3"/>
  <c r="AH27" i="3"/>
  <c r="AH76" i="3"/>
  <c r="AH29" i="3"/>
  <c r="AH45" i="3"/>
  <c r="AH28" i="3"/>
  <c r="AH46" i="3"/>
  <c r="AH33" i="3"/>
  <c r="AH49" i="3"/>
  <c r="AH65" i="3"/>
  <c r="AH34" i="3"/>
  <c r="AH68" i="3"/>
  <c r="AH84" i="3"/>
  <c r="AH19" i="3"/>
  <c r="AH20" i="3"/>
</calcChain>
</file>

<file path=xl/sharedStrings.xml><?xml version="1.0" encoding="utf-8"?>
<sst xmlns="http://schemas.openxmlformats.org/spreadsheetml/2006/main" count="505" uniqueCount="152">
  <si>
    <t>Pier</t>
  </si>
  <si>
    <t>Height</t>
  </si>
  <si>
    <t>Depth</t>
  </si>
  <si>
    <t>Width</t>
  </si>
  <si>
    <t>End Zone Length</t>
  </si>
  <si>
    <t>Material</t>
  </si>
  <si>
    <t>Cover</t>
  </si>
  <si>
    <t>fc</t>
  </si>
  <si>
    <t>Ec</t>
  </si>
  <si>
    <t>fsy</t>
  </si>
  <si>
    <t>Verti.Dia.</t>
  </si>
  <si>
    <t>Verti. Spacing</t>
  </si>
  <si>
    <t>Boundary Reo</t>
  </si>
  <si>
    <t>Panel Reo</t>
  </si>
  <si>
    <t>Horiz.Dia.</t>
  </si>
  <si>
    <t>Horiz. Spacing</t>
  </si>
  <si>
    <t>P</t>
  </si>
  <si>
    <t>M3</t>
  </si>
  <si>
    <t>V2</t>
  </si>
  <si>
    <t>Maximum longitudinal bar diameter</t>
  </si>
  <si>
    <t>Starter Dia Check</t>
  </si>
  <si>
    <t>Maximum spacing of vertical reinforcement</t>
  </si>
  <si>
    <t>Starter Spacing Check</t>
  </si>
  <si>
    <t>Vertical reinforcement ratio</t>
  </si>
  <si>
    <t>Minimum vertical reinforcement ratio</t>
  </si>
  <si>
    <t>Ratio Check</t>
  </si>
  <si>
    <t>Neutral axis depth</t>
  </si>
  <si>
    <t>M Uti of Starter Reo</t>
  </si>
  <si>
    <t>v_n</t>
  </si>
  <si>
    <t>Shear Stress Check</t>
  </si>
  <si>
    <t>V_c</t>
  </si>
  <si>
    <t>Shear Bar Spacing</t>
  </si>
  <si>
    <t>Max spacing of horizontal reinforcement</t>
  </si>
  <si>
    <t>Horizontal Spacing Check for Shear</t>
  </si>
  <si>
    <t>A_v</t>
  </si>
  <si>
    <t>A_vmin</t>
  </si>
  <si>
    <t>Shear friction uti of dowels</t>
  </si>
  <si>
    <t>Area of longitudinal bars restrained by one horizontal stirrup</t>
  </si>
  <si>
    <t>Vertical spacing of horizontal stirrups</t>
  </si>
  <si>
    <t>Max vertical spacing of horizontal stirrups</t>
  </si>
  <si>
    <t>Stirrup Spacing check</t>
  </si>
  <si>
    <t>A_te</t>
  </si>
  <si>
    <t>Selected aiameter of stirrup tie for antibuckling</t>
  </si>
  <si>
    <t>Stirrup dia check</t>
  </si>
  <si>
    <t xml:space="preserve">Ash = </t>
  </si>
  <si>
    <t>Stirrup diameter for confinement</t>
  </si>
  <si>
    <t>No of stirrup legs for confinement</t>
  </si>
  <si>
    <t>Stirrup spacing for confinement zones</t>
  </si>
  <si>
    <t>WP001</t>
  </si>
  <si>
    <t>NZS3101-40MPa</t>
  </si>
  <si>
    <t>WP002</t>
  </si>
  <si>
    <t>WP003</t>
  </si>
  <si>
    <t>WP004</t>
  </si>
  <si>
    <t>WP005</t>
  </si>
  <si>
    <t>WP006</t>
  </si>
  <si>
    <t>WP007</t>
  </si>
  <si>
    <t>WP008</t>
  </si>
  <si>
    <t>WP009</t>
  </si>
  <si>
    <t>WP010</t>
  </si>
  <si>
    <t>WP011</t>
  </si>
  <si>
    <t>WP012</t>
  </si>
  <si>
    <t>WP013</t>
  </si>
  <si>
    <t>WP014</t>
  </si>
  <si>
    <t>WP015</t>
  </si>
  <si>
    <t>WP016</t>
  </si>
  <si>
    <t>WP017</t>
  </si>
  <si>
    <t>WP018</t>
  </si>
  <si>
    <t>WP019</t>
  </si>
  <si>
    <t>WP020</t>
  </si>
  <si>
    <t>WP021</t>
  </si>
  <si>
    <t>WP022</t>
  </si>
  <si>
    <t>WP023</t>
  </si>
  <si>
    <t>WP024</t>
  </si>
  <si>
    <t>WP025</t>
  </si>
  <si>
    <t>WP026</t>
  </si>
  <si>
    <t>WP027</t>
  </si>
  <si>
    <t>WP028</t>
  </si>
  <si>
    <t>WP029</t>
  </si>
  <si>
    <t>WP030</t>
  </si>
  <si>
    <t>WP031</t>
  </si>
  <si>
    <t>WP032</t>
  </si>
  <si>
    <t>WP033</t>
  </si>
  <si>
    <t>WP034</t>
  </si>
  <si>
    <t>WP035</t>
  </si>
  <si>
    <t>WP036</t>
  </si>
  <si>
    <t>WP037</t>
  </si>
  <si>
    <t>WP038</t>
  </si>
  <si>
    <t>WP039</t>
  </si>
  <si>
    <t>WP040</t>
  </si>
  <si>
    <t>WP041</t>
  </si>
  <si>
    <t>WP042</t>
  </si>
  <si>
    <t>WP043</t>
  </si>
  <si>
    <t>WP044</t>
  </si>
  <si>
    <t>WP045</t>
  </si>
  <si>
    <t>WP046</t>
  </si>
  <si>
    <t>WP047</t>
  </si>
  <si>
    <t>WP048</t>
  </si>
  <si>
    <t>WP049</t>
  </si>
  <si>
    <t>WP050</t>
  </si>
  <si>
    <t>WP051</t>
  </si>
  <si>
    <t>WP052</t>
  </si>
  <si>
    <t>WP101</t>
  </si>
  <si>
    <t>WP102</t>
  </si>
  <si>
    <t>WP103</t>
  </si>
  <si>
    <t>WP104</t>
  </si>
  <si>
    <t>WP105</t>
  </si>
  <si>
    <t>WP106</t>
  </si>
  <si>
    <t>WP107</t>
  </si>
  <si>
    <t>WP108</t>
  </si>
  <si>
    <t>WP109</t>
  </si>
  <si>
    <t>WP110</t>
  </si>
  <si>
    <t>WP111</t>
  </si>
  <si>
    <t>WP112</t>
  </si>
  <si>
    <t>WP113</t>
  </si>
  <si>
    <t>WP114</t>
  </si>
  <si>
    <t>WP115</t>
  </si>
  <si>
    <t>WP116</t>
  </si>
  <si>
    <t>WP117</t>
  </si>
  <si>
    <t>WP118</t>
  </si>
  <si>
    <t>WP119</t>
  </si>
  <si>
    <t>WP120</t>
  </si>
  <si>
    <t>WP121</t>
  </si>
  <si>
    <t>WP122</t>
  </si>
  <si>
    <t>WP123</t>
  </si>
  <si>
    <t>WP124</t>
  </si>
  <si>
    <t>WP125</t>
  </si>
  <si>
    <t>WP126</t>
  </si>
  <si>
    <t>WP127</t>
  </si>
  <si>
    <t>WP128</t>
  </si>
  <si>
    <t>WP129</t>
  </si>
  <si>
    <t>WP130</t>
  </si>
  <si>
    <t>WP131</t>
  </si>
  <si>
    <t>WP132</t>
  </si>
  <si>
    <t>WP133</t>
  </si>
  <si>
    <t>WP134</t>
  </si>
  <si>
    <t>WP135</t>
  </si>
  <si>
    <t>WP136</t>
  </si>
  <si>
    <t>WP137</t>
  </si>
  <si>
    <t>WP138</t>
  </si>
  <si>
    <t>WP139</t>
  </si>
  <si>
    <t>WP140</t>
  </si>
  <si>
    <t>WP141</t>
  </si>
  <si>
    <t>WP142</t>
  </si>
  <si>
    <t>WP143</t>
  </si>
  <si>
    <t>WP144</t>
  </si>
  <si>
    <t>WP145</t>
  </si>
  <si>
    <t>WP146</t>
  </si>
  <si>
    <t>WP147</t>
  </si>
  <si>
    <t>WP148</t>
  </si>
  <si>
    <t>WP149</t>
  </si>
  <si>
    <t>WP150</t>
  </si>
  <si>
    <t>Shear Bar Spacing (Entire 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</si>
</sst>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2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2" fontId="0" fillId="0" borderId="3" xfId="0" applyNumberFormat="1" applyBorder="1"/>
    <xf numFmtId="1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2" fontId="0" fillId="0" borderId="6" xfId="0" applyNumberFormat="1" applyBorder="1"/>
    <xf numFmtId="1" fontId="0" fillId="0" borderId="7" xfId="0" applyNumberFormat="1" applyBorder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"/>
  <sheetViews>
    <sheetView topLeftCell="A31" zoomScale="55" zoomScaleNormal="55" workbookViewId="0">
      <selection activeCell="G5" sqref="G5"/>
    </sheetView>
  </sheetViews>
  <sheetFormatPr defaultRowHeight="15" x14ac:dyDescent="0.25"/>
  <cols>
    <col min="7" max="7" width="17.28515625" customWidth="1"/>
    <col min="8" max="9" width="9.140625" style="5"/>
    <col min="10" max="10" width="11.42578125" style="5" bestFit="1" customWidth="1"/>
    <col min="11" max="13" width="9.140625" style="5"/>
    <col min="14" max="15" width="9.140625" style="15"/>
    <col min="16" max="18" width="9.140625" style="5"/>
    <col min="19" max="19" width="10.42578125" style="5" customWidth="1"/>
    <col min="20" max="20" width="9.140625" style="5"/>
    <col min="21" max="21" width="14.140625" style="5" customWidth="1"/>
    <col min="22" max="22" width="9.140625" style="5"/>
    <col min="23" max="23" width="13.7109375" style="5" customWidth="1"/>
    <col min="24" max="24" width="9.140625" style="5"/>
    <col min="25" max="25" width="9.140625" style="15"/>
    <col min="26" max="26" width="12.140625" style="15" customWidth="1"/>
    <col min="27" max="28" width="9.140625" style="5"/>
    <col min="29" max="29" width="11" style="16" customWidth="1"/>
    <col min="30" max="30" width="9.140625" style="16"/>
    <col min="31" max="31" width="17.42578125" style="5" customWidth="1"/>
    <col min="32" max="32" width="9.140625" style="16"/>
    <col min="33" max="33" width="13.42578125" style="5" customWidth="1"/>
    <col min="34" max="34" width="14.5703125" style="5" customWidth="1"/>
    <col min="35" max="35" width="13.5703125" style="5" customWidth="1"/>
    <col min="36" max="37" width="9.140625" style="5"/>
    <col min="38" max="38" width="11" style="16" customWidth="1"/>
    <col min="39" max="39" width="17.28515625" style="5" customWidth="1"/>
    <col min="40" max="42" width="9.140625" style="5"/>
    <col min="43" max="43" width="9.140625" style="16"/>
    <col min="44" max="45" width="9.140625" style="5"/>
    <col min="46" max="46" width="9.140625" style="16"/>
    <col min="47" max="49" width="9.140625" style="5"/>
  </cols>
  <sheetData>
    <row r="1" spans="1:49" s="8" customFormat="1" ht="130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5" t="s">
        <v>25</v>
      </c>
      <c r="AB1" s="3" t="s">
        <v>26</v>
      </c>
      <c r="AC1" s="6" t="s">
        <v>27</v>
      </c>
      <c r="AD1" s="6" t="s">
        <v>28</v>
      </c>
      <c r="AE1" s="3" t="s">
        <v>29</v>
      </c>
      <c r="AF1" s="6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6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6" t="s">
        <v>41</v>
      </c>
      <c r="AR1" s="3" t="s">
        <v>42</v>
      </c>
      <c r="AS1" s="3" t="s">
        <v>43</v>
      </c>
      <c r="AT1" s="6" t="s">
        <v>44</v>
      </c>
      <c r="AU1" s="3" t="s">
        <v>45</v>
      </c>
      <c r="AV1" s="3" t="s">
        <v>46</v>
      </c>
      <c r="AW1" s="7" t="s">
        <v>47</v>
      </c>
    </row>
    <row r="2" spans="1:49" x14ac:dyDescent="0.25">
      <c r="A2" s="9">
        <v>0</v>
      </c>
      <c r="B2" s="10" t="s">
        <v>48</v>
      </c>
      <c r="C2" s="10">
        <v>6</v>
      </c>
      <c r="D2" s="10">
        <v>6000</v>
      </c>
      <c r="E2" s="10">
        <v>350</v>
      </c>
      <c r="F2" s="10">
        <v>900</v>
      </c>
      <c r="G2" s="10" t="s">
        <v>49</v>
      </c>
      <c r="H2" s="11">
        <v>35</v>
      </c>
      <c r="I2" s="11">
        <v>40</v>
      </c>
      <c r="J2" s="11">
        <v>29725.41</v>
      </c>
      <c r="K2" s="11">
        <v>500</v>
      </c>
      <c r="L2" s="11">
        <v>25</v>
      </c>
      <c r="M2" s="11">
        <v>300</v>
      </c>
      <c r="N2" s="12">
        <v>2.5000000000000001E-3</v>
      </c>
      <c r="O2" s="12">
        <v>2.5000000000000001E-3</v>
      </c>
      <c r="P2" s="11">
        <v>16</v>
      </c>
      <c r="Q2" s="11">
        <v>150</v>
      </c>
      <c r="R2" s="11">
        <v>1938.0334</v>
      </c>
      <c r="S2" s="11">
        <v>2992.9933000000001</v>
      </c>
      <c r="T2" s="11">
        <v>5980.9722700091934</v>
      </c>
      <c r="U2" s="11">
        <v>50</v>
      </c>
      <c r="V2" s="11">
        <v>1</v>
      </c>
      <c r="W2" s="11">
        <v>450</v>
      </c>
      <c r="X2" s="11">
        <v>1</v>
      </c>
      <c r="Y2" s="12">
        <v>4.6749890678419526E-3</v>
      </c>
      <c r="Z2" s="12">
        <v>3.162277660168379E-3</v>
      </c>
      <c r="AA2" s="11">
        <v>1</v>
      </c>
      <c r="AB2" s="11">
        <v>270.7484130859375</v>
      </c>
      <c r="AC2" s="13">
        <v>0.47190939742782312</v>
      </c>
      <c r="AD2" s="13">
        <v>4.7468033888961854</v>
      </c>
      <c r="AE2" s="11">
        <v>1</v>
      </c>
      <c r="AF2" s="13">
        <v>2481.2116133047539</v>
      </c>
      <c r="AG2" s="11">
        <v>175.6824711174377</v>
      </c>
      <c r="AH2" s="11">
        <v>450</v>
      </c>
      <c r="AI2" s="11">
        <v>1</v>
      </c>
      <c r="AJ2" s="11">
        <v>2288.9242000170161</v>
      </c>
      <c r="AK2" s="11">
        <v>489.99999999999989</v>
      </c>
      <c r="AL2" s="13">
        <v>2.980408713815851</v>
      </c>
      <c r="AM2" s="11">
        <v>490.87385212340519</v>
      </c>
      <c r="AN2" s="11">
        <v>150</v>
      </c>
      <c r="AO2" s="11">
        <v>250</v>
      </c>
      <c r="AP2" s="11">
        <v>1</v>
      </c>
      <c r="AQ2" s="13">
        <v>30.679615757712821</v>
      </c>
      <c r="AR2" s="11">
        <v>10</v>
      </c>
      <c r="AS2" s="11">
        <v>1</v>
      </c>
      <c r="AT2" s="13">
        <v>-24.377759195963549</v>
      </c>
      <c r="AU2" s="11">
        <v>10</v>
      </c>
      <c r="AV2" s="11">
        <v>2</v>
      </c>
      <c r="AW2" s="14">
        <v>200</v>
      </c>
    </row>
    <row r="3" spans="1:49" x14ac:dyDescent="0.25">
      <c r="A3" s="9">
        <v>1</v>
      </c>
      <c r="B3" t="s">
        <v>50</v>
      </c>
      <c r="C3">
        <v>6</v>
      </c>
      <c r="D3">
        <v>6000</v>
      </c>
      <c r="E3">
        <v>350</v>
      </c>
      <c r="F3">
        <v>900</v>
      </c>
      <c r="G3" t="s">
        <v>49</v>
      </c>
      <c r="H3" s="5">
        <v>35</v>
      </c>
      <c r="I3" s="5">
        <v>40</v>
      </c>
      <c r="J3" s="5">
        <v>29725.41</v>
      </c>
      <c r="K3" s="5">
        <v>500</v>
      </c>
      <c r="L3" s="5">
        <v>25</v>
      </c>
      <c r="M3" s="5">
        <v>300</v>
      </c>
      <c r="N3" s="15">
        <v>2.5000000000000001E-3</v>
      </c>
      <c r="O3" s="15">
        <v>2.5000000000000001E-3</v>
      </c>
      <c r="P3" s="5">
        <v>16</v>
      </c>
      <c r="Q3" s="5">
        <v>150</v>
      </c>
      <c r="R3" s="5">
        <v>919.60619999999994</v>
      </c>
      <c r="S3" s="5">
        <v>3593.9760999999999</v>
      </c>
      <c r="T3" s="5">
        <v>8258.4943944956922</v>
      </c>
      <c r="U3" s="5">
        <v>50</v>
      </c>
      <c r="V3" s="5">
        <v>1</v>
      </c>
      <c r="W3" s="5">
        <v>450</v>
      </c>
      <c r="X3" s="5">
        <v>1</v>
      </c>
      <c r="Y3" s="15">
        <v>4.6749890678419526E-3</v>
      </c>
      <c r="Z3" s="15">
        <v>3.162277660168379E-3</v>
      </c>
      <c r="AA3" s="5">
        <v>1</v>
      </c>
      <c r="AB3" s="5">
        <v>367.17431640625</v>
      </c>
      <c r="AC3" s="16">
        <v>0.41318801214766321</v>
      </c>
      <c r="AD3" s="16">
        <v>6.5543606305521367</v>
      </c>
      <c r="AE3" s="5">
        <v>1</v>
      </c>
      <c r="AF3" s="16">
        <v>2684.897053304755</v>
      </c>
      <c r="AG3" s="5">
        <v>115.9077061326329</v>
      </c>
      <c r="AH3" s="5">
        <v>450</v>
      </c>
      <c r="AI3" s="5">
        <v>0</v>
      </c>
      <c r="AJ3" s="5">
        <v>3469.3453358428478</v>
      </c>
      <c r="AK3" s="5">
        <v>489.99999999999989</v>
      </c>
      <c r="AL3" s="16">
        <v>3.0365890930968829</v>
      </c>
      <c r="AM3" s="5">
        <v>490.87385212340519</v>
      </c>
      <c r="AN3" s="5">
        <v>150</v>
      </c>
      <c r="AO3" s="5">
        <v>250</v>
      </c>
      <c r="AP3" s="5">
        <v>1</v>
      </c>
      <c r="AQ3" s="16">
        <v>30.679615757712821</v>
      </c>
      <c r="AR3" s="5">
        <v>10</v>
      </c>
      <c r="AS3" s="5">
        <v>1</v>
      </c>
      <c r="AT3" s="16">
        <v>-8.6281949869791728</v>
      </c>
      <c r="AU3" s="5">
        <v>10</v>
      </c>
      <c r="AV3" s="5">
        <v>2</v>
      </c>
      <c r="AW3" s="17">
        <v>200</v>
      </c>
    </row>
    <row r="4" spans="1:49" x14ac:dyDescent="0.25">
      <c r="A4" s="9">
        <v>2</v>
      </c>
      <c r="B4" t="s">
        <v>51</v>
      </c>
      <c r="C4">
        <v>6</v>
      </c>
      <c r="D4">
        <v>3958</v>
      </c>
      <c r="E4">
        <v>350</v>
      </c>
      <c r="F4">
        <v>594</v>
      </c>
      <c r="G4" t="s">
        <v>49</v>
      </c>
      <c r="H4" s="5">
        <v>35</v>
      </c>
      <c r="I4" s="5">
        <v>40</v>
      </c>
      <c r="J4" s="5">
        <v>29725.41</v>
      </c>
      <c r="K4" s="5">
        <v>500</v>
      </c>
      <c r="L4" s="5">
        <v>32</v>
      </c>
      <c r="M4" s="5">
        <v>300</v>
      </c>
      <c r="N4" s="15">
        <v>2.5000000000000001E-3</v>
      </c>
      <c r="O4" s="15">
        <v>2.5000000000000001E-3</v>
      </c>
      <c r="P4" s="5">
        <v>16</v>
      </c>
      <c r="Q4" s="5">
        <v>150</v>
      </c>
      <c r="R4" s="5">
        <v>2429.4036000000001</v>
      </c>
      <c r="S4" s="5">
        <v>3751.7604999999999</v>
      </c>
      <c r="T4" s="5">
        <v>4817.1908655815996</v>
      </c>
      <c r="U4" s="5">
        <v>50</v>
      </c>
      <c r="V4" s="5">
        <v>1</v>
      </c>
      <c r="W4" s="5">
        <v>450</v>
      </c>
      <c r="X4" s="5">
        <v>1</v>
      </c>
      <c r="Y4" s="15">
        <v>7.6595020887522576E-3</v>
      </c>
      <c r="Z4" s="15">
        <v>3.162277660168379E-3</v>
      </c>
      <c r="AA4" s="5">
        <v>1</v>
      </c>
      <c r="AB4" s="5">
        <v>218.263427734375</v>
      </c>
      <c r="AC4" s="16">
        <v>1.1183959434824819</v>
      </c>
      <c r="AD4" s="16">
        <v>5.7956048817122641</v>
      </c>
      <c r="AE4" s="5">
        <v>1</v>
      </c>
      <c r="AF4" s="16">
        <v>1406.5830808167029</v>
      </c>
      <c r="AG4" s="5">
        <v>126.913793550421</v>
      </c>
      <c r="AH4" s="5">
        <v>450</v>
      </c>
      <c r="AI4" s="5">
        <v>0</v>
      </c>
      <c r="AJ4" s="5">
        <v>3168.4803393709558</v>
      </c>
      <c r="AK4" s="5">
        <v>489.99999999999989</v>
      </c>
      <c r="AL4" s="16">
        <v>2.5522424816387499</v>
      </c>
      <c r="AM4" s="5">
        <v>804.24771931898704</v>
      </c>
      <c r="AN4" s="5">
        <v>150</v>
      </c>
      <c r="AO4" s="5">
        <v>300</v>
      </c>
      <c r="AP4" s="5">
        <v>1</v>
      </c>
      <c r="AQ4" s="16">
        <v>39.269908169872423</v>
      </c>
      <c r="AR4" s="5">
        <v>10</v>
      </c>
      <c r="AS4" s="5">
        <v>1</v>
      </c>
      <c r="AT4" s="16">
        <v>-14.55801940887128</v>
      </c>
      <c r="AU4" s="5">
        <v>10</v>
      </c>
      <c r="AV4" s="5">
        <v>2</v>
      </c>
      <c r="AW4" s="17">
        <v>200</v>
      </c>
    </row>
    <row r="5" spans="1:49" x14ac:dyDescent="0.25">
      <c r="A5" s="9">
        <v>3</v>
      </c>
      <c r="B5" t="s">
        <v>52</v>
      </c>
      <c r="C5">
        <v>6</v>
      </c>
      <c r="D5">
        <v>4600</v>
      </c>
      <c r="E5">
        <v>350</v>
      </c>
      <c r="F5">
        <v>690</v>
      </c>
      <c r="G5" t="s">
        <v>49</v>
      </c>
      <c r="H5" s="5">
        <v>35</v>
      </c>
      <c r="I5" s="5">
        <v>40</v>
      </c>
      <c r="J5" s="5">
        <v>29725.41</v>
      </c>
      <c r="K5" s="5">
        <v>500</v>
      </c>
      <c r="L5" s="5">
        <v>25</v>
      </c>
      <c r="M5" s="5">
        <v>300</v>
      </c>
      <c r="N5" s="15">
        <v>2.5000000000000001E-3</v>
      </c>
      <c r="O5" s="15">
        <v>2.5000000000000001E-3</v>
      </c>
      <c r="P5" s="5">
        <v>16</v>
      </c>
      <c r="Q5" s="5">
        <v>150</v>
      </c>
      <c r="R5" s="5">
        <v>842.63599999999997</v>
      </c>
      <c r="S5" s="5">
        <v>2348.0601000000001</v>
      </c>
      <c r="T5" s="5">
        <v>3760.903210036442</v>
      </c>
      <c r="U5" s="5">
        <v>50</v>
      </c>
      <c r="V5" s="5">
        <v>1</v>
      </c>
      <c r="W5" s="5">
        <v>450</v>
      </c>
      <c r="X5" s="5">
        <v>1</v>
      </c>
      <c r="Y5" s="15">
        <v>4.6749890678419526E-3</v>
      </c>
      <c r="Z5" s="15">
        <v>3.162277660168379E-3</v>
      </c>
      <c r="AA5" s="5">
        <v>1</v>
      </c>
      <c r="AB5" s="5">
        <v>257.322021484375</v>
      </c>
      <c r="AC5" s="16">
        <v>0.53011828148078011</v>
      </c>
      <c r="AD5" s="16">
        <v>3.8932745445511818</v>
      </c>
      <c r="AE5" s="5">
        <v>1</v>
      </c>
      <c r="AF5" s="16">
        <v>2030.900158200312</v>
      </c>
      <c r="AG5" s="5">
        <v>247.9885418010449</v>
      </c>
      <c r="AH5" s="5">
        <v>450</v>
      </c>
      <c r="AI5" s="5">
        <v>1</v>
      </c>
      <c r="AJ5" s="5">
        <v>1621.5420952073971</v>
      </c>
      <c r="AK5" s="5">
        <v>489.99999999999989</v>
      </c>
      <c r="AL5" s="16">
        <v>1.907364520978456</v>
      </c>
      <c r="AM5" s="5">
        <v>490.87385212340519</v>
      </c>
      <c r="AN5" s="5">
        <v>150</v>
      </c>
      <c r="AO5" s="5">
        <v>250</v>
      </c>
      <c r="AP5" s="5">
        <v>1</v>
      </c>
      <c r="AQ5" s="16">
        <v>30.679615757712821</v>
      </c>
      <c r="AR5" s="5">
        <v>10</v>
      </c>
      <c r="AS5" s="5">
        <v>1</v>
      </c>
      <c r="AT5" s="16">
        <v>-13.779221509850551</v>
      </c>
      <c r="AU5" s="5">
        <v>10</v>
      </c>
      <c r="AV5" s="5">
        <v>2</v>
      </c>
      <c r="AW5" s="17">
        <v>200</v>
      </c>
    </row>
    <row r="6" spans="1:49" x14ac:dyDescent="0.25">
      <c r="A6" s="9">
        <v>4</v>
      </c>
      <c r="B6" s="18" t="s">
        <v>53</v>
      </c>
      <c r="C6" s="18">
        <v>6</v>
      </c>
      <c r="D6" s="18">
        <v>3800</v>
      </c>
      <c r="E6" s="18">
        <v>350</v>
      </c>
      <c r="F6" s="18">
        <v>570</v>
      </c>
      <c r="G6" s="18" t="s">
        <v>49</v>
      </c>
      <c r="H6" s="19">
        <v>35</v>
      </c>
      <c r="I6" s="19">
        <v>40</v>
      </c>
      <c r="J6" s="19">
        <v>29725.41</v>
      </c>
      <c r="K6" s="19">
        <v>500</v>
      </c>
      <c r="L6" s="19">
        <v>25</v>
      </c>
      <c r="M6" s="19">
        <v>300</v>
      </c>
      <c r="N6" s="20">
        <v>2.5000000000000001E-3</v>
      </c>
      <c r="O6" s="20">
        <v>2.5000000000000001E-3</v>
      </c>
      <c r="P6" s="19">
        <v>16</v>
      </c>
      <c r="Q6" s="19">
        <v>200</v>
      </c>
      <c r="R6" s="19">
        <v>709.85029999999995</v>
      </c>
      <c r="S6" s="19">
        <v>1685.0454</v>
      </c>
      <c r="T6" s="19">
        <v>1632.9458245340049</v>
      </c>
      <c r="U6" s="19">
        <v>50</v>
      </c>
      <c r="V6" s="19">
        <v>1</v>
      </c>
      <c r="W6" s="19">
        <v>450</v>
      </c>
      <c r="X6" s="19">
        <v>1</v>
      </c>
      <c r="Y6" s="20">
        <v>4.6749890678419543E-3</v>
      </c>
      <c r="Z6" s="20">
        <v>3.162277660168379E-3</v>
      </c>
      <c r="AA6" s="19">
        <v>1</v>
      </c>
      <c r="AB6" s="19">
        <v>218.263427734375</v>
      </c>
      <c r="AC6" s="21">
        <v>0.50569973317895411</v>
      </c>
      <c r="AD6" s="21">
        <v>2.0462980257318359</v>
      </c>
      <c r="AE6" s="19">
        <v>1</v>
      </c>
      <c r="AF6" s="21">
        <v>1674.9481924263439</v>
      </c>
      <c r="AG6" s="19">
        <v>820.66093808059907</v>
      </c>
      <c r="AH6" s="19">
        <v>450</v>
      </c>
      <c r="AI6" s="19">
        <v>1</v>
      </c>
      <c r="AJ6" s="19">
        <v>330.46901773179542</v>
      </c>
      <c r="AK6" s="19">
        <v>489.99999999999989</v>
      </c>
      <c r="AL6" s="21">
        <v>1.016410479716821</v>
      </c>
      <c r="AM6" s="19">
        <v>490.87385212340519</v>
      </c>
      <c r="AN6" s="19">
        <v>200</v>
      </c>
      <c r="AO6" s="19">
        <v>250</v>
      </c>
      <c r="AP6" s="19">
        <v>1</v>
      </c>
      <c r="AQ6" s="21">
        <v>40.906154343617096</v>
      </c>
      <c r="AR6" s="19">
        <v>10</v>
      </c>
      <c r="AS6" s="19">
        <v>1</v>
      </c>
      <c r="AT6" s="21">
        <v>-12.311010742187509</v>
      </c>
      <c r="AU6" s="19">
        <v>10</v>
      </c>
      <c r="AV6" s="19">
        <v>2</v>
      </c>
      <c r="AW6" s="22">
        <v>200</v>
      </c>
    </row>
    <row r="7" spans="1:49" x14ac:dyDescent="0.25">
      <c r="A7" s="9">
        <v>5</v>
      </c>
      <c r="B7" s="10" t="s">
        <v>54</v>
      </c>
      <c r="C7" s="10">
        <v>6</v>
      </c>
      <c r="D7" s="10">
        <v>800</v>
      </c>
      <c r="E7" s="10">
        <v>350</v>
      </c>
      <c r="F7" s="10">
        <v>800</v>
      </c>
      <c r="G7" s="10" t="s">
        <v>49</v>
      </c>
      <c r="H7" s="11">
        <v>35</v>
      </c>
      <c r="I7" s="11">
        <v>40</v>
      </c>
      <c r="J7" s="11">
        <v>29725.41</v>
      </c>
      <c r="K7" s="11">
        <v>500</v>
      </c>
      <c r="L7" s="11">
        <v>40</v>
      </c>
      <c r="M7" s="11">
        <v>100</v>
      </c>
      <c r="N7" s="12">
        <v>2.5000000000000001E-3</v>
      </c>
      <c r="O7" s="12">
        <v>2.5000000000000001E-3</v>
      </c>
      <c r="P7" s="11">
        <v>16</v>
      </c>
      <c r="Q7" s="11">
        <v>150</v>
      </c>
      <c r="R7" s="11">
        <v>967.22349999999994</v>
      </c>
      <c r="S7" s="11">
        <v>192.434</v>
      </c>
      <c r="T7" s="11">
        <v>310.35083102526119</v>
      </c>
      <c r="U7" s="11">
        <v>50</v>
      </c>
      <c r="V7" s="11">
        <v>1</v>
      </c>
      <c r="W7" s="11">
        <v>450</v>
      </c>
      <c r="X7" s="11">
        <v>1</v>
      </c>
      <c r="Y7" s="12">
        <v>3.5903916041026211E-2</v>
      </c>
      <c r="Z7" s="12">
        <v>3.162277660168379E-3</v>
      </c>
      <c r="AA7" s="11">
        <v>1</v>
      </c>
      <c r="AB7" s="11">
        <v>181.64599609375</v>
      </c>
      <c r="AC7" s="13">
        <v>0.3230056815778638</v>
      </c>
      <c r="AD7" s="13">
        <v>1.847326375150365</v>
      </c>
      <c r="AE7" s="11">
        <v>1</v>
      </c>
      <c r="AF7" s="13">
        <v>23.262066185157419</v>
      </c>
      <c r="AG7" s="11">
        <v>329.49237157433299</v>
      </c>
      <c r="AH7" s="11">
        <v>160</v>
      </c>
      <c r="AI7" s="11">
        <v>1</v>
      </c>
      <c r="AJ7" s="11">
        <v>1220.4345057766379</v>
      </c>
      <c r="AK7" s="11">
        <v>489.99999999999989</v>
      </c>
      <c r="AL7" s="13">
        <v>0.13998818783289271</v>
      </c>
      <c r="AM7" s="11">
        <v>1256.6370614359171</v>
      </c>
      <c r="AN7" s="11">
        <v>150</v>
      </c>
      <c r="AO7" s="11">
        <v>300</v>
      </c>
      <c r="AP7" s="11">
        <v>1</v>
      </c>
      <c r="AQ7" s="13">
        <v>49.087385212340507</v>
      </c>
      <c r="AR7" s="11">
        <v>10</v>
      </c>
      <c r="AS7" s="11">
        <v>1</v>
      </c>
      <c r="AT7" s="13">
        <v>153.91634521484369</v>
      </c>
      <c r="AU7" s="11">
        <v>10</v>
      </c>
      <c r="AV7" s="11">
        <v>2</v>
      </c>
      <c r="AW7" s="14">
        <v>200</v>
      </c>
    </row>
    <row r="8" spans="1:49" x14ac:dyDescent="0.25">
      <c r="A8" s="9">
        <v>6</v>
      </c>
      <c r="B8" t="s">
        <v>55</v>
      </c>
      <c r="C8">
        <v>6</v>
      </c>
      <c r="D8">
        <v>4300</v>
      </c>
      <c r="E8">
        <v>350</v>
      </c>
      <c r="F8">
        <v>645</v>
      </c>
      <c r="G8" t="s">
        <v>49</v>
      </c>
      <c r="H8" s="5">
        <v>35</v>
      </c>
      <c r="I8" s="5">
        <v>40</v>
      </c>
      <c r="J8" s="5">
        <v>29725.41</v>
      </c>
      <c r="K8" s="5">
        <v>500</v>
      </c>
      <c r="L8" s="5">
        <v>32</v>
      </c>
      <c r="M8" s="5">
        <v>250</v>
      </c>
      <c r="N8" s="15">
        <v>2.5000000000000001E-3</v>
      </c>
      <c r="O8" s="15">
        <v>2.5000000000000001E-3</v>
      </c>
      <c r="P8" s="5">
        <v>16</v>
      </c>
      <c r="Q8" s="5">
        <v>150</v>
      </c>
      <c r="R8" s="5">
        <v>3357.2048</v>
      </c>
      <c r="S8" s="5">
        <v>3750.2276999999999</v>
      </c>
      <c r="T8" s="5">
        <v>3159.3823584694928</v>
      </c>
      <c r="U8" s="5">
        <v>50</v>
      </c>
      <c r="V8" s="5">
        <v>1</v>
      </c>
      <c r="W8" s="5">
        <v>450</v>
      </c>
      <c r="X8" s="5">
        <v>1</v>
      </c>
      <c r="Y8" s="15">
        <v>9.1914025065027091E-3</v>
      </c>
      <c r="Z8" s="15">
        <v>3.162277660168379E-3</v>
      </c>
      <c r="AA8" s="5">
        <v>1</v>
      </c>
      <c r="AB8" s="5">
        <v>279.29248046875</v>
      </c>
      <c r="AC8" s="16">
        <v>0.77734517642933521</v>
      </c>
      <c r="AD8" s="16">
        <v>3.4987623017380871</v>
      </c>
      <c r="AE8" s="5">
        <v>1</v>
      </c>
      <c r="AF8" s="16">
        <v>1384.545483535074</v>
      </c>
      <c r="AG8" s="5">
        <v>244.5762953321165</v>
      </c>
      <c r="AH8" s="5">
        <v>450</v>
      </c>
      <c r="AI8" s="5">
        <v>1</v>
      </c>
      <c r="AJ8" s="5">
        <v>1644.1653068358039</v>
      </c>
      <c r="AK8" s="5">
        <v>489.99999999999989</v>
      </c>
      <c r="AL8" s="16">
        <v>1.3497878611407279</v>
      </c>
      <c r="AM8" s="5">
        <v>804.24771931898704</v>
      </c>
      <c r="AN8" s="5">
        <v>150</v>
      </c>
      <c r="AO8" s="5">
        <v>300</v>
      </c>
      <c r="AP8" s="5">
        <v>1</v>
      </c>
      <c r="AQ8" s="16">
        <v>39.269908169872423</v>
      </c>
      <c r="AR8" s="5">
        <v>10</v>
      </c>
      <c r="AS8" s="5">
        <v>1</v>
      </c>
      <c r="AT8" s="16">
        <v>-4.9472951489825654</v>
      </c>
      <c r="AU8" s="5">
        <v>10</v>
      </c>
      <c r="AV8" s="5">
        <v>2</v>
      </c>
      <c r="AW8" s="17">
        <v>200</v>
      </c>
    </row>
    <row r="9" spans="1:49" x14ac:dyDescent="0.25">
      <c r="A9" s="9">
        <v>7</v>
      </c>
      <c r="B9" t="s">
        <v>56</v>
      </c>
      <c r="C9">
        <v>6</v>
      </c>
      <c r="D9">
        <v>6000</v>
      </c>
      <c r="E9">
        <v>350</v>
      </c>
      <c r="F9">
        <v>900</v>
      </c>
      <c r="G9" t="s">
        <v>49</v>
      </c>
      <c r="H9" s="5">
        <v>35</v>
      </c>
      <c r="I9" s="5">
        <v>40</v>
      </c>
      <c r="J9" s="5">
        <v>29725.41</v>
      </c>
      <c r="K9" s="5">
        <v>500</v>
      </c>
      <c r="L9" s="5">
        <v>25</v>
      </c>
      <c r="M9" s="5">
        <v>300</v>
      </c>
      <c r="N9" s="15">
        <v>2.5000000000000001E-3</v>
      </c>
      <c r="O9" s="15">
        <v>2.5000000000000001E-3</v>
      </c>
      <c r="P9" s="5">
        <v>16</v>
      </c>
      <c r="Q9" s="5">
        <v>150</v>
      </c>
      <c r="R9" s="5">
        <v>1804.2941000000001</v>
      </c>
      <c r="S9" s="5">
        <v>3390.6048000000001</v>
      </c>
      <c r="T9" s="5">
        <v>7694.8917485056891</v>
      </c>
      <c r="U9" s="5">
        <v>50</v>
      </c>
      <c r="V9" s="5">
        <v>1</v>
      </c>
      <c r="W9" s="5">
        <v>450</v>
      </c>
      <c r="X9" s="5">
        <v>1</v>
      </c>
      <c r="Y9" s="15">
        <v>4.6749890678419526E-3</v>
      </c>
      <c r="Z9" s="15">
        <v>3.162277660168379E-3</v>
      </c>
      <c r="AA9" s="5">
        <v>1</v>
      </c>
      <c r="AB9" s="5">
        <v>284.78509521484381</v>
      </c>
      <c r="AC9" s="16">
        <v>0.50937287863103953</v>
      </c>
      <c r="AD9" s="16">
        <v>6.1070569432584838</v>
      </c>
      <c r="AE9" s="5">
        <v>1</v>
      </c>
      <c r="AF9" s="16">
        <v>2507.9594733047538</v>
      </c>
      <c r="AG9" s="5">
        <v>124.4982181594829</v>
      </c>
      <c r="AH9" s="5">
        <v>450</v>
      </c>
      <c r="AI9" s="5">
        <v>0</v>
      </c>
      <c r="AJ9" s="5">
        <v>3229.9567464039578</v>
      </c>
      <c r="AK9" s="5">
        <v>489.99999999999989</v>
      </c>
      <c r="AL9" s="16">
        <v>3.663571316972118</v>
      </c>
      <c r="AM9" s="5">
        <v>490.87385212340519</v>
      </c>
      <c r="AN9" s="5">
        <v>150</v>
      </c>
      <c r="AO9" s="5">
        <v>250</v>
      </c>
      <c r="AP9" s="5">
        <v>1</v>
      </c>
      <c r="AQ9" s="16">
        <v>30.679615757712821</v>
      </c>
      <c r="AR9" s="5">
        <v>10</v>
      </c>
      <c r="AS9" s="5">
        <v>1</v>
      </c>
      <c r="AT9" s="16">
        <v>-22.085101114908859</v>
      </c>
      <c r="AU9" s="5">
        <v>10</v>
      </c>
      <c r="AV9" s="5">
        <v>2</v>
      </c>
      <c r="AW9" s="17">
        <v>200</v>
      </c>
    </row>
    <row r="10" spans="1:49" x14ac:dyDescent="0.25">
      <c r="A10" s="9">
        <v>8</v>
      </c>
      <c r="B10" t="s">
        <v>57</v>
      </c>
      <c r="C10">
        <v>6</v>
      </c>
      <c r="D10">
        <v>6000</v>
      </c>
      <c r="E10">
        <v>350</v>
      </c>
      <c r="F10">
        <v>900</v>
      </c>
      <c r="G10" t="s">
        <v>49</v>
      </c>
      <c r="H10" s="5">
        <v>35</v>
      </c>
      <c r="I10" s="5">
        <v>40</v>
      </c>
      <c r="J10" s="5">
        <v>29725.41</v>
      </c>
      <c r="K10" s="5">
        <v>500</v>
      </c>
      <c r="L10" s="5">
        <v>25</v>
      </c>
      <c r="M10" s="5">
        <v>300</v>
      </c>
      <c r="N10" s="15">
        <v>2.5000000000000001E-3</v>
      </c>
      <c r="O10" s="15">
        <v>2.5000000000000001E-3</v>
      </c>
      <c r="P10" s="5">
        <v>16</v>
      </c>
      <c r="Q10" s="5">
        <v>150</v>
      </c>
      <c r="R10" s="5">
        <v>2251.0255000000002</v>
      </c>
      <c r="S10" s="5">
        <v>6873.8239000000003</v>
      </c>
      <c r="T10" s="5">
        <v>6147.7433995487754</v>
      </c>
      <c r="U10" s="5">
        <v>50</v>
      </c>
      <c r="V10" s="5">
        <v>1</v>
      </c>
      <c r="W10" s="5">
        <v>450</v>
      </c>
      <c r="X10" s="5">
        <v>1</v>
      </c>
      <c r="Y10" s="15">
        <v>4.6749890678419526E-3</v>
      </c>
      <c r="Z10" s="15">
        <v>3.162277660168379E-3</v>
      </c>
      <c r="AA10" s="5">
        <v>1</v>
      </c>
      <c r="AB10" s="5">
        <v>236.5721435546875</v>
      </c>
      <c r="AC10" s="16">
        <v>1.2283149360507171</v>
      </c>
      <c r="AD10" s="16">
        <v>4.8791614282133136</v>
      </c>
      <c r="AE10" s="5">
        <v>1</v>
      </c>
      <c r="AF10" s="16">
        <v>2418.613193304755</v>
      </c>
      <c r="AG10" s="5">
        <v>167.01871393062839</v>
      </c>
      <c r="AH10" s="5">
        <v>450</v>
      </c>
      <c r="AI10" s="5">
        <v>1</v>
      </c>
      <c r="AJ10" s="5">
        <v>2407.6575025390061</v>
      </c>
      <c r="AK10" s="5">
        <v>489.99999999999989</v>
      </c>
      <c r="AL10" s="16">
        <v>3.438973844317764</v>
      </c>
      <c r="AM10" s="5">
        <v>490.87385212340519</v>
      </c>
      <c r="AN10" s="5">
        <v>150</v>
      </c>
      <c r="AO10" s="5">
        <v>250</v>
      </c>
      <c r="AP10" s="5">
        <v>1</v>
      </c>
      <c r="AQ10" s="16">
        <v>30.679615757712821</v>
      </c>
      <c r="AR10" s="5">
        <v>10</v>
      </c>
      <c r="AS10" s="5">
        <v>1</v>
      </c>
      <c r="AT10" s="16">
        <v>-29.95988321940105</v>
      </c>
      <c r="AU10" s="5">
        <v>10</v>
      </c>
      <c r="AV10" s="5">
        <v>2</v>
      </c>
      <c r="AW10" s="17">
        <v>200</v>
      </c>
    </row>
    <row r="11" spans="1:49" x14ac:dyDescent="0.25">
      <c r="A11" s="9">
        <v>9</v>
      </c>
      <c r="B11" t="s">
        <v>58</v>
      </c>
      <c r="C11">
        <v>6</v>
      </c>
      <c r="D11">
        <v>4600</v>
      </c>
      <c r="E11">
        <v>350</v>
      </c>
      <c r="F11">
        <v>690</v>
      </c>
      <c r="G11" t="s">
        <v>49</v>
      </c>
      <c r="H11" s="5">
        <v>35</v>
      </c>
      <c r="I11" s="5">
        <v>40</v>
      </c>
      <c r="J11" s="5">
        <v>29725.41</v>
      </c>
      <c r="K11" s="5">
        <v>500</v>
      </c>
      <c r="L11" s="5">
        <v>25</v>
      </c>
      <c r="M11" s="5">
        <v>300</v>
      </c>
      <c r="N11" s="15">
        <v>2.5000000000000001E-3</v>
      </c>
      <c r="O11" s="15">
        <v>2.5000000000000001E-3</v>
      </c>
      <c r="P11" s="5">
        <v>16</v>
      </c>
      <c r="Q11" s="5">
        <v>150</v>
      </c>
      <c r="R11" s="5">
        <v>460.10070000000002</v>
      </c>
      <c r="S11" s="5">
        <v>4811.5928999999996</v>
      </c>
      <c r="T11" s="5">
        <v>4821.4889447906426</v>
      </c>
      <c r="U11" s="5">
        <v>50</v>
      </c>
      <c r="V11" s="5">
        <v>1</v>
      </c>
      <c r="W11" s="5">
        <v>450</v>
      </c>
      <c r="X11" s="5">
        <v>1</v>
      </c>
      <c r="Y11" s="15">
        <v>4.6749890678419526E-3</v>
      </c>
      <c r="Z11" s="15">
        <v>3.162277660168379E-3</v>
      </c>
      <c r="AA11" s="5">
        <v>1</v>
      </c>
      <c r="AB11" s="5">
        <v>295.1600341796875</v>
      </c>
      <c r="AC11" s="16">
        <v>0.94312110743586919</v>
      </c>
      <c r="AD11" s="16">
        <v>4.9911893838412462</v>
      </c>
      <c r="AE11" s="5">
        <v>1</v>
      </c>
      <c r="AF11" s="16">
        <v>2107.4072182003119</v>
      </c>
      <c r="AG11" s="5">
        <v>171.2256425496125</v>
      </c>
      <c r="AH11" s="5">
        <v>450</v>
      </c>
      <c r="AI11" s="5">
        <v>1</v>
      </c>
      <c r="AJ11" s="5">
        <v>2348.5025587973978</v>
      </c>
      <c r="AK11" s="5">
        <v>489.99999999999989</v>
      </c>
      <c r="AL11" s="16">
        <v>2.1528783954514421</v>
      </c>
      <c r="AM11" s="5">
        <v>490.87385212340519</v>
      </c>
      <c r="AN11" s="5">
        <v>150</v>
      </c>
      <c r="AO11" s="5">
        <v>250</v>
      </c>
      <c r="AP11" s="5">
        <v>1</v>
      </c>
      <c r="AQ11" s="16">
        <v>30.679615757712821</v>
      </c>
      <c r="AR11" s="5">
        <v>10</v>
      </c>
      <c r="AS11" s="5">
        <v>1</v>
      </c>
      <c r="AT11" s="16">
        <v>-5.7180796747622349</v>
      </c>
      <c r="AU11" s="5">
        <v>10</v>
      </c>
      <c r="AV11" s="5">
        <v>2</v>
      </c>
      <c r="AW11" s="17">
        <v>200</v>
      </c>
    </row>
    <row r="12" spans="1:49" x14ac:dyDescent="0.25">
      <c r="A12" s="9">
        <v>10</v>
      </c>
      <c r="B12" s="18" t="s">
        <v>59</v>
      </c>
      <c r="C12" s="18">
        <v>6</v>
      </c>
      <c r="D12" s="18">
        <v>7000</v>
      </c>
      <c r="E12" s="18">
        <v>350</v>
      </c>
      <c r="F12" s="18">
        <v>1050</v>
      </c>
      <c r="G12" s="18" t="s">
        <v>49</v>
      </c>
      <c r="H12" s="19">
        <v>35</v>
      </c>
      <c r="I12" s="19">
        <v>40</v>
      </c>
      <c r="J12" s="19">
        <v>29725.41</v>
      </c>
      <c r="K12" s="19">
        <v>500</v>
      </c>
      <c r="L12" s="19">
        <v>32</v>
      </c>
      <c r="M12" s="19">
        <v>250</v>
      </c>
      <c r="N12" s="20">
        <v>2.5000000000000001E-3</v>
      </c>
      <c r="O12" s="20">
        <v>2.5000000000000001E-3</v>
      </c>
      <c r="P12" s="19">
        <v>16</v>
      </c>
      <c r="Q12" s="19">
        <v>200</v>
      </c>
      <c r="R12" s="19">
        <v>4105.6760999999997</v>
      </c>
      <c r="S12" s="19">
        <v>14701.825199999999</v>
      </c>
      <c r="T12" s="19">
        <v>1992.570769404334</v>
      </c>
      <c r="U12" s="19">
        <v>50</v>
      </c>
      <c r="V12" s="19">
        <v>1</v>
      </c>
      <c r="W12" s="19">
        <v>450</v>
      </c>
      <c r="X12" s="19">
        <v>1</v>
      </c>
      <c r="Y12" s="20">
        <v>9.1914025065027091E-3</v>
      </c>
      <c r="Z12" s="20">
        <v>3.162277660168379E-3</v>
      </c>
      <c r="AA12" s="19">
        <v>1</v>
      </c>
      <c r="AB12" s="19">
        <v>600.3052978515625</v>
      </c>
      <c r="AC12" s="21">
        <v>0.81857811493684673</v>
      </c>
      <c r="AD12" s="21">
        <v>1.3554903193226759</v>
      </c>
      <c r="AE12" s="19">
        <v>1</v>
      </c>
      <c r="AF12" s="21">
        <v>1671.533054289725</v>
      </c>
      <c r="AG12" s="19">
        <v>820.66093808059907</v>
      </c>
      <c r="AH12" s="19">
        <v>450</v>
      </c>
      <c r="AI12" s="19">
        <v>1</v>
      </c>
      <c r="AJ12" s="19">
        <v>351.86713270811441</v>
      </c>
      <c r="AK12" s="19">
        <v>489.99999999999989</v>
      </c>
      <c r="AL12" s="21">
        <v>0.41026601825137599</v>
      </c>
      <c r="AM12" s="19">
        <v>804.24771931898704</v>
      </c>
      <c r="AN12" s="19">
        <v>200</v>
      </c>
      <c r="AO12" s="19">
        <v>300</v>
      </c>
      <c r="AP12" s="19">
        <v>1</v>
      </c>
      <c r="AQ12" s="21">
        <v>52.35987755982989</v>
      </c>
      <c r="AR12" s="19">
        <v>10</v>
      </c>
      <c r="AS12" s="19">
        <v>1</v>
      </c>
      <c r="AT12" s="21">
        <v>15.44274169921874</v>
      </c>
      <c r="AU12" s="19">
        <v>10</v>
      </c>
      <c r="AV12" s="19">
        <v>2</v>
      </c>
      <c r="AW12" s="22">
        <v>200</v>
      </c>
    </row>
    <row r="13" spans="1:49" x14ac:dyDescent="0.25">
      <c r="A13" s="9">
        <v>11</v>
      </c>
      <c r="B13" s="10" t="s">
        <v>60</v>
      </c>
      <c r="C13" s="10">
        <v>6</v>
      </c>
      <c r="D13" s="10">
        <v>6000</v>
      </c>
      <c r="E13" s="10">
        <v>350</v>
      </c>
      <c r="F13" s="10">
        <v>900</v>
      </c>
      <c r="G13" s="10" t="s">
        <v>49</v>
      </c>
      <c r="H13" s="11">
        <v>35</v>
      </c>
      <c r="I13" s="11">
        <v>40</v>
      </c>
      <c r="J13" s="11">
        <v>29725.41</v>
      </c>
      <c r="K13" s="11">
        <v>500</v>
      </c>
      <c r="L13" s="11">
        <v>32</v>
      </c>
      <c r="M13" s="11">
        <v>250</v>
      </c>
      <c r="N13" s="12">
        <v>2.5000000000000001E-3</v>
      </c>
      <c r="O13" s="12">
        <v>2.5000000000000001E-3</v>
      </c>
      <c r="P13" s="11">
        <v>16</v>
      </c>
      <c r="Q13" s="11">
        <v>150</v>
      </c>
      <c r="R13" s="11">
        <v>1345.3634</v>
      </c>
      <c r="S13" s="11">
        <v>17151.955000000002</v>
      </c>
      <c r="T13" s="11">
        <v>4293.1512277578686</v>
      </c>
      <c r="U13" s="11">
        <v>50</v>
      </c>
      <c r="V13" s="11">
        <v>1</v>
      </c>
      <c r="W13" s="11">
        <v>450</v>
      </c>
      <c r="X13" s="11">
        <v>1</v>
      </c>
      <c r="Y13" s="12">
        <v>9.1914025065027091E-3</v>
      </c>
      <c r="Z13" s="12">
        <v>3.162277660168379E-3</v>
      </c>
      <c r="AA13" s="11">
        <v>1</v>
      </c>
      <c r="AB13" s="11">
        <v>699.17236328125</v>
      </c>
      <c r="AC13" s="13">
        <v>0.9784563171962205</v>
      </c>
      <c r="AD13" s="13">
        <v>3.407262879172912</v>
      </c>
      <c r="AE13" s="11">
        <v>1</v>
      </c>
      <c r="AF13" s="13">
        <v>2599.745613304754</v>
      </c>
      <c r="AG13" s="11">
        <v>308.88489255743713</v>
      </c>
      <c r="AH13" s="11">
        <v>450</v>
      </c>
      <c r="AI13" s="11">
        <v>1</v>
      </c>
      <c r="AJ13" s="11">
        <v>1301.856676544058</v>
      </c>
      <c r="AK13" s="11">
        <v>489.99999999999989</v>
      </c>
      <c r="AL13" s="13">
        <v>0.75809882280323415</v>
      </c>
      <c r="AM13" s="11">
        <v>804.24771931898704</v>
      </c>
      <c r="AN13" s="11">
        <v>150</v>
      </c>
      <c r="AO13" s="11">
        <v>300</v>
      </c>
      <c r="AP13" s="11">
        <v>1</v>
      </c>
      <c r="AQ13" s="13">
        <v>39.269908169872423</v>
      </c>
      <c r="AR13" s="11">
        <v>10</v>
      </c>
      <c r="AS13" s="11">
        <v>1</v>
      </c>
      <c r="AT13" s="13">
        <v>45.598152669270831</v>
      </c>
      <c r="AU13" s="11">
        <v>10</v>
      </c>
      <c r="AV13" s="11">
        <v>2</v>
      </c>
      <c r="AW13" s="14">
        <v>200</v>
      </c>
    </row>
    <row r="14" spans="1:49" x14ac:dyDescent="0.25">
      <c r="A14" s="9">
        <v>12</v>
      </c>
      <c r="B14" t="s">
        <v>61</v>
      </c>
      <c r="C14">
        <v>6</v>
      </c>
      <c r="D14">
        <v>4750</v>
      </c>
      <c r="E14">
        <v>350</v>
      </c>
      <c r="F14">
        <v>713</v>
      </c>
      <c r="G14" t="s">
        <v>49</v>
      </c>
      <c r="H14" s="5">
        <v>35</v>
      </c>
      <c r="I14" s="5">
        <v>40</v>
      </c>
      <c r="J14" s="5">
        <v>29725.41</v>
      </c>
      <c r="K14" s="5">
        <v>500</v>
      </c>
      <c r="L14" s="5">
        <v>32</v>
      </c>
      <c r="M14" s="5">
        <v>250</v>
      </c>
      <c r="N14" s="15">
        <v>2.5000000000000001E-3</v>
      </c>
      <c r="O14" s="15">
        <v>2.5000000000000001E-3</v>
      </c>
      <c r="P14" s="5">
        <v>16</v>
      </c>
      <c r="Q14" s="5">
        <v>150</v>
      </c>
      <c r="R14" s="5">
        <v>1257.1365000000001</v>
      </c>
      <c r="S14" s="5">
        <v>14209.6283</v>
      </c>
      <c r="T14" s="5">
        <v>5431.5279808287814</v>
      </c>
      <c r="U14" s="5">
        <v>50</v>
      </c>
      <c r="V14" s="5">
        <v>1</v>
      </c>
      <c r="W14" s="5">
        <v>450</v>
      </c>
      <c r="X14" s="5">
        <v>1</v>
      </c>
      <c r="Y14" s="15">
        <v>9.1914025065027091E-3</v>
      </c>
      <c r="Z14" s="15">
        <v>3.162277660168379E-3</v>
      </c>
      <c r="AA14" s="5">
        <v>1</v>
      </c>
      <c r="AB14" s="5">
        <v>533.78363037109375</v>
      </c>
      <c r="AC14" s="16">
        <v>1.3573529273851019</v>
      </c>
      <c r="AD14" s="16">
        <v>5.4451408329110604</v>
      </c>
      <c r="AE14" s="5">
        <v>1</v>
      </c>
      <c r="AF14" s="16">
        <v>2019.7205155329309</v>
      </c>
      <c r="AG14" s="5">
        <v>146.30198889667511</v>
      </c>
      <c r="AH14" s="5">
        <v>450</v>
      </c>
      <c r="AI14" s="5">
        <v>0</v>
      </c>
      <c r="AJ14" s="5">
        <v>2748.587785388831</v>
      </c>
      <c r="AK14" s="5">
        <v>489.99999999999989</v>
      </c>
      <c r="AL14" s="16">
        <v>1.2580626173044831</v>
      </c>
      <c r="AM14" s="5">
        <v>804.24771931898704</v>
      </c>
      <c r="AN14" s="5">
        <v>150</v>
      </c>
      <c r="AO14" s="5">
        <v>300</v>
      </c>
      <c r="AP14" s="5">
        <v>1</v>
      </c>
      <c r="AQ14" s="16">
        <v>39.269908169872423</v>
      </c>
      <c r="AR14" s="5">
        <v>10</v>
      </c>
      <c r="AS14" s="5">
        <v>1</v>
      </c>
      <c r="AT14" s="16">
        <v>41.527991108141443</v>
      </c>
      <c r="AU14" s="5">
        <v>10</v>
      </c>
      <c r="AV14" s="5">
        <v>2</v>
      </c>
      <c r="AW14" s="17">
        <v>200</v>
      </c>
    </row>
    <row r="15" spans="1:49" x14ac:dyDescent="0.25">
      <c r="A15" s="9">
        <v>13</v>
      </c>
      <c r="B15" t="s">
        <v>62</v>
      </c>
      <c r="C15">
        <v>6</v>
      </c>
      <c r="D15">
        <v>5750.8</v>
      </c>
      <c r="E15">
        <v>350</v>
      </c>
      <c r="F15">
        <v>863</v>
      </c>
      <c r="G15" t="s">
        <v>49</v>
      </c>
      <c r="H15" s="5">
        <v>35</v>
      </c>
      <c r="I15" s="5">
        <v>40</v>
      </c>
      <c r="J15" s="5">
        <v>29725.41</v>
      </c>
      <c r="K15" s="5">
        <v>500</v>
      </c>
      <c r="L15" s="5">
        <v>32</v>
      </c>
      <c r="M15" s="5">
        <v>250</v>
      </c>
      <c r="N15" s="15">
        <v>2.5000000000000001E-3</v>
      </c>
      <c r="O15" s="15">
        <v>2.5000000000000001E-3</v>
      </c>
      <c r="P15" s="5">
        <v>16</v>
      </c>
      <c r="Q15" s="5">
        <v>150</v>
      </c>
      <c r="R15" s="5">
        <v>1275.0456999999999</v>
      </c>
      <c r="S15" s="5">
        <v>13471.144</v>
      </c>
      <c r="T15" s="5">
        <v>4023.16692274047</v>
      </c>
      <c r="U15" s="5">
        <v>50</v>
      </c>
      <c r="V15" s="5">
        <v>1</v>
      </c>
      <c r="W15" s="5">
        <v>450</v>
      </c>
      <c r="X15" s="5">
        <v>1</v>
      </c>
      <c r="Y15" s="15">
        <v>9.1914025065027091E-3</v>
      </c>
      <c r="Z15" s="15">
        <v>3.162277660168379E-3</v>
      </c>
      <c r="AA15" s="5">
        <v>1</v>
      </c>
      <c r="AB15" s="5">
        <v>671.0989990234375</v>
      </c>
      <c r="AC15" s="16">
        <v>0.83782398372298938</v>
      </c>
      <c r="AD15" s="16">
        <v>3.3313517645085158</v>
      </c>
      <c r="AE15" s="5">
        <v>1</v>
      </c>
      <c r="AF15" s="16">
        <v>2494.6575668561641</v>
      </c>
      <c r="AG15" s="5">
        <v>322.35323398639389</v>
      </c>
      <c r="AH15" s="5">
        <v>450</v>
      </c>
      <c r="AI15" s="5">
        <v>1</v>
      </c>
      <c r="AJ15" s="5">
        <v>1247.4633950049549</v>
      </c>
      <c r="AK15" s="5">
        <v>489.99999999999989</v>
      </c>
      <c r="AL15" s="16">
        <v>0.74068473328717932</v>
      </c>
      <c r="AM15" s="5">
        <v>804.24771931898704</v>
      </c>
      <c r="AN15" s="5">
        <v>150</v>
      </c>
      <c r="AO15" s="5">
        <v>300</v>
      </c>
      <c r="AP15" s="5">
        <v>1</v>
      </c>
      <c r="AQ15" s="16">
        <v>39.269908169872423</v>
      </c>
      <c r="AR15" s="5">
        <v>10</v>
      </c>
      <c r="AS15" s="5">
        <v>1</v>
      </c>
      <c r="AT15" s="16">
        <v>45.762700675204961</v>
      </c>
      <c r="AU15" s="5">
        <v>10</v>
      </c>
      <c r="AV15" s="5">
        <v>2</v>
      </c>
      <c r="AW15" s="17">
        <v>200</v>
      </c>
    </row>
    <row r="16" spans="1:49" x14ac:dyDescent="0.25">
      <c r="A16" s="9">
        <v>14</v>
      </c>
      <c r="B16" t="s">
        <v>63</v>
      </c>
      <c r="C16">
        <v>6</v>
      </c>
      <c r="D16">
        <v>4600</v>
      </c>
      <c r="E16">
        <v>350</v>
      </c>
      <c r="F16">
        <v>690</v>
      </c>
      <c r="G16" t="s">
        <v>49</v>
      </c>
      <c r="H16" s="5">
        <v>35</v>
      </c>
      <c r="I16" s="5">
        <v>40</v>
      </c>
      <c r="J16" s="5">
        <v>29725.41</v>
      </c>
      <c r="K16" s="5">
        <v>500</v>
      </c>
      <c r="L16" s="5">
        <v>32</v>
      </c>
      <c r="M16" s="5">
        <v>250</v>
      </c>
      <c r="N16" s="15">
        <v>2.5000000000000001E-3</v>
      </c>
      <c r="O16" s="15">
        <v>2.5000000000000001E-3</v>
      </c>
      <c r="P16" s="5">
        <v>16</v>
      </c>
      <c r="Q16" s="5">
        <v>150</v>
      </c>
      <c r="R16" s="5">
        <v>1903.2479000000001</v>
      </c>
      <c r="S16" s="5">
        <v>14053.4519</v>
      </c>
      <c r="T16" s="5">
        <v>6831.6715084938814</v>
      </c>
      <c r="U16" s="5">
        <v>50</v>
      </c>
      <c r="V16" s="5">
        <v>1</v>
      </c>
      <c r="W16" s="5">
        <v>450</v>
      </c>
      <c r="X16" s="5">
        <v>1</v>
      </c>
      <c r="Y16" s="15">
        <v>9.1914025065027091E-3</v>
      </c>
      <c r="Z16" s="15">
        <v>3.162277660168379E-3</v>
      </c>
      <c r="AA16" s="5">
        <v>1</v>
      </c>
      <c r="AB16" s="5">
        <v>437.968017578125</v>
      </c>
      <c r="AC16" s="16">
        <v>1.7234199025250829</v>
      </c>
      <c r="AD16" s="16">
        <v>7.0721237147969784</v>
      </c>
      <c r="AE16" s="5">
        <v>1</v>
      </c>
      <c r="AF16" s="16">
        <v>1818.777778200312</v>
      </c>
      <c r="AG16" s="5">
        <v>101.49464600924701</v>
      </c>
      <c r="AH16" s="5">
        <v>450</v>
      </c>
      <c r="AI16" s="5">
        <v>0</v>
      </c>
      <c r="AJ16" s="5">
        <v>3962.0204165533669</v>
      </c>
      <c r="AK16" s="5">
        <v>489.99999999999989</v>
      </c>
      <c r="AL16" s="16">
        <v>1.8482934995058959</v>
      </c>
      <c r="AM16" s="5">
        <v>804.24771931898704</v>
      </c>
      <c r="AN16" s="5">
        <v>150</v>
      </c>
      <c r="AO16" s="5">
        <v>300</v>
      </c>
      <c r="AP16" s="5">
        <v>1</v>
      </c>
      <c r="AQ16" s="16">
        <v>39.269908169872423</v>
      </c>
      <c r="AR16" s="5">
        <v>10</v>
      </c>
      <c r="AS16" s="5">
        <v>1</v>
      </c>
      <c r="AT16" s="16">
        <v>24.7062298318614</v>
      </c>
      <c r="AU16" s="5">
        <v>10</v>
      </c>
      <c r="AV16" s="5">
        <v>2</v>
      </c>
      <c r="AW16" s="17">
        <v>200</v>
      </c>
    </row>
    <row r="17" spans="1:49" x14ac:dyDescent="0.25">
      <c r="A17" s="9">
        <v>15</v>
      </c>
      <c r="B17" s="18" t="s">
        <v>64</v>
      </c>
      <c r="C17" s="18">
        <v>6</v>
      </c>
      <c r="D17" s="18">
        <v>7000</v>
      </c>
      <c r="E17" s="18">
        <v>350</v>
      </c>
      <c r="F17" s="18">
        <v>1050</v>
      </c>
      <c r="G17" s="18" t="s">
        <v>49</v>
      </c>
      <c r="H17" s="19">
        <v>35</v>
      </c>
      <c r="I17" s="19">
        <v>40</v>
      </c>
      <c r="J17" s="19">
        <v>29725.41</v>
      </c>
      <c r="K17" s="19">
        <v>500</v>
      </c>
      <c r="L17" s="19">
        <v>32</v>
      </c>
      <c r="M17" s="19">
        <v>250</v>
      </c>
      <c r="N17" s="20">
        <v>2.5000000000000001E-3</v>
      </c>
      <c r="O17" s="20">
        <v>2.5000000000000001E-3</v>
      </c>
      <c r="P17" s="19">
        <v>16</v>
      </c>
      <c r="Q17" s="19">
        <v>200</v>
      </c>
      <c r="R17" s="19">
        <v>3788.9310999999998</v>
      </c>
      <c r="S17" s="19">
        <v>14232.4208</v>
      </c>
      <c r="T17" s="19">
        <v>2058.381674985646</v>
      </c>
      <c r="U17" s="19">
        <v>50</v>
      </c>
      <c r="V17" s="19">
        <v>1</v>
      </c>
      <c r="W17" s="19">
        <v>450</v>
      </c>
      <c r="X17" s="19">
        <v>1</v>
      </c>
      <c r="Y17" s="20">
        <v>9.1914025065027091E-3</v>
      </c>
      <c r="Z17" s="20">
        <v>3.162277660168379E-3</v>
      </c>
      <c r="AA17" s="19">
        <v>1</v>
      </c>
      <c r="AB17" s="19">
        <v>628.378662109375</v>
      </c>
      <c r="AC17" s="21">
        <v>0.75876737307384257</v>
      </c>
      <c r="AD17" s="21">
        <v>1.4002596428473779</v>
      </c>
      <c r="AE17" s="19">
        <v>1</v>
      </c>
      <c r="AF17" s="21">
        <v>1918.3422662867799</v>
      </c>
      <c r="AG17" s="19">
        <v>820.66093808059907</v>
      </c>
      <c r="AH17" s="19">
        <v>450</v>
      </c>
      <c r="AI17" s="19">
        <v>1</v>
      </c>
      <c r="AJ17" s="19">
        <v>295.05951203360041</v>
      </c>
      <c r="AK17" s="19">
        <v>489.99999999999989</v>
      </c>
      <c r="AL17" s="21">
        <v>0.40531300135625831</v>
      </c>
      <c r="AM17" s="19">
        <v>804.24771931898704</v>
      </c>
      <c r="AN17" s="19">
        <v>200</v>
      </c>
      <c r="AO17" s="19">
        <v>300</v>
      </c>
      <c r="AP17" s="19">
        <v>1</v>
      </c>
      <c r="AQ17" s="21">
        <v>52.35987755982989</v>
      </c>
      <c r="AR17" s="19">
        <v>10</v>
      </c>
      <c r="AS17" s="19">
        <v>1</v>
      </c>
      <c r="AT17" s="21">
        <v>19.373012695312489</v>
      </c>
      <c r="AU17" s="19">
        <v>10</v>
      </c>
      <c r="AV17" s="19">
        <v>2</v>
      </c>
      <c r="AW17" s="22">
        <v>200</v>
      </c>
    </row>
    <row r="18" spans="1:49" x14ac:dyDescent="0.25">
      <c r="A18" s="9">
        <v>16</v>
      </c>
      <c r="B18" s="10" t="s">
        <v>65</v>
      </c>
      <c r="C18" s="10">
        <v>6</v>
      </c>
      <c r="D18" s="10">
        <v>1500</v>
      </c>
      <c r="E18" s="10">
        <v>350</v>
      </c>
      <c r="F18" s="10">
        <v>525</v>
      </c>
      <c r="G18" s="10" t="s">
        <v>49</v>
      </c>
      <c r="H18" s="11">
        <v>35</v>
      </c>
      <c r="I18" s="11">
        <v>40</v>
      </c>
      <c r="J18" s="11">
        <v>29725.41</v>
      </c>
      <c r="K18" s="11">
        <v>500</v>
      </c>
      <c r="L18" s="11">
        <v>32</v>
      </c>
      <c r="M18" s="11">
        <v>250</v>
      </c>
      <c r="N18" s="12">
        <v>2.5000000000000001E-3</v>
      </c>
      <c r="O18" s="12">
        <v>2.5000000000000001E-3</v>
      </c>
      <c r="P18" s="11">
        <v>16</v>
      </c>
      <c r="Q18" s="11">
        <v>200</v>
      </c>
      <c r="R18" s="11">
        <v>1108.0273999999999</v>
      </c>
      <c r="S18" s="11">
        <v>456.64089999999999</v>
      </c>
      <c r="T18" s="11">
        <v>288.5592709775417</v>
      </c>
      <c r="U18" s="11">
        <v>50</v>
      </c>
      <c r="V18" s="11">
        <v>1</v>
      </c>
      <c r="W18" s="11">
        <v>450</v>
      </c>
      <c r="X18" s="11">
        <v>1</v>
      </c>
      <c r="Y18" s="12">
        <v>9.1914025065027091E-3</v>
      </c>
      <c r="Z18" s="12">
        <v>3.162277660168379E-3</v>
      </c>
      <c r="AA18" s="11">
        <v>1</v>
      </c>
      <c r="AB18" s="11">
        <v>98.646484375</v>
      </c>
      <c r="AC18" s="13">
        <v>1.0212452403317309</v>
      </c>
      <c r="AD18" s="13">
        <v>0.91606117770648154</v>
      </c>
      <c r="AE18" s="11">
        <v>1</v>
      </c>
      <c r="AF18" s="13">
        <v>292.00208399557368</v>
      </c>
      <c r="AG18" s="11">
        <v>820.66093808059907</v>
      </c>
      <c r="AH18" s="11">
        <v>300</v>
      </c>
      <c r="AI18" s="11">
        <v>1</v>
      </c>
      <c r="AJ18" s="11">
        <v>154.5726844019143</v>
      </c>
      <c r="AK18" s="11">
        <v>489.99999999999989</v>
      </c>
      <c r="AL18" s="13">
        <v>0.37847603304360478</v>
      </c>
      <c r="AM18" s="11">
        <v>804.24771931898704</v>
      </c>
      <c r="AN18" s="11">
        <v>200</v>
      </c>
      <c r="AO18" s="11">
        <v>300</v>
      </c>
      <c r="AP18" s="11">
        <v>1</v>
      </c>
      <c r="AQ18" s="13">
        <v>52.35987755982989</v>
      </c>
      <c r="AR18" s="11">
        <v>10</v>
      </c>
      <c r="AS18" s="11">
        <v>1</v>
      </c>
      <c r="AT18" s="13">
        <v>-4.150963541666667</v>
      </c>
      <c r="AU18" s="11">
        <v>10</v>
      </c>
      <c r="AV18" s="11">
        <v>2</v>
      </c>
      <c r="AW18" s="14">
        <v>200</v>
      </c>
    </row>
    <row r="19" spans="1:49" x14ac:dyDescent="0.25">
      <c r="A19" s="9">
        <v>17</v>
      </c>
      <c r="B19" t="s">
        <v>66</v>
      </c>
      <c r="C19">
        <v>6</v>
      </c>
      <c r="D19">
        <v>3600</v>
      </c>
      <c r="E19">
        <v>350</v>
      </c>
      <c r="F19">
        <v>540</v>
      </c>
      <c r="G19" t="s">
        <v>49</v>
      </c>
      <c r="H19" s="5">
        <v>35</v>
      </c>
      <c r="I19" s="5">
        <v>40</v>
      </c>
      <c r="J19" s="5">
        <v>29725.41</v>
      </c>
      <c r="K19" s="5">
        <v>500</v>
      </c>
      <c r="L19" s="5">
        <v>32</v>
      </c>
      <c r="M19" s="5">
        <v>250</v>
      </c>
      <c r="N19" s="15">
        <v>2.5000000000000001E-3</v>
      </c>
      <c r="O19" s="15">
        <v>2.5000000000000001E-3</v>
      </c>
      <c r="P19" s="5">
        <v>16</v>
      </c>
      <c r="Q19" s="5">
        <v>200</v>
      </c>
      <c r="R19" s="5">
        <v>1703.8432</v>
      </c>
      <c r="S19" s="5">
        <v>2084.1569</v>
      </c>
      <c r="T19" s="5">
        <v>1934.4129027205749</v>
      </c>
      <c r="U19" s="5">
        <v>50</v>
      </c>
      <c r="V19" s="5">
        <v>1</v>
      </c>
      <c r="W19" s="5">
        <v>450</v>
      </c>
      <c r="X19" s="5">
        <v>1</v>
      </c>
      <c r="Y19" s="15">
        <v>9.1914025065027091E-3</v>
      </c>
      <c r="Z19" s="15">
        <v>3.162277660168379E-3</v>
      </c>
      <c r="AA19" s="5">
        <v>1</v>
      </c>
      <c r="AB19" s="5">
        <v>317.1304931640625</v>
      </c>
      <c r="AC19" s="16">
        <v>0.46686059807406521</v>
      </c>
      <c r="AD19" s="16">
        <v>2.5587472258208659</v>
      </c>
      <c r="AE19" s="5">
        <v>1</v>
      </c>
      <c r="AF19" s="16">
        <v>1380.5223359828531</v>
      </c>
      <c r="AG19" s="5">
        <v>483.07402787793092</v>
      </c>
      <c r="AH19" s="5">
        <v>450</v>
      </c>
      <c r="AI19" s="5">
        <v>1</v>
      </c>
      <c r="AJ19" s="5">
        <v>832.42699141984747</v>
      </c>
      <c r="AK19" s="5">
        <v>489.99999999999989</v>
      </c>
      <c r="AL19" s="16">
        <v>0.7138472781314783</v>
      </c>
      <c r="AM19" s="5">
        <v>804.24771931898704</v>
      </c>
      <c r="AN19" s="5">
        <v>200</v>
      </c>
      <c r="AO19" s="5">
        <v>300</v>
      </c>
      <c r="AP19" s="5">
        <v>1</v>
      </c>
      <c r="AQ19" s="16">
        <v>52.35987755982989</v>
      </c>
      <c r="AR19" s="5">
        <v>10</v>
      </c>
      <c r="AS19" s="5">
        <v>1</v>
      </c>
      <c r="AT19" s="16">
        <v>17.729967583550341</v>
      </c>
      <c r="AU19" s="5">
        <v>10</v>
      </c>
      <c r="AV19" s="5">
        <v>2</v>
      </c>
      <c r="AW19" s="17">
        <v>200</v>
      </c>
    </row>
    <row r="20" spans="1:49" x14ac:dyDescent="0.25">
      <c r="A20" s="9">
        <v>18</v>
      </c>
      <c r="B20" t="s">
        <v>67</v>
      </c>
      <c r="C20">
        <v>6</v>
      </c>
      <c r="D20">
        <v>1300</v>
      </c>
      <c r="E20">
        <v>350</v>
      </c>
      <c r="F20">
        <v>525</v>
      </c>
      <c r="G20" t="s">
        <v>49</v>
      </c>
      <c r="H20" s="5">
        <v>35</v>
      </c>
      <c r="I20" s="5">
        <v>40</v>
      </c>
      <c r="J20" s="5">
        <v>29725.41</v>
      </c>
      <c r="K20" s="5">
        <v>500</v>
      </c>
      <c r="L20" s="5">
        <v>32</v>
      </c>
      <c r="M20" s="5">
        <v>250</v>
      </c>
      <c r="N20" s="15">
        <v>2.5000000000000001E-3</v>
      </c>
      <c r="O20" s="15">
        <v>2.5000000000000001E-3</v>
      </c>
      <c r="P20" s="5">
        <v>16</v>
      </c>
      <c r="Q20" s="5">
        <v>200</v>
      </c>
      <c r="R20" s="5">
        <v>589.74390000000005</v>
      </c>
      <c r="S20" s="5">
        <v>391.93720000000002</v>
      </c>
      <c r="T20" s="5">
        <v>705.15096814067624</v>
      </c>
      <c r="U20" s="5">
        <v>50</v>
      </c>
      <c r="V20" s="5">
        <v>1</v>
      </c>
      <c r="W20" s="5">
        <v>450</v>
      </c>
      <c r="X20" s="5">
        <v>1</v>
      </c>
      <c r="Y20" s="15">
        <v>9.1914025065027091E-3</v>
      </c>
      <c r="Z20" s="15">
        <v>3.162277660168379E-3</v>
      </c>
      <c r="AA20" s="5">
        <v>1</v>
      </c>
      <c r="AB20" s="5">
        <v>108.4111328125</v>
      </c>
      <c r="AC20" s="16">
        <v>0.95734881716760689</v>
      </c>
      <c r="AD20" s="16">
        <v>2.5829705792698761</v>
      </c>
      <c r="AE20" s="5">
        <v>1</v>
      </c>
      <c r="AF20" s="16">
        <v>503.62851688269672</v>
      </c>
      <c r="AG20" s="5">
        <v>478.96804264887311</v>
      </c>
      <c r="AH20" s="5">
        <v>260</v>
      </c>
      <c r="AI20" s="5">
        <v>1</v>
      </c>
      <c r="AJ20" s="5">
        <v>839.56302686834294</v>
      </c>
      <c r="AK20" s="5">
        <v>489.99999999999989</v>
      </c>
      <c r="AL20" s="16">
        <v>0.78347213336652943</v>
      </c>
      <c r="AM20" s="5">
        <v>804.24771931898704</v>
      </c>
      <c r="AN20" s="5">
        <v>200</v>
      </c>
      <c r="AO20" s="5">
        <v>300</v>
      </c>
      <c r="AP20" s="5">
        <v>1</v>
      </c>
      <c r="AQ20" s="16">
        <v>52.35987755982989</v>
      </c>
      <c r="AR20" s="5">
        <v>10</v>
      </c>
      <c r="AS20" s="5">
        <v>1</v>
      </c>
      <c r="AT20" s="16">
        <v>13.125315504807681</v>
      </c>
      <c r="AU20" s="5">
        <v>10</v>
      </c>
      <c r="AV20" s="5">
        <v>2</v>
      </c>
      <c r="AW20" s="17">
        <v>200</v>
      </c>
    </row>
    <row r="21" spans="1:49" x14ac:dyDescent="0.25">
      <c r="A21" s="9">
        <v>19</v>
      </c>
      <c r="B21" t="s">
        <v>68</v>
      </c>
      <c r="C21">
        <v>6</v>
      </c>
      <c r="D21">
        <v>4100</v>
      </c>
      <c r="E21">
        <v>350</v>
      </c>
      <c r="F21">
        <v>615</v>
      </c>
      <c r="G21" t="s">
        <v>49</v>
      </c>
      <c r="H21" s="5">
        <v>35</v>
      </c>
      <c r="I21" s="5">
        <v>40</v>
      </c>
      <c r="J21" s="5">
        <v>29725.41</v>
      </c>
      <c r="K21" s="5">
        <v>500</v>
      </c>
      <c r="L21" s="5">
        <v>32</v>
      </c>
      <c r="M21" s="5">
        <v>250</v>
      </c>
      <c r="N21" s="15">
        <v>2.5000000000000001E-3</v>
      </c>
      <c r="O21" s="15">
        <v>2.5000000000000001E-3</v>
      </c>
      <c r="P21" s="5">
        <v>16</v>
      </c>
      <c r="Q21" s="5">
        <v>200</v>
      </c>
      <c r="R21" s="5">
        <v>169.49610000000001</v>
      </c>
      <c r="S21" s="5">
        <v>5293.4894000000004</v>
      </c>
      <c r="T21" s="5">
        <v>3029.354238735159</v>
      </c>
      <c r="U21" s="5">
        <v>50</v>
      </c>
      <c r="V21" s="5">
        <v>1</v>
      </c>
      <c r="W21" s="5">
        <v>450</v>
      </c>
      <c r="X21" s="5">
        <v>1</v>
      </c>
      <c r="Y21" s="15">
        <v>9.1914025065027091E-3</v>
      </c>
      <c r="Z21" s="15">
        <v>3.162277660168379E-3</v>
      </c>
      <c r="AA21" s="5">
        <v>1</v>
      </c>
      <c r="AB21" s="5">
        <v>523.40869140625</v>
      </c>
      <c r="AC21" s="16">
        <v>0.62531608994972132</v>
      </c>
      <c r="AD21" s="16">
        <v>3.5184137499827641</v>
      </c>
      <c r="AE21" s="5">
        <v>1</v>
      </c>
      <c r="AF21" s="16">
        <v>1926.4599470915821</v>
      </c>
      <c r="AG21" s="5">
        <v>312.15490759100038</v>
      </c>
      <c r="AH21" s="5">
        <v>450</v>
      </c>
      <c r="AI21" s="5">
        <v>1</v>
      </c>
      <c r="AJ21" s="5">
        <v>1288.218925541848</v>
      </c>
      <c r="AK21" s="5">
        <v>489.99999999999989</v>
      </c>
      <c r="AL21" s="16">
        <v>0.69690668553951229</v>
      </c>
      <c r="AM21" s="5">
        <v>804.24771931898704</v>
      </c>
      <c r="AN21" s="5">
        <v>200</v>
      </c>
      <c r="AO21" s="5">
        <v>300</v>
      </c>
      <c r="AP21" s="5">
        <v>1</v>
      </c>
      <c r="AQ21" s="16">
        <v>52.35987755982989</v>
      </c>
      <c r="AR21" s="5">
        <v>10</v>
      </c>
      <c r="AS21" s="5">
        <v>1</v>
      </c>
      <c r="AT21" s="16">
        <v>56.507443311737788</v>
      </c>
      <c r="AU21" s="5">
        <v>10</v>
      </c>
      <c r="AV21" s="5">
        <v>2</v>
      </c>
      <c r="AW21" s="17">
        <v>200</v>
      </c>
    </row>
    <row r="22" spans="1:49" x14ac:dyDescent="0.25">
      <c r="A22" s="9">
        <v>20</v>
      </c>
      <c r="B22" t="s">
        <v>69</v>
      </c>
      <c r="C22">
        <v>6</v>
      </c>
      <c r="D22">
        <v>3000</v>
      </c>
      <c r="E22">
        <v>350</v>
      </c>
      <c r="F22">
        <v>525</v>
      </c>
      <c r="G22" t="s">
        <v>49</v>
      </c>
      <c r="H22" s="5">
        <v>35</v>
      </c>
      <c r="I22" s="5">
        <v>40</v>
      </c>
      <c r="J22" s="5">
        <v>29725.41</v>
      </c>
      <c r="K22" s="5">
        <v>500</v>
      </c>
      <c r="L22" s="5">
        <v>32</v>
      </c>
      <c r="M22" s="5">
        <v>250</v>
      </c>
      <c r="N22" s="15">
        <v>2.5000000000000001E-3</v>
      </c>
      <c r="O22" s="15">
        <v>2.5000000000000001E-3</v>
      </c>
      <c r="P22" s="5">
        <v>16</v>
      </c>
      <c r="Q22" s="5">
        <v>200</v>
      </c>
      <c r="R22" s="5">
        <v>2120.5947999999999</v>
      </c>
      <c r="S22" s="5">
        <v>2018.93</v>
      </c>
      <c r="T22" s="5">
        <v>2643.1616357120629</v>
      </c>
      <c r="U22" s="5">
        <v>50</v>
      </c>
      <c r="V22" s="5">
        <v>1</v>
      </c>
      <c r="W22" s="5">
        <v>450</v>
      </c>
      <c r="X22" s="5">
        <v>1</v>
      </c>
      <c r="Y22" s="15">
        <v>9.1914025065027091E-3</v>
      </c>
      <c r="Z22" s="15">
        <v>3.162277660168379E-3</v>
      </c>
      <c r="AA22" s="5">
        <v>1</v>
      </c>
      <c r="AB22" s="5">
        <v>208.498779296875</v>
      </c>
      <c r="AC22" s="16">
        <v>0.80032200359186523</v>
      </c>
      <c r="AD22" s="16">
        <v>4.1954946598604179</v>
      </c>
      <c r="AE22" s="5">
        <v>1</v>
      </c>
      <c r="AF22" s="16">
        <v>1010.290186652377</v>
      </c>
      <c r="AG22" s="5">
        <v>191.9502645077539</v>
      </c>
      <c r="AH22" s="5">
        <v>450</v>
      </c>
      <c r="AI22" s="5">
        <v>0</v>
      </c>
      <c r="AJ22" s="5">
        <v>2094.9377730253118</v>
      </c>
      <c r="AK22" s="5">
        <v>489.99999999999989</v>
      </c>
      <c r="AL22" s="16">
        <v>1.5168379097014419</v>
      </c>
      <c r="AM22" s="5">
        <v>804.24771931898704</v>
      </c>
      <c r="AN22" s="5">
        <v>200</v>
      </c>
      <c r="AO22" s="5">
        <v>300</v>
      </c>
      <c r="AP22" s="5">
        <v>1</v>
      </c>
      <c r="AQ22" s="16">
        <v>52.35987755982989</v>
      </c>
      <c r="AR22" s="5">
        <v>10</v>
      </c>
      <c r="AS22" s="5">
        <v>1</v>
      </c>
      <c r="AT22" s="16">
        <v>-0.49039876302083341</v>
      </c>
      <c r="AU22" s="5">
        <v>10</v>
      </c>
      <c r="AV22" s="5">
        <v>2</v>
      </c>
      <c r="AW22" s="17">
        <v>200</v>
      </c>
    </row>
    <row r="23" spans="1:49" x14ac:dyDescent="0.25">
      <c r="A23" s="9">
        <v>21</v>
      </c>
      <c r="B23" t="s">
        <v>70</v>
      </c>
      <c r="C23">
        <v>6</v>
      </c>
      <c r="D23">
        <v>700</v>
      </c>
      <c r="E23">
        <v>350</v>
      </c>
      <c r="F23">
        <v>700</v>
      </c>
      <c r="G23" t="s">
        <v>49</v>
      </c>
      <c r="H23" s="5">
        <v>35</v>
      </c>
      <c r="I23" s="5">
        <v>40</v>
      </c>
      <c r="J23" s="5">
        <v>29725.41</v>
      </c>
      <c r="K23" s="5">
        <v>500</v>
      </c>
      <c r="L23" s="5">
        <v>40</v>
      </c>
      <c r="M23" s="5">
        <v>100</v>
      </c>
      <c r="N23" s="15">
        <v>2.5000000000000001E-3</v>
      </c>
      <c r="O23" s="15">
        <v>2.5000000000000001E-3</v>
      </c>
      <c r="P23" s="5">
        <v>16</v>
      </c>
      <c r="Q23" s="5">
        <v>200</v>
      </c>
      <c r="R23" s="5">
        <v>240.61840000000001</v>
      </c>
      <c r="S23" s="5">
        <v>76.727800000000002</v>
      </c>
      <c r="T23" s="5">
        <v>129.0172928120368</v>
      </c>
      <c r="U23" s="5">
        <v>50</v>
      </c>
      <c r="V23" s="5">
        <v>1</v>
      </c>
      <c r="W23" s="5">
        <v>450</v>
      </c>
      <c r="X23" s="5">
        <v>1</v>
      </c>
      <c r="Y23" s="15">
        <v>3.5903916041026211E-2</v>
      </c>
      <c r="Z23" s="15">
        <v>3.162277660168379E-3</v>
      </c>
      <c r="AA23" s="5">
        <v>1</v>
      </c>
      <c r="AB23" s="5">
        <v>185.91802978515619</v>
      </c>
      <c r="AC23" s="16">
        <v>0.15226595853507929</v>
      </c>
      <c r="AD23" s="16">
        <v>0.87766865858528453</v>
      </c>
      <c r="AE23" s="5">
        <v>1</v>
      </c>
      <c r="AF23" s="16">
        <v>286.57178755222128</v>
      </c>
      <c r="AG23" s="5">
        <v>820.66093808059907</v>
      </c>
      <c r="AH23" s="5">
        <v>140</v>
      </c>
      <c r="AI23" s="5">
        <v>0</v>
      </c>
      <c r="AJ23" s="5">
        <v>-409.10260881966269</v>
      </c>
      <c r="AK23" s="5">
        <v>489.99999999999989</v>
      </c>
      <c r="AL23" s="16">
        <v>5.6443460117289943E-2</v>
      </c>
      <c r="AM23" s="5">
        <v>1256.6370614359171</v>
      </c>
      <c r="AN23" s="5">
        <v>200</v>
      </c>
      <c r="AO23" s="5">
        <v>300</v>
      </c>
      <c r="AP23" s="5">
        <v>1</v>
      </c>
      <c r="AQ23" s="16">
        <v>65.449846949787357</v>
      </c>
      <c r="AR23" s="5">
        <v>10</v>
      </c>
      <c r="AS23" s="5">
        <v>1</v>
      </c>
      <c r="AT23" s="16">
        <v>191.68524169921881</v>
      </c>
      <c r="AU23" s="5">
        <v>10</v>
      </c>
      <c r="AV23" s="5">
        <v>2</v>
      </c>
      <c r="AW23" s="17">
        <v>163.89329850022551</v>
      </c>
    </row>
    <row r="24" spans="1:49" x14ac:dyDescent="0.25">
      <c r="A24" s="9">
        <v>22</v>
      </c>
      <c r="B24" s="18" t="s">
        <v>71</v>
      </c>
      <c r="C24" s="18">
        <v>6</v>
      </c>
      <c r="D24" s="18">
        <v>3000</v>
      </c>
      <c r="E24" s="18">
        <v>350</v>
      </c>
      <c r="F24" s="18">
        <v>525</v>
      </c>
      <c r="G24" s="18" t="s">
        <v>49</v>
      </c>
      <c r="H24" s="19">
        <v>35</v>
      </c>
      <c r="I24" s="19">
        <v>40</v>
      </c>
      <c r="J24" s="19">
        <v>29725.41</v>
      </c>
      <c r="K24" s="19">
        <v>500</v>
      </c>
      <c r="L24" s="19">
        <v>32</v>
      </c>
      <c r="M24" s="19">
        <v>250</v>
      </c>
      <c r="N24" s="20">
        <v>2.5000000000000001E-3</v>
      </c>
      <c r="O24" s="20">
        <v>2.5000000000000001E-3</v>
      </c>
      <c r="P24" s="19">
        <v>16</v>
      </c>
      <c r="Q24" s="19">
        <v>200</v>
      </c>
      <c r="R24" s="19">
        <v>1772.3394000000001</v>
      </c>
      <c r="S24" s="19">
        <v>1179.7692</v>
      </c>
      <c r="T24" s="19">
        <v>1748.8203164410179</v>
      </c>
      <c r="U24" s="19">
        <v>50</v>
      </c>
      <c r="V24" s="19">
        <v>1</v>
      </c>
      <c r="W24" s="19">
        <v>450</v>
      </c>
      <c r="X24" s="19">
        <v>1</v>
      </c>
      <c r="Y24" s="20">
        <v>9.1914025065027091E-3</v>
      </c>
      <c r="Z24" s="20">
        <v>3.162277660168379E-3</v>
      </c>
      <c r="AA24" s="19">
        <v>1</v>
      </c>
      <c r="AB24" s="19">
        <v>243.8956298828125</v>
      </c>
      <c r="AC24" s="21">
        <v>0.40488325687834559</v>
      </c>
      <c r="AD24" s="21">
        <v>2.775905264192092</v>
      </c>
      <c r="AE24" s="19">
        <v>1</v>
      </c>
      <c r="AF24" s="21">
        <v>1079.941266652377</v>
      </c>
      <c r="AG24" s="19">
        <v>385.47790993636482</v>
      </c>
      <c r="AH24" s="19">
        <v>450</v>
      </c>
      <c r="AI24" s="19">
        <v>1</v>
      </c>
      <c r="AJ24" s="19">
        <v>1043.1826293908171</v>
      </c>
      <c r="AK24" s="19">
        <v>489.99999999999989</v>
      </c>
      <c r="AL24" s="21">
        <v>0.88042966951965462</v>
      </c>
      <c r="AM24" s="19">
        <v>804.24771931898704</v>
      </c>
      <c r="AN24" s="19">
        <v>200</v>
      </c>
      <c r="AO24" s="19">
        <v>300</v>
      </c>
      <c r="AP24" s="19">
        <v>1</v>
      </c>
      <c r="AQ24" s="21">
        <v>52.35987755982989</v>
      </c>
      <c r="AR24" s="19">
        <v>10</v>
      </c>
      <c r="AS24" s="19">
        <v>1</v>
      </c>
      <c r="AT24" s="21">
        <v>11.07257242838541</v>
      </c>
      <c r="AU24" s="19">
        <v>10</v>
      </c>
      <c r="AV24" s="19">
        <v>2</v>
      </c>
      <c r="AW24" s="22">
        <v>200</v>
      </c>
    </row>
    <row r="25" spans="1:49" x14ac:dyDescent="0.25">
      <c r="A25" s="9">
        <v>23</v>
      </c>
      <c r="B25" s="10" t="s">
        <v>72</v>
      </c>
      <c r="C25" s="10">
        <v>6</v>
      </c>
      <c r="D25" s="10">
        <v>6000</v>
      </c>
      <c r="E25" s="10">
        <v>350</v>
      </c>
      <c r="F25" s="10">
        <v>900</v>
      </c>
      <c r="G25" s="10" t="s">
        <v>49</v>
      </c>
      <c r="H25" s="11">
        <v>35</v>
      </c>
      <c r="I25" s="11">
        <v>40</v>
      </c>
      <c r="J25" s="11">
        <v>29725.41</v>
      </c>
      <c r="K25" s="11">
        <v>500</v>
      </c>
      <c r="L25" s="11">
        <v>32</v>
      </c>
      <c r="M25" s="11">
        <v>300</v>
      </c>
      <c r="N25" s="12">
        <v>2.5000000000000001E-3</v>
      </c>
      <c r="O25" s="12">
        <v>2.5000000000000001E-3</v>
      </c>
      <c r="P25" s="11">
        <v>16</v>
      </c>
      <c r="Q25" s="11">
        <v>200</v>
      </c>
      <c r="R25" s="11">
        <v>3157.1125999999999</v>
      </c>
      <c r="S25" s="11">
        <v>7472.8536999999997</v>
      </c>
      <c r="T25" s="11">
        <v>3045.5873845519141</v>
      </c>
      <c r="U25" s="11">
        <v>50</v>
      </c>
      <c r="V25" s="11">
        <v>1</v>
      </c>
      <c r="W25" s="11">
        <v>450</v>
      </c>
      <c r="X25" s="11">
        <v>1</v>
      </c>
      <c r="Y25" s="12">
        <v>7.6595020887522576E-3</v>
      </c>
      <c r="Z25" s="12">
        <v>3.162277660168379E-3</v>
      </c>
      <c r="AA25" s="11">
        <v>1</v>
      </c>
      <c r="AB25" s="11">
        <v>414.7769775390625</v>
      </c>
      <c r="AC25" s="13">
        <v>0.73413695408800139</v>
      </c>
      <c r="AD25" s="13">
        <v>2.4171328448824712</v>
      </c>
      <c r="AE25" s="11">
        <v>1</v>
      </c>
      <c r="AF25" s="13">
        <v>2237.395773304755</v>
      </c>
      <c r="AG25" s="11">
        <v>529.28810408325353</v>
      </c>
      <c r="AH25" s="11">
        <v>450</v>
      </c>
      <c r="AI25" s="11">
        <v>1</v>
      </c>
      <c r="AJ25" s="11">
        <v>759.74475254074866</v>
      </c>
      <c r="AK25" s="11">
        <v>489.99999999999989</v>
      </c>
      <c r="AL25" s="13">
        <v>0.92457946054574469</v>
      </c>
      <c r="AM25" s="11">
        <v>804.24771931898704</v>
      </c>
      <c r="AN25" s="11">
        <v>200</v>
      </c>
      <c r="AO25" s="11">
        <v>300</v>
      </c>
      <c r="AP25" s="11">
        <v>1</v>
      </c>
      <c r="AQ25" s="13">
        <v>52.35987755982989</v>
      </c>
      <c r="AR25" s="11">
        <v>10</v>
      </c>
      <c r="AS25" s="11">
        <v>1</v>
      </c>
      <c r="AT25" s="13">
        <v>-0.85309366861979241</v>
      </c>
      <c r="AU25" s="11">
        <v>10</v>
      </c>
      <c r="AV25" s="11">
        <v>2</v>
      </c>
      <c r="AW25" s="14">
        <v>200</v>
      </c>
    </row>
    <row r="26" spans="1:49" x14ac:dyDescent="0.25">
      <c r="A26" s="9">
        <v>24</v>
      </c>
      <c r="B26" t="s">
        <v>73</v>
      </c>
      <c r="C26">
        <v>6</v>
      </c>
      <c r="D26">
        <v>1300</v>
      </c>
      <c r="E26">
        <v>350</v>
      </c>
      <c r="F26">
        <v>525</v>
      </c>
      <c r="G26" t="s">
        <v>49</v>
      </c>
      <c r="H26" s="5">
        <v>35</v>
      </c>
      <c r="I26" s="5">
        <v>40</v>
      </c>
      <c r="J26" s="5">
        <v>29725.41</v>
      </c>
      <c r="K26" s="5">
        <v>500</v>
      </c>
      <c r="L26" s="5">
        <v>32</v>
      </c>
      <c r="M26" s="5">
        <v>250</v>
      </c>
      <c r="N26" s="15">
        <v>2.5000000000000001E-3</v>
      </c>
      <c r="O26" s="15">
        <v>2.5000000000000001E-3</v>
      </c>
      <c r="P26" s="5">
        <v>16</v>
      </c>
      <c r="Q26" s="5">
        <v>200</v>
      </c>
      <c r="R26" s="5">
        <v>649.16639999999995</v>
      </c>
      <c r="S26" s="5">
        <v>381.23450000000003</v>
      </c>
      <c r="T26" s="5">
        <v>736.99355149392841</v>
      </c>
      <c r="U26" s="5">
        <v>50</v>
      </c>
      <c r="V26" s="5">
        <v>1</v>
      </c>
      <c r="W26" s="5">
        <v>450</v>
      </c>
      <c r="X26" s="5">
        <v>1</v>
      </c>
      <c r="Y26" s="15">
        <v>9.1914025065027091E-3</v>
      </c>
      <c r="Z26" s="15">
        <v>3.162277660168379E-3</v>
      </c>
      <c r="AA26" s="5">
        <v>1</v>
      </c>
      <c r="AB26" s="5">
        <v>104.7493896484375</v>
      </c>
      <c r="AC26" s="16">
        <v>0.99372774930403984</v>
      </c>
      <c r="AD26" s="16">
        <v>2.6996100787323392</v>
      </c>
      <c r="AE26" s="5">
        <v>1</v>
      </c>
      <c r="AF26" s="16">
        <v>491.74401688269683</v>
      </c>
      <c r="AG26" s="5">
        <v>425.94911729762981</v>
      </c>
      <c r="AH26" s="5">
        <v>260</v>
      </c>
      <c r="AI26" s="5">
        <v>1</v>
      </c>
      <c r="AJ26" s="5">
        <v>944.06548418437387</v>
      </c>
      <c r="AK26" s="5">
        <v>489.99999999999989</v>
      </c>
      <c r="AL26" s="16">
        <v>0.85852907643888943</v>
      </c>
      <c r="AM26" s="5">
        <v>804.24771931898704</v>
      </c>
      <c r="AN26" s="5">
        <v>200</v>
      </c>
      <c r="AO26" s="5">
        <v>300</v>
      </c>
      <c r="AP26" s="5">
        <v>1</v>
      </c>
      <c r="AQ26" s="16">
        <v>52.35987755982989</v>
      </c>
      <c r="AR26" s="5">
        <v>10</v>
      </c>
      <c r="AS26" s="5">
        <v>1</v>
      </c>
      <c r="AT26" s="16">
        <v>10.36492450420673</v>
      </c>
      <c r="AU26" s="5">
        <v>10</v>
      </c>
      <c r="AV26" s="5">
        <v>2</v>
      </c>
      <c r="AW26" s="17">
        <v>200</v>
      </c>
    </row>
    <row r="27" spans="1:49" x14ac:dyDescent="0.25">
      <c r="A27" s="9">
        <v>25</v>
      </c>
      <c r="B27" t="s">
        <v>74</v>
      </c>
      <c r="C27">
        <v>6</v>
      </c>
      <c r="D27">
        <v>4100</v>
      </c>
      <c r="E27">
        <v>350</v>
      </c>
      <c r="F27">
        <v>615</v>
      </c>
      <c r="G27" t="s">
        <v>49</v>
      </c>
      <c r="H27" s="5">
        <v>35</v>
      </c>
      <c r="I27" s="5">
        <v>40</v>
      </c>
      <c r="J27" s="5">
        <v>29725.41</v>
      </c>
      <c r="K27" s="5">
        <v>500</v>
      </c>
      <c r="L27" s="5">
        <v>32</v>
      </c>
      <c r="M27" s="5">
        <v>250</v>
      </c>
      <c r="N27" s="15">
        <v>2.5000000000000001E-3</v>
      </c>
      <c r="O27" s="15">
        <v>2.5000000000000001E-3</v>
      </c>
      <c r="P27" s="5">
        <v>16</v>
      </c>
      <c r="Q27" s="5">
        <v>200</v>
      </c>
      <c r="R27" s="5">
        <v>23.6144</v>
      </c>
      <c r="S27" s="5">
        <v>5348.3644999999997</v>
      </c>
      <c r="T27" s="5">
        <v>3088.7199795082411</v>
      </c>
      <c r="U27" s="5">
        <v>50</v>
      </c>
      <c r="V27" s="5">
        <v>1</v>
      </c>
      <c r="W27" s="5">
        <v>450</v>
      </c>
      <c r="X27" s="5">
        <v>1</v>
      </c>
      <c r="Y27" s="15">
        <v>9.1914025065027091E-3</v>
      </c>
      <c r="Z27" s="15">
        <v>3.162277660168379E-3</v>
      </c>
      <c r="AA27" s="5">
        <v>1</v>
      </c>
      <c r="AB27" s="5">
        <v>535.614501953125</v>
      </c>
      <c r="AC27" s="16">
        <v>0.61785119090736929</v>
      </c>
      <c r="AD27" s="16">
        <v>3.5873635069782122</v>
      </c>
      <c r="AE27" s="5">
        <v>1</v>
      </c>
      <c r="AF27" s="16">
        <v>1955.6362870915821</v>
      </c>
      <c r="AG27" s="5">
        <v>304.9411552882699</v>
      </c>
      <c r="AH27" s="5">
        <v>450</v>
      </c>
      <c r="AI27" s="5">
        <v>1</v>
      </c>
      <c r="AJ27" s="5">
        <v>1318.6933042191499</v>
      </c>
      <c r="AK27" s="5">
        <v>489.99999999999989</v>
      </c>
      <c r="AL27" s="16">
        <v>0.69425429667215477</v>
      </c>
      <c r="AM27" s="5">
        <v>804.24771931898704</v>
      </c>
      <c r="AN27" s="5">
        <v>200</v>
      </c>
      <c r="AO27" s="5">
        <v>300</v>
      </c>
      <c r="AP27" s="5">
        <v>1</v>
      </c>
      <c r="AQ27" s="16">
        <v>52.35987755982989</v>
      </c>
      <c r="AR27" s="5">
        <v>10</v>
      </c>
      <c r="AS27" s="5">
        <v>1</v>
      </c>
      <c r="AT27" s="16">
        <v>59.424929735137198</v>
      </c>
      <c r="AU27" s="5">
        <v>10</v>
      </c>
      <c r="AV27" s="5">
        <v>2</v>
      </c>
      <c r="AW27" s="17">
        <v>200</v>
      </c>
    </row>
    <row r="28" spans="1:49" x14ac:dyDescent="0.25">
      <c r="A28" s="9">
        <v>26</v>
      </c>
      <c r="B28" t="s">
        <v>75</v>
      </c>
      <c r="C28">
        <v>6</v>
      </c>
      <c r="D28">
        <v>3000</v>
      </c>
      <c r="E28">
        <v>350</v>
      </c>
      <c r="F28">
        <v>525</v>
      </c>
      <c r="G28" t="s">
        <v>49</v>
      </c>
      <c r="H28" s="5">
        <v>35</v>
      </c>
      <c r="I28" s="5">
        <v>40</v>
      </c>
      <c r="J28" s="5">
        <v>29725.41</v>
      </c>
      <c r="K28" s="5">
        <v>500</v>
      </c>
      <c r="L28" s="5">
        <v>32</v>
      </c>
      <c r="M28" s="5">
        <v>250</v>
      </c>
      <c r="N28" s="15">
        <v>2.5000000000000001E-3</v>
      </c>
      <c r="O28" s="15">
        <v>2.5000000000000001E-3</v>
      </c>
      <c r="P28" s="5">
        <v>16</v>
      </c>
      <c r="Q28" s="5">
        <v>200</v>
      </c>
      <c r="R28" s="5">
        <v>2165.5462000000002</v>
      </c>
      <c r="S28" s="5">
        <v>2072.0472</v>
      </c>
      <c r="T28" s="5">
        <v>2579.284586664598</v>
      </c>
      <c r="U28" s="5">
        <v>50</v>
      </c>
      <c r="V28" s="5">
        <v>1</v>
      </c>
      <c r="W28" s="5">
        <v>450</v>
      </c>
      <c r="X28" s="5">
        <v>1</v>
      </c>
      <c r="Y28" s="15">
        <v>9.1914025065027091E-3</v>
      </c>
      <c r="Z28" s="15">
        <v>3.162277660168379E-3</v>
      </c>
      <c r="AA28" s="5">
        <v>1</v>
      </c>
      <c r="AB28" s="5">
        <v>203.00616455078119</v>
      </c>
      <c r="AC28" s="16">
        <v>0.83829608319934956</v>
      </c>
      <c r="AD28" s="16">
        <v>4.0941025185152338</v>
      </c>
      <c r="AE28" s="5">
        <v>1</v>
      </c>
      <c r="AF28" s="16">
        <v>1001.299906652377</v>
      </c>
      <c r="AG28" s="5">
        <v>197.9486748167491</v>
      </c>
      <c r="AH28" s="5">
        <v>450</v>
      </c>
      <c r="AI28" s="5">
        <v>0</v>
      </c>
      <c r="AJ28" s="5">
        <v>2031.455174083683</v>
      </c>
      <c r="AK28" s="5">
        <v>489.99999999999989</v>
      </c>
      <c r="AL28" s="16">
        <v>1.507400451308081</v>
      </c>
      <c r="AM28" s="5">
        <v>804.24771931898704</v>
      </c>
      <c r="AN28" s="5">
        <v>200</v>
      </c>
      <c r="AO28" s="5">
        <v>300</v>
      </c>
      <c r="AP28" s="5">
        <v>1</v>
      </c>
      <c r="AQ28" s="16">
        <v>52.35987755982989</v>
      </c>
      <c r="AR28" s="5">
        <v>10</v>
      </c>
      <c r="AS28" s="5">
        <v>1</v>
      </c>
      <c r="AT28" s="16">
        <v>-2.2846529134114628</v>
      </c>
      <c r="AU28" s="5">
        <v>10</v>
      </c>
      <c r="AV28" s="5">
        <v>2</v>
      </c>
      <c r="AW28" s="17">
        <v>200</v>
      </c>
    </row>
    <row r="29" spans="1:49" x14ac:dyDescent="0.25">
      <c r="A29" s="9">
        <v>27</v>
      </c>
      <c r="B29" t="s">
        <v>76</v>
      </c>
      <c r="C29">
        <v>6</v>
      </c>
      <c r="D29">
        <v>800</v>
      </c>
      <c r="E29">
        <v>350</v>
      </c>
      <c r="F29">
        <v>800</v>
      </c>
      <c r="G29" t="s">
        <v>49</v>
      </c>
      <c r="H29" s="5">
        <v>35</v>
      </c>
      <c r="I29" s="5">
        <v>40</v>
      </c>
      <c r="J29" s="5">
        <v>29725.41</v>
      </c>
      <c r="K29" s="5">
        <v>500</v>
      </c>
      <c r="L29" s="5">
        <v>40</v>
      </c>
      <c r="M29" s="5">
        <v>100</v>
      </c>
      <c r="N29" s="15">
        <v>2.5000000000000001E-3</v>
      </c>
      <c r="O29" s="15">
        <v>2.5000000000000001E-3</v>
      </c>
      <c r="P29" s="5">
        <v>16</v>
      </c>
      <c r="Q29" s="5">
        <v>200</v>
      </c>
      <c r="R29" s="5">
        <v>260.95600000000002</v>
      </c>
      <c r="S29" s="5">
        <v>108.4332</v>
      </c>
      <c r="T29" s="5">
        <v>166.16272131047319</v>
      </c>
      <c r="U29" s="5">
        <v>50</v>
      </c>
      <c r="V29" s="5">
        <v>1</v>
      </c>
      <c r="W29" s="5">
        <v>450</v>
      </c>
      <c r="X29" s="5">
        <v>1</v>
      </c>
      <c r="Y29" s="15">
        <v>3.5903916041026211E-2</v>
      </c>
      <c r="Z29" s="15">
        <v>3.162277660168379E-3</v>
      </c>
      <c r="AA29" s="5">
        <v>1</v>
      </c>
      <c r="AB29" s="5">
        <v>217.65313720703119</v>
      </c>
      <c r="AC29" s="16">
        <v>0.15404853522330181</v>
      </c>
      <c r="AD29" s="16">
        <v>0.98906381732424542</v>
      </c>
      <c r="AE29" s="5">
        <v>1</v>
      </c>
      <c r="AF29" s="16">
        <v>330.3179057739672</v>
      </c>
      <c r="AG29" s="5">
        <v>820.66093808059907</v>
      </c>
      <c r="AH29" s="5">
        <v>160</v>
      </c>
      <c r="AI29" s="5">
        <v>0</v>
      </c>
      <c r="AJ29" s="5">
        <v>-339.89878341667583</v>
      </c>
      <c r="AK29" s="5">
        <v>489.99999999999989</v>
      </c>
      <c r="AL29" s="16">
        <v>6.1283767747421017E-2</v>
      </c>
      <c r="AM29" s="5">
        <v>1256.6370614359171</v>
      </c>
      <c r="AN29" s="5">
        <v>200</v>
      </c>
      <c r="AO29" s="5">
        <v>300</v>
      </c>
      <c r="AP29" s="5">
        <v>1</v>
      </c>
      <c r="AQ29" s="16">
        <v>65.449846949787357</v>
      </c>
      <c r="AR29" s="5">
        <v>10</v>
      </c>
      <c r="AS29" s="5">
        <v>1</v>
      </c>
      <c r="AT29" s="16">
        <v>198.02509307861331</v>
      </c>
      <c r="AU29" s="5">
        <v>10</v>
      </c>
      <c r="AV29" s="5">
        <v>2</v>
      </c>
      <c r="AW29" s="17">
        <v>158.64618997263261</v>
      </c>
    </row>
    <row r="30" spans="1:49" x14ac:dyDescent="0.25">
      <c r="A30" s="9">
        <v>28</v>
      </c>
      <c r="B30" s="18" t="s">
        <v>77</v>
      </c>
      <c r="C30" s="18">
        <v>6</v>
      </c>
      <c r="D30" s="18">
        <v>2000</v>
      </c>
      <c r="E30" s="18">
        <v>350</v>
      </c>
      <c r="F30" s="18">
        <v>525</v>
      </c>
      <c r="G30" s="18" t="s">
        <v>49</v>
      </c>
      <c r="H30" s="19">
        <v>35</v>
      </c>
      <c r="I30" s="19">
        <v>40</v>
      </c>
      <c r="J30" s="19">
        <v>29725.41</v>
      </c>
      <c r="K30" s="19">
        <v>500</v>
      </c>
      <c r="L30" s="19">
        <v>32</v>
      </c>
      <c r="M30" s="19">
        <v>250</v>
      </c>
      <c r="N30" s="20">
        <v>2.5000000000000001E-3</v>
      </c>
      <c r="O30" s="20">
        <v>2.5000000000000001E-3</v>
      </c>
      <c r="P30" s="19">
        <v>16</v>
      </c>
      <c r="Q30" s="19">
        <v>200</v>
      </c>
      <c r="R30" s="19">
        <v>1424.7683999999999</v>
      </c>
      <c r="S30" s="19">
        <v>572.78510000000006</v>
      </c>
      <c r="T30" s="19">
        <v>1283.620823123948</v>
      </c>
      <c r="U30" s="19">
        <v>50</v>
      </c>
      <c r="V30" s="19">
        <v>1</v>
      </c>
      <c r="W30" s="19">
        <v>450</v>
      </c>
      <c r="X30" s="19">
        <v>1</v>
      </c>
      <c r="Y30" s="20">
        <v>9.1914025065027091E-3</v>
      </c>
      <c r="Z30" s="20">
        <v>3.162277660168379E-3</v>
      </c>
      <c r="AA30" s="19">
        <v>1</v>
      </c>
      <c r="AB30" s="19">
        <v>131.6021728515625</v>
      </c>
      <c r="AC30" s="21">
        <v>0.59588128653974304</v>
      </c>
      <c r="AD30" s="21">
        <v>3.0562400550570201</v>
      </c>
      <c r="AE30" s="19">
        <v>1</v>
      </c>
      <c r="AF30" s="21">
        <v>671.31908443491807</v>
      </c>
      <c r="AG30" s="19">
        <v>309.27390159928768</v>
      </c>
      <c r="AH30" s="19">
        <v>400</v>
      </c>
      <c r="AI30" s="19">
        <v>1</v>
      </c>
      <c r="AJ30" s="19">
        <v>1300.219182996266</v>
      </c>
      <c r="AK30" s="19">
        <v>489.99999999999989</v>
      </c>
      <c r="AL30" s="21">
        <v>1.1630383324160769</v>
      </c>
      <c r="AM30" s="19">
        <v>804.24771931898704</v>
      </c>
      <c r="AN30" s="19">
        <v>200</v>
      </c>
      <c r="AO30" s="19">
        <v>300</v>
      </c>
      <c r="AP30" s="19">
        <v>1</v>
      </c>
      <c r="AQ30" s="21">
        <v>52.35987755982989</v>
      </c>
      <c r="AR30" s="19">
        <v>10</v>
      </c>
      <c r="AS30" s="19">
        <v>1</v>
      </c>
      <c r="AT30" s="21">
        <v>-4.1149353027343789</v>
      </c>
      <c r="AU30" s="19">
        <v>10</v>
      </c>
      <c r="AV30" s="19">
        <v>2</v>
      </c>
      <c r="AW30" s="22">
        <v>200</v>
      </c>
    </row>
    <row r="31" spans="1:49" x14ac:dyDescent="0.25">
      <c r="A31" s="9">
        <v>29</v>
      </c>
      <c r="B31" s="10" t="s">
        <v>78</v>
      </c>
      <c r="C31" s="10">
        <v>6</v>
      </c>
      <c r="D31" s="10">
        <v>6000</v>
      </c>
      <c r="E31" s="10">
        <v>350</v>
      </c>
      <c r="F31" s="10">
        <v>900</v>
      </c>
      <c r="G31" s="10" t="s">
        <v>49</v>
      </c>
      <c r="H31" s="11">
        <v>35</v>
      </c>
      <c r="I31" s="11">
        <v>40</v>
      </c>
      <c r="J31" s="11">
        <v>29725.41</v>
      </c>
      <c r="K31" s="11">
        <v>500</v>
      </c>
      <c r="L31" s="11">
        <v>25</v>
      </c>
      <c r="M31" s="11">
        <v>300</v>
      </c>
      <c r="N31" s="12">
        <v>2.5000000000000001E-3</v>
      </c>
      <c r="O31" s="12">
        <v>2.5000000000000001E-3</v>
      </c>
      <c r="P31" s="11">
        <v>16</v>
      </c>
      <c r="Q31" s="11">
        <v>150</v>
      </c>
      <c r="R31" s="11">
        <v>1591.0062</v>
      </c>
      <c r="S31" s="11">
        <v>3200.2752999999998</v>
      </c>
      <c r="T31" s="11">
        <v>4360.1765985248203</v>
      </c>
      <c r="U31" s="11">
        <v>50</v>
      </c>
      <c r="V31" s="11">
        <v>1</v>
      </c>
      <c r="W31" s="11">
        <v>450</v>
      </c>
      <c r="X31" s="11">
        <v>1</v>
      </c>
      <c r="Y31" s="12">
        <v>4.6749890678419526E-3</v>
      </c>
      <c r="Z31" s="12">
        <v>3.162277660168379E-3</v>
      </c>
      <c r="AA31" s="11">
        <v>1</v>
      </c>
      <c r="AB31" s="11">
        <v>303.7041015625</v>
      </c>
      <c r="AC31" s="13">
        <v>0.44747591215335142</v>
      </c>
      <c r="AD31" s="13">
        <v>3.4604576178768411</v>
      </c>
      <c r="AE31" s="11">
        <v>1</v>
      </c>
      <c r="AF31" s="13">
        <v>2550.6170533047539</v>
      </c>
      <c r="AG31" s="11">
        <v>295.77429845292869</v>
      </c>
      <c r="AH31" s="11">
        <v>450</v>
      </c>
      <c r="AI31" s="11">
        <v>1</v>
      </c>
      <c r="AJ31" s="11">
        <v>1359.5632269701421</v>
      </c>
      <c r="AK31" s="11">
        <v>489.99999999999989</v>
      </c>
      <c r="AL31" s="13">
        <v>1.938130634294978</v>
      </c>
      <c r="AM31" s="11">
        <v>490.87385212340519</v>
      </c>
      <c r="AN31" s="11">
        <v>150</v>
      </c>
      <c r="AO31" s="11">
        <v>250</v>
      </c>
      <c r="AP31" s="11">
        <v>1</v>
      </c>
      <c r="AQ31" s="13">
        <v>30.679615757712821</v>
      </c>
      <c r="AR31" s="11">
        <v>10</v>
      </c>
      <c r="AS31" s="11">
        <v>1</v>
      </c>
      <c r="AT31" s="13">
        <v>-18.994996744791671</v>
      </c>
      <c r="AU31" s="11">
        <v>10</v>
      </c>
      <c r="AV31" s="11">
        <v>2</v>
      </c>
      <c r="AW31" s="14">
        <v>200</v>
      </c>
    </row>
    <row r="32" spans="1:49" x14ac:dyDescent="0.25">
      <c r="A32" s="9">
        <v>30</v>
      </c>
      <c r="B32" t="s">
        <v>79</v>
      </c>
      <c r="C32">
        <v>6</v>
      </c>
      <c r="D32">
        <v>4750</v>
      </c>
      <c r="E32">
        <v>350</v>
      </c>
      <c r="F32">
        <v>713</v>
      </c>
      <c r="G32" t="s">
        <v>49</v>
      </c>
      <c r="H32" s="5">
        <v>35</v>
      </c>
      <c r="I32" s="5">
        <v>40</v>
      </c>
      <c r="J32" s="5">
        <v>29725.41</v>
      </c>
      <c r="K32" s="5">
        <v>500</v>
      </c>
      <c r="L32" s="5">
        <v>32</v>
      </c>
      <c r="M32" s="5">
        <v>300</v>
      </c>
      <c r="N32" s="15">
        <v>2.5000000000000001E-3</v>
      </c>
      <c r="O32" s="15">
        <v>2.5000000000000001E-3</v>
      </c>
      <c r="P32" s="5">
        <v>16</v>
      </c>
      <c r="Q32" s="5">
        <v>150</v>
      </c>
      <c r="R32" s="5">
        <v>781.62549999999999</v>
      </c>
      <c r="S32" s="5">
        <v>4153.8591999999999</v>
      </c>
      <c r="T32" s="5">
        <v>4011.2830377807591</v>
      </c>
      <c r="U32" s="5">
        <v>50</v>
      </c>
      <c r="V32" s="5">
        <v>1</v>
      </c>
      <c r="W32" s="5">
        <v>450</v>
      </c>
      <c r="X32" s="5">
        <v>1</v>
      </c>
      <c r="Y32" s="15">
        <v>7.6595020887522567E-3</v>
      </c>
      <c r="Z32" s="15">
        <v>3.162277660168379E-3</v>
      </c>
      <c r="AA32" s="5">
        <v>1</v>
      </c>
      <c r="AB32" s="5">
        <v>481.908935546875</v>
      </c>
      <c r="AC32" s="16">
        <v>0.44551821583428508</v>
      </c>
      <c r="AD32" s="16">
        <v>4.0213363787275771</v>
      </c>
      <c r="AE32" s="5">
        <v>1</v>
      </c>
      <c r="AF32" s="16">
        <v>2114.82271553293</v>
      </c>
      <c r="AG32" s="5">
        <v>236.28341307255971</v>
      </c>
      <c r="AH32" s="5">
        <v>450</v>
      </c>
      <c r="AI32" s="5">
        <v>1</v>
      </c>
      <c r="AJ32" s="5">
        <v>1701.870877986709</v>
      </c>
      <c r="AK32" s="5">
        <v>489.99999999999989</v>
      </c>
      <c r="AL32" s="16">
        <v>1.06006305083078</v>
      </c>
      <c r="AM32" s="5">
        <v>804.24771931898704</v>
      </c>
      <c r="AN32" s="5">
        <v>150</v>
      </c>
      <c r="AO32" s="5">
        <v>300</v>
      </c>
      <c r="AP32" s="5">
        <v>1</v>
      </c>
      <c r="AQ32" s="16">
        <v>39.269908169872423</v>
      </c>
      <c r="AR32" s="5">
        <v>10</v>
      </c>
      <c r="AS32" s="5">
        <v>1</v>
      </c>
      <c r="AT32" s="16">
        <v>30.825422491776301</v>
      </c>
      <c r="AU32" s="5">
        <v>10</v>
      </c>
      <c r="AV32" s="5">
        <v>2</v>
      </c>
      <c r="AW32" s="17">
        <v>200</v>
      </c>
    </row>
    <row r="33" spans="1:49" x14ac:dyDescent="0.25">
      <c r="A33" s="9">
        <v>31</v>
      </c>
      <c r="B33" t="s">
        <v>80</v>
      </c>
      <c r="C33">
        <v>6</v>
      </c>
      <c r="D33">
        <v>6350</v>
      </c>
      <c r="E33">
        <v>350</v>
      </c>
      <c r="F33">
        <v>953</v>
      </c>
      <c r="G33" t="s">
        <v>49</v>
      </c>
      <c r="H33" s="5">
        <v>35</v>
      </c>
      <c r="I33" s="5">
        <v>40</v>
      </c>
      <c r="J33" s="5">
        <v>29725.41</v>
      </c>
      <c r="K33" s="5">
        <v>500</v>
      </c>
      <c r="L33" s="5">
        <v>32</v>
      </c>
      <c r="M33" s="5">
        <v>300</v>
      </c>
      <c r="N33" s="15">
        <v>2.5000000000000001E-3</v>
      </c>
      <c r="O33" s="15">
        <v>2.5000000000000001E-3</v>
      </c>
      <c r="P33" s="5">
        <v>16</v>
      </c>
      <c r="Q33" s="5">
        <v>150</v>
      </c>
      <c r="R33" s="5">
        <v>2577.4207000000001</v>
      </c>
      <c r="S33" s="5">
        <v>5851.6261000000004</v>
      </c>
      <c r="T33" s="5">
        <v>5947.9892025471236</v>
      </c>
      <c r="U33" s="5">
        <v>50</v>
      </c>
      <c r="V33" s="5">
        <v>1</v>
      </c>
      <c r="W33" s="5">
        <v>450</v>
      </c>
      <c r="X33" s="5">
        <v>1</v>
      </c>
      <c r="Y33" s="15">
        <v>7.6595020887522567E-3</v>
      </c>
      <c r="Z33" s="15">
        <v>3.162277660168379E-3</v>
      </c>
      <c r="AA33" s="5">
        <v>1</v>
      </c>
      <c r="AB33" s="5">
        <v>500.2176513671875</v>
      </c>
      <c r="AC33" s="16">
        <v>0.45186615966246507</v>
      </c>
      <c r="AD33" s="16">
        <v>4.4604343476168911</v>
      </c>
      <c r="AE33" s="5">
        <v>1</v>
      </c>
      <c r="AF33" s="16">
        <v>2520.6818870808652</v>
      </c>
      <c r="AG33" s="5">
        <v>188.79855733556201</v>
      </c>
      <c r="AH33" s="5">
        <v>450</v>
      </c>
      <c r="AI33" s="5">
        <v>1</v>
      </c>
      <c r="AJ33" s="5">
        <v>2129.9095995992002</v>
      </c>
      <c r="AK33" s="5">
        <v>489.99999999999989</v>
      </c>
      <c r="AL33" s="16">
        <v>1.4765837049469701</v>
      </c>
      <c r="AM33" s="5">
        <v>804.24771931898704</v>
      </c>
      <c r="AN33" s="5">
        <v>150</v>
      </c>
      <c r="AO33" s="5">
        <v>300</v>
      </c>
      <c r="AP33" s="5">
        <v>1</v>
      </c>
      <c r="AQ33" s="16">
        <v>39.269908169872423</v>
      </c>
      <c r="AR33" s="5">
        <v>10</v>
      </c>
      <c r="AS33" s="5">
        <v>1</v>
      </c>
      <c r="AT33" s="16">
        <v>8.5989446204478277</v>
      </c>
      <c r="AU33" s="5">
        <v>10</v>
      </c>
      <c r="AV33" s="5">
        <v>2</v>
      </c>
      <c r="AW33" s="17">
        <v>200</v>
      </c>
    </row>
    <row r="34" spans="1:49" x14ac:dyDescent="0.25">
      <c r="A34" s="9">
        <v>32</v>
      </c>
      <c r="B34" t="s">
        <v>81</v>
      </c>
      <c r="C34">
        <v>6</v>
      </c>
      <c r="D34">
        <v>4600</v>
      </c>
      <c r="E34">
        <v>350</v>
      </c>
      <c r="F34">
        <v>690</v>
      </c>
      <c r="G34" t="s">
        <v>49</v>
      </c>
      <c r="H34" s="5">
        <v>35</v>
      </c>
      <c r="I34" s="5">
        <v>40</v>
      </c>
      <c r="J34" s="5">
        <v>29725.41</v>
      </c>
      <c r="K34" s="5">
        <v>500</v>
      </c>
      <c r="L34" s="5">
        <v>32</v>
      </c>
      <c r="M34" s="5">
        <v>300</v>
      </c>
      <c r="N34" s="15">
        <v>2.5000000000000001E-3</v>
      </c>
      <c r="O34" s="15">
        <v>2.5000000000000001E-3</v>
      </c>
      <c r="P34" s="5">
        <v>16</v>
      </c>
      <c r="Q34" s="5">
        <v>150</v>
      </c>
      <c r="R34" s="5">
        <v>4955.0097999999998</v>
      </c>
      <c r="S34" s="5">
        <v>8987.0532000000003</v>
      </c>
      <c r="T34" s="5">
        <v>4204.7886643985994</v>
      </c>
      <c r="U34" s="5">
        <v>50</v>
      </c>
      <c r="V34" s="5">
        <v>1</v>
      </c>
      <c r="W34" s="5">
        <v>450</v>
      </c>
      <c r="X34" s="5">
        <v>1</v>
      </c>
      <c r="Y34" s="15">
        <v>7.6595020887522567E-3</v>
      </c>
      <c r="Z34" s="15">
        <v>3.162277660168379E-3</v>
      </c>
      <c r="AA34" s="5">
        <v>1</v>
      </c>
      <c r="AB34" s="5">
        <v>74.23486328125</v>
      </c>
      <c r="AC34" s="16">
        <v>13.48894707914736</v>
      </c>
      <c r="AD34" s="16">
        <v>4.3527832964788811</v>
      </c>
      <c r="AE34" s="5">
        <v>1</v>
      </c>
      <c r="AF34" s="16">
        <v>1208.425398200312</v>
      </c>
      <c r="AG34" s="5">
        <v>168.2389080319592</v>
      </c>
      <c r="AH34" s="5">
        <v>450</v>
      </c>
      <c r="AI34" s="5">
        <v>1</v>
      </c>
      <c r="AJ34" s="5">
        <v>2390.195373730699</v>
      </c>
      <c r="AK34" s="5">
        <v>489.99999999999989</v>
      </c>
      <c r="AL34" s="16">
        <v>5.8246795850855992</v>
      </c>
      <c r="AM34" s="5">
        <v>804.24771931898704</v>
      </c>
      <c r="AN34" s="5">
        <v>150</v>
      </c>
      <c r="AO34" s="5">
        <v>300</v>
      </c>
      <c r="AP34" s="5">
        <v>1</v>
      </c>
      <c r="AQ34" s="16">
        <v>39.269908169872423</v>
      </c>
      <c r="AR34" s="5">
        <v>10</v>
      </c>
      <c r="AS34" s="5">
        <v>1</v>
      </c>
      <c r="AT34" s="16">
        <v>-52.784746518342388</v>
      </c>
      <c r="AU34" s="5">
        <v>10</v>
      </c>
      <c r="AV34" s="5">
        <v>2</v>
      </c>
      <c r="AW34" s="17">
        <v>200</v>
      </c>
    </row>
    <row r="35" spans="1:49" x14ac:dyDescent="0.25">
      <c r="A35" s="9">
        <v>33</v>
      </c>
      <c r="B35" s="18" t="s">
        <v>82</v>
      </c>
      <c r="C35" s="18">
        <v>6</v>
      </c>
      <c r="D35" s="18">
        <v>5000</v>
      </c>
      <c r="E35" s="18">
        <v>350</v>
      </c>
      <c r="F35" s="18">
        <v>750</v>
      </c>
      <c r="G35" s="18" t="s">
        <v>49</v>
      </c>
      <c r="H35" s="19">
        <v>35</v>
      </c>
      <c r="I35" s="19">
        <v>40</v>
      </c>
      <c r="J35" s="19">
        <v>29725.41</v>
      </c>
      <c r="K35" s="19">
        <v>500</v>
      </c>
      <c r="L35" s="19">
        <v>32</v>
      </c>
      <c r="M35" s="19">
        <v>300</v>
      </c>
      <c r="N35" s="20">
        <v>2.5000000000000001E-3</v>
      </c>
      <c r="O35" s="20">
        <v>2.5000000000000001E-3</v>
      </c>
      <c r="P35" s="19">
        <v>16</v>
      </c>
      <c r="Q35" s="19">
        <v>200</v>
      </c>
      <c r="R35" s="19">
        <v>2074.3652000000002</v>
      </c>
      <c r="S35" s="19">
        <v>3887.8202999999999</v>
      </c>
      <c r="T35" s="19">
        <v>2278.7454688053131</v>
      </c>
      <c r="U35" s="19">
        <v>50</v>
      </c>
      <c r="V35" s="19">
        <v>1</v>
      </c>
      <c r="W35" s="19">
        <v>450</v>
      </c>
      <c r="X35" s="19">
        <v>1</v>
      </c>
      <c r="Y35" s="20">
        <v>7.6595020887522576E-3</v>
      </c>
      <c r="Z35" s="20">
        <v>3.162277660168379E-3</v>
      </c>
      <c r="AA35" s="19">
        <v>1</v>
      </c>
      <c r="AB35" s="19">
        <v>403.791748046875</v>
      </c>
      <c r="AC35" s="21">
        <v>0.46258282010137769</v>
      </c>
      <c r="AD35" s="21">
        <v>2.1702337798145841</v>
      </c>
      <c r="AE35" s="19">
        <v>1</v>
      </c>
      <c r="AF35" s="21">
        <v>1975.8088710872951</v>
      </c>
      <c r="AG35" s="19">
        <v>756.92590705827229</v>
      </c>
      <c r="AH35" s="19">
        <v>450</v>
      </c>
      <c r="AI35" s="19">
        <v>1</v>
      </c>
      <c r="AJ35" s="19">
        <v>531.25921032656083</v>
      </c>
      <c r="AK35" s="19">
        <v>489.99999999999989</v>
      </c>
      <c r="AL35" s="21">
        <v>0.73185461726931889</v>
      </c>
      <c r="AM35" s="19">
        <v>804.24771931898704</v>
      </c>
      <c r="AN35" s="19">
        <v>200</v>
      </c>
      <c r="AO35" s="19">
        <v>300</v>
      </c>
      <c r="AP35" s="19">
        <v>1</v>
      </c>
      <c r="AQ35" s="21">
        <v>52.35987755982989</v>
      </c>
      <c r="AR35" s="19">
        <v>10</v>
      </c>
      <c r="AS35" s="19">
        <v>1</v>
      </c>
      <c r="AT35" s="21">
        <v>10.543182617187499</v>
      </c>
      <c r="AU35" s="19">
        <v>10</v>
      </c>
      <c r="AV35" s="19">
        <v>2</v>
      </c>
      <c r="AW35" s="22">
        <v>200</v>
      </c>
    </row>
    <row r="36" spans="1:49" x14ac:dyDescent="0.25">
      <c r="A36" s="9">
        <v>34</v>
      </c>
      <c r="B36" s="10" t="s">
        <v>83</v>
      </c>
      <c r="C36" s="10">
        <v>6</v>
      </c>
      <c r="D36" s="10">
        <v>6000</v>
      </c>
      <c r="E36" s="10">
        <v>350</v>
      </c>
      <c r="F36" s="10">
        <v>900</v>
      </c>
      <c r="G36" s="10" t="s">
        <v>49</v>
      </c>
      <c r="H36" s="11">
        <v>35</v>
      </c>
      <c r="I36" s="11">
        <v>40</v>
      </c>
      <c r="J36" s="11">
        <v>29725.41</v>
      </c>
      <c r="K36" s="11">
        <v>500</v>
      </c>
      <c r="L36" s="11">
        <v>32</v>
      </c>
      <c r="M36" s="11">
        <v>250</v>
      </c>
      <c r="N36" s="12">
        <v>2.5000000000000001E-3</v>
      </c>
      <c r="O36" s="12">
        <v>2.5000000000000001E-3</v>
      </c>
      <c r="P36" s="11">
        <v>16</v>
      </c>
      <c r="Q36" s="11">
        <v>150</v>
      </c>
      <c r="R36" s="11">
        <v>5477.7186000000002</v>
      </c>
      <c r="S36" s="11">
        <v>8136.0145000000002</v>
      </c>
      <c r="T36" s="11">
        <v>5124.2609978600431</v>
      </c>
      <c r="U36" s="11">
        <v>50</v>
      </c>
      <c r="V36" s="11">
        <v>1</v>
      </c>
      <c r="W36" s="11">
        <v>450</v>
      </c>
      <c r="X36" s="11">
        <v>1</v>
      </c>
      <c r="Y36" s="12">
        <v>9.1914025065027091E-3</v>
      </c>
      <c r="Z36" s="12">
        <v>3.162277660168379E-3</v>
      </c>
      <c r="AA36" s="11">
        <v>1</v>
      </c>
      <c r="AB36" s="11">
        <v>340.321533203125</v>
      </c>
      <c r="AC36" s="13">
        <v>0.94042796846182963</v>
      </c>
      <c r="AD36" s="13">
        <v>4.0668738078254316</v>
      </c>
      <c r="AE36" s="11">
        <v>1</v>
      </c>
      <c r="AF36" s="13">
        <v>1773.2745733047541</v>
      </c>
      <c r="AG36" s="11">
        <v>190.7656170069713</v>
      </c>
      <c r="AH36" s="11">
        <v>450</v>
      </c>
      <c r="AI36" s="11">
        <v>1</v>
      </c>
      <c r="AJ36" s="11">
        <v>2107.9472599341539</v>
      </c>
      <c r="AK36" s="11">
        <v>489.99999999999989</v>
      </c>
      <c r="AL36" s="13">
        <v>1.849645986300243</v>
      </c>
      <c r="AM36" s="11">
        <v>804.24771931898704</v>
      </c>
      <c r="AN36" s="11">
        <v>150</v>
      </c>
      <c r="AO36" s="11">
        <v>300</v>
      </c>
      <c r="AP36" s="11">
        <v>1</v>
      </c>
      <c r="AQ36" s="13">
        <v>39.269908169872423</v>
      </c>
      <c r="AR36" s="11">
        <v>10</v>
      </c>
      <c r="AS36" s="11">
        <v>1</v>
      </c>
      <c r="AT36" s="13">
        <v>-13.01414957682292</v>
      </c>
      <c r="AU36" s="11">
        <v>10</v>
      </c>
      <c r="AV36" s="11">
        <v>2</v>
      </c>
      <c r="AW36" s="14">
        <v>200</v>
      </c>
    </row>
    <row r="37" spans="1:49" x14ac:dyDescent="0.25">
      <c r="A37" s="9">
        <v>35</v>
      </c>
      <c r="B37" t="s">
        <v>84</v>
      </c>
      <c r="C37">
        <v>6</v>
      </c>
      <c r="D37">
        <v>4250</v>
      </c>
      <c r="E37">
        <v>350</v>
      </c>
      <c r="F37">
        <v>638</v>
      </c>
      <c r="G37" t="s">
        <v>49</v>
      </c>
      <c r="H37" s="5">
        <v>35</v>
      </c>
      <c r="I37" s="5">
        <v>40</v>
      </c>
      <c r="J37" s="5">
        <v>29725.41</v>
      </c>
      <c r="K37" s="5">
        <v>500</v>
      </c>
      <c r="L37" s="5">
        <v>32</v>
      </c>
      <c r="M37" s="5">
        <v>250</v>
      </c>
      <c r="N37" s="15">
        <v>2.5000000000000001E-3</v>
      </c>
      <c r="O37" s="15">
        <v>2.5000000000000001E-3</v>
      </c>
      <c r="P37" s="5">
        <v>16</v>
      </c>
      <c r="Q37" s="5">
        <v>150</v>
      </c>
      <c r="R37" s="5">
        <v>987.29560000000004</v>
      </c>
      <c r="S37" s="5">
        <v>4255.8519999999999</v>
      </c>
      <c r="T37" s="5">
        <v>4328.5058506153437</v>
      </c>
      <c r="U37" s="5">
        <v>50</v>
      </c>
      <c r="V37" s="5">
        <v>1</v>
      </c>
      <c r="W37" s="5">
        <v>450</v>
      </c>
      <c r="X37" s="5">
        <v>1</v>
      </c>
      <c r="Y37" s="15">
        <v>9.1914025065027091E-3</v>
      </c>
      <c r="Z37" s="15">
        <v>3.162277660168379E-3</v>
      </c>
      <c r="AA37" s="5">
        <v>1</v>
      </c>
      <c r="AB37" s="5">
        <v>484.35009765625</v>
      </c>
      <c r="AC37" s="16">
        <v>0.50160686401759536</v>
      </c>
      <c r="AD37" s="16">
        <v>4.8498664992888996</v>
      </c>
      <c r="AE37" s="5">
        <v>1</v>
      </c>
      <c r="AF37" s="16">
        <v>1834.620504424201</v>
      </c>
      <c r="AG37" s="5">
        <v>173.64975209533611</v>
      </c>
      <c r="AH37" s="5">
        <v>450</v>
      </c>
      <c r="AI37" s="5">
        <v>1</v>
      </c>
      <c r="AJ37" s="5">
        <v>2315.718017487995</v>
      </c>
      <c r="AK37" s="5">
        <v>489.99999999999989</v>
      </c>
      <c r="AL37" s="16">
        <v>1.0976889093497351</v>
      </c>
      <c r="AM37" s="5">
        <v>804.24771931898704</v>
      </c>
      <c r="AN37" s="5">
        <v>150</v>
      </c>
      <c r="AO37" s="5">
        <v>300</v>
      </c>
      <c r="AP37" s="5">
        <v>1</v>
      </c>
      <c r="AQ37" s="16">
        <v>39.269908169872423</v>
      </c>
      <c r="AR37" s="5">
        <v>10</v>
      </c>
      <c r="AS37" s="5">
        <v>1</v>
      </c>
      <c r="AT37" s="16">
        <v>43.085434283088233</v>
      </c>
      <c r="AU37" s="5">
        <v>10</v>
      </c>
      <c r="AV37" s="5">
        <v>2</v>
      </c>
      <c r="AW37" s="17">
        <v>200</v>
      </c>
    </row>
    <row r="38" spans="1:49" x14ac:dyDescent="0.25">
      <c r="A38" s="9">
        <v>36</v>
      </c>
      <c r="B38" t="s">
        <v>85</v>
      </c>
      <c r="C38">
        <v>6</v>
      </c>
      <c r="D38">
        <v>850</v>
      </c>
      <c r="E38">
        <v>350</v>
      </c>
      <c r="F38">
        <v>850</v>
      </c>
      <c r="G38" t="s">
        <v>49</v>
      </c>
      <c r="H38" s="5">
        <v>35</v>
      </c>
      <c r="I38" s="5">
        <v>40</v>
      </c>
      <c r="J38" s="5">
        <v>29725.41</v>
      </c>
      <c r="K38" s="5">
        <v>500</v>
      </c>
      <c r="L38" s="5">
        <v>40</v>
      </c>
      <c r="M38" s="5">
        <v>100</v>
      </c>
      <c r="N38" s="15">
        <v>2.5000000000000001E-3</v>
      </c>
      <c r="O38" s="15">
        <v>2.5000000000000001E-3</v>
      </c>
      <c r="P38" s="5">
        <v>16</v>
      </c>
      <c r="Q38" s="5">
        <v>150</v>
      </c>
      <c r="R38" s="5">
        <v>1152.9746</v>
      </c>
      <c r="S38" s="5">
        <v>551.07410000000004</v>
      </c>
      <c r="T38" s="5">
        <v>1438.839093191445</v>
      </c>
      <c r="U38" s="5">
        <v>50</v>
      </c>
      <c r="V38" s="5">
        <v>1</v>
      </c>
      <c r="W38" s="5">
        <v>450</v>
      </c>
      <c r="X38" s="5">
        <v>1</v>
      </c>
      <c r="Y38" s="15">
        <v>3.5903916041026197E-2</v>
      </c>
      <c r="Z38" s="15">
        <v>3.162277660168379E-3</v>
      </c>
      <c r="AA38" s="5">
        <v>1</v>
      </c>
      <c r="AB38" s="5">
        <v>203.616455078125</v>
      </c>
      <c r="AC38" s="16">
        <v>0.68025269094125063</v>
      </c>
      <c r="AD38" s="16">
        <v>8.0607232111565565</v>
      </c>
      <c r="AE38" s="5">
        <v>0</v>
      </c>
      <c r="AF38" s="16">
        <v>175.82100488484011</v>
      </c>
      <c r="AG38" s="5">
        <v>78.457288386783162</v>
      </c>
      <c r="AH38" s="5">
        <v>170</v>
      </c>
      <c r="AI38" s="5">
        <v>0</v>
      </c>
      <c r="AJ38" s="5">
        <v>5125.3856452071177</v>
      </c>
      <c r="AK38" s="5">
        <v>489.99999999999989</v>
      </c>
      <c r="AL38" s="16">
        <v>0.62372070149242431</v>
      </c>
      <c r="AM38" s="5">
        <v>1256.6370614359171</v>
      </c>
      <c r="AN38" s="5">
        <v>150</v>
      </c>
      <c r="AO38" s="5">
        <v>300</v>
      </c>
      <c r="AP38" s="5">
        <v>1</v>
      </c>
      <c r="AQ38" s="16">
        <v>49.087385212340507</v>
      </c>
      <c r="AR38" s="5">
        <v>10</v>
      </c>
      <c r="AS38" s="5">
        <v>1</v>
      </c>
      <c r="AT38" s="16">
        <v>166.1577952665441</v>
      </c>
      <c r="AU38" s="5">
        <v>10</v>
      </c>
      <c r="AV38" s="5">
        <v>2</v>
      </c>
      <c r="AW38" s="17">
        <v>189.07284178573551</v>
      </c>
    </row>
    <row r="39" spans="1:49" x14ac:dyDescent="0.25">
      <c r="A39" s="9">
        <v>37</v>
      </c>
      <c r="B39" t="s">
        <v>86</v>
      </c>
      <c r="C39">
        <v>6</v>
      </c>
      <c r="D39">
        <v>2250</v>
      </c>
      <c r="E39">
        <v>350</v>
      </c>
      <c r="F39">
        <v>525</v>
      </c>
      <c r="G39" t="s">
        <v>49</v>
      </c>
      <c r="H39" s="5">
        <v>35</v>
      </c>
      <c r="I39" s="5">
        <v>40</v>
      </c>
      <c r="J39" s="5">
        <v>29725.41</v>
      </c>
      <c r="K39" s="5">
        <v>500</v>
      </c>
      <c r="L39" s="5">
        <v>32</v>
      </c>
      <c r="M39" s="5">
        <v>250</v>
      </c>
      <c r="N39" s="15">
        <v>2.5000000000000001E-3</v>
      </c>
      <c r="O39" s="15">
        <v>2.5000000000000001E-3</v>
      </c>
      <c r="P39" s="5">
        <v>16</v>
      </c>
      <c r="Q39" s="5">
        <v>150</v>
      </c>
      <c r="R39" s="5">
        <v>948.4751</v>
      </c>
      <c r="S39" s="5">
        <v>1571.3116</v>
      </c>
      <c r="T39" s="5">
        <v>1815.222146009125</v>
      </c>
      <c r="U39" s="5">
        <v>50</v>
      </c>
      <c r="V39" s="5">
        <v>1</v>
      </c>
      <c r="W39" s="5">
        <v>450</v>
      </c>
      <c r="X39" s="5">
        <v>1</v>
      </c>
      <c r="Y39" s="15">
        <v>9.1914025065027091E-3</v>
      </c>
      <c r="Z39" s="15">
        <v>3.162277660168379E-3</v>
      </c>
      <c r="AA39" s="5">
        <v>1</v>
      </c>
      <c r="AB39" s="5">
        <v>203.616455078125</v>
      </c>
      <c r="AC39" s="16">
        <v>0.86303568755266635</v>
      </c>
      <c r="AD39" s="16">
        <v>3.841739991553704</v>
      </c>
      <c r="AE39" s="5">
        <v>1</v>
      </c>
      <c r="AF39" s="16">
        <v>886.11183998928277</v>
      </c>
      <c r="AG39" s="5">
        <v>235.89829513466699</v>
      </c>
      <c r="AH39" s="5">
        <v>450</v>
      </c>
      <c r="AI39" s="5">
        <v>1</v>
      </c>
      <c r="AJ39" s="5">
        <v>1704.6492829883889</v>
      </c>
      <c r="AK39" s="5">
        <v>489.99999999999989</v>
      </c>
      <c r="AL39" s="16">
        <v>1.056239328721938</v>
      </c>
      <c r="AM39" s="5">
        <v>804.24771931898704</v>
      </c>
      <c r="AN39" s="5">
        <v>150</v>
      </c>
      <c r="AO39" s="5">
        <v>300</v>
      </c>
      <c r="AP39" s="5">
        <v>1</v>
      </c>
      <c r="AQ39" s="16">
        <v>39.269908169872423</v>
      </c>
      <c r="AR39" s="5">
        <v>10</v>
      </c>
      <c r="AS39" s="5">
        <v>1</v>
      </c>
      <c r="AT39" s="16">
        <v>20.086278211805549</v>
      </c>
      <c r="AU39" s="5">
        <v>10</v>
      </c>
      <c r="AV39" s="5">
        <v>2</v>
      </c>
      <c r="AW39" s="17">
        <v>200</v>
      </c>
    </row>
    <row r="40" spans="1:49" x14ac:dyDescent="0.25">
      <c r="A40" s="9">
        <v>38</v>
      </c>
      <c r="B40" t="s">
        <v>87</v>
      </c>
      <c r="C40">
        <v>6</v>
      </c>
      <c r="D40">
        <v>2850</v>
      </c>
      <c r="E40">
        <v>350</v>
      </c>
      <c r="F40">
        <v>525</v>
      </c>
      <c r="G40" t="s">
        <v>49</v>
      </c>
      <c r="H40" s="5">
        <v>35</v>
      </c>
      <c r="I40" s="5">
        <v>40</v>
      </c>
      <c r="J40" s="5">
        <v>29725.41</v>
      </c>
      <c r="K40" s="5">
        <v>500</v>
      </c>
      <c r="L40" s="5">
        <v>32</v>
      </c>
      <c r="M40" s="5">
        <v>250</v>
      </c>
      <c r="N40" s="15">
        <v>2.5000000000000001E-3</v>
      </c>
      <c r="O40" s="15">
        <v>2.5000000000000001E-3</v>
      </c>
      <c r="P40" s="5">
        <v>16</v>
      </c>
      <c r="Q40" s="5">
        <v>150</v>
      </c>
      <c r="R40" s="5">
        <v>2269.1372999999999</v>
      </c>
      <c r="S40" s="5">
        <v>2086.9774000000002</v>
      </c>
      <c r="T40" s="5">
        <v>3102.2083613252898</v>
      </c>
      <c r="U40" s="5">
        <v>50</v>
      </c>
      <c r="V40" s="5">
        <v>1</v>
      </c>
      <c r="W40" s="5">
        <v>450</v>
      </c>
      <c r="X40" s="5">
        <v>1</v>
      </c>
      <c r="Y40" s="15">
        <v>9.1914025065027074E-3</v>
      </c>
      <c r="Z40" s="15">
        <v>3.162277660168379E-3</v>
      </c>
      <c r="AA40" s="5">
        <v>1</v>
      </c>
      <c r="AB40" s="5">
        <v>159.06524658203119</v>
      </c>
      <c r="AC40" s="16">
        <v>1.281699318017038</v>
      </c>
      <c r="AD40" s="16">
        <v>5.1833055327072506</v>
      </c>
      <c r="AE40" s="5">
        <v>1</v>
      </c>
      <c r="AF40" s="16">
        <v>908.86122931975854</v>
      </c>
      <c r="AG40" s="5">
        <v>142.039674094611</v>
      </c>
      <c r="AH40" s="5">
        <v>450</v>
      </c>
      <c r="AI40" s="5">
        <v>0</v>
      </c>
      <c r="AJ40" s="5">
        <v>2831.067180509323</v>
      </c>
      <c r="AK40" s="5">
        <v>489.99999999999989</v>
      </c>
      <c r="AL40" s="16">
        <v>2.110811900002175</v>
      </c>
      <c r="AM40" s="5">
        <v>804.24771931898704</v>
      </c>
      <c r="AN40" s="5">
        <v>150</v>
      </c>
      <c r="AO40" s="5">
        <v>300</v>
      </c>
      <c r="AP40" s="5">
        <v>1</v>
      </c>
      <c r="AQ40" s="16">
        <v>39.269908169872423</v>
      </c>
      <c r="AR40" s="5">
        <v>10</v>
      </c>
      <c r="AS40" s="5">
        <v>1</v>
      </c>
      <c r="AT40" s="16">
        <v>-13.90388012266996</v>
      </c>
      <c r="AU40" s="5">
        <v>10</v>
      </c>
      <c r="AV40" s="5">
        <v>2</v>
      </c>
      <c r="AW40" s="17">
        <v>200</v>
      </c>
    </row>
    <row r="41" spans="1:49" x14ac:dyDescent="0.25">
      <c r="A41" s="9">
        <v>39</v>
      </c>
      <c r="B41" t="s">
        <v>88</v>
      </c>
      <c r="C41">
        <v>6</v>
      </c>
      <c r="D41">
        <v>1835.9</v>
      </c>
      <c r="E41">
        <v>350</v>
      </c>
      <c r="F41">
        <v>525</v>
      </c>
      <c r="G41" t="s">
        <v>49</v>
      </c>
      <c r="H41" s="5">
        <v>35</v>
      </c>
      <c r="I41" s="5">
        <v>40</v>
      </c>
      <c r="J41" s="5">
        <v>29725.41</v>
      </c>
      <c r="K41" s="5">
        <v>500</v>
      </c>
      <c r="L41" s="5">
        <v>32</v>
      </c>
      <c r="M41" s="5">
        <v>250</v>
      </c>
      <c r="N41" s="15">
        <v>2.5000000000000001E-3</v>
      </c>
      <c r="O41" s="15">
        <v>2.5000000000000001E-3</v>
      </c>
      <c r="P41" s="5">
        <v>16</v>
      </c>
      <c r="Q41" s="5">
        <v>150</v>
      </c>
      <c r="R41" s="5">
        <v>501.05900000000003</v>
      </c>
      <c r="S41" s="5">
        <v>784.84199999999998</v>
      </c>
      <c r="T41" s="5">
        <v>1512.131170617861</v>
      </c>
      <c r="U41" s="5">
        <v>50</v>
      </c>
      <c r="V41" s="5">
        <v>1</v>
      </c>
      <c r="W41" s="5">
        <v>450</v>
      </c>
      <c r="X41" s="5">
        <v>1</v>
      </c>
      <c r="Y41" s="15">
        <v>9.1914025065027091E-3</v>
      </c>
      <c r="Z41" s="15">
        <v>3.162277660168379E-3</v>
      </c>
      <c r="AA41" s="5">
        <v>1</v>
      </c>
      <c r="AB41" s="5">
        <v>171.88134765625</v>
      </c>
      <c r="AC41" s="16">
        <v>0.68841037453095877</v>
      </c>
      <c r="AD41" s="16">
        <v>3.9221224587340351</v>
      </c>
      <c r="AE41" s="5">
        <v>1</v>
      </c>
      <c r="AF41" s="16">
        <v>777.59878411303305</v>
      </c>
      <c r="AG41" s="5">
        <v>238.42190656255079</v>
      </c>
      <c r="AH41" s="5">
        <v>367.18</v>
      </c>
      <c r="AI41" s="5">
        <v>1</v>
      </c>
      <c r="AJ41" s="5">
        <v>1686.6061741436281</v>
      </c>
      <c r="AK41" s="5">
        <v>489.99999999999989</v>
      </c>
      <c r="AL41" s="16">
        <v>0.96590473193074222</v>
      </c>
      <c r="AM41" s="5">
        <v>804.24771931898704</v>
      </c>
      <c r="AN41" s="5">
        <v>150</v>
      </c>
      <c r="AO41" s="5">
        <v>300</v>
      </c>
      <c r="AP41" s="5">
        <v>1</v>
      </c>
      <c r="AQ41" s="16">
        <v>39.269908169872423</v>
      </c>
      <c r="AR41" s="5">
        <v>10</v>
      </c>
      <c r="AS41" s="5">
        <v>1</v>
      </c>
      <c r="AT41" s="16">
        <v>23.14994319032899</v>
      </c>
      <c r="AU41" s="5">
        <v>10</v>
      </c>
      <c r="AV41" s="5">
        <v>2</v>
      </c>
      <c r="AW41" s="17">
        <v>200</v>
      </c>
    </row>
    <row r="42" spans="1:49" x14ac:dyDescent="0.25">
      <c r="A42" s="9">
        <v>40</v>
      </c>
      <c r="B42" t="s">
        <v>89</v>
      </c>
      <c r="C42">
        <v>6</v>
      </c>
      <c r="D42">
        <v>1715.3</v>
      </c>
      <c r="E42">
        <v>350</v>
      </c>
      <c r="F42">
        <v>525</v>
      </c>
      <c r="G42" t="s">
        <v>49</v>
      </c>
      <c r="H42" s="5">
        <v>35</v>
      </c>
      <c r="I42" s="5">
        <v>40</v>
      </c>
      <c r="J42" s="5">
        <v>29725.41</v>
      </c>
      <c r="K42" s="5">
        <v>500</v>
      </c>
      <c r="L42" s="5">
        <v>32</v>
      </c>
      <c r="M42" s="5">
        <v>250</v>
      </c>
      <c r="N42" s="15">
        <v>2.5000000000000001E-3</v>
      </c>
      <c r="O42" s="15">
        <v>2.5000000000000001E-3</v>
      </c>
      <c r="P42" s="5">
        <v>16</v>
      </c>
      <c r="Q42" s="5">
        <v>150</v>
      </c>
      <c r="R42" s="5">
        <v>576.73149999999998</v>
      </c>
      <c r="S42" s="5">
        <v>750.18960000000004</v>
      </c>
      <c r="T42" s="5">
        <v>2054.9278002291348</v>
      </c>
      <c r="U42" s="5">
        <v>50</v>
      </c>
      <c r="V42" s="5">
        <v>1</v>
      </c>
      <c r="W42" s="5">
        <v>450</v>
      </c>
      <c r="X42" s="5">
        <v>1</v>
      </c>
      <c r="Y42" s="15">
        <v>9.1914025065027074E-3</v>
      </c>
      <c r="Z42" s="15">
        <v>3.162277660168379E-3</v>
      </c>
      <c r="AA42" s="5">
        <v>1</v>
      </c>
      <c r="AB42" s="5">
        <v>164.557861328125</v>
      </c>
      <c r="AC42" s="16">
        <v>0.6691868889127498</v>
      </c>
      <c r="AD42" s="16">
        <v>5.7047574635816449</v>
      </c>
      <c r="AE42" s="5">
        <v>1</v>
      </c>
      <c r="AF42" s="16">
        <v>704.80103641760741</v>
      </c>
      <c r="AG42" s="5">
        <v>135.5731201999275</v>
      </c>
      <c r="AH42" s="5">
        <v>343.06</v>
      </c>
      <c r="AI42" s="5">
        <v>0</v>
      </c>
      <c r="AJ42" s="5">
        <v>2966.103155747157</v>
      </c>
      <c r="AK42" s="5">
        <v>489.99999999999989</v>
      </c>
      <c r="AL42" s="16">
        <v>1.4925958443809291</v>
      </c>
      <c r="AM42" s="5">
        <v>804.24771931898704</v>
      </c>
      <c r="AN42" s="5">
        <v>150</v>
      </c>
      <c r="AO42" s="5">
        <v>300</v>
      </c>
      <c r="AP42" s="5">
        <v>1</v>
      </c>
      <c r="AQ42" s="16">
        <v>39.269908169872423</v>
      </c>
      <c r="AR42" s="5">
        <v>10</v>
      </c>
      <c r="AS42" s="5">
        <v>1</v>
      </c>
      <c r="AT42" s="16">
        <v>25.41661756052148</v>
      </c>
      <c r="AU42" s="5">
        <v>10</v>
      </c>
      <c r="AV42" s="5">
        <v>2</v>
      </c>
      <c r="AW42" s="17">
        <v>200</v>
      </c>
    </row>
    <row r="43" spans="1:49" x14ac:dyDescent="0.25">
      <c r="A43" s="9">
        <v>41</v>
      </c>
      <c r="B43" s="18" t="s">
        <v>90</v>
      </c>
      <c r="C43" s="18">
        <v>6</v>
      </c>
      <c r="D43" s="18">
        <v>7000</v>
      </c>
      <c r="E43" s="18">
        <v>350</v>
      </c>
      <c r="F43" s="18">
        <v>1050</v>
      </c>
      <c r="G43" s="18" t="s">
        <v>49</v>
      </c>
      <c r="H43" s="19">
        <v>35</v>
      </c>
      <c r="I43" s="19">
        <v>40</v>
      </c>
      <c r="J43" s="19">
        <v>29725.41</v>
      </c>
      <c r="K43" s="19">
        <v>500</v>
      </c>
      <c r="L43" s="19">
        <v>32</v>
      </c>
      <c r="M43" s="19">
        <v>250</v>
      </c>
      <c r="N43" s="20">
        <v>2.5000000000000001E-3</v>
      </c>
      <c r="O43" s="20">
        <v>2.5000000000000001E-3</v>
      </c>
      <c r="P43" s="19">
        <v>16</v>
      </c>
      <c r="Q43" s="19">
        <v>200</v>
      </c>
      <c r="R43" s="19">
        <v>3965.5940000000001</v>
      </c>
      <c r="S43" s="19">
        <v>16140.554400000001</v>
      </c>
      <c r="T43" s="19">
        <v>2226.9796441160411</v>
      </c>
      <c r="U43" s="19">
        <v>50</v>
      </c>
      <c r="V43" s="19">
        <v>1</v>
      </c>
      <c r="W43" s="19">
        <v>450</v>
      </c>
      <c r="X43" s="19">
        <v>1</v>
      </c>
      <c r="Y43" s="20">
        <v>9.1914025065027091E-3</v>
      </c>
      <c r="Z43" s="20">
        <v>3.162277660168379E-3</v>
      </c>
      <c r="AA43" s="19">
        <v>1</v>
      </c>
      <c r="AB43" s="19">
        <v>612.5111083984375</v>
      </c>
      <c r="AC43" s="21">
        <v>0.88134382383666354</v>
      </c>
      <c r="AD43" s="21">
        <v>1.51495213885445</v>
      </c>
      <c r="AE43" s="19">
        <v>1</v>
      </c>
      <c r="AF43" s="21">
        <v>1750.0428453625591</v>
      </c>
      <c r="AG43" s="19">
        <v>820.66093808059907</v>
      </c>
      <c r="AH43" s="19">
        <v>450</v>
      </c>
      <c r="AI43" s="19">
        <v>1</v>
      </c>
      <c r="AJ43" s="19">
        <v>435.45119528291531</v>
      </c>
      <c r="AK43" s="19">
        <v>489.99999999999989</v>
      </c>
      <c r="AL43" s="21">
        <v>0.44945586570931251</v>
      </c>
      <c r="AM43" s="19">
        <v>804.24771931898704</v>
      </c>
      <c r="AN43" s="19">
        <v>200</v>
      </c>
      <c r="AO43" s="19">
        <v>300</v>
      </c>
      <c r="AP43" s="19">
        <v>1</v>
      </c>
      <c r="AQ43" s="21">
        <v>52.35987755982989</v>
      </c>
      <c r="AR43" s="19">
        <v>10</v>
      </c>
      <c r="AS43" s="19">
        <v>1</v>
      </c>
      <c r="AT43" s="21">
        <v>17.15155517578124</v>
      </c>
      <c r="AU43" s="19">
        <v>10</v>
      </c>
      <c r="AV43" s="19">
        <v>2</v>
      </c>
      <c r="AW43" s="22">
        <v>200</v>
      </c>
    </row>
    <row r="44" spans="1:49" x14ac:dyDescent="0.25">
      <c r="A44" s="9">
        <v>42</v>
      </c>
      <c r="B44" s="10" t="s">
        <v>91</v>
      </c>
      <c r="C44" s="10">
        <v>6</v>
      </c>
      <c r="D44" s="10">
        <v>3550</v>
      </c>
      <c r="E44" s="10">
        <v>350</v>
      </c>
      <c r="F44" s="10">
        <v>533</v>
      </c>
      <c r="G44" s="10" t="s">
        <v>49</v>
      </c>
      <c r="H44" s="11">
        <v>35</v>
      </c>
      <c r="I44" s="11">
        <v>40</v>
      </c>
      <c r="J44" s="11">
        <v>29725.41</v>
      </c>
      <c r="K44" s="11">
        <v>500</v>
      </c>
      <c r="L44" s="11">
        <v>32</v>
      </c>
      <c r="M44" s="11">
        <v>250</v>
      </c>
      <c r="N44" s="12">
        <v>2.5000000000000001E-3</v>
      </c>
      <c r="O44" s="12">
        <v>2.5000000000000001E-3</v>
      </c>
      <c r="P44" s="11">
        <v>16</v>
      </c>
      <c r="Q44" s="11">
        <v>150</v>
      </c>
      <c r="R44" s="11">
        <v>1251.0590999999999</v>
      </c>
      <c r="S44" s="11">
        <v>4010.2811999999999</v>
      </c>
      <c r="T44" s="11">
        <v>2879.036542591582</v>
      </c>
      <c r="U44" s="11">
        <v>50</v>
      </c>
      <c r="V44" s="11">
        <v>1</v>
      </c>
      <c r="W44" s="11">
        <v>450</v>
      </c>
      <c r="X44" s="11">
        <v>1</v>
      </c>
      <c r="Y44" s="12">
        <v>9.1914025065027091E-3</v>
      </c>
      <c r="Z44" s="12">
        <v>3.162277660168379E-3</v>
      </c>
      <c r="AA44" s="11">
        <v>1</v>
      </c>
      <c r="AB44" s="11">
        <v>358.6302490234375</v>
      </c>
      <c r="AC44" s="13">
        <v>0.79086058774730583</v>
      </c>
      <c r="AD44" s="13">
        <v>3.861886710384415</v>
      </c>
      <c r="AE44" s="11">
        <v>1</v>
      </c>
      <c r="AF44" s="13">
        <v>1447.17233687198</v>
      </c>
      <c r="AG44" s="11">
        <v>238.76462518225</v>
      </c>
      <c r="AH44" s="11">
        <v>450</v>
      </c>
      <c r="AI44" s="11">
        <v>1</v>
      </c>
      <c r="AJ44" s="11">
        <v>1684.1852487676961</v>
      </c>
      <c r="AK44" s="11">
        <v>489.99999999999989</v>
      </c>
      <c r="AL44" s="13">
        <v>0.9692117158147795</v>
      </c>
      <c r="AM44" s="11">
        <v>804.24771931898704</v>
      </c>
      <c r="AN44" s="11">
        <v>150</v>
      </c>
      <c r="AO44" s="11">
        <v>300</v>
      </c>
      <c r="AP44" s="11">
        <v>1</v>
      </c>
      <c r="AQ44" s="13">
        <v>39.269908169872423</v>
      </c>
      <c r="AR44" s="11">
        <v>10</v>
      </c>
      <c r="AS44" s="11">
        <v>1</v>
      </c>
      <c r="AT44" s="13">
        <v>30.40215325154049</v>
      </c>
      <c r="AU44" s="11">
        <v>10</v>
      </c>
      <c r="AV44" s="11">
        <v>2</v>
      </c>
      <c r="AW44" s="14">
        <v>200</v>
      </c>
    </row>
    <row r="45" spans="1:49" x14ac:dyDescent="0.25">
      <c r="A45" s="9">
        <v>43</v>
      </c>
      <c r="B45" t="s">
        <v>92</v>
      </c>
      <c r="C45">
        <v>6</v>
      </c>
      <c r="D45">
        <v>1550</v>
      </c>
      <c r="E45">
        <v>350</v>
      </c>
      <c r="F45">
        <v>525</v>
      </c>
      <c r="G45" t="s">
        <v>49</v>
      </c>
      <c r="H45" s="5">
        <v>35</v>
      </c>
      <c r="I45" s="5">
        <v>40</v>
      </c>
      <c r="J45" s="5">
        <v>29725.41</v>
      </c>
      <c r="K45" s="5">
        <v>500</v>
      </c>
      <c r="L45" s="5">
        <v>40</v>
      </c>
      <c r="M45" s="5">
        <v>100</v>
      </c>
      <c r="N45" s="15">
        <v>2.5000000000000001E-3</v>
      </c>
      <c r="O45" s="15">
        <v>2.5000000000000001E-3</v>
      </c>
      <c r="P45" s="5">
        <v>16</v>
      </c>
      <c r="Q45" s="5">
        <v>150</v>
      </c>
      <c r="R45" s="5">
        <v>1816.5261</v>
      </c>
      <c r="S45" s="5">
        <v>974.17359999999996</v>
      </c>
      <c r="T45" s="5">
        <v>1397.0049455259741</v>
      </c>
      <c r="U45" s="5">
        <v>50</v>
      </c>
      <c r="V45" s="5">
        <v>1</v>
      </c>
      <c r="W45" s="5">
        <v>450</v>
      </c>
      <c r="X45" s="5">
        <v>1</v>
      </c>
      <c r="Y45" s="15">
        <v>3.5903916041026197E-2</v>
      </c>
      <c r="Z45" s="15">
        <v>3.162277660168379E-3</v>
      </c>
      <c r="AA45" s="5">
        <v>1</v>
      </c>
      <c r="AB45" s="5">
        <v>410.50494384765619</v>
      </c>
      <c r="AC45" s="16">
        <v>0.31031074626231692</v>
      </c>
      <c r="AD45" s="16">
        <v>4.2918738725836372</v>
      </c>
      <c r="AE45" s="5">
        <v>1</v>
      </c>
      <c r="AF45" s="16">
        <v>377.80617243706138</v>
      </c>
      <c r="AG45" s="5">
        <v>167.90512427636159</v>
      </c>
      <c r="AH45" s="5">
        <v>310</v>
      </c>
      <c r="AI45" s="5">
        <v>1</v>
      </c>
      <c r="AJ45" s="5">
        <v>2394.9469165552218</v>
      </c>
      <c r="AK45" s="5">
        <v>489.99999999999989</v>
      </c>
      <c r="AL45" s="16">
        <v>0.2838783658863811</v>
      </c>
      <c r="AM45" s="5">
        <v>1256.6370614359171</v>
      </c>
      <c r="AN45" s="5">
        <v>150</v>
      </c>
      <c r="AO45" s="5">
        <v>300</v>
      </c>
      <c r="AP45" s="5">
        <v>1</v>
      </c>
      <c r="AQ45" s="16">
        <v>49.087385212340507</v>
      </c>
      <c r="AR45" s="5">
        <v>10</v>
      </c>
      <c r="AS45" s="5">
        <v>1</v>
      </c>
      <c r="AT45" s="16">
        <v>190.94506127142139</v>
      </c>
      <c r="AU45" s="5">
        <v>10</v>
      </c>
      <c r="AV45" s="5">
        <v>2</v>
      </c>
      <c r="AW45" s="17">
        <v>164.5286153342366</v>
      </c>
    </row>
    <row r="46" spans="1:49" x14ac:dyDescent="0.25">
      <c r="A46" s="9">
        <v>44</v>
      </c>
      <c r="B46" t="s">
        <v>93</v>
      </c>
      <c r="C46">
        <v>6</v>
      </c>
      <c r="D46">
        <v>2440</v>
      </c>
      <c r="E46">
        <v>350</v>
      </c>
      <c r="F46">
        <v>525</v>
      </c>
      <c r="G46" t="s">
        <v>49</v>
      </c>
      <c r="H46" s="5">
        <v>35</v>
      </c>
      <c r="I46" s="5">
        <v>40</v>
      </c>
      <c r="J46" s="5">
        <v>29725.41</v>
      </c>
      <c r="K46" s="5">
        <v>500</v>
      </c>
      <c r="L46" s="5">
        <v>32</v>
      </c>
      <c r="M46" s="5">
        <v>250</v>
      </c>
      <c r="N46" s="15">
        <v>2.5000000000000001E-3</v>
      </c>
      <c r="O46" s="15">
        <v>2.5000000000000001E-3</v>
      </c>
      <c r="P46" s="5">
        <v>16</v>
      </c>
      <c r="Q46" s="5">
        <v>150</v>
      </c>
      <c r="R46" s="5">
        <v>1712.6414</v>
      </c>
      <c r="S46" s="5">
        <v>2313.6723999999999</v>
      </c>
      <c r="T46" s="5">
        <v>2891.6884312724978</v>
      </c>
      <c r="U46" s="5">
        <v>50</v>
      </c>
      <c r="V46" s="5">
        <v>1</v>
      </c>
      <c r="W46" s="5">
        <v>450</v>
      </c>
      <c r="X46" s="5">
        <v>1</v>
      </c>
      <c r="Y46" s="15">
        <v>9.1914025065027091E-3</v>
      </c>
      <c r="Z46" s="15">
        <v>3.162277660168379E-3</v>
      </c>
      <c r="AA46" s="5">
        <v>1</v>
      </c>
      <c r="AB46" s="5">
        <v>170.6607666015625</v>
      </c>
      <c r="AC46" s="16">
        <v>1.3238288875321551</v>
      </c>
      <c r="AD46" s="16">
        <v>5.6434200454186154</v>
      </c>
      <c r="AE46" s="5">
        <v>1</v>
      </c>
      <c r="AF46" s="16">
        <v>824.12449261060021</v>
      </c>
      <c r="AG46" s="5">
        <v>129.46661884277049</v>
      </c>
      <c r="AH46" s="5">
        <v>450</v>
      </c>
      <c r="AI46" s="5">
        <v>0</v>
      </c>
      <c r="AJ46" s="5">
        <v>3106.0041828067601</v>
      </c>
      <c r="AK46" s="5">
        <v>489.99999999999989</v>
      </c>
      <c r="AL46" s="16">
        <v>2.069061818477588</v>
      </c>
      <c r="AM46" s="5">
        <v>804.24771931898704</v>
      </c>
      <c r="AN46" s="5">
        <v>150</v>
      </c>
      <c r="AO46" s="5">
        <v>300</v>
      </c>
      <c r="AP46" s="5">
        <v>1</v>
      </c>
      <c r="AQ46" s="16">
        <v>39.269908169872423</v>
      </c>
      <c r="AR46" s="5">
        <v>10</v>
      </c>
      <c r="AS46" s="5">
        <v>1</v>
      </c>
      <c r="AT46" s="16">
        <v>-5.5921610847854131E-2</v>
      </c>
      <c r="AU46" s="5">
        <v>10</v>
      </c>
      <c r="AV46" s="5">
        <v>2</v>
      </c>
      <c r="AW46" s="17">
        <v>200</v>
      </c>
    </row>
    <row r="47" spans="1:49" x14ac:dyDescent="0.25">
      <c r="A47" s="9">
        <v>45</v>
      </c>
      <c r="B47" t="s">
        <v>94</v>
      </c>
      <c r="C47">
        <v>6</v>
      </c>
      <c r="D47">
        <v>2560</v>
      </c>
      <c r="E47">
        <v>350</v>
      </c>
      <c r="F47">
        <v>525</v>
      </c>
      <c r="G47" t="s">
        <v>49</v>
      </c>
      <c r="H47" s="5">
        <v>35</v>
      </c>
      <c r="I47" s="5">
        <v>40</v>
      </c>
      <c r="J47" s="5">
        <v>29725.41</v>
      </c>
      <c r="K47" s="5">
        <v>500</v>
      </c>
      <c r="L47" s="5">
        <v>32</v>
      </c>
      <c r="M47" s="5">
        <v>250</v>
      </c>
      <c r="N47" s="15">
        <v>2.5000000000000001E-3</v>
      </c>
      <c r="O47" s="15">
        <v>2.5000000000000001E-3</v>
      </c>
      <c r="P47" s="5">
        <v>16</v>
      </c>
      <c r="Q47" s="5">
        <v>150</v>
      </c>
      <c r="R47" s="5">
        <v>2681.998</v>
      </c>
      <c r="S47" s="5">
        <v>2170.3472000000002</v>
      </c>
      <c r="T47" s="5">
        <v>3462.4370720405059</v>
      </c>
      <c r="U47" s="5">
        <v>50</v>
      </c>
      <c r="V47" s="5">
        <v>1</v>
      </c>
      <c r="W47" s="5">
        <v>450</v>
      </c>
      <c r="X47" s="5">
        <v>1</v>
      </c>
      <c r="Y47" s="15">
        <v>9.1914025065027091E-3</v>
      </c>
      <c r="Z47" s="15">
        <v>3.162277660168379E-3</v>
      </c>
      <c r="AA47" s="5">
        <v>1</v>
      </c>
      <c r="AB47" s="5">
        <v>102.3082275390625</v>
      </c>
      <c r="AC47" s="16">
        <v>3.0248816726878238</v>
      </c>
      <c r="AD47" s="16">
        <v>6.4405451488848691</v>
      </c>
      <c r="AE47" s="5">
        <v>1</v>
      </c>
      <c r="AF47" s="16">
        <v>687.62953847669519</v>
      </c>
      <c r="AG47" s="5">
        <v>104.8052264278499</v>
      </c>
      <c r="AH47" s="5">
        <v>450</v>
      </c>
      <c r="AI47" s="5">
        <v>0</v>
      </c>
      <c r="AJ47" s="5">
        <v>3836.8683830507612</v>
      </c>
      <c r="AK47" s="5">
        <v>489.99999999999989</v>
      </c>
      <c r="AL47" s="16">
        <v>4.0536717728851466</v>
      </c>
      <c r="AM47" s="5">
        <v>804.24771931898704</v>
      </c>
      <c r="AN47" s="5">
        <v>150</v>
      </c>
      <c r="AO47" s="5">
        <v>300</v>
      </c>
      <c r="AP47" s="5">
        <v>1</v>
      </c>
      <c r="AQ47" s="16">
        <v>39.269908169872423</v>
      </c>
      <c r="AR47" s="5">
        <v>10</v>
      </c>
      <c r="AS47" s="5">
        <v>1</v>
      </c>
      <c r="AT47" s="16">
        <v>-29.435131645202649</v>
      </c>
      <c r="AU47" s="5">
        <v>10</v>
      </c>
      <c r="AV47" s="5">
        <v>2</v>
      </c>
      <c r="AW47" s="17">
        <v>200</v>
      </c>
    </row>
    <row r="48" spans="1:49" x14ac:dyDescent="0.25">
      <c r="A48" s="9">
        <v>46</v>
      </c>
      <c r="B48" t="s">
        <v>95</v>
      </c>
      <c r="C48">
        <v>6</v>
      </c>
      <c r="D48">
        <v>1260</v>
      </c>
      <c r="E48">
        <v>350</v>
      </c>
      <c r="F48">
        <v>525</v>
      </c>
      <c r="G48" t="s">
        <v>49</v>
      </c>
      <c r="H48" s="5">
        <v>35</v>
      </c>
      <c r="I48" s="5">
        <v>40</v>
      </c>
      <c r="J48" s="5">
        <v>29725.41</v>
      </c>
      <c r="K48" s="5">
        <v>500</v>
      </c>
      <c r="L48" s="5">
        <v>32</v>
      </c>
      <c r="M48" s="5">
        <v>250</v>
      </c>
      <c r="N48" s="15">
        <v>2.5000000000000001E-3</v>
      </c>
      <c r="O48" s="15">
        <v>2.5000000000000001E-3</v>
      </c>
      <c r="P48" s="5">
        <v>16</v>
      </c>
      <c r="Q48" s="5">
        <v>150</v>
      </c>
      <c r="R48" s="5">
        <v>318.98899999999998</v>
      </c>
      <c r="S48" s="5">
        <v>386.68189999999998</v>
      </c>
      <c r="T48" s="5">
        <v>1124.2102692302819</v>
      </c>
      <c r="U48" s="5">
        <v>50</v>
      </c>
      <c r="V48" s="5">
        <v>1</v>
      </c>
      <c r="W48" s="5">
        <v>450</v>
      </c>
      <c r="X48" s="5">
        <v>1</v>
      </c>
      <c r="Y48" s="15">
        <v>9.1914025065027091E-3</v>
      </c>
      <c r="Z48" s="15">
        <v>3.162277660168379E-3</v>
      </c>
      <c r="AA48" s="5">
        <v>1</v>
      </c>
      <c r="AB48" s="5">
        <v>125.499267578125</v>
      </c>
      <c r="AC48" s="16">
        <v>0.72472993928057194</v>
      </c>
      <c r="AD48" s="16">
        <v>4.2487160590713602</v>
      </c>
      <c r="AE48" s="5">
        <v>1</v>
      </c>
      <c r="AF48" s="16">
        <v>538.65404159399827</v>
      </c>
      <c r="AG48" s="5">
        <v>211.0506154219666</v>
      </c>
      <c r="AH48" s="5">
        <v>252</v>
      </c>
      <c r="AI48" s="5">
        <v>1</v>
      </c>
      <c r="AJ48" s="5">
        <v>1905.3432223142411</v>
      </c>
      <c r="AK48" s="5">
        <v>489.99999999999989</v>
      </c>
      <c r="AL48" s="16">
        <v>1.076289754369063</v>
      </c>
      <c r="AM48" s="5">
        <v>804.24771931898704</v>
      </c>
      <c r="AN48" s="5">
        <v>150</v>
      </c>
      <c r="AO48" s="5">
        <v>300</v>
      </c>
      <c r="AP48" s="5">
        <v>1</v>
      </c>
      <c r="AQ48" s="16">
        <v>39.269908169872423</v>
      </c>
      <c r="AR48" s="5">
        <v>10</v>
      </c>
      <c r="AS48" s="5">
        <v>1</v>
      </c>
      <c r="AT48" s="16">
        <v>29.01054144965277</v>
      </c>
      <c r="AU48" s="5">
        <v>10</v>
      </c>
      <c r="AV48" s="5">
        <v>2</v>
      </c>
      <c r="AW48" s="17">
        <v>200</v>
      </c>
    </row>
    <row r="49" spans="1:49" x14ac:dyDescent="0.25">
      <c r="A49" s="9">
        <v>47</v>
      </c>
      <c r="B49" t="s">
        <v>96</v>
      </c>
      <c r="C49">
        <v>6</v>
      </c>
      <c r="D49">
        <v>3740</v>
      </c>
      <c r="E49">
        <v>350</v>
      </c>
      <c r="F49">
        <v>561</v>
      </c>
      <c r="G49" t="s">
        <v>49</v>
      </c>
      <c r="H49" s="5">
        <v>35</v>
      </c>
      <c r="I49" s="5">
        <v>40</v>
      </c>
      <c r="J49" s="5">
        <v>29725.41</v>
      </c>
      <c r="K49" s="5">
        <v>500</v>
      </c>
      <c r="L49" s="5">
        <v>32</v>
      </c>
      <c r="M49" s="5">
        <v>250</v>
      </c>
      <c r="N49" s="15">
        <v>2.5000000000000001E-3</v>
      </c>
      <c r="O49" s="15">
        <v>2.5000000000000001E-3</v>
      </c>
      <c r="P49" s="5">
        <v>16</v>
      </c>
      <c r="Q49" s="5">
        <v>150</v>
      </c>
      <c r="R49" s="5">
        <v>2243.6799999999998</v>
      </c>
      <c r="S49" s="5">
        <v>3257.8825000000002</v>
      </c>
      <c r="T49" s="5">
        <v>4821.2981374033561</v>
      </c>
      <c r="U49" s="5">
        <v>50</v>
      </c>
      <c r="V49" s="5">
        <v>1</v>
      </c>
      <c r="W49" s="5">
        <v>450</v>
      </c>
      <c r="X49" s="5">
        <v>1</v>
      </c>
      <c r="Y49" s="15">
        <v>9.1914025065027091E-3</v>
      </c>
      <c r="Z49" s="15">
        <v>3.162277660168379E-3</v>
      </c>
      <c r="AA49" s="5">
        <v>1</v>
      </c>
      <c r="AB49" s="5">
        <v>306.145263671875</v>
      </c>
      <c r="AC49" s="16">
        <v>0.69137991195111148</v>
      </c>
      <c r="AD49" s="16">
        <v>6.1386530906587167</v>
      </c>
      <c r="AE49" s="5">
        <v>1</v>
      </c>
      <c r="AF49" s="16">
        <v>1339.494069493297</v>
      </c>
      <c r="AG49" s="5">
        <v>118.2135405614703</v>
      </c>
      <c r="AH49" s="5">
        <v>450</v>
      </c>
      <c r="AI49" s="5">
        <v>0</v>
      </c>
      <c r="AJ49" s="5">
        <v>3401.673427168791</v>
      </c>
      <c r="AK49" s="5">
        <v>489.99999999999989</v>
      </c>
      <c r="AL49" s="16">
        <v>1.9365845982515939</v>
      </c>
      <c r="AM49" s="5">
        <v>804.24771931898704</v>
      </c>
      <c r="AN49" s="5">
        <v>150</v>
      </c>
      <c r="AO49" s="5">
        <v>300</v>
      </c>
      <c r="AP49" s="5">
        <v>1</v>
      </c>
      <c r="AQ49" s="16">
        <v>39.269908169872423</v>
      </c>
      <c r="AR49" s="5">
        <v>10</v>
      </c>
      <c r="AS49" s="5">
        <v>1</v>
      </c>
      <c r="AT49" s="16">
        <v>11.61988192471591</v>
      </c>
      <c r="AU49" s="5">
        <v>10</v>
      </c>
      <c r="AV49" s="5">
        <v>2</v>
      </c>
      <c r="AW49" s="17">
        <v>200</v>
      </c>
    </row>
    <row r="50" spans="1:49" x14ac:dyDescent="0.25">
      <c r="A50" s="9">
        <v>48</v>
      </c>
      <c r="B50" t="s">
        <v>97</v>
      </c>
      <c r="C50">
        <v>6</v>
      </c>
      <c r="D50">
        <v>4600</v>
      </c>
      <c r="E50">
        <v>350</v>
      </c>
      <c r="F50">
        <v>690</v>
      </c>
      <c r="G50" t="s">
        <v>49</v>
      </c>
      <c r="H50" s="5">
        <v>35</v>
      </c>
      <c r="I50" s="5">
        <v>40</v>
      </c>
      <c r="J50" s="5">
        <v>29725.41</v>
      </c>
      <c r="K50" s="5">
        <v>500</v>
      </c>
      <c r="L50" s="5">
        <v>32</v>
      </c>
      <c r="M50" s="5">
        <v>250</v>
      </c>
      <c r="N50" s="15">
        <v>2.5000000000000001E-3</v>
      </c>
      <c r="O50" s="15">
        <v>2.5000000000000001E-3</v>
      </c>
      <c r="P50" s="5">
        <v>16</v>
      </c>
      <c r="Q50" s="5">
        <v>150</v>
      </c>
      <c r="R50" s="5">
        <v>3163.3330999999998</v>
      </c>
      <c r="S50" s="5">
        <v>8395.0318000000007</v>
      </c>
      <c r="T50" s="5">
        <v>4314.0019669790454</v>
      </c>
      <c r="U50" s="5">
        <v>50</v>
      </c>
      <c r="V50" s="5">
        <v>1</v>
      </c>
      <c r="W50" s="5">
        <v>450</v>
      </c>
      <c r="X50" s="5">
        <v>1</v>
      </c>
      <c r="Y50" s="15">
        <v>9.1914025065027091E-3</v>
      </c>
      <c r="Z50" s="15">
        <v>3.162277660168379E-3</v>
      </c>
      <c r="AA50" s="5">
        <v>1</v>
      </c>
      <c r="AB50" s="5">
        <v>330.556884765625</v>
      </c>
      <c r="AC50" s="16">
        <v>1.383211616938921</v>
      </c>
      <c r="AD50" s="16">
        <v>4.4658405455269623</v>
      </c>
      <c r="AE50" s="5">
        <v>1</v>
      </c>
      <c r="AF50" s="16">
        <v>1566.7607382003121</v>
      </c>
      <c r="AG50" s="5">
        <v>176.78975844253989</v>
      </c>
      <c r="AH50" s="5">
        <v>450</v>
      </c>
      <c r="AI50" s="5">
        <v>1</v>
      </c>
      <c r="AJ50" s="5">
        <v>2274.5879806730518</v>
      </c>
      <c r="AK50" s="5">
        <v>489.99999999999989</v>
      </c>
      <c r="AL50" s="16">
        <v>1.5329706012529649</v>
      </c>
      <c r="AM50" s="5">
        <v>804.24771931898704</v>
      </c>
      <c r="AN50" s="5">
        <v>150</v>
      </c>
      <c r="AO50" s="5">
        <v>300</v>
      </c>
      <c r="AP50" s="5">
        <v>1</v>
      </c>
      <c r="AQ50" s="16">
        <v>39.269908169872423</v>
      </c>
      <c r="AR50" s="5">
        <v>10</v>
      </c>
      <c r="AS50" s="5">
        <v>1</v>
      </c>
      <c r="AT50" s="16">
        <v>1.8229884935461911</v>
      </c>
      <c r="AU50" s="5">
        <v>10</v>
      </c>
      <c r="AV50" s="5">
        <v>2</v>
      </c>
      <c r="AW50" s="17">
        <v>200</v>
      </c>
    </row>
    <row r="51" spans="1:49" x14ac:dyDescent="0.25">
      <c r="A51" s="9">
        <v>49</v>
      </c>
      <c r="B51" s="18" t="s">
        <v>98</v>
      </c>
      <c r="C51" s="18">
        <v>6</v>
      </c>
      <c r="D51" s="18">
        <v>3800</v>
      </c>
      <c r="E51" s="18">
        <v>350</v>
      </c>
      <c r="F51" s="18">
        <v>570</v>
      </c>
      <c r="G51" s="18" t="s">
        <v>49</v>
      </c>
      <c r="H51" s="19">
        <v>35</v>
      </c>
      <c r="I51" s="19">
        <v>40</v>
      </c>
      <c r="J51" s="19">
        <v>29725.41</v>
      </c>
      <c r="K51" s="19">
        <v>500</v>
      </c>
      <c r="L51" s="19">
        <v>32</v>
      </c>
      <c r="M51" s="19">
        <v>300</v>
      </c>
      <c r="N51" s="20">
        <v>2.5000000000000001E-3</v>
      </c>
      <c r="O51" s="20">
        <v>2.5000000000000001E-3</v>
      </c>
      <c r="P51" s="19">
        <v>16</v>
      </c>
      <c r="Q51" s="19">
        <v>200</v>
      </c>
      <c r="R51" s="19">
        <v>917.75160000000005</v>
      </c>
      <c r="S51" s="19">
        <v>4257.9022000000004</v>
      </c>
      <c r="T51" s="19">
        <v>1567.5673968196741</v>
      </c>
      <c r="U51" s="19">
        <v>50</v>
      </c>
      <c r="V51" s="19">
        <v>1</v>
      </c>
      <c r="W51" s="19">
        <v>450</v>
      </c>
      <c r="X51" s="19">
        <v>1</v>
      </c>
      <c r="Y51" s="20">
        <v>7.6595020887522576E-3</v>
      </c>
      <c r="Z51" s="20">
        <v>3.162277660168379E-3</v>
      </c>
      <c r="AA51" s="19">
        <v>1</v>
      </c>
      <c r="AB51" s="19">
        <v>361.0714111328125</v>
      </c>
      <c r="AC51" s="21">
        <v>0.75696110927112548</v>
      </c>
      <c r="AD51" s="21">
        <v>1.964370171453226</v>
      </c>
      <c r="AE51" s="19">
        <v>1</v>
      </c>
      <c r="AF51" s="21">
        <v>1633.3679324263451</v>
      </c>
      <c r="AG51" s="19">
        <v>820.66093808059907</v>
      </c>
      <c r="AH51" s="19">
        <v>450</v>
      </c>
      <c r="AI51" s="19">
        <v>1</v>
      </c>
      <c r="AJ51" s="19">
        <v>300.47495394729452</v>
      </c>
      <c r="AK51" s="19">
        <v>489.99999999999989</v>
      </c>
      <c r="AL51" s="21">
        <v>0.56037758227637946</v>
      </c>
      <c r="AM51" s="19">
        <v>804.24771931898704</v>
      </c>
      <c r="AN51" s="19">
        <v>200</v>
      </c>
      <c r="AO51" s="19">
        <v>300</v>
      </c>
      <c r="AP51" s="19">
        <v>1</v>
      </c>
      <c r="AQ51" s="21">
        <v>52.35987755982989</v>
      </c>
      <c r="AR51" s="19">
        <v>10</v>
      </c>
      <c r="AS51" s="19">
        <v>1</v>
      </c>
      <c r="AT51" s="21">
        <v>24.518416555304281</v>
      </c>
      <c r="AU51" s="19">
        <v>10</v>
      </c>
      <c r="AV51" s="19">
        <v>2</v>
      </c>
      <c r="AW51" s="22">
        <v>200</v>
      </c>
    </row>
    <row r="52" spans="1:49" x14ac:dyDescent="0.25">
      <c r="A52" s="9">
        <v>50</v>
      </c>
      <c r="B52" s="10" t="s">
        <v>99</v>
      </c>
      <c r="C52" s="10">
        <v>6</v>
      </c>
      <c r="D52" s="10">
        <v>12000</v>
      </c>
      <c r="E52" s="10">
        <v>350</v>
      </c>
      <c r="F52" s="10">
        <v>1800</v>
      </c>
      <c r="G52" s="10" t="s">
        <v>49</v>
      </c>
      <c r="H52" s="11">
        <v>35</v>
      </c>
      <c r="I52" s="11">
        <v>40</v>
      </c>
      <c r="J52" s="11">
        <v>29725.41</v>
      </c>
      <c r="K52" s="11">
        <v>500</v>
      </c>
      <c r="L52" s="11">
        <v>32</v>
      </c>
      <c r="M52" s="11">
        <v>300</v>
      </c>
      <c r="N52" s="12">
        <v>2.5000000000000001E-3</v>
      </c>
      <c r="O52" s="12">
        <v>2.5000000000000001E-3</v>
      </c>
      <c r="P52" s="11">
        <v>16</v>
      </c>
      <c r="Q52" s="11">
        <v>200</v>
      </c>
      <c r="R52" s="11">
        <v>0</v>
      </c>
      <c r="S52" s="11">
        <v>45697.811099999999</v>
      </c>
      <c r="T52" s="11">
        <v>6013.2540540931677</v>
      </c>
      <c r="U52" s="11">
        <v>50</v>
      </c>
      <c r="V52" s="11">
        <v>1</v>
      </c>
      <c r="W52" s="11">
        <v>450</v>
      </c>
      <c r="X52" s="11">
        <v>1</v>
      </c>
      <c r="Y52" s="12">
        <v>7.6595020887522576E-3</v>
      </c>
      <c r="Z52" s="12">
        <v>3.162277660168379E-3</v>
      </c>
      <c r="AA52" s="11">
        <v>1</v>
      </c>
      <c r="AB52" s="11">
        <v>1426.638671875</v>
      </c>
      <c r="AC52" s="13">
        <v>0.64920240577095123</v>
      </c>
      <c r="AD52" s="13">
        <v>2.386211926227447</v>
      </c>
      <c r="AE52" s="11">
        <v>1</v>
      </c>
      <c r="AF52" s="13">
        <v>5737.6365866095084</v>
      </c>
      <c r="AG52" s="11">
        <v>820.66093808059907</v>
      </c>
      <c r="AH52" s="11">
        <v>450</v>
      </c>
      <c r="AI52" s="11">
        <v>1</v>
      </c>
      <c r="AJ52" s="11">
        <v>475.00739281556571</v>
      </c>
      <c r="AK52" s="11">
        <v>489.99999999999989</v>
      </c>
      <c r="AL52" s="13">
        <v>0.54009304050154583</v>
      </c>
      <c r="AM52" s="11">
        <v>804.24771931898704</v>
      </c>
      <c r="AN52" s="11">
        <v>200</v>
      </c>
      <c r="AO52" s="11">
        <v>300</v>
      </c>
      <c r="AP52" s="11">
        <v>1</v>
      </c>
      <c r="AQ52" s="13">
        <v>52.35987755982989</v>
      </c>
      <c r="AR52" s="11">
        <v>10</v>
      </c>
      <c r="AS52" s="11">
        <v>1</v>
      </c>
      <c r="AT52" s="13">
        <v>47.908824869791673</v>
      </c>
      <c r="AU52" s="11">
        <v>10</v>
      </c>
      <c r="AV52" s="11">
        <v>2</v>
      </c>
      <c r="AW52" s="14">
        <v>200</v>
      </c>
    </row>
    <row r="53" spans="1:49" x14ac:dyDescent="0.25">
      <c r="A53" s="9">
        <v>51</v>
      </c>
      <c r="B53" s="18" t="s">
        <v>100</v>
      </c>
      <c r="C53" s="18">
        <v>6</v>
      </c>
      <c r="D53" s="18">
        <v>12000</v>
      </c>
      <c r="E53" s="18">
        <v>350</v>
      </c>
      <c r="F53" s="18">
        <v>1800</v>
      </c>
      <c r="G53" s="18" t="s">
        <v>49</v>
      </c>
      <c r="H53" s="19">
        <v>35</v>
      </c>
      <c r="I53" s="19">
        <v>40</v>
      </c>
      <c r="J53" s="19">
        <v>29725.41</v>
      </c>
      <c r="K53" s="19">
        <v>500</v>
      </c>
      <c r="L53" s="19">
        <v>32</v>
      </c>
      <c r="M53" s="19">
        <v>300</v>
      </c>
      <c r="N53" s="20">
        <v>2.5000000000000001E-3</v>
      </c>
      <c r="O53" s="20">
        <v>2.5000000000000001E-3</v>
      </c>
      <c r="P53" s="19">
        <v>16</v>
      </c>
      <c r="Q53" s="19">
        <v>200</v>
      </c>
      <c r="R53" s="19">
        <v>0</v>
      </c>
      <c r="S53" s="19">
        <v>47716.4594</v>
      </c>
      <c r="T53" s="19">
        <v>6284.8387778798278</v>
      </c>
      <c r="U53" s="19">
        <v>50</v>
      </c>
      <c r="V53" s="19">
        <v>1</v>
      </c>
      <c r="W53" s="19">
        <v>450</v>
      </c>
      <c r="X53" s="19">
        <v>1</v>
      </c>
      <c r="Y53" s="20">
        <v>7.6595020887522576E-3</v>
      </c>
      <c r="Z53" s="20">
        <v>3.162277660168379E-3</v>
      </c>
      <c r="AA53" s="19">
        <v>1</v>
      </c>
      <c r="AB53" s="19">
        <v>1426.638671875</v>
      </c>
      <c r="AC53" s="21">
        <v>0.67788017613281082</v>
      </c>
      <c r="AD53" s="21">
        <v>2.493983642015805</v>
      </c>
      <c r="AE53" s="19">
        <v>1</v>
      </c>
      <c r="AF53" s="21">
        <v>5737.6365866095084</v>
      </c>
      <c r="AG53" s="19">
        <v>730.53977188671593</v>
      </c>
      <c r="AH53" s="19">
        <v>450</v>
      </c>
      <c r="AI53" s="19">
        <v>1</v>
      </c>
      <c r="AJ53" s="19">
        <v>550.44759386741566</v>
      </c>
      <c r="AK53" s="19">
        <v>489.99999999999989</v>
      </c>
      <c r="AL53" s="21">
        <v>0.56448599278731615</v>
      </c>
      <c r="AM53" s="19">
        <v>804.24771931898704</v>
      </c>
      <c r="AN53" s="19">
        <v>200</v>
      </c>
      <c r="AO53" s="19">
        <v>300</v>
      </c>
      <c r="AP53" s="19">
        <v>1</v>
      </c>
      <c r="AQ53" s="21">
        <v>52.35987755982989</v>
      </c>
      <c r="AR53" s="19">
        <v>10</v>
      </c>
      <c r="AS53" s="19">
        <v>1</v>
      </c>
      <c r="AT53" s="21">
        <v>47.908824869791673</v>
      </c>
      <c r="AU53" s="19">
        <v>10</v>
      </c>
      <c r="AV53" s="19">
        <v>2</v>
      </c>
      <c r="AW53" s="22">
        <v>200</v>
      </c>
    </row>
    <row r="54" spans="1:49" x14ac:dyDescent="0.25">
      <c r="A54" s="9">
        <v>52</v>
      </c>
      <c r="B54" s="10" t="s">
        <v>101</v>
      </c>
      <c r="C54" s="10">
        <v>6</v>
      </c>
      <c r="D54" s="10">
        <v>7650</v>
      </c>
      <c r="E54" s="10">
        <v>350</v>
      </c>
      <c r="F54" s="10">
        <v>1148</v>
      </c>
      <c r="G54" s="10" t="s">
        <v>49</v>
      </c>
      <c r="H54" s="11">
        <v>35</v>
      </c>
      <c r="I54" s="11">
        <v>40</v>
      </c>
      <c r="J54" s="11">
        <v>29725.41</v>
      </c>
      <c r="K54" s="11">
        <v>500</v>
      </c>
      <c r="L54" s="11">
        <v>32</v>
      </c>
      <c r="M54" s="11">
        <v>300</v>
      </c>
      <c r="N54" s="12">
        <v>2.5000000000000001E-3</v>
      </c>
      <c r="O54" s="12">
        <v>2.5000000000000001E-3</v>
      </c>
      <c r="P54" s="11">
        <v>16</v>
      </c>
      <c r="Q54" s="11">
        <v>200</v>
      </c>
      <c r="R54" s="11">
        <v>4977.1589999999997</v>
      </c>
      <c r="S54" s="11">
        <v>8863.7005000000008</v>
      </c>
      <c r="T54" s="11">
        <v>5130.2678334865486</v>
      </c>
      <c r="U54" s="11">
        <v>50</v>
      </c>
      <c r="V54" s="11">
        <v>1</v>
      </c>
      <c r="W54" s="11">
        <v>450</v>
      </c>
      <c r="X54" s="11">
        <v>1</v>
      </c>
      <c r="Y54" s="12">
        <v>7.6595020887522576E-3</v>
      </c>
      <c r="Z54" s="12">
        <v>3.162277660168379E-3</v>
      </c>
      <c r="AA54" s="11">
        <v>1</v>
      </c>
      <c r="AB54" s="11">
        <v>467.261962890625</v>
      </c>
      <c r="AC54" s="13">
        <v>0.57099512998093704</v>
      </c>
      <c r="AD54" s="13">
        <v>3.193444029559009</v>
      </c>
      <c r="AE54" s="11">
        <v>1</v>
      </c>
      <c r="AF54" s="13">
        <v>2662.3115239635622</v>
      </c>
      <c r="AG54" s="11">
        <v>294.5154582044604</v>
      </c>
      <c r="AH54" s="11">
        <v>450</v>
      </c>
      <c r="AI54" s="11">
        <v>1</v>
      </c>
      <c r="AJ54" s="11">
        <v>1365.3743749515811</v>
      </c>
      <c r="AK54" s="11">
        <v>489.99999999999989</v>
      </c>
      <c r="AL54" s="13">
        <v>1.437787286162802</v>
      </c>
      <c r="AM54" s="11">
        <v>804.24771931898704</v>
      </c>
      <c r="AN54" s="11">
        <v>200</v>
      </c>
      <c r="AO54" s="11">
        <v>300</v>
      </c>
      <c r="AP54" s="11">
        <v>1</v>
      </c>
      <c r="AQ54" s="13">
        <v>52.35987755982989</v>
      </c>
      <c r="AR54" s="11">
        <v>10</v>
      </c>
      <c r="AS54" s="11">
        <v>1</v>
      </c>
      <c r="AT54" s="13">
        <v>-8.7416047538807273</v>
      </c>
      <c r="AU54" s="11">
        <v>10</v>
      </c>
      <c r="AV54" s="11">
        <v>2</v>
      </c>
      <c r="AW54" s="14">
        <v>200</v>
      </c>
    </row>
    <row r="55" spans="1:49" x14ac:dyDescent="0.25">
      <c r="A55" s="9">
        <v>53</v>
      </c>
      <c r="B55" t="s">
        <v>102</v>
      </c>
      <c r="C55">
        <v>6</v>
      </c>
      <c r="D55">
        <v>6100</v>
      </c>
      <c r="E55">
        <v>350</v>
      </c>
      <c r="F55">
        <v>915</v>
      </c>
      <c r="G55" t="s">
        <v>49</v>
      </c>
      <c r="H55" s="5">
        <v>35</v>
      </c>
      <c r="I55" s="5">
        <v>40</v>
      </c>
      <c r="J55" s="5">
        <v>29725.41</v>
      </c>
      <c r="K55" s="5">
        <v>500</v>
      </c>
      <c r="L55" s="5">
        <v>32</v>
      </c>
      <c r="M55" s="5">
        <v>300</v>
      </c>
      <c r="N55" s="15">
        <v>2.5000000000000001E-3</v>
      </c>
      <c r="O55" s="15">
        <v>2.5000000000000001E-3</v>
      </c>
      <c r="P55" s="5">
        <v>16</v>
      </c>
      <c r="Q55" s="5">
        <v>200</v>
      </c>
      <c r="R55" s="5">
        <v>3275.0879</v>
      </c>
      <c r="S55" s="5">
        <v>5769.8064000000004</v>
      </c>
      <c r="T55" s="5">
        <v>3366.6546328175332</v>
      </c>
      <c r="U55" s="5">
        <v>50</v>
      </c>
      <c r="V55" s="5">
        <v>1</v>
      </c>
      <c r="W55" s="5">
        <v>450</v>
      </c>
      <c r="X55" s="5">
        <v>1</v>
      </c>
      <c r="Y55" s="15">
        <v>7.6595020887522576E-3</v>
      </c>
      <c r="Z55" s="15">
        <v>3.162277660168379E-3</v>
      </c>
      <c r="AA55" s="5">
        <v>1</v>
      </c>
      <c r="AB55" s="5">
        <v>403.791748046875</v>
      </c>
      <c r="AC55" s="16">
        <v>0.59036158768241298</v>
      </c>
      <c r="AD55" s="16">
        <v>2.6281456930659899</v>
      </c>
      <c r="AE55" s="5">
        <v>1</v>
      </c>
      <c r="AF55" s="16">
        <v>2261.6143515264998</v>
      </c>
      <c r="AG55" s="5">
        <v>440.53360711925342</v>
      </c>
      <c r="AH55" s="5">
        <v>450</v>
      </c>
      <c r="AI55" s="5">
        <v>1</v>
      </c>
      <c r="AJ55" s="5">
        <v>912.81085747139764</v>
      </c>
      <c r="AK55" s="5">
        <v>489.99999999999989</v>
      </c>
      <c r="AL55" s="16">
        <v>1.018571536114625</v>
      </c>
      <c r="AM55" s="5">
        <v>804.24771931898704</v>
      </c>
      <c r="AN55" s="5">
        <v>200</v>
      </c>
      <c r="AO55" s="5">
        <v>300</v>
      </c>
      <c r="AP55" s="5">
        <v>1</v>
      </c>
      <c r="AQ55" s="16">
        <v>52.35987755982989</v>
      </c>
      <c r="AR55" s="5">
        <v>10</v>
      </c>
      <c r="AS55" s="5">
        <v>1</v>
      </c>
      <c r="AT55" s="16">
        <v>-3.728538838370909</v>
      </c>
      <c r="AU55" s="5">
        <v>10</v>
      </c>
      <c r="AV55" s="5">
        <v>2</v>
      </c>
      <c r="AW55" s="17">
        <v>200</v>
      </c>
    </row>
    <row r="56" spans="1:49" x14ac:dyDescent="0.25">
      <c r="A56" s="9">
        <v>54</v>
      </c>
      <c r="B56" t="s">
        <v>103</v>
      </c>
      <c r="C56">
        <v>6</v>
      </c>
      <c r="D56">
        <v>6100</v>
      </c>
      <c r="E56">
        <v>350</v>
      </c>
      <c r="F56">
        <v>915</v>
      </c>
      <c r="G56" t="s">
        <v>49</v>
      </c>
      <c r="H56" s="5">
        <v>35</v>
      </c>
      <c r="I56" s="5">
        <v>40</v>
      </c>
      <c r="J56" s="5">
        <v>29725.41</v>
      </c>
      <c r="K56" s="5">
        <v>500</v>
      </c>
      <c r="L56" s="5">
        <v>32</v>
      </c>
      <c r="M56" s="5">
        <v>300</v>
      </c>
      <c r="N56" s="15">
        <v>2.5000000000000001E-3</v>
      </c>
      <c r="O56" s="15">
        <v>2.5000000000000001E-3</v>
      </c>
      <c r="P56" s="5">
        <v>16</v>
      </c>
      <c r="Q56" s="5">
        <v>200</v>
      </c>
      <c r="R56" s="5">
        <v>323.46539999999999</v>
      </c>
      <c r="S56" s="5">
        <v>6162.683</v>
      </c>
      <c r="T56" s="5">
        <v>2869.864669629424</v>
      </c>
      <c r="U56" s="5">
        <v>50</v>
      </c>
      <c r="V56" s="5">
        <v>1</v>
      </c>
      <c r="W56" s="5">
        <v>450</v>
      </c>
      <c r="X56" s="5">
        <v>1</v>
      </c>
      <c r="Y56" s="15">
        <v>7.6595020887522576E-3</v>
      </c>
      <c r="Z56" s="15">
        <v>3.162277660168379E-3</v>
      </c>
      <c r="AA56" s="5">
        <v>1</v>
      </c>
      <c r="AB56" s="5">
        <v>669.87841796875</v>
      </c>
      <c r="AC56" s="16">
        <v>0.37976705295712609</v>
      </c>
      <c r="AD56" s="16">
        <v>2.2403315141525559</v>
      </c>
      <c r="AE56" s="5">
        <v>1</v>
      </c>
      <c r="AF56" s="16">
        <v>2851.9388515265</v>
      </c>
      <c r="AG56" s="5">
        <v>820.66093808059907</v>
      </c>
      <c r="AH56" s="5">
        <v>450</v>
      </c>
      <c r="AI56" s="5">
        <v>1</v>
      </c>
      <c r="AJ56" s="5">
        <v>399.40466174019059</v>
      </c>
      <c r="AK56" s="5">
        <v>489.99999999999989</v>
      </c>
      <c r="AL56" s="16">
        <v>0.53428551861526918</v>
      </c>
      <c r="AM56" s="5">
        <v>804.24771931898704</v>
      </c>
      <c r="AN56" s="5">
        <v>200</v>
      </c>
      <c r="AO56" s="5">
        <v>300</v>
      </c>
      <c r="AP56" s="5">
        <v>1</v>
      </c>
      <c r="AQ56" s="16">
        <v>52.35987755982989</v>
      </c>
      <c r="AR56" s="5">
        <v>10</v>
      </c>
      <c r="AS56" s="5">
        <v>1</v>
      </c>
      <c r="AT56" s="16">
        <v>39.019811411372942</v>
      </c>
      <c r="AU56" s="5">
        <v>10</v>
      </c>
      <c r="AV56" s="5">
        <v>2</v>
      </c>
      <c r="AW56" s="17">
        <v>200</v>
      </c>
    </row>
    <row r="57" spans="1:49" x14ac:dyDescent="0.25">
      <c r="A57" s="9">
        <v>55</v>
      </c>
      <c r="B57" t="s">
        <v>104</v>
      </c>
      <c r="C57">
        <v>6</v>
      </c>
      <c r="D57">
        <v>550</v>
      </c>
      <c r="E57">
        <v>350</v>
      </c>
      <c r="F57">
        <v>550</v>
      </c>
      <c r="G57" t="s">
        <v>49</v>
      </c>
      <c r="H57" s="5">
        <v>35</v>
      </c>
      <c r="I57" s="5">
        <v>40</v>
      </c>
      <c r="J57" s="5">
        <v>29725.41</v>
      </c>
      <c r="K57" s="5">
        <v>500</v>
      </c>
      <c r="L57" s="5">
        <v>40</v>
      </c>
      <c r="M57" s="5">
        <v>100</v>
      </c>
      <c r="N57" s="15">
        <v>2.5000000000000001E-3</v>
      </c>
      <c r="O57" s="15">
        <v>2.5000000000000001E-3</v>
      </c>
      <c r="P57" s="5">
        <v>16</v>
      </c>
      <c r="Q57" s="5">
        <v>200</v>
      </c>
      <c r="R57" s="5">
        <v>298.43939999999998</v>
      </c>
      <c r="S57" s="5">
        <v>123.0778</v>
      </c>
      <c r="T57" s="5">
        <v>262.42958379931162</v>
      </c>
      <c r="U57" s="5">
        <v>50</v>
      </c>
      <c r="V57" s="5">
        <v>1</v>
      </c>
      <c r="W57" s="5">
        <v>450</v>
      </c>
      <c r="X57" s="5">
        <v>1</v>
      </c>
      <c r="Y57" s="15">
        <v>3.5903916041026211E-2</v>
      </c>
      <c r="Z57" s="15">
        <v>3.162277660168379E-3</v>
      </c>
      <c r="AA57" s="5">
        <v>1</v>
      </c>
      <c r="AB57" s="5">
        <v>146.2491455078125</v>
      </c>
      <c r="AC57" s="16">
        <v>0.3678250720391677</v>
      </c>
      <c r="AD57" s="16">
        <v>2.272117608652048</v>
      </c>
      <c r="AE57" s="5">
        <v>1</v>
      </c>
      <c r="AF57" s="16">
        <v>189.45791448944669</v>
      </c>
      <c r="AG57" s="5">
        <v>551.37577514268651</v>
      </c>
      <c r="AH57" s="5">
        <v>110</v>
      </c>
      <c r="AI57" s="5">
        <v>0</v>
      </c>
      <c r="AJ57" s="5">
        <v>729.30998746803994</v>
      </c>
      <c r="AK57" s="5">
        <v>489.99999999999989</v>
      </c>
      <c r="AL57" s="16">
        <v>0.16551117895161291</v>
      </c>
      <c r="AM57" s="5">
        <v>1256.6370614359171</v>
      </c>
      <c r="AN57" s="5">
        <v>200</v>
      </c>
      <c r="AO57" s="5">
        <v>300</v>
      </c>
      <c r="AP57" s="5">
        <v>1</v>
      </c>
      <c r="AQ57" s="16">
        <v>65.449846949787357</v>
      </c>
      <c r="AR57" s="5">
        <v>10</v>
      </c>
      <c r="AS57" s="5">
        <v>1</v>
      </c>
      <c r="AT57" s="16">
        <v>191.9893865411932</v>
      </c>
      <c r="AU57" s="5">
        <v>10</v>
      </c>
      <c r="AV57" s="5">
        <v>2</v>
      </c>
      <c r="AW57" s="17">
        <v>163.63366278665271</v>
      </c>
    </row>
    <row r="58" spans="1:49" x14ac:dyDescent="0.25">
      <c r="A58" s="9">
        <v>56</v>
      </c>
      <c r="B58" t="s">
        <v>105</v>
      </c>
      <c r="C58">
        <v>6</v>
      </c>
      <c r="D58">
        <v>724.2</v>
      </c>
      <c r="E58">
        <v>350</v>
      </c>
      <c r="F58">
        <v>724.2</v>
      </c>
      <c r="G58" t="s">
        <v>49</v>
      </c>
      <c r="H58" s="5">
        <v>35</v>
      </c>
      <c r="I58" s="5">
        <v>40</v>
      </c>
      <c r="J58" s="5">
        <v>29725.41</v>
      </c>
      <c r="K58" s="5">
        <v>500</v>
      </c>
      <c r="L58" s="5">
        <v>40</v>
      </c>
      <c r="M58" s="5">
        <v>100</v>
      </c>
      <c r="N58" s="15">
        <v>2.5000000000000001E-3</v>
      </c>
      <c r="O58" s="15">
        <v>2.5000000000000001E-3</v>
      </c>
      <c r="P58" s="5">
        <v>16</v>
      </c>
      <c r="Q58" s="5">
        <v>200</v>
      </c>
      <c r="R58" s="5">
        <v>503.83620000000002</v>
      </c>
      <c r="S58" s="5">
        <v>139.51740000000001</v>
      </c>
      <c r="T58" s="5">
        <v>284.85843006924807</v>
      </c>
      <c r="U58" s="5">
        <v>50</v>
      </c>
      <c r="V58" s="5">
        <v>1</v>
      </c>
      <c r="W58" s="5">
        <v>450</v>
      </c>
      <c r="X58" s="5">
        <v>1</v>
      </c>
      <c r="Y58" s="15">
        <v>3.5903916041026197E-2</v>
      </c>
      <c r="Z58" s="15">
        <v>3.162277660168379E-3</v>
      </c>
      <c r="AA58" s="5">
        <v>1</v>
      </c>
      <c r="AB58" s="5">
        <v>173.71221923828119</v>
      </c>
      <c r="AC58" s="16">
        <v>0.29822034290985722</v>
      </c>
      <c r="AD58" s="16">
        <v>1.8730581532939341</v>
      </c>
      <c r="AE58" s="5">
        <v>1</v>
      </c>
      <c r="AF58" s="16">
        <v>245.49912800188389</v>
      </c>
      <c r="AG58" s="5">
        <v>820.66093808059907</v>
      </c>
      <c r="AH58" s="5">
        <v>144.84</v>
      </c>
      <c r="AI58" s="5">
        <v>0</v>
      </c>
      <c r="AJ58" s="5">
        <v>463.65683544064802</v>
      </c>
      <c r="AK58" s="5">
        <v>489.99999999999989</v>
      </c>
      <c r="AL58" s="16">
        <v>0.12901407362524889</v>
      </c>
      <c r="AM58" s="5">
        <v>1256.6370614359171</v>
      </c>
      <c r="AN58" s="5">
        <v>200</v>
      </c>
      <c r="AO58" s="5">
        <v>300</v>
      </c>
      <c r="AP58" s="5">
        <v>1</v>
      </c>
      <c r="AQ58" s="16">
        <v>65.449846949787357</v>
      </c>
      <c r="AR58" s="5">
        <v>10</v>
      </c>
      <c r="AS58" s="5">
        <v>1</v>
      </c>
      <c r="AT58" s="16">
        <v>166.47038781209011</v>
      </c>
      <c r="AU58" s="5">
        <v>10</v>
      </c>
      <c r="AV58" s="5">
        <v>2</v>
      </c>
      <c r="AW58" s="17">
        <v>188.71780710548879</v>
      </c>
    </row>
    <row r="59" spans="1:49" x14ac:dyDescent="0.25">
      <c r="A59" s="9">
        <v>57</v>
      </c>
      <c r="B59" t="s">
        <v>106</v>
      </c>
      <c r="C59">
        <v>6</v>
      </c>
      <c r="D59">
        <v>5925.8</v>
      </c>
      <c r="E59">
        <v>350</v>
      </c>
      <c r="F59">
        <v>889</v>
      </c>
      <c r="G59" t="s">
        <v>49</v>
      </c>
      <c r="H59" s="5">
        <v>35</v>
      </c>
      <c r="I59" s="5">
        <v>40</v>
      </c>
      <c r="J59" s="5">
        <v>29725.41</v>
      </c>
      <c r="K59" s="5">
        <v>500</v>
      </c>
      <c r="L59" s="5">
        <v>32</v>
      </c>
      <c r="M59" s="5">
        <v>300</v>
      </c>
      <c r="N59" s="15">
        <v>2.5000000000000001E-3</v>
      </c>
      <c r="O59" s="15">
        <v>2.5000000000000001E-3</v>
      </c>
      <c r="P59" s="5">
        <v>16</v>
      </c>
      <c r="Q59" s="5">
        <v>200</v>
      </c>
      <c r="R59" s="5">
        <v>1208.1039000000001</v>
      </c>
      <c r="S59" s="5">
        <v>11508.174000000001</v>
      </c>
      <c r="T59" s="5">
        <v>3475.6364010098441</v>
      </c>
      <c r="U59" s="5">
        <v>50</v>
      </c>
      <c r="V59" s="5">
        <v>1</v>
      </c>
      <c r="W59" s="5">
        <v>450</v>
      </c>
      <c r="X59" s="5">
        <v>1</v>
      </c>
      <c r="Y59" s="15">
        <v>7.6595020887522576E-3</v>
      </c>
      <c r="Z59" s="15">
        <v>3.162277660168379E-3</v>
      </c>
      <c r="AA59" s="5">
        <v>1</v>
      </c>
      <c r="AB59" s="5">
        <v>590.5406494140625</v>
      </c>
      <c r="AC59" s="16">
        <v>0.7961937262134775</v>
      </c>
      <c r="AD59" s="16">
        <v>2.7929814588103379</v>
      </c>
      <c r="AE59" s="5">
        <v>1</v>
      </c>
      <c r="AF59" s="16">
        <v>2591.7197937442188</v>
      </c>
      <c r="AG59" s="5">
        <v>466.67315835926729</v>
      </c>
      <c r="AH59" s="5">
        <v>450</v>
      </c>
      <c r="AI59" s="5">
        <v>1</v>
      </c>
      <c r="AJ59" s="5">
        <v>861.68199832465905</v>
      </c>
      <c r="AK59" s="5">
        <v>489.99999999999989</v>
      </c>
      <c r="AL59" s="16">
        <v>0.75743220944752343</v>
      </c>
      <c r="AM59" s="5">
        <v>804.24771931898704</v>
      </c>
      <c r="AN59" s="5">
        <v>200</v>
      </c>
      <c r="AO59" s="5">
        <v>300</v>
      </c>
      <c r="AP59" s="5">
        <v>1</v>
      </c>
      <c r="AQ59" s="16">
        <v>52.35987755982989</v>
      </c>
      <c r="AR59" s="5">
        <v>10</v>
      </c>
      <c r="AS59" s="5">
        <v>1</v>
      </c>
      <c r="AT59" s="16">
        <v>29.062735229974219</v>
      </c>
      <c r="AU59" s="5">
        <v>10</v>
      </c>
      <c r="AV59" s="5">
        <v>2</v>
      </c>
      <c r="AW59" s="17">
        <v>200</v>
      </c>
    </row>
    <row r="60" spans="1:49" x14ac:dyDescent="0.25">
      <c r="A60" s="9">
        <v>58</v>
      </c>
      <c r="B60" t="s">
        <v>107</v>
      </c>
      <c r="C60">
        <v>6</v>
      </c>
      <c r="D60">
        <v>1492.6</v>
      </c>
      <c r="E60">
        <v>350</v>
      </c>
      <c r="F60">
        <v>525</v>
      </c>
      <c r="G60" t="s">
        <v>49</v>
      </c>
      <c r="H60" s="5">
        <v>35</v>
      </c>
      <c r="I60" s="5">
        <v>40</v>
      </c>
      <c r="J60" s="5">
        <v>29725.41</v>
      </c>
      <c r="K60" s="5">
        <v>500</v>
      </c>
      <c r="L60" s="5">
        <v>32</v>
      </c>
      <c r="M60" s="5">
        <v>250</v>
      </c>
      <c r="N60" s="15">
        <v>2.5000000000000001E-3</v>
      </c>
      <c r="O60" s="15">
        <v>2.5000000000000001E-3</v>
      </c>
      <c r="P60" s="5">
        <v>16</v>
      </c>
      <c r="Q60" s="5">
        <v>200</v>
      </c>
      <c r="R60" s="5">
        <v>1082.9322</v>
      </c>
      <c r="S60" s="5">
        <v>492.91489999999999</v>
      </c>
      <c r="T60" s="5">
        <v>699.28846209843505</v>
      </c>
      <c r="U60" s="5">
        <v>50</v>
      </c>
      <c r="V60" s="5">
        <v>1</v>
      </c>
      <c r="W60" s="5">
        <v>450</v>
      </c>
      <c r="X60" s="5">
        <v>1</v>
      </c>
      <c r="Y60" s="15">
        <v>9.1914025065027091E-3</v>
      </c>
      <c r="Z60" s="15">
        <v>3.162277660168379E-3</v>
      </c>
      <c r="AA60" s="5">
        <v>1</v>
      </c>
      <c r="AB60" s="5">
        <v>102.3082275390625</v>
      </c>
      <c r="AC60" s="16">
        <v>1.0608909983431729</v>
      </c>
      <c r="AD60" s="16">
        <v>2.230969487881278</v>
      </c>
      <c r="AE60" s="5">
        <v>1</v>
      </c>
      <c r="AF60" s="16">
        <v>497.07992409777938</v>
      </c>
      <c r="AG60" s="5">
        <v>551.53099326723031</v>
      </c>
      <c r="AH60" s="5">
        <v>298.52</v>
      </c>
      <c r="AI60" s="5">
        <v>1</v>
      </c>
      <c r="AJ60" s="5">
        <v>729.10473675711387</v>
      </c>
      <c r="AK60" s="5">
        <v>489.99999999999989</v>
      </c>
      <c r="AL60" s="16">
        <v>0.9062145980836116</v>
      </c>
      <c r="AM60" s="5">
        <v>804.24771931898704</v>
      </c>
      <c r="AN60" s="5">
        <v>200</v>
      </c>
      <c r="AO60" s="5">
        <v>300</v>
      </c>
      <c r="AP60" s="5">
        <v>1</v>
      </c>
      <c r="AQ60" s="16">
        <v>52.35987755982989</v>
      </c>
      <c r="AR60" s="5">
        <v>10</v>
      </c>
      <c r="AS60" s="5">
        <v>1</v>
      </c>
      <c r="AT60" s="16">
        <v>-1.4272390538113</v>
      </c>
      <c r="AU60" s="5">
        <v>10</v>
      </c>
      <c r="AV60" s="5">
        <v>2</v>
      </c>
      <c r="AW60" s="17">
        <v>200</v>
      </c>
    </row>
    <row r="61" spans="1:49" x14ac:dyDescent="0.25">
      <c r="A61" s="9">
        <v>59</v>
      </c>
      <c r="B61" t="s">
        <v>108</v>
      </c>
      <c r="C61">
        <v>6</v>
      </c>
      <c r="D61">
        <v>4907.8</v>
      </c>
      <c r="E61">
        <v>350</v>
      </c>
      <c r="F61">
        <v>737</v>
      </c>
      <c r="G61" t="s">
        <v>49</v>
      </c>
      <c r="H61" s="5">
        <v>35</v>
      </c>
      <c r="I61" s="5">
        <v>40</v>
      </c>
      <c r="J61" s="5">
        <v>29725.41</v>
      </c>
      <c r="K61" s="5">
        <v>500</v>
      </c>
      <c r="L61" s="5">
        <v>32</v>
      </c>
      <c r="M61" s="5">
        <v>250</v>
      </c>
      <c r="N61" s="15">
        <v>2.5000000000000001E-3</v>
      </c>
      <c r="O61" s="15">
        <v>2.5000000000000001E-3</v>
      </c>
      <c r="P61" s="5">
        <v>16</v>
      </c>
      <c r="Q61" s="5">
        <v>200</v>
      </c>
      <c r="R61" s="5">
        <v>1338.6651999999999</v>
      </c>
      <c r="S61" s="5">
        <v>11390.1626</v>
      </c>
      <c r="T61" s="5">
        <v>3622.8737590229812</v>
      </c>
      <c r="U61" s="5">
        <v>50</v>
      </c>
      <c r="V61" s="5">
        <v>1</v>
      </c>
      <c r="W61" s="5">
        <v>450</v>
      </c>
      <c r="X61" s="5">
        <v>1</v>
      </c>
      <c r="Y61" s="15">
        <v>9.1914025065027091E-3</v>
      </c>
      <c r="Z61" s="15">
        <v>3.162277660168379E-3</v>
      </c>
      <c r="AA61" s="5">
        <v>1</v>
      </c>
      <c r="AB61" s="5">
        <v>561.2467041015625</v>
      </c>
      <c r="AC61" s="16">
        <v>0.97542391279001583</v>
      </c>
      <c r="AD61" s="16">
        <v>3.5151758027774851</v>
      </c>
      <c r="AE61" s="5">
        <v>1</v>
      </c>
      <c r="AF61" s="16">
        <v>2078.864696646845</v>
      </c>
      <c r="AG61" s="5">
        <v>286.89044115403527</v>
      </c>
      <c r="AH61" s="5">
        <v>450</v>
      </c>
      <c r="AI61" s="5">
        <v>1</v>
      </c>
      <c r="AJ61" s="5">
        <v>1401.6634992853869</v>
      </c>
      <c r="AK61" s="5">
        <v>489.99999999999989</v>
      </c>
      <c r="AL61" s="16">
        <v>0.81633409561517523</v>
      </c>
      <c r="AM61" s="5">
        <v>804.24771931898704</v>
      </c>
      <c r="AN61" s="5">
        <v>200</v>
      </c>
      <c r="AO61" s="5">
        <v>300</v>
      </c>
      <c r="AP61" s="5">
        <v>1</v>
      </c>
      <c r="AQ61" s="16">
        <v>52.35987755982989</v>
      </c>
      <c r="AR61" s="5">
        <v>10</v>
      </c>
      <c r="AS61" s="5">
        <v>1</v>
      </c>
      <c r="AT61" s="16">
        <v>43.47094217766233</v>
      </c>
      <c r="AU61" s="5">
        <v>10</v>
      </c>
      <c r="AV61" s="5">
        <v>2</v>
      </c>
      <c r="AW61" s="17">
        <v>200</v>
      </c>
    </row>
    <row r="62" spans="1:49" x14ac:dyDescent="0.25">
      <c r="A62" s="9">
        <v>60</v>
      </c>
      <c r="B62" t="s">
        <v>109</v>
      </c>
      <c r="C62">
        <v>6</v>
      </c>
      <c r="D62">
        <v>5657.6</v>
      </c>
      <c r="E62">
        <v>350</v>
      </c>
      <c r="F62">
        <v>849</v>
      </c>
      <c r="G62" t="s">
        <v>49</v>
      </c>
      <c r="H62" s="5">
        <v>35</v>
      </c>
      <c r="I62" s="5">
        <v>40</v>
      </c>
      <c r="J62" s="5">
        <v>29725.41</v>
      </c>
      <c r="K62" s="5">
        <v>500</v>
      </c>
      <c r="L62" s="5">
        <v>32</v>
      </c>
      <c r="M62" s="5">
        <v>250</v>
      </c>
      <c r="N62" s="15">
        <v>2.5000000000000001E-3</v>
      </c>
      <c r="O62" s="15">
        <v>2.5000000000000001E-3</v>
      </c>
      <c r="P62" s="5">
        <v>16</v>
      </c>
      <c r="Q62" s="5">
        <v>200</v>
      </c>
      <c r="R62" s="5">
        <v>1570.961</v>
      </c>
      <c r="S62" s="5">
        <v>14316.8004</v>
      </c>
      <c r="T62" s="5">
        <v>4385.0873827844407</v>
      </c>
      <c r="U62" s="5">
        <v>50</v>
      </c>
      <c r="V62" s="5">
        <v>1</v>
      </c>
      <c r="W62" s="5">
        <v>450</v>
      </c>
      <c r="X62" s="5">
        <v>1</v>
      </c>
      <c r="Y62" s="15">
        <v>9.1914025065027091E-3</v>
      </c>
      <c r="Z62" s="15">
        <v>3.162277660168379E-3</v>
      </c>
      <c r="AA62" s="5">
        <v>1</v>
      </c>
      <c r="AB62" s="5">
        <v>646.6873779296875</v>
      </c>
      <c r="AC62" s="16">
        <v>0.91929547672637169</v>
      </c>
      <c r="AD62" s="16">
        <v>3.6908527448829398</v>
      </c>
      <c r="AE62" s="5">
        <v>1</v>
      </c>
      <c r="AF62" s="16">
        <v>2390.912196033496</v>
      </c>
      <c r="AG62" s="5">
        <v>263.32649116930349</v>
      </c>
      <c r="AH62" s="5">
        <v>450</v>
      </c>
      <c r="AI62" s="5">
        <v>1</v>
      </c>
      <c r="AJ62" s="5">
        <v>1527.0923099072149</v>
      </c>
      <c r="AK62" s="5">
        <v>489.99999999999989</v>
      </c>
      <c r="AL62" s="16">
        <v>0.85652811072175195</v>
      </c>
      <c r="AM62" s="5">
        <v>804.24771931898704</v>
      </c>
      <c r="AN62" s="5">
        <v>200</v>
      </c>
      <c r="AO62" s="5">
        <v>300</v>
      </c>
      <c r="AP62" s="5">
        <v>1</v>
      </c>
      <c r="AQ62" s="16">
        <v>52.35987755982989</v>
      </c>
      <c r="AR62" s="5">
        <v>10</v>
      </c>
      <c r="AS62" s="5">
        <v>1</v>
      </c>
      <c r="AT62" s="16">
        <v>43.418104915705193</v>
      </c>
      <c r="AU62" s="5">
        <v>10</v>
      </c>
      <c r="AV62" s="5">
        <v>2</v>
      </c>
      <c r="AW62" s="17">
        <v>200</v>
      </c>
    </row>
    <row r="63" spans="1:49" x14ac:dyDescent="0.25">
      <c r="A63" s="9">
        <v>61</v>
      </c>
      <c r="B63" s="18" t="s">
        <v>110</v>
      </c>
      <c r="C63" s="18">
        <v>6</v>
      </c>
      <c r="D63" s="18">
        <v>753</v>
      </c>
      <c r="E63" s="18">
        <v>350</v>
      </c>
      <c r="F63" s="18">
        <v>753</v>
      </c>
      <c r="G63" s="18" t="s">
        <v>49</v>
      </c>
      <c r="H63" s="19">
        <v>35</v>
      </c>
      <c r="I63" s="19">
        <v>40</v>
      </c>
      <c r="J63" s="19">
        <v>29725.41</v>
      </c>
      <c r="K63" s="19">
        <v>500</v>
      </c>
      <c r="L63" s="19">
        <v>40</v>
      </c>
      <c r="M63" s="19">
        <v>100</v>
      </c>
      <c r="N63" s="20">
        <v>2.5000000000000001E-3</v>
      </c>
      <c r="O63" s="20">
        <v>2.5000000000000001E-3</v>
      </c>
      <c r="P63" s="19">
        <v>16</v>
      </c>
      <c r="Q63" s="19">
        <v>200</v>
      </c>
      <c r="R63" s="19">
        <v>1259.5075999999999</v>
      </c>
      <c r="S63" s="19">
        <v>182.22839999999999</v>
      </c>
      <c r="T63" s="19">
        <v>299.5579338781547</v>
      </c>
      <c r="U63" s="19">
        <v>50</v>
      </c>
      <c r="V63" s="19">
        <v>1</v>
      </c>
      <c r="W63" s="19">
        <v>450</v>
      </c>
      <c r="X63" s="19">
        <v>1</v>
      </c>
      <c r="Y63" s="20">
        <v>3.5903916041026211E-2</v>
      </c>
      <c r="Z63" s="20">
        <v>3.162277660168379E-3</v>
      </c>
      <c r="AA63" s="19">
        <v>1</v>
      </c>
      <c r="AB63" s="19">
        <v>164.557861328125</v>
      </c>
      <c r="AC63" s="21">
        <v>0.31955796136945819</v>
      </c>
      <c r="AD63" s="21">
        <v>1.8943776252333819</v>
      </c>
      <c r="AE63" s="19">
        <v>1</v>
      </c>
      <c r="AF63" s="21">
        <v>-154.76673946530829</v>
      </c>
      <c r="AG63" s="19">
        <v>218.5576756790004</v>
      </c>
      <c r="AH63" s="19">
        <v>150.6</v>
      </c>
      <c r="AI63" s="19">
        <v>0</v>
      </c>
      <c r="AJ63" s="19">
        <v>1839.8981340289331</v>
      </c>
      <c r="AK63" s="19">
        <v>489.99999999999989</v>
      </c>
      <c r="AL63" s="21">
        <v>0.1658991339610858</v>
      </c>
      <c r="AM63" s="19">
        <v>1256.6370614359171</v>
      </c>
      <c r="AN63" s="19">
        <v>200</v>
      </c>
      <c r="AO63" s="19">
        <v>300</v>
      </c>
      <c r="AP63" s="19">
        <v>1</v>
      </c>
      <c r="AQ63" s="21">
        <v>65.449846949787357</v>
      </c>
      <c r="AR63" s="19">
        <v>10</v>
      </c>
      <c r="AS63" s="19">
        <v>1</v>
      </c>
      <c r="AT63" s="21">
        <v>145.56560969663019</v>
      </c>
      <c r="AU63" s="19">
        <v>10</v>
      </c>
      <c r="AV63" s="19">
        <v>2</v>
      </c>
      <c r="AW63" s="22">
        <v>200</v>
      </c>
    </row>
    <row r="64" spans="1:49" x14ac:dyDescent="0.25">
      <c r="A64" s="9">
        <v>62</v>
      </c>
      <c r="B64" s="10" t="s">
        <v>111</v>
      </c>
      <c r="C64" s="10">
        <v>6</v>
      </c>
      <c r="D64" s="10">
        <v>3601</v>
      </c>
      <c r="E64" s="10">
        <v>350</v>
      </c>
      <c r="F64" s="10">
        <v>541</v>
      </c>
      <c r="G64" s="10" t="s">
        <v>49</v>
      </c>
      <c r="H64" s="11">
        <v>35</v>
      </c>
      <c r="I64" s="11">
        <v>40</v>
      </c>
      <c r="J64" s="11">
        <v>29725.41</v>
      </c>
      <c r="K64" s="11">
        <v>500</v>
      </c>
      <c r="L64" s="11">
        <v>32</v>
      </c>
      <c r="M64" s="11">
        <v>300</v>
      </c>
      <c r="N64" s="12">
        <v>2.5000000000000001E-3</v>
      </c>
      <c r="O64" s="12">
        <v>2.5000000000000001E-3</v>
      </c>
      <c r="P64" s="11">
        <v>16</v>
      </c>
      <c r="Q64" s="11">
        <v>200</v>
      </c>
      <c r="R64" s="11">
        <v>882.26900000000001</v>
      </c>
      <c r="S64" s="11">
        <v>1699.1729</v>
      </c>
      <c r="T64" s="11">
        <v>1042.4584465874741</v>
      </c>
      <c r="U64" s="11">
        <v>50</v>
      </c>
      <c r="V64" s="11">
        <v>1</v>
      </c>
      <c r="W64" s="11">
        <v>450</v>
      </c>
      <c r="X64" s="11">
        <v>1</v>
      </c>
      <c r="Y64" s="12">
        <v>7.6595020887522576E-3</v>
      </c>
      <c r="Z64" s="12">
        <v>3.162277660168379E-3</v>
      </c>
      <c r="AA64" s="11">
        <v>1</v>
      </c>
      <c r="AB64" s="11">
        <v>328.11572265625</v>
      </c>
      <c r="AC64" s="13">
        <v>0.36518428758324362</v>
      </c>
      <c r="AD64" s="13">
        <v>1.3785303640357489</v>
      </c>
      <c r="AE64" s="11">
        <v>1</v>
      </c>
      <c r="AF64" s="13">
        <v>1545.31531236507</v>
      </c>
      <c r="AG64" s="11">
        <v>820.66093808059907</v>
      </c>
      <c r="AH64" s="11">
        <v>450</v>
      </c>
      <c r="AI64" s="11">
        <v>1</v>
      </c>
      <c r="AJ64" s="11">
        <v>-107.86636831095851</v>
      </c>
      <c r="AK64" s="11">
        <v>489.99999999999989</v>
      </c>
      <c r="AL64" s="13">
        <v>0.39555089883178102</v>
      </c>
      <c r="AM64" s="11">
        <v>804.24771931898704</v>
      </c>
      <c r="AN64" s="11">
        <v>200</v>
      </c>
      <c r="AO64" s="11">
        <v>300</v>
      </c>
      <c r="AP64" s="11">
        <v>1</v>
      </c>
      <c r="AQ64" s="13">
        <v>52.35987755982989</v>
      </c>
      <c r="AR64" s="11">
        <v>10</v>
      </c>
      <c r="AS64" s="11">
        <v>1</v>
      </c>
      <c r="AT64" s="13">
        <v>20.69558683785754</v>
      </c>
      <c r="AU64" s="11">
        <v>10</v>
      </c>
      <c r="AV64" s="11">
        <v>2</v>
      </c>
      <c r="AW64" s="14">
        <v>200</v>
      </c>
    </row>
    <row r="65" spans="1:49" x14ac:dyDescent="0.25">
      <c r="A65" s="9">
        <v>63</v>
      </c>
      <c r="B65" t="s">
        <v>112</v>
      </c>
      <c r="C65">
        <v>6</v>
      </c>
      <c r="D65">
        <v>6117.5</v>
      </c>
      <c r="E65">
        <v>350</v>
      </c>
      <c r="F65">
        <v>918</v>
      </c>
      <c r="G65" t="s">
        <v>49</v>
      </c>
      <c r="H65" s="5">
        <v>35</v>
      </c>
      <c r="I65" s="5">
        <v>40</v>
      </c>
      <c r="J65" s="5">
        <v>29725.41</v>
      </c>
      <c r="K65" s="5">
        <v>500</v>
      </c>
      <c r="L65" s="5">
        <v>32</v>
      </c>
      <c r="M65" s="5">
        <v>300</v>
      </c>
      <c r="N65" s="15">
        <v>2.5000000000000001E-3</v>
      </c>
      <c r="O65" s="15">
        <v>2.5000000000000001E-3</v>
      </c>
      <c r="P65" s="5">
        <v>16</v>
      </c>
      <c r="Q65" s="5">
        <v>200</v>
      </c>
      <c r="R65" s="5">
        <v>979.43529999999998</v>
      </c>
      <c r="S65" s="5">
        <v>4930.6652000000004</v>
      </c>
      <c r="T65" s="5">
        <v>4337.2970996279328</v>
      </c>
      <c r="U65" s="5">
        <v>50</v>
      </c>
      <c r="V65" s="5">
        <v>1</v>
      </c>
      <c r="W65" s="5">
        <v>450</v>
      </c>
      <c r="X65" s="5">
        <v>1</v>
      </c>
      <c r="Y65" s="15">
        <v>7.6595020887522576E-3</v>
      </c>
      <c r="Z65" s="15">
        <v>3.162277660168379E-3</v>
      </c>
      <c r="AA65" s="5">
        <v>1</v>
      </c>
      <c r="AB65" s="5">
        <v>612.5111083984375</v>
      </c>
      <c r="AC65" s="16">
        <v>0.33203105345988643</v>
      </c>
      <c r="AD65" s="16">
        <v>3.3761823804681592</v>
      </c>
      <c r="AE65" s="5">
        <v>1</v>
      </c>
      <c r="AF65" s="16">
        <v>2729.1122582153062</v>
      </c>
      <c r="AG65" s="5">
        <v>322.20465632412828</v>
      </c>
      <c r="AH65" s="5">
        <v>450</v>
      </c>
      <c r="AI65" s="5">
        <v>1</v>
      </c>
      <c r="AJ65" s="5">
        <v>1248.0386355899491</v>
      </c>
      <c r="AK65" s="5">
        <v>489.99999999999989</v>
      </c>
      <c r="AL65" s="16">
        <v>0.88001770258214529</v>
      </c>
      <c r="AM65" s="5">
        <v>804.24771931898704</v>
      </c>
      <c r="AN65" s="5">
        <v>200</v>
      </c>
      <c r="AO65" s="5">
        <v>300</v>
      </c>
      <c r="AP65" s="5">
        <v>1</v>
      </c>
      <c r="AQ65" s="16">
        <v>52.35987755982989</v>
      </c>
      <c r="AR65" s="5">
        <v>10</v>
      </c>
      <c r="AS65" s="5">
        <v>1</v>
      </c>
      <c r="AT65" s="16">
        <v>29.521926641678579</v>
      </c>
      <c r="AU65" s="5">
        <v>10</v>
      </c>
      <c r="AV65" s="5">
        <v>2</v>
      </c>
      <c r="AW65" s="17">
        <v>200</v>
      </c>
    </row>
    <row r="66" spans="1:49" x14ac:dyDescent="0.25">
      <c r="A66" s="9">
        <v>64</v>
      </c>
      <c r="B66" t="s">
        <v>113</v>
      </c>
      <c r="C66">
        <v>6</v>
      </c>
      <c r="D66">
        <v>5195.3999999999996</v>
      </c>
      <c r="E66">
        <v>350</v>
      </c>
      <c r="F66">
        <v>780</v>
      </c>
      <c r="G66" t="s">
        <v>49</v>
      </c>
      <c r="H66" s="5">
        <v>36</v>
      </c>
      <c r="I66" s="5">
        <v>40</v>
      </c>
      <c r="J66" s="5">
        <v>29725.41</v>
      </c>
      <c r="K66" s="5">
        <v>500</v>
      </c>
      <c r="L66" s="5">
        <v>32</v>
      </c>
      <c r="M66" s="5">
        <v>300</v>
      </c>
      <c r="N66" s="15">
        <v>2.5000000000000001E-3</v>
      </c>
      <c r="O66" s="15">
        <v>2.5000000000000001E-3</v>
      </c>
      <c r="P66" s="5">
        <v>16</v>
      </c>
      <c r="Q66" s="5">
        <v>200</v>
      </c>
      <c r="R66" s="5">
        <v>3988.212</v>
      </c>
      <c r="S66" s="5">
        <v>9636.5827000000008</v>
      </c>
      <c r="T66" s="5">
        <v>3266.3099490482568</v>
      </c>
      <c r="U66" s="5">
        <v>50</v>
      </c>
      <c r="V66" s="5">
        <v>1</v>
      </c>
      <c r="W66" s="5">
        <v>450</v>
      </c>
      <c r="X66" s="5">
        <v>1</v>
      </c>
      <c r="Y66" s="15">
        <v>7.6595020887522576E-3</v>
      </c>
      <c r="Z66" s="15">
        <v>3.162277660168379E-3</v>
      </c>
      <c r="AA66" s="5">
        <v>1</v>
      </c>
      <c r="AB66" s="5">
        <v>223.145751953125</v>
      </c>
      <c r="AC66" s="16">
        <v>2.157135274785162</v>
      </c>
      <c r="AD66" s="16">
        <v>2.9937746660949678</v>
      </c>
      <c r="AE66" s="5">
        <v>1</v>
      </c>
      <c r="AF66" s="16">
        <v>1686.467360172586</v>
      </c>
      <c r="AG66" s="5">
        <v>313.15063452525368</v>
      </c>
      <c r="AH66" s="5">
        <v>450</v>
      </c>
      <c r="AI66" s="5">
        <v>1</v>
      </c>
      <c r="AJ66" s="5">
        <v>1284.1227681659529</v>
      </c>
      <c r="AK66" s="5">
        <v>489.99999999999989</v>
      </c>
      <c r="AL66" s="16">
        <v>1.6703785279115879</v>
      </c>
      <c r="AM66" s="5">
        <v>804.24771931898704</v>
      </c>
      <c r="AN66" s="5">
        <v>200</v>
      </c>
      <c r="AO66" s="5">
        <v>300</v>
      </c>
      <c r="AP66" s="5">
        <v>1</v>
      </c>
      <c r="AQ66" s="16">
        <v>52.35987755982989</v>
      </c>
      <c r="AR66" s="5">
        <v>10</v>
      </c>
      <c r="AS66" s="5">
        <v>1</v>
      </c>
      <c r="AT66" s="16">
        <v>-26.508373385290351</v>
      </c>
      <c r="AU66" s="5">
        <v>10</v>
      </c>
      <c r="AV66" s="5">
        <v>2</v>
      </c>
      <c r="AW66" s="17">
        <v>200</v>
      </c>
    </row>
    <row r="67" spans="1:49" x14ac:dyDescent="0.25">
      <c r="A67" s="9">
        <v>65</v>
      </c>
      <c r="B67" t="s">
        <v>114</v>
      </c>
      <c r="C67">
        <v>6</v>
      </c>
      <c r="D67">
        <v>1409.4</v>
      </c>
      <c r="E67">
        <v>350</v>
      </c>
      <c r="F67">
        <v>525</v>
      </c>
      <c r="G67" t="s">
        <v>49</v>
      </c>
      <c r="H67" s="5">
        <v>35</v>
      </c>
      <c r="I67" s="5">
        <v>40</v>
      </c>
      <c r="J67" s="5">
        <v>29725.41</v>
      </c>
      <c r="K67" s="5">
        <v>500</v>
      </c>
      <c r="L67" s="5">
        <v>32</v>
      </c>
      <c r="M67" s="5">
        <v>250</v>
      </c>
      <c r="N67" s="15">
        <v>2.5000000000000001E-3</v>
      </c>
      <c r="O67" s="15">
        <v>2.5000000000000001E-3</v>
      </c>
      <c r="P67" s="5">
        <v>16</v>
      </c>
      <c r="Q67" s="5">
        <v>200</v>
      </c>
      <c r="R67" s="5">
        <v>105.45310000000001</v>
      </c>
      <c r="S67" s="5">
        <v>1131.6353999999999</v>
      </c>
      <c r="T67" s="5">
        <v>468.41359606964659</v>
      </c>
      <c r="U67" s="5">
        <v>50</v>
      </c>
      <c r="V67" s="5">
        <v>1</v>
      </c>
      <c r="W67" s="5">
        <v>450</v>
      </c>
      <c r="X67" s="5">
        <v>1</v>
      </c>
      <c r="Y67" s="15">
        <v>9.1914025065027091E-3</v>
      </c>
      <c r="Z67" s="15">
        <v>3.162277660168379E-3</v>
      </c>
      <c r="AA67" s="5">
        <v>1</v>
      </c>
      <c r="AB67" s="5">
        <v>170.6607666015625</v>
      </c>
      <c r="AC67" s="16">
        <v>1.1590016856579719</v>
      </c>
      <c r="AD67" s="16">
        <v>1.5826173787888349</v>
      </c>
      <c r="AE67" s="5">
        <v>1</v>
      </c>
      <c r="AF67" s="16">
        <v>316.4661884412252</v>
      </c>
      <c r="AG67" s="5">
        <v>735.83961000529746</v>
      </c>
      <c r="AH67" s="5">
        <v>281.88</v>
      </c>
      <c r="AI67" s="5">
        <v>1</v>
      </c>
      <c r="AJ67" s="5">
        <v>546.48302998611143</v>
      </c>
      <c r="AK67" s="5">
        <v>489.99999999999989</v>
      </c>
      <c r="AL67" s="16">
        <v>0.34386162445136442</v>
      </c>
      <c r="AM67" s="5">
        <v>804.24771931898704</v>
      </c>
      <c r="AN67" s="5">
        <v>200</v>
      </c>
      <c r="AO67" s="5">
        <v>300</v>
      </c>
      <c r="AP67" s="5">
        <v>1</v>
      </c>
      <c r="AQ67" s="16">
        <v>52.35987755982989</v>
      </c>
      <c r="AR67" s="5">
        <v>10</v>
      </c>
      <c r="AS67" s="5">
        <v>1</v>
      </c>
      <c r="AT67" s="16">
        <v>50.06578066519883</v>
      </c>
      <c r="AU67" s="5">
        <v>10</v>
      </c>
      <c r="AV67" s="5">
        <v>2</v>
      </c>
      <c r="AW67" s="17">
        <v>200</v>
      </c>
    </row>
    <row r="68" spans="1:49" x14ac:dyDescent="0.25">
      <c r="A68" s="9">
        <v>66</v>
      </c>
      <c r="B68" t="s">
        <v>115</v>
      </c>
      <c r="C68">
        <v>6</v>
      </c>
      <c r="D68">
        <v>2622</v>
      </c>
      <c r="E68">
        <v>350</v>
      </c>
      <c r="F68">
        <v>525</v>
      </c>
      <c r="G68" t="s">
        <v>49</v>
      </c>
      <c r="H68" s="5">
        <v>35</v>
      </c>
      <c r="I68" s="5">
        <v>40</v>
      </c>
      <c r="J68" s="5">
        <v>29725.41</v>
      </c>
      <c r="K68" s="5">
        <v>500</v>
      </c>
      <c r="L68" s="5">
        <v>32</v>
      </c>
      <c r="M68" s="5">
        <v>250</v>
      </c>
      <c r="N68" s="15">
        <v>2.5000000000000001E-3</v>
      </c>
      <c r="O68" s="15">
        <v>2.5000000000000001E-3</v>
      </c>
      <c r="P68" s="5">
        <v>16</v>
      </c>
      <c r="Q68" s="5">
        <v>200</v>
      </c>
      <c r="R68" s="5">
        <v>1789.0283999999999</v>
      </c>
      <c r="S68" s="5">
        <v>4399.6284999999998</v>
      </c>
      <c r="T68" s="5">
        <v>2742.088325598434</v>
      </c>
      <c r="U68" s="5">
        <v>50</v>
      </c>
      <c r="V68" s="5">
        <v>1</v>
      </c>
      <c r="W68" s="5">
        <v>450</v>
      </c>
      <c r="X68" s="5">
        <v>1</v>
      </c>
      <c r="Y68" s="15">
        <v>9.1914025065027109E-3</v>
      </c>
      <c r="Z68" s="15">
        <v>3.162277660168379E-3</v>
      </c>
      <c r="AA68" s="5">
        <v>1</v>
      </c>
      <c r="AB68" s="5">
        <v>164.557861328125</v>
      </c>
      <c r="AC68" s="16">
        <v>2.8577217679825151</v>
      </c>
      <c r="AD68" s="16">
        <v>4.980001317784378</v>
      </c>
      <c r="AE68" s="5">
        <v>1</v>
      </c>
      <c r="AF68" s="16">
        <v>895.86791417417771</v>
      </c>
      <c r="AG68" s="5">
        <v>152.7932348255089</v>
      </c>
      <c r="AH68" s="5">
        <v>450</v>
      </c>
      <c r="AI68" s="5">
        <v>0</v>
      </c>
      <c r="AJ68" s="5">
        <v>2631.8171751434029</v>
      </c>
      <c r="AK68" s="5">
        <v>489.99999999999989</v>
      </c>
      <c r="AL68" s="16">
        <v>1.770190442469801</v>
      </c>
      <c r="AM68" s="5">
        <v>804.24771931898704</v>
      </c>
      <c r="AN68" s="5">
        <v>200</v>
      </c>
      <c r="AO68" s="5">
        <v>300</v>
      </c>
      <c r="AP68" s="5">
        <v>1</v>
      </c>
      <c r="AQ68" s="16">
        <v>52.35987755982989</v>
      </c>
      <c r="AR68" s="5">
        <v>10</v>
      </c>
      <c r="AS68" s="5">
        <v>1</v>
      </c>
      <c r="AT68" s="16">
        <v>-7.0947734166428402</v>
      </c>
      <c r="AU68" s="5">
        <v>10</v>
      </c>
      <c r="AV68" s="5">
        <v>2</v>
      </c>
      <c r="AW68" s="17">
        <v>200</v>
      </c>
    </row>
    <row r="69" spans="1:49" x14ac:dyDescent="0.25">
      <c r="A69" s="9">
        <v>67</v>
      </c>
      <c r="B69" t="s">
        <v>116</v>
      </c>
      <c r="C69">
        <v>6</v>
      </c>
      <c r="D69">
        <v>3525.7</v>
      </c>
      <c r="E69">
        <v>350</v>
      </c>
      <c r="F69">
        <v>529</v>
      </c>
      <c r="G69" t="s">
        <v>49</v>
      </c>
      <c r="H69" s="5">
        <v>35</v>
      </c>
      <c r="I69" s="5">
        <v>40</v>
      </c>
      <c r="J69" s="5">
        <v>29725.41</v>
      </c>
      <c r="K69" s="5">
        <v>500</v>
      </c>
      <c r="L69" s="5">
        <v>32</v>
      </c>
      <c r="M69" s="5">
        <v>250</v>
      </c>
      <c r="N69" s="15">
        <v>2.5000000000000001E-3</v>
      </c>
      <c r="O69" s="15">
        <v>2.5000000000000001E-3</v>
      </c>
      <c r="P69" s="5">
        <v>16</v>
      </c>
      <c r="Q69" s="5">
        <v>200</v>
      </c>
      <c r="R69" s="5">
        <v>412.82350000000002</v>
      </c>
      <c r="S69" s="5">
        <v>2066.8755999999998</v>
      </c>
      <c r="T69" s="5">
        <v>2429.8261380978429</v>
      </c>
      <c r="U69" s="5">
        <v>50</v>
      </c>
      <c r="V69" s="5">
        <v>1</v>
      </c>
      <c r="W69" s="5">
        <v>450</v>
      </c>
      <c r="X69" s="5">
        <v>1</v>
      </c>
      <c r="Y69" s="15">
        <v>9.1914025065027091E-3</v>
      </c>
      <c r="Z69" s="15">
        <v>3.162277660168379E-3</v>
      </c>
      <c r="AA69" s="5">
        <v>1</v>
      </c>
      <c r="AB69" s="5">
        <v>428.203369140625</v>
      </c>
      <c r="AC69" s="16">
        <v>0.34007256031047423</v>
      </c>
      <c r="AD69" s="16">
        <v>3.281788200246412</v>
      </c>
      <c r="AE69" s="5">
        <v>1</v>
      </c>
      <c r="AF69" s="16">
        <v>1603.2007427840949</v>
      </c>
      <c r="AG69" s="5">
        <v>346.52237510850489</v>
      </c>
      <c r="AH69" s="5">
        <v>450</v>
      </c>
      <c r="AI69" s="5">
        <v>1</v>
      </c>
      <c r="AJ69" s="5">
        <v>1160.4556835141691</v>
      </c>
      <c r="AK69" s="5">
        <v>489.99999999999989</v>
      </c>
      <c r="AL69" s="16">
        <v>0.68835603621918795</v>
      </c>
      <c r="AM69" s="5">
        <v>804.24771931898704</v>
      </c>
      <c r="AN69" s="5">
        <v>200</v>
      </c>
      <c r="AO69" s="5">
        <v>300</v>
      </c>
      <c r="AP69" s="5">
        <v>1</v>
      </c>
      <c r="AQ69" s="16">
        <v>52.35987755982989</v>
      </c>
      <c r="AR69" s="5">
        <v>10</v>
      </c>
      <c r="AS69" s="5">
        <v>1</v>
      </c>
      <c r="AT69" s="16">
        <v>50.422974659730691</v>
      </c>
      <c r="AU69" s="5">
        <v>10</v>
      </c>
      <c r="AV69" s="5">
        <v>2</v>
      </c>
      <c r="AW69" s="17">
        <v>200</v>
      </c>
    </row>
    <row r="70" spans="1:49" x14ac:dyDescent="0.25">
      <c r="A70" s="9">
        <v>68</v>
      </c>
      <c r="B70" t="s">
        <v>117</v>
      </c>
      <c r="C70">
        <v>6</v>
      </c>
      <c r="D70">
        <v>2815</v>
      </c>
      <c r="E70">
        <v>350</v>
      </c>
      <c r="F70">
        <v>525</v>
      </c>
      <c r="G70" t="s">
        <v>49</v>
      </c>
      <c r="H70" s="5">
        <v>35</v>
      </c>
      <c r="I70" s="5">
        <v>40</v>
      </c>
      <c r="J70" s="5">
        <v>29725.41</v>
      </c>
      <c r="K70" s="5">
        <v>500</v>
      </c>
      <c r="L70" s="5">
        <v>32</v>
      </c>
      <c r="M70" s="5">
        <v>250</v>
      </c>
      <c r="N70" s="15">
        <v>2.5000000000000001E-3</v>
      </c>
      <c r="O70" s="15">
        <v>2.5000000000000001E-3</v>
      </c>
      <c r="P70" s="5">
        <v>16</v>
      </c>
      <c r="Q70" s="5">
        <v>200</v>
      </c>
      <c r="R70" s="5">
        <v>1276.7664</v>
      </c>
      <c r="S70" s="5">
        <v>1307.0930000000001</v>
      </c>
      <c r="T70" s="5">
        <v>2272.2082726606191</v>
      </c>
      <c r="U70" s="5">
        <v>50</v>
      </c>
      <c r="V70" s="5">
        <v>1</v>
      </c>
      <c r="W70" s="5">
        <v>450</v>
      </c>
      <c r="X70" s="5">
        <v>1</v>
      </c>
      <c r="Y70" s="15">
        <v>9.1914025065027091E-3</v>
      </c>
      <c r="Z70" s="15">
        <v>3.162277660168379E-3</v>
      </c>
      <c r="AA70" s="5">
        <v>1</v>
      </c>
      <c r="AB70" s="5">
        <v>251.82940673828119</v>
      </c>
      <c r="AC70" s="16">
        <v>0.48332842982535268</v>
      </c>
      <c r="AD70" s="16">
        <v>3.8437084879651842</v>
      </c>
      <c r="AE70" s="5">
        <v>1</v>
      </c>
      <c r="AF70" s="16">
        <v>1090.6006359421469</v>
      </c>
      <c r="AG70" s="5">
        <v>233.51678119631089</v>
      </c>
      <c r="AH70" s="5">
        <v>450</v>
      </c>
      <c r="AI70" s="5">
        <v>1</v>
      </c>
      <c r="AJ70" s="5">
        <v>1722.034097932514</v>
      </c>
      <c r="AK70" s="5">
        <v>489.99999999999989</v>
      </c>
      <c r="AL70" s="16">
        <v>1.0693112606824151</v>
      </c>
      <c r="AM70" s="5">
        <v>804.24771931898704</v>
      </c>
      <c r="AN70" s="5">
        <v>200</v>
      </c>
      <c r="AO70" s="5">
        <v>300</v>
      </c>
      <c r="AP70" s="5">
        <v>1</v>
      </c>
      <c r="AQ70" s="16">
        <v>52.35987755982989</v>
      </c>
      <c r="AR70" s="5">
        <v>10</v>
      </c>
      <c r="AS70" s="5">
        <v>1</v>
      </c>
      <c r="AT70" s="16">
        <v>19.07062827833591</v>
      </c>
      <c r="AU70" s="5">
        <v>10</v>
      </c>
      <c r="AV70" s="5">
        <v>2</v>
      </c>
      <c r="AW70" s="17">
        <v>200</v>
      </c>
    </row>
    <row r="71" spans="1:49" x14ac:dyDescent="0.25">
      <c r="A71" s="9">
        <v>69</v>
      </c>
      <c r="B71" s="18" t="s">
        <v>118</v>
      </c>
      <c r="C71" s="18">
        <v>6</v>
      </c>
      <c r="D71" s="18">
        <v>5357.9</v>
      </c>
      <c r="E71" s="18">
        <v>350</v>
      </c>
      <c r="F71" s="18">
        <v>804</v>
      </c>
      <c r="G71" s="18" t="s">
        <v>49</v>
      </c>
      <c r="H71" s="19">
        <v>35</v>
      </c>
      <c r="I71" s="19">
        <v>40</v>
      </c>
      <c r="J71" s="19">
        <v>29725.41</v>
      </c>
      <c r="K71" s="19">
        <v>500</v>
      </c>
      <c r="L71" s="19">
        <v>32</v>
      </c>
      <c r="M71" s="19">
        <v>250</v>
      </c>
      <c r="N71" s="20">
        <v>2.5000000000000001E-3</v>
      </c>
      <c r="O71" s="20">
        <v>2.5000000000000001E-3</v>
      </c>
      <c r="P71" s="19">
        <v>16</v>
      </c>
      <c r="Q71" s="19">
        <v>200</v>
      </c>
      <c r="R71" s="19">
        <v>3867.933</v>
      </c>
      <c r="S71" s="19">
        <v>12395.512699999999</v>
      </c>
      <c r="T71" s="19">
        <v>3254.9556146056279</v>
      </c>
      <c r="U71" s="19">
        <v>50</v>
      </c>
      <c r="V71" s="19">
        <v>1</v>
      </c>
      <c r="W71" s="19">
        <v>450</v>
      </c>
      <c r="X71" s="19">
        <v>1</v>
      </c>
      <c r="Y71" s="20">
        <v>9.1914025065027091E-3</v>
      </c>
      <c r="Z71" s="20">
        <v>3.162277660168379E-3</v>
      </c>
      <c r="AA71" s="19">
        <v>1</v>
      </c>
      <c r="AB71" s="19">
        <v>376.93896484375</v>
      </c>
      <c r="AC71" s="21">
        <v>1.5248208402444401</v>
      </c>
      <c r="AD71" s="21">
        <v>2.8928850185668229</v>
      </c>
      <c r="AE71" s="19">
        <v>1</v>
      </c>
      <c r="AF71" s="21">
        <v>1788.220322282923</v>
      </c>
      <c r="AG71" s="19">
        <v>337.73909486421633</v>
      </c>
      <c r="AH71" s="19">
        <v>450</v>
      </c>
      <c r="AI71" s="19">
        <v>1</v>
      </c>
      <c r="AJ71" s="19">
        <v>1190.6346223292931</v>
      </c>
      <c r="AK71" s="19">
        <v>489.99999999999989</v>
      </c>
      <c r="AL71" s="21">
        <v>1.025415268490838</v>
      </c>
      <c r="AM71" s="19">
        <v>804.24771931898704</v>
      </c>
      <c r="AN71" s="19">
        <v>200</v>
      </c>
      <c r="AO71" s="19">
        <v>300</v>
      </c>
      <c r="AP71" s="19">
        <v>1</v>
      </c>
      <c r="AQ71" s="21">
        <v>52.35987755982989</v>
      </c>
      <c r="AR71" s="19">
        <v>10</v>
      </c>
      <c r="AS71" s="19">
        <v>1</v>
      </c>
      <c r="AT71" s="21">
        <v>0.34495708148248427</v>
      </c>
      <c r="AU71" s="19">
        <v>10</v>
      </c>
      <c r="AV71" s="19">
        <v>2</v>
      </c>
      <c r="AW71" s="22">
        <v>200</v>
      </c>
    </row>
    <row r="72" spans="1:49" x14ac:dyDescent="0.25">
      <c r="A72" s="23">
        <v>70</v>
      </c>
      <c r="B72" t="s">
        <v>119</v>
      </c>
      <c r="C72">
        <v>6</v>
      </c>
      <c r="D72">
        <v>4571.5</v>
      </c>
      <c r="E72">
        <v>350</v>
      </c>
      <c r="F72">
        <v>686</v>
      </c>
      <c r="G72" t="s">
        <v>49</v>
      </c>
      <c r="H72" s="5">
        <v>35</v>
      </c>
      <c r="I72" s="5">
        <v>40</v>
      </c>
      <c r="J72" s="5">
        <v>29725.41</v>
      </c>
      <c r="K72" s="5">
        <v>500</v>
      </c>
      <c r="L72" s="5">
        <v>32</v>
      </c>
      <c r="M72" s="5">
        <v>225</v>
      </c>
      <c r="N72" s="15">
        <v>2.5000000000000001E-3</v>
      </c>
      <c r="O72" s="15">
        <v>2.5000000000000001E-3</v>
      </c>
      <c r="P72" s="5">
        <v>16</v>
      </c>
      <c r="Q72" s="5">
        <v>200</v>
      </c>
      <c r="R72" s="5">
        <v>799.29679999999996</v>
      </c>
      <c r="S72" s="5">
        <v>9886.9254000000001</v>
      </c>
      <c r="T72" s="5">
        <v>2639.6385291235169</v>
      </c>
      <c r="U72" s="5">
        <v>50</v>
      </c>
      <c r="V72" s="5">
        <v>1</v>
      </c>
      <c r="W72" s="5">
        <v>450</v>
      </c>
      <c r="X72" s="5">
        <v>1</v>
      </c>
      <c r="Y72" s="15">
        <v>1.021266945166968E-2</v>
      </c>
      <c r="Z72" s="15">
        <v>3.162277660168379E-3</v>
      </c>
      <c r="AA72" s="5">
        <v>1</v>
      </c>
      <c r="AB72" s="5">
        <v>595.4229736328125</v>
      </c>
      <c r="AC72" s="16">
        <v>0.88662388292666927</v>
      </c>
      <c r="AD72" s="16">
        <v>2.749580505641597</v>
      </c>
      <c r="AE72" s="5">
        <v>1</v>
      </c>
      <c r="AF72" s="16">
        <v>2025.9411113071139</v>
      </c>
      <c r="AG72" s="5">
        <v>492.32394811576569</v>
      </c>
      <c r="AH72" s="5">
        <v>450</v>
      </c>
      <c r="AI72" s="5">
        <v>1</v>
      </c>
      <c r="AJ72" s="5">
        <v>816.78711994107096</v>
      </c>
      <c r="AK72" s="5">
        <v>489.99999999999989</v>
      </c>
      <c r="AL72" s="16">
        <v>0.52876998091056526</v>
      </c>
      <c r="AM72" s="5">
        <v>804.24771931898704</v>
      </c>
      <c r="AN72" s="5">
        <v>200</v>
      </c>
      <c r="AO72" s="5">
        <v>300</v>
      </c>
      <c r="AP72" s="5">
        <v>1</v>
      </c>
      <c r="AQ72" s="16">
        <v>52.35987755982989</v>
      </c>
      <c r="AR72" s="5">
        <v>10</v>
      </c>
      <c r="AS72" s="5">
        <v>1</v>
      </c>
      <c r="AT72" s="16">
        <v>59.041805569322158</v>
      </c>
      <c r="AU72" s="5">
        <v>10</v>
      </c>
      <c r="AV72" s="5">
        <v>2</v>
      </c>
      <c r="AW72" s="5">
        <v>200</v>
      </c>
    </row>
    <row r="73" spans="1:49" x14ac:dyDescent="0.25">
      <c r="A73" s="9">
        <v>71</v>
      </c>
      <c r="B73" s="10" t="s">
        <v>120</v>
      </c>
      <c r="C73" s="10">
        <v>6</v>
      </c>
      <c r="D73" s="10">
        <v>7650</v>
      </c>
      <c r="E73" s="10">
        <v>350</v>
      </c>
      <c r="F73" s="10">
        <v>1148</v>
      </c>
      <c r="G73" s="10" t="s">
        <v>49</v>
      </c>
      <c r="H73" s="11">
        <v>35</v>
      </c>
      <c r="I73" s="11">
        <v>40</v>
      </c>
      <c r="J73" s="11">
        <v>29725.41</v>
      </c>
      <c r="K73" s="11">
        <v>500</v>
      </c>
      <c r="L73" s="11">
        <v>32</v>
      </c>
      <c r="M73" s="11">
        <v>300</v>
      </c>
      <c r="N73" s="12">
        <v>2.5000000000000001E-3</v>
      </c>
      <c r="O73" s="12">
        <v>2.5000000000000001E-3</v>
      </c>
      <c r="P73" s="11">
        <v>16</v>
      </c>
      <c r="Q73" s="11">
        <v>150</v>
      </c>
      <c r="R73" s="11">
        <v>4487.4866000000002</v>
      </c>
      <c r="S73" s="11">
        <v>27288.933000000001</v>
      </c>
      <c r="T73" s="11">
        <v>7967.8979850634769</v>
      </c>
      <c r="U73" s="11">
        <v>50</v>
      </c>
      <c r="V73" s="11">
        <v>1</v>
      </c>
      <c r="W73" s="11">
        <v>450</v>
      </c>
      <c r="X73" s="11">
        <v>1</v>
      </c>
      <c r="Y73" s="12">
        <v>7.6595020887522576E-3</v>
      </c>
      <c r="Z73" s="12">
        <v>3.162277660168379E-3</v>
      </c>
      <c r="AA73" s="11">
        <v>1</v>
      </c>
      <c r="AB73" s="11">
        <v>508.76171875</v>
      </c>
      <c r="AC73" s="13">
        <v>1.6121166550708621</v>
      </c>
      <c r="AD73" s="13">
        <v>4.9597871055483829</v>
      </c>
      <c r="AE73" s="11">
        <v>1</v>
      </c>
      <c r="AF73" s="13">
        <v>2760.2460039635621</v>
      </c>
      <c r="AG73" s="11">
        <v>156.48000885783421</v>
      </c>
      <c r="AH73" s="11">
        <v>450</v>
      </c>
      <c r="AI73" s="11">
        <v>1</v>
      </c>
      <c r="AJ73" s="11">
        <v>2569.8097961179978</v>
      </c>
      <c r="AK73" s="11">
        <v>489.99999999999989</v>
      </c>
      <c r="AL73" s="13">
        <v>2.0373360127396811</v>
      </c>
      <c r="AM73" s="11">
        <v>804.24771931898704</v>
      </c>
      <c r="AN73" s="11">
        <v>150</v>
      </c>
      <c r="AO73" s="11">
        <v>300</v>
      </c>
      <c r="AP73" s="11">
        <v>1</v>
      </c>
      <c r="AQ73" s="13">
        <v>39.269908169872423</v>
      </c>
      <c r="AR73" s="11">
        <v>10</v>
      </c>
      <c r="AS73" s="11">
        <v>1</v>
      </c>
      <c r="AT73" s="13">
        <v>-3.4252961601307268</v>
      </c>
      <c r="AU73" s="11">
        <v>10</v>
      </c>
      <c r="AV73" s="11">
        <v>2</v>
      </c>
      <c r="AW73" s="14">
        <v>200</v>
      </c>
    </row>
    <row r="74" spans="1:49" x14ac:dyDescent="0.25">
      <c r="A74" s="9">
        <v>72</v>
      </c>
      <c r="B74" t="s">
        <v>121</v>
      </c>
      <c r="C74">
        <v>6</v>
      </c>
      <c r="D74">
        <v>5259</v>
      </c>
      <c r="E74">
        <v>350</v>
      </c>
      <c r="F74">
        <v>789</v>
      </c>
      <c r="G74" t="s">
        <v>49</v>
      </c>
      <c r="H74" s="5">
        <v>35</v>
      </c>
      <c r="I74" s="5">
        <v>40</v>
      </c>
      <c r="J74" s="5">
        <v>29725.41</v>
      </c>
      <c r="K74" s="5">
        <v>500</v>
      </c>
      <c r="L74" s="5">
        <v>32</v>
      </c>
      <c r="M74" s="5">
        <v>300</v>
      </c>
      <c r="N74" s="15">
        <v>2.5000000000000001E-3</v>
      </c>
      <c r="O74" s="15">
        <v>2.5000000000000001E-3</v>
      </c>
      <c r="P74" s="5">
        <v>16</v>
      </c>
      <c r="Q74" s="5">
        <v>150</v>
      </c>
      <c r="R74" s="5">
        <v>1032.816</v>
      </c>
      <c r="S74" s="5">
        <v>3762.4004</v>
      </c>
      <c r="T74" s="5">
        <v>1758.798279683155</v>
      </c>
      <c r="U74" s="5">
        <v>50</v>
      </c>
      <c r="V74" s="5">
        <v>1</v>
      </c>
      <c r="W74" s="5">
        <v>450</v>
      </c>
      <c r="X74" s="5">
        <v>1</v>
      </c>
      <c r="Y74" s="15">
        <v>7.6595020887522576E-3</v>
      </c>
      <c r="Z74" s="15">
        <v>3.162277660168379E-3</v>
      </c>
      <c r="AA74" s="5">
        <v>1</v>
      </c>
      <c r="AB74" s="5">
        <v>530.732177734375</v>
      </c>
      <c r="AC74" s="16">
        <v>0.32143102943096008</v>
      </c>
      <c r="AD74" s="16">
        <v>1.592551797538148</v>
      </c>
      <c r="AE74" s="5">
        <v>1</v>
      </c>
      <c r="AF74" s="16">
        <v>2307.956034081617</v>
      </c>
      <c r="AG74" s="5">
        <v>820.66093808059907</v>
      </c>
      <c r="AH74" s="5">
        <v>450</v>
      </c>
      <c r="AI74" s="5">
        <v>1</v>
      </c>
      <c r="AJ74" s="5">
        <v>17.640396857414341</v>
      </c>
      <c r="AK74" s="5">
        <v>489.99999999999989</v>
      </c>
      <c r="AL74" s="16">
        <v>0.43047029169934597</v>
      </c>
      <c r="AM74" s="5">
        <v>804.24771931898704</v>
      </c>
      <c r="AN74" s="5">
        <v>150</v>
      </c>
      <c r="AO74" s="5">
        <v>300</v>
      </c>
      <c r="AP74" s="5">
        <v>1</v>
      </c>
      <c r="AQ74" s="16">
        <v>39.269908169872423</v>
      </c>
      <c r="AR74" s="5">
        <v>10</v>
      </c>
      <c r="AS74" s="5">
        <v>1</v>
      </c>
      <c r="AT74" s="16">
        <v>30.30046285979985</v>
      </c>
      <c r="AU74" s="5">
        <v>10</v>
      </c>
      <c r="AV74" s="5">
        <v>2</v>
      </c>
      <c r="AW74" s="17">
        <v>200</v>
      </c>
    </row>
    <row r="75" spans="1:49" x14ac:dyDescent="0.25">
      <c r="A75" s="9">
        <v>73</v>
      </c>
      <c r="B75" t="s">
        <v>122</v>
      </c>
      <c r="C75">
        <v>6</v>
      </c>
      <c r="D75">
        <v>1500</v>
      </c>
      <c r="E75">
        <v>350</v>
      </c>
      <c r="F75">
        <v>525</v>
      </c>
      <c r="G75" t="s">
        <v>49</v>
      </c>
      <c r="H75" s="5">
        <v>35</v>
      </c>
      <c r="I75" s="5">
        <v>40</v>
      </c>
      <c r="J75" s="5">
        <v>29725.41</v>
      </c>
      <c r="K75" s="5">
        <v>500</v>
      </c>
      <c r="L75" s="5">
        <v>40</v>
      </c>
      <c r="M75" s="5">
        <v>100</v>
      </c>
      <c r="N75" s="15">
        <v>2.5000000000000001E-3</v>
      </c>
      <c r="O75" s="15">
        <v>2.5000000000000001E-3</v>
      </c>
      <c r="P75" s="5">
        <v>16</v>
      </c>
      <c r="Q75" s="5">
        <v>150</v>
      </c>
      <c r="R75" s="5">
        <v>2156.1662000000001</v>
      </c>
      <c r="S75" s="5">
        <v>809.14080000000001</v>
      </c>
      <c r="T75" s="5">
        <v>1910.9122300494921</v>
      </c>
      <c r="U75" s="5">
        <v>50</v>
      </c>
      <c r="V75" s="5">
        <v>1</v>
      </c>
      <c r="W75" s="5">
        <v>450</v>
      </c>
      <c r="X75" s="5">
        <v>1</v>
      </c>
      <c r="Y75" s="15">
        <v>3.5903916041026197E-2</v>
      </c>
      <c r="Z75" s="15">
        <v>3.162277660168379E-3</v>
      </c>
      <c r="AA75" s="5">
        <v>1</v>
      </c>
      <c r="AB75" s="5">
        <v>358.01995849609381</v>
      </c>
      <c r="AC75" s="16">
        <v>0.31719510307434179</v>
      </c>
      <c r="AD75" s="16">
        <v>6.0663880319031476</v>
      </c>
      <c r="AE75" s="5">
        <v>1</v>
      </c>
      <c r="AF75" s="16">
        <v>285.97133332618853</v>
      </c>
      <c r="AG75" s="5">
        <v>106.66832051312799</v>
      </c>
      <c r="AH75" s="5">
        <v>300</v>
      </c>
      <c r="AI75" s="5">
        <v>0</v>
      </c>
      <c r="AJ75" s="5">
        <v>3769.8527334552232</v>
      </c>
      <c r="AK75" s="5">
        <v>489.99999999999989</v>
      </c>
      <c r="AL75" s="16">
        <v>0.42812164403793979</v>
      </c>
      <c r="AM75" s="5">
        <v>1256.6370614359171</v>
      </c>
      <c r="AN75" s="5">
        <v>150</v>
      </c>
      <c r="AO75" s="5">
        <v>300</v>
      </c>
      <c r="AP75" s="5">
        <v>1</v>
      </c>
      <c r="AQ75" s="16">
        <v>49.087385212340507</v>
      </c>
      <c r="AR75" s="5">
        <v>10</v>
      </c>
      <c r="AS75" s="5">
        <v>1</v>
      </c>
      <c r="AT75" s="16">
        <v>165.30637288411461</v>
      </c>
      <c r="AU75" s="5">
        <v>10</v>
      </c>
      <c r="AV75" s="5">
        <v>2</v>
      </c>
      <c r="AW75" s="17">
        <v>190.0466750784108</v>
      </c>
    </row>
    <row r="76" spans="1:49" x14ac:dyDescent="0.25">
      <c r="A76" s="9">
        <v>74</v>
      </c>
      <c r="B76" t="s">
        <v>123</v>
      </c>
      <c r="C76">
        <v>6</v>
      </c>
      <c r="D76">
        <v>4350</v>
      </c>
      <c r="E76">
        <v>350</v>
      </c>
      <c r="F76">
        <v>653</v>
      </c>
      <c r="G76" t="s">
        <v>49</v>
      </c>
      <c r="H76" s="5">
        <v>35</v>
      </c>
      <c r="I76" s="5">
        <v>40</v>
      </c>
      <c r="J76" s="5">
        <v>29725.41</v>
      </c>
      <c r="K76" s="5">
        <v>500</v>
      </c>
      <c r="L76" s="5">
        <v>32</v>
      </c>
      <c r="M76" s="5">
        <v>250</v>
      </c>
      <c r="N76" s="15">
        <v>2.5000000000000001E-3</v>
      </c>
      <c r="O76" s="15">
        <v>2.5000000000000001E-3</v>
      </c>
      <c r="P76" s="5">
        <v>16</v>
      </c>
      <c r="Q76" s="5">
        <v>150</v>
      </c>
      <c r="R76" s="5">
        <v>706.35350000000005</v>
      </c>
      <c r="S76" s="5">
        <v>3181.9422</v>
      </c>
      <c r="T76" s="5">
        <v>2906.9712640010989</v>
      </c>
      <c r="U76" s="5">
        <v>50</v>
      </c>
      <c r="V76" s="5">
        <v>1</v>
      </c>
      <c r="W76" s="5">
        <v>450</v>
      </c>
      <c r="X76" s="5">
        <v>1</v>
      </c>
      <c r="Y76" s="15">
        <v>9.1914025065027091E-3</v>
      </c>
      <c r="Z76" s="15">
        <v>3.162277660168379E-3</v>
      </c>
      <c r="AA76" s="5">
        <v>1</v>
      </c>
      <c r="AB76" s="5">
        <v>512.4234619140625</v>
      </c>
      <c r="AC76" s="16">
        <v>0.35921603102904948</v>
      </c>
      <c r="AD76" s="16">
        <v>3.1822345528200322</v>
      </c>
      <c r="AE76" s="5">
        <v>1</v>
      </c>
      <c r="AF76" s="16">
        <v>1938.622562645947</v>
      </c>
      <c r="AG76" s="5">
        <v>361.16315807239988</v>
      </c>
      <c r="AH76" s="5">
        <v>450</v>
      </c>
      <c r="AI76" s="5">
        <v>1</v>
      </c>
      <c r="AJ76" s="5">
        <v>1113.41328890164</v>
      </c>
      <c r="AK76" s="5">
        <v>489.99999999999989</v>
      </c>
      <c r="AL76" s="16">
        <v>0.68358400683952447</v>
      </c>
      <c r="AM76" s="5">
        <v>804.24771931898704</v>
      </c>
      <c r="AN76" s="5">
        <v>150</v>
      </c>
      <c r="AO76" s="5">
        <v>300</v>
      </c>
      <c r="AP76" s="5">
        <v>1</v>
      </c>
      <c r="AQ76" s="16">
        <v>39.269908169872423</v>
      </c>
      <c r="AR76" s="5">
        <v>10</v>
      </c>
      <c r="AS76" s="5">
        <v>1</v>
      </c>
      <c r="AT76" s="16">
        <v>46.842527051903723</v>
      </c>
      <c r="AU76" s="5">
        <v>10</v>
      </c>
      <c r="AV76" s="5">
        <v>2</v>
      </c>
      <c r="AW76" s="17">
        <v>200</v>
      </c>
    </row>
    <row r="77" spans="1:49" x14ac:dyDescent="0.25">
      <c r="A77" s="9">
        <v>75</v>
      </c>
      <c r="B77" t="s">
        <v>124</v>
      </c>
      <c r="C77">
        <v>6</v>
      </c>
      <c r="D77">
        <v>3775</v>
      </c>
      <c r="E77">
        <v>350</v>
      </c>
      <c r="F77">
        <v>567</v>
      </c>
      <c r="G77" t="s">
        <v>49</v>
      </c>
      <c r="H77" s="5">
        <v>35</v>
      </c>
      <c r="I77" s="5">
        <v>40</v>
      </c>
      <c r="J77" s="5">
        <v>29725.41</v>
      </c>
      <c r="K77" s="5">
        <v>500</v>
      </c>
      <c r="L77" s="5">
        <v>32</v>
      </c>
      <c r="M77" s="5">
        <v>250</v>
      </c>
      <c r="N77" s="15">
        <v>2.5000000000000001E-3</v>
      </c>
      <c r="O77" s="15">
        <v>2.5000000000000001E-3</v>
      </c>
      <c r="P77" s="5">
        <v>16</v>
      </c>
      <c r="Q77" s="5">
        <v>200</v>
      </c>
      <c r="R77" s="5">
        <v>2298.7716</v>
      </c>
      <c r="S77" s="5">
        <v>4974.3482000000004</v>
      </c>
      <c r="T77" s="5">
        <v>2111.5246051538429</v>
      </c>
      <c r="U77" s="5">
        <v>50</v>
      </c>
      <c r="V77" s="5">
        <v>1</v>
      </c>
      <c r="W77" s="5">
        <v>450</v>
      </c>
      <c r="X77" s="5">
        <v>1</v>
      </c>
      <c r="Y77" s="15">
        <v>9.1914025065027091E-3</v>
      </c>
      <c r="Z77" s="15">
        <v>3.162277660168379E-3</v>
      </c>
      <c r="AA77" s="5">
        <v>1</v>
      </c>
      <c r="AB77" s="5">
        <v>301.262939453125</v>
      </c>
      <c r="AC77" s="16">
        <v>1.080578968580109</v>
      </c>
      <c r="AD77" s="16">
        <v>2.663544125075803</v>
      </c>
      <c r="AE77" s="5">
        <v>1</v>
      </c>
      <c r="AF77" s="16">
        <v>1345.2105228709081</v>
      </c>
      <c r="AG77" s="5">
        <v>413.02228208117401</v>
      </c>
      <c r="AH77" s="5">
        <v>450</v>
      </c>
      <c r="AI77" s="5">
        <v>1</v>
      </c>
      <c r="AJ77" s="5">
        <v>973.61299161206387</v>
      </c>
      <c r="AK77" s="5">
        <v>489.99999999999989</v>
      </c>
      <c r="AL77" s="16">
        <v>0.84785468216130921</v>
      </c>
      <c r="AM77" s="5">
        <v>804.24771931898704</v>
      </c>
      <c r="AN77" s="5">
        <v>200</v>
      </c>
      <c r="AO77" s="5">
        <v>300</v>
      </c>
      <c r="AP77" s="5">
        <v>1</v>
      </c>
      <c r="AQ77" s="16">
        <v>52.35987755982989</v>
      </c>
      <c r="AR77" s="5">
        <v>10</v>
      </c>
      <c r="AS77" s="5">
        <v>1</v>
      </c>
      <c r="AT77" s="16">
        <v>9.6086571295529772</v>
      </c>
      <c r="AU77" s="5">
        <v>10</v>
      </c>
      <c r="AV77" s="5">
        <v>2</v>
      </c>
      <c r="AW77" s="17">
        <v>200</v>
      </c>
    </row>
    <row r="78" spans="1:49" x14ac:dyDescent="0.25">
      <c r="A78" s="9">
        <v>76</v>
      </c>
      <c r="B78" t="s">
        <v>125</v>
      </c>
      <c r="C78">
        <v>6</v>
      </c>
      <c r="D78">
        <v>5100</v>
      </c>
      <c r="E78">
        <v>350</v>
      </c>
      <c r="F78">
        <v>765</v>
      </c>
      <c r="G78" t="s">
        <v>49</v>
      </c>
      <c r="H78" s="5">
        <v>35</v>
      </c>
      <c r="I78" s="5">
        <v>40</v>
      </c>
      <c r="J78" s="5">
        <v>29725.41</v>
      </c>
      <c r="K78" s="5">
        <v>500</v>
      </c>
      <c r="L78" s="5">
        <v>32</v>
      </c>
      <c r="M78" s="5">
        <v>250</v>
      </c>
      <c r="N78" s="15">
        <v>2.5000000000000001E-3</v>
      </c>
      <c r="O78" s="15">
        <v>2.5000000000000001E-3</v>
      </c>
      <c r="P78" s="5">
        <v>16</v>
      </c>
      <c r="Q78" s="5">
        <v>200</v>
      </c>
      <c r="R78" s="5">
        <v>3123.8836999999999</v>
      </c>
      <c r="S78" s="5">
        <v>3182.7563</v>
      </c>
      <c r="T78" s="5">
        <v>1197.4882855960579</v>
      </c>
      <c r="U78" s="5">
        <v>50</v>
      </c>
      <c r="V78" s="5">
        <v>1</v>
      </c>
      <c r="W78" s="5">
        <v>450</v>
      </c>
      <c r="X78" s="5">
        <v>1</v>
      </c>
      <c r="Y78" s="15">
        <v>9.1914025065027109E-3</v>
      </c>
      <c r="Z78" s="15">
        <v>3.162277660168379E-3</v>
      </c>
      <c r="AA78" s="5">
        <v>1</v>
      </c>
      <c r="AB78" s="5">
        <v>404.40203857421881</v>
      </c>
      <c r="AC78" s="16">
        <v>0.38052466366548821</v>
      </c>
      <c r="AD78" s="16">
        <v>1.1181029744127531</v>
      </c>
      <c r="AE78" s="5">
        <v>1</v>
      </c>
      <c r="AF78" s="16">
        <v>1813.718809309041</v>
      </c>
      <c r="AG78" s="5">
        <v>820.66093808059907</v>
      </c>
      <c r="AH78" s="5">
        <v>450</v>
      </c>
      <c r="AI78" s="5">
        <v>1</v>
      </c>
      <c r="AJ78" s="5">
        <v>-106.40576561158321</v>
      </c>
      <c r="AK78" s="5">
        <v>489.99999999999989</v>
      </c>
      <c r="AL78" s="16">
        <v>0.35171280577175817</v>
      </c>
      <c r="AM78" s="5">
        <v>804.24771931898704</v>
      </c>
      <c r="AN78" s="5">
        <v>200</v>
      </c>
      <c r="AO78" s="5">
        <v>300</v>
      </c>
      <c r="AP78" s="5">
        <v>1</v>
      </c>
      <c r="AQ78" s="16">
        <v>52.35987755982989</v>
      </c>
      <c r="AR78" s="5">
        <v>10</v>
      </c>
      <c r="AS78" s="5">
        <v>1</v>
      </c>
      <c r="AT78" s="16">
        <v>9.1086270201439934</v>
      </c>
      <c r="AU78" s="5">
        <v>10</v>
      </c>
      <c r="AV78" s="5">
        <v>2</v>
      </c>
      <c r="AW78" s="17">
        <v>200</v>
      </c>
    </row>
    <row r="79" spans="1:49" x14ac:dyDescent="0.25">
      <c r="A79" s="9">
        <v>77</v>
      </c>
      <c r="B79" t="s">
        <v>126</v>
      </c>
      <c r="C79">
        <v>6</v>
      </c>
      <c r="D79">
        <v>1650</v>
      </c>
      <c r="E79">
        <v>350</v>
      </c>
      <c r="F79">
        <v>525</v>
      </c>
      <c r="G79" t="s">
        <v>49</v>
      </c>
      <c r="H79" s="5">
        <v>35</v>
      </c>
      <c r="I79" s="5">
        <v>40</v>
      </c>
      <c r="J79" s="5">
        <v>29725.41</v>
      </c>
      <c r="K79" s="5">
        <v>500</v>
      </c>
      <c r="L79" s="5">
        <v>32</v>
      </c>
      <c r="M79" s="5">
        <v>250</v>
      </c>
      <c r="N79" s="15">
        <v>2.5000000000000001E-3</v>
      </c>
      <c r="O79" s="15">
        <v>2.5000000000000001E-3</v>
      </c>
      <c r="P79" s="5">
        <v>16</v>
      </c>
      <c r="Q79" s="5">
        <v>200</v>
      </c>
      <c r="R79" s="5">
        <v>739.27080000000001</v>
      </c>
      <c r="S79" s="5">
        <v>466.7457</v>
      </c>
      <c r="T79" s="5">
        <v>964.18470772421006</v>
      </c>
      <c r="U79" s="5">
        <v>50</v>
      </c>
      <c r="V79" s="5">
        <v>1</v>
      </c>
      <c r="W79" s="5">
        <v>450</v>
      </c>
      <c r="X79" s="5">
        <v>1</v>
      </c>
      <c r="Y79" s="15">
        <v>9.1914025065027091E-3</v>
      </c>
      <c r="Z79" s="15">
        <v>3.162277660168379E-3</v>
      </c>
      <c r="AA79" s="5">
        <v>1</v>
      </c>
      <c r="AB79" s="5">
        <v>152.35205078125</v>
      </c>
      <c r="AC79" s="16">
        <v>0.44778784235063901</v>
      </c>
      <c r="AD79" s="16">
        <v>2.78263984913192</v>
      </c>
      <c r="AE79" s="5">
        <v>1</v>
      </c>
      <c r="AF79" s="16">
        <v>641.07087065880751</v>
      </c>
      <c r="AG79" s="5">
        <v>411.78921409731771</v>
      </c>
      <c r="AH79" s="5">
        <v>330</v>
      </c>
      <c r="AI79" s="5">
        <v>1</v>
      </c>
      <c r="AJ79" s="5">
        <v>976.5283933941505</v>
      </c>
      <c r="AK79" s="5">
        <v>489.99999999999989</v>
      </c>
      <c r="AL79" s="16">
        <v>0.81061676634917568</v>
      </c>
      <c r="AM79" s="5">
        <v>804.24771931898704</v>
      </c>
      <c r="AN79" s="5">
        <v>200</v>
      </c>
      <c r="AO79" s="5">
        <v>300</v>
      </c>
      <c r="AP79" s="5">
        <v>1</v>
      </c>
      <c r="AQ79" s="16">
        <v>52.35987755982989</v>
      </c>
      <c r="AR79" s="5">
        <v>10</v>
      </c>
      <c r="AS79" s="5">
        <v>1</v>
      </c>
      <c r="AT79" s="16">
        <v>21.88788470643938</v>
      </c>
      <c r="AU79" s="5">
        <v>10</v>
      </c>
      <c r="AV79" s="5">
        <v>2</v>
      </c>
      <c r="AW79" s="17">
        <v>200</v>
      </c>
    </row>
    <row r="80" spans="1:49" x14ac:dyDescent="0.25">
      <c r="A80" s="9">
        <v>78</v>
      </c>
      <c r="B80" t="s">
        <v>127</v>
      </c>
      <c r="C80">
        <v>6</v>
      </c>
      <c r="D80">
        <v>6657.6</v>
      </c>
      <c r="E80">
        <v>350</v>
      </c>
      <c r="F80">
        <v>999</v>
      </c>
      <c r="G80" t="s">
        <v>49</v>
      </c>
      <c r="H80" s="5">
        <v>35</v>
      </c>
      <c r="I80" s="5">
        <v>40</v>
      </c>
      <c r="J80" s="5">
        <v>29725.41</v>
      </c>
      <c r="K80" s="5">
        <v>500</v>
      </c>
      <c r="L80" s="5">
        <v>32</v>
      </c>
      <c r="M80" s="5">
        <v>250</v>
      </c>
      <c r="N80" s="15">
        <v>2.5000000000000001E-3</v>
      </c>
      <c r="O80" s="15">
        <v>2.5000000000000001E-3</v>
      </c>
      <c r="P80" s="5">
        <v>16</v>
      </c>
      <c r="Q80" s="5">
        <v>200</v>
      </c>
      <c r="R80" s="5">
        <v>857.56619999999998</v>
      </c>
      <c r="S80" s="5">
        <v>5795.4544999999998</v>
      </c>
      <c r="T80" s="5">
        <v>2873.0243295706609</v>
      </c>
      <c r="U80" s="5">
        <v>50</v>
      </c>
      <c r="V80" s="5">
        <v>1</v>
      </c>
      <c r="W80" s="5">
        <v>450</v>
      </c>
      <c r="X80" s="5">
        <v>1</v>
      </c>
      <c r="Y80" s="15">
        <v>9.1914025065027091E-3</v>
      </c>
      <c r="Z80" s="15">
        <v>3.162277660168379E-3</v>
      </c>
      <c r="AA80" s="5">
        <v>1</v>
      </c>
      <c r="AB80" s="5">
        <v>848.083251953125</v>
      </c>
      <c r="AC80" s="16">
        <v>0.24274929665125489</v>
      </c>
      <c r="AD80" s="16">
        <v>2.0549549741724902</v>
      </c>
      <c r="AE80" s="5">
        <v>1</v>
      </c>
      <c r="AF80" s="16">
        <v>3011.7275382509561</v>
      </c>
      <c r="AG80" s="5">
        <v>820.66093808059907</v>
      </c>
      <c r="AH80" s="5">
        <v>450</v>
      </c>
      <c r="AI80" s="5">
        <v>1</v>
      </c>
      <c r="AJ80" s="5">
        <v>307.53258225308639</v>
      </c>
      <c r="AK80" s="5">
        <v>489.99999999999989</v>
      </c>
      <c r="AL80" s="16">
        <v>0.42595315635463749</v>
      </c>
      <c r="AM80" s="5">
        <v>804.24771931898704</v>
      </c>
      <c r="AN80" s="5">
        <v>200</v>
      </c>
      <c r="AO80" s="5">
        <v>300</v>
      </c>
      <c r="AP80" s="5">
        <v>1</v>
      </c>
      <c r="AQ80" s="16">
        <v>52.35987755982989</v>
      </c>
      <c r="AR80" s="5">
        <v>10</v>
      </c>
      <c r="AS80" s="5">
        <v>1</v>
      </c>
      <c r="AT80" s="16">
        <v>56.238017741237456</v>
      </c>
      <c r="AU80" s="5">
        <v>10</v>
      </c>
      <c r="AV80" s="5">
        <v>2</v>
      </c>
      <c r="AW80" s="17">
        <v>200</v>
      </c>
    </row>
    <row r="81" spans="1:49" x14ac:dyDescent="0.25">
      <c r="A81" s="9">
        <v>79</v>
      </c>
      <c r="B81" t="s">
        <v>128</v>
      </c>
      <c r="C81">
        <v>6</v>
      </c>
      <c r="D81">
        <v>7650</v>
      </c>
      <c r="E81">
        <v>350</v>
      </c>
      <c r="F81">
        <v>1148</v>
      </c>
      <c r="G81" t="s">
        <v>49</v>
      </c>
      <c r="H81" s="5">
        <v>35</v>
      </c>
      <c r="I81" s="5">
        <v>40</v>
      </c>
      <c r="J81" s="5">
        <v>29725.41</v>
      </c>
      <c r="K81" s="5">
        <v>500</v>
      </c>
      <c r="L81" s="5">
        <v>32</v>
      </c>
      <c r="M81" s="5">
        <v>300</v>
      </c>
      <c r="N81" s="15">
        <v>2.5000000000000001E-3</v>
      </c>
      <c r="O81" s="15">
        <v>2.5000000000000001E-3</v>
      </c>
      <c r="P81" s="5">
        <v>16</v>
      </c>
      <c r="Q81" s="5">
        <v>200</v>
      </c>
      <c r="R81" s="5">
        <v>3569.8861999999999</v>
      </c>
      <c r="S81" s="5">
        <v>14633.101000000001</v>
      </c>
      <c r="T81" s="5">
        <v>3724.5908732157209</v>
      </c>
      <c r="U81" s="5">
        <v>50</v>
      </c>
      <c r="V81" s="5">
        <v>1</v>
      </c>
      <c r="W81" s="5">
        <v>450</v>
      </c>
      <c r="X81" s="5">
        <v>1</v>
      </c>
      <c r="Y81" s="15">
        <v>7.6595020887522576E-3</v>
      </c>
      <c r="Z81" s="15">
        <v>3.162277660168379E-3</v>
      </c>
      <c r="AA81" s="5">
        <v>1</v>
      </c>
      <c r="AB81" s="5">
        <v>595.4229736328125</v>
      </c>
      <c r="AC81" s="16">
        <v>0.74881998604218336</v>
      </c>
      <c r="AD81" s="16">
        <v>2.3184505902369881</v>
      </c>
      <c r="AE81" s="5">
        <v>1</v>
      </c>
      <c r="AF81" s="16">
        <v>2943.7660839635619</v>
      </c>
      <c r="AG81" s="5">
        <v>608.44854720609794</v>
      </c>
      <c r="AH81" s="5">
        <v>450</v>
      </c>
      <c r="AI81" s="5">
        <v>1</v>
      </c>
      <c r="AJ81" s="5">
        <v>660.90035304708067</v>
      </c>
      <c r="AK81" s="5">
        <v>489.99999999999989</v>
      </c>
      <c r="AL81" s="16">
        <v>0.81800534425930749</v>
      </c>
      <c r="AM81" s="5">
        <v>804.24771931898704</v>
      </c>
      <c r="AN81" s="5">
        <v>200</v>
      </c>
      <c r="AO81" s="5">
        <v>300</v>
      </c>
      <c r="AP81" s="5">
        <v>1</v>
      </c>
      <c r="AQ81" s="16">
        <v>52.35987755982989</v>
      </c>
      <c r="AR81" s="5">
        <v>10</v>
      </c>
      <c r="AS81" s="5">
        <v>1</v>
      </c>
      <c r="AT81" s="16">
        <v>7.6764070797589872</v>
      </c>
      <c r="AU81" s="5">
        <v>10</v>
      </c>
      <c r="AV81" s="5">
        <v>2</v>
      </c>
      <c r="AW81" s="17">
        <v>200</v>
      </c>
    </row>
    <row r="82" spans="1:49" x14ac:dyDescent="0.25">
      <c r="A82" s="9">
        <v>80</v>
      </c>
      <c r="B82" t="s">
        <v>129</v>
      </c>
      <c r="C82">
        <v>6</v>
      </c>
      <c r="D82">
        <v>7650</v>
      </c>
      <c r="E82">
        <v>350</v>
      </c>
      <c r="F82">
        <v>1148</v>
      </c>
      <c r="G82" t="s">
        <v>49</v>
      </c>
      <c r="H82" s="5">
        <v>35</v>
      </c>
      <c r="I82" s="5">
        <v>40</v>
      </c>
      <c r="J82" s="5">
        <v>29725.41</v>
      </c>
      <c r="K82" s="5">
        <v>500</v>
      </c>
      <c r="L82" s="5">
        <v>32</v>
      </c>
      <c r="M82" s="5">
        <v>300</v>
      </c>
      <c r="N82" s="15">
        <v>2.5000000000000001E-3</v>
      </c>
      <c r="O82" s="15">
        <v>2.5000000000000001E-3</v>
      </c>
      <c r="P82" s="5">
        <v>16</v>
      </c>
      <c r="Q82" s="5">
        <v>200</v>
      </c>
      <c r="R82" s="5">
        <v>4484.5963000000002</v>
      </c>
      <c r="S82" s="5">
        <v>15737.9982</v>
      </c>
      <c r="T82" s="5">
        <v>2693.9740771712441</v>
      </c>
      <c r="U82" s="5">
        <v>50</v>
      </c>
      <c r="V82" s="5">
        <v>1</v>
      </c>
      <c r="W82" s="5">
        <v>450</v>
      </c>
      <c r="X82" s="5">
        <v>1</v>
      </c>
      <c r="Y82" s="15">
        <v>7.6595020887522576E-3</v>
      </c>
      <c r="Z82" s="15">
        <v>3.162277660168379E-3</v>
      </c>
      <c r="AA82" s="5">
        <v>1</v>
      </c>
      <c r="AB82" s="5">
        <v>509.37200927734381</v>
      </c>
      <c r="AC82" s="16">
        <v>0.92933280048646638</v>
      </c>
      <c r="AD82" s="16">
        <v>1.676921305428724</v>
      </c>
      <c r="AE82" s="5">
        <v>1</v>
      </c>
      <c r="AF82" s="16">
        <v>2760.8240639635619</v>
      </c>
      <c r="AG82" s="5">
        <v>820.66093808059907</v>
      </c>
      <c r="AH82" s="5">
        <v>450</v>
      </c>
      <c r="AI82" s="5">
        <v>1</v>
      </c>
      <c r="AJ82" s="5">
        <v>271.61482753750442</v>
      </c>
      <c r="AK82" s="5">
        <v>489.99999999999989</v>
      </c>
      <c r="AL82" s="16">
        <v>0.68847424411858849</v>
      </c>
      <c r="AM82" s="5">
        <v>804.24771931898704</v>
      </c>
      <c r="AN82" s="5">
        <v>200</v>
      </c>
      <c r="AO82" s="5">
        <v>300</v>
      </c>
      <c r="AP82" s="5">
        <v>1</v>
      </c>
      <c r="AQ82" s="16">
        <v>52.35987755982989</v>
      </c>
      <c r="AR82" s="5">
        <v>10</v>
      </c>
      <c r="AS82" s="5">
        <v>1</v>
      </c>
      <c r="AT82" s="16">
        <v>-3.347115151399112</v>
      </c>
      <c r="AU82" s="5">
        <v>10</v>
      </c>
      <c r="AV82" s="5">
        <v>2</v>
      </c>
      <c r="AW82" s="17">
        <v>200</v>
      </c>
    </row>
    <row r="83" spans="1:49" x14ac:dyDescent="0.25">
      <c r="A83" s="9">
        <v>81</v>
      </c>
      <c r="B83" t="s">
        <v>130</v>
      </c>
      <c r="C83">
        <v>6</v>
      </c>
      <c r="D83">
        <v>3775</v>
      </c>
      <c r="E83">
        <v>350</v>
      </c>
      <c r="F83">
        <v>567</v>
      </c>
      <c r="G83" t="s">
        <v>49</v>
      </c>
      <c r="H83" s="5">
        <v>35</v>
      </c>
      <c r="I83" s="5">
        <v>40</v>
      </c>
      <c r="J83" s="5">
        <v>29725.41</v>
      </c>
      <c r="K83" s="5">
        <v>500</v>
      </c>
      <c r="L83" s="5">
        <v>32</v>
      </c>
      <c r="M83" s="5">
        <v>250</v>
      </c>
      <c r="N83" s="15">
        <v>2.5000000000000001E-3</v>
      </c>
      <c r="O83" s="15">
        <v>2.5000000000000001E-3</v>
      </c>
      <c r="P83" s="5">
        <v>16</v>
      </c>
      <c r="Q83" s="5">
        <v>150</v>
      </c>
      <c r="R83" s="5">
        <v>2246.4290999999998</v>
      </c>
      <c r="S83" s="5">
        <v>4205.0108</v>
      </c>
      <c r="T83" s="5">
        <v>2090.8349392115301</v>
      </c>
      <c r="U83" s="5">
        <v>50</v>
      </c>
      <c r="V83" s="5">
        <v>1</v>
      </c>
      <c r="W83" s="5">
        <v>450</v>
      </c>
      <c r="X83" s="5">
        <v>1</v>
      </c>
      <c r="Y83" s="15">
        <v>9.1914025065027091E-3</v>
      </c>
      <c r="Z83" s="15">
        <v>3.162277660168379E-3</v>
      </c>
      <c r="AA83" s="5">
        <v>1</v>
      </c>
      <c r="AB83" s="5">
        <v>305.53497314453119</v>
      </c>
      <c r="AC83" s="16">
        <v>0.89935659310402138</v>
      </c>
      <c r="AD83" s="16">
        <v>2.6374455240763539</v>
      </c>
      <c r="AE83" s="5">
        <v>1</v>
      </c>
      <c r="AF83" s="16">
        <v>1355.6790228709081</v>
      </c>
      <c r="AG83" s="5">
        <v>423.99738017680068</v>
      </c>
      <c r="AH83" s="5">
        <v>450</v>
      </c>
      <c r="AI83" s="5">
        <v>1</v>
      </c>
      <c r="AJ83" s="5">
        <v>948.41118945549556</v>
      </c>
      <c r="AK83" s="5">
        <v>489.99999999999989</v>
      </c>
      <c r="AL83" s="16">
        <v>0.82737451758120628</v>
      </c>
      <c r="AM83" s="5">
        <v>804.24771931898704</v>
      </c>
      <c r="AN83" s="5">
        <v>150</v>
      </c>
      <c r="AO83" s="5">
        <v>300</v>
      </c>
      <c r="AP83" s="5">
        <v>1</v>
      </c>
      <c r="AQ83" s="16">
        <v>39.269908169872423</v>
      </c>
      <c r="AR83" s="5">
        <v>10</v>
      </c>
      <c r="AS83" s="5">
        <v>1</v>
      </c>
      <c r="AT83" s="16">
        <v>10.71768839248757</v>
      </c>
      <c r="AU83" s="5">
        <v>10</v>
      </c>
      <c r="AV83" s="5">
        <v>2</v>
      </c>
      <c r="AW83" s="17">
        <v>200</v>
      </c>
    </row>
    <row r="84" spans="1:49" x14ac:dyDescent="0.25">
      <c r="A84" s="9">
        <v>82</v>
      </c>
      <c r="B84" t="s">
        <v>131</v>
      </c>
      <c r="C84">
        <v>6</v>
      </c>
      <c r="D84">
        <v>4450</v>
      </c>
      <c r="E84">
        <v>350</v>
      </c>
      <c r="F84">
        <v>668</v>
      </c>
      <c r="G84" t="s">
        <v>49</v>
      </c>
      <c r="H84" s="5">
        <v>35</v>
      </c>
      <c r="I84" s="5">
        <v>40</v>
      </c>
      <c r="J84" s="5">
        <v>29725.41</v>
      </c>
      <c r="K84" s="5">
        <v>500</v>
      </c>
      <c r="L84" s="5">
        <v>32</v>
      </c>
      <c r="M84" s="5">
        <v>250</v>
      </c>
      <c r="N84" s="15">
        <v>2.5000000000000001E-3</v>
      </c>
      <c r="O84" s="15">
        <v>2.5000000000000001E-3</v>
      </c>
      <c r="P84" s="5">
        <v>16</v>
      </c>
      <c r="Q84" s="5">
        <v>150</v>
      </c>
      <c r="R84" s="5">
        <v>567.18799999999999</v>
      </c>
      <c r="S84" s="5">
        <v>3388.2939000000001</v>
      </c>
      <c r="T84" s="5">
        <v>2974.8499741430242</v>
      </c>
      <c r="U84" s="5">
        <v>50</v>
      </c>
      <c r="V84" s="5">
        <v>1</v>
      </c>
      <c r="W84" s="5">
        <v>450</v>
      </c>
      <c r="X84" s="5">
        <v>1</v>
      </c>
      <c r="Y84" s="15">
        <v>9.1914025065027091E-3</v>
      </c>
      <c r="Z84" s="15">
        <v>3.162277660168379E-3</v>
      </c>
      <c r="AA84" s="5">
        <v>1</v>
      </c>
      <c r="AB84" s="5">
        <v>558.19525146484375</v>
      </c>
      <c r="AC84" s="16">
        <v>0.32928754386830023</v>
      </c>
      <c r="AD84" s="16">
        <v>3.1833600579379611</v>
      </c>
      <c r="AE84" s="5">
        <v>1</v>
      </c>
      <c r="AF84" s="16">
        <v>2014.2693008676929</v>
      </c>
      <c r="AG84" s="5">
        <v>366.65374893674988</v>
      </c>
      <c r="AH84" s="5">
        <v>450</v>
      </c>
      <c r="AI84" s="5">
        <v>1</v>
      </c>
      <c r="AJ84" s="5">
        <v>1096.740073776969</v>
      </c>
      <c r="AK84" s="5">
        <v>489.99999999999989</v>
      </c>
      <c r="AL84" s="16">
        <v>0.6666248583289397</v>
      </c>
      <c r="AM84" s="5">
        <v>804.24771931898704</v>
      </c>
      <c r="AN84" s="5">
        <v>150</v>
      </c>
      <c r="AO84" s="5">
        <v>300</v>
      </c>
      <c r="AP84" s="5">
        <v>1</v>
      </c>
      <c r="AQ84" s="16">
        <v>39.269908169872423</v>
      </c>
      <c r="AR84" s="5">
        <v>10</v>
      </c>
      <c r="AS84" s="5">
        <v>1</v>
      </c>
      <c r="AT84" s="16">
        <v>54.328392457426247</v>
      </c>
      <c r="AU84" s="5">
        <v>10</v>
      </c>
      <c r="AV84" s="5">
        <v>2</v>
      </c>
      <c r="AW84" s="17">
        <v>200</v>
      </c>
    </row>
    <row r="85" spans="1:49" x14ac:dyDescent="0.25">
      <c r="A85" s="9">
        <v>83</v>
      </c>
      <c r="B85" t="s">
        <v>132</v>
      </c>
      <c r="C85">
        <v>6</v>
      </c>
      <c r="D85">
        <v>1400</v>
      </c>
      <c r="E85">
        <v>350</v>
      </c>
      <c r="F85">
        <v>525</v>
      </c>
      <c r="G85" t="s">
        <v>49</v>
      </c>
      <c r="H85" s="5">
        <v>35</v>
      </c>
      <c r="I85" s="5">
        <v>40</v>
      </c>
      <c r="J85" s="5">
        <v>29725.41</v>
      </c>
      <c r="K85" s="5">
        <v>500</v>
      </c>
      <c r="L85" s="5">
        <v>40</v>
      </c>
      <c r="M85" s="5">
        <v>100</v>
      </c>
      <c r="N85" s="15">
        <v>2.5000000000000001E-3</v>
      </c>
      <c r="O85" s="15">
        <v>2.5000000000000001E-3</v>
      </c>
      <c r="P85" s="5">
        <v>16</v>
      </c>
      <c r="Q85" s="5">
        <v>150</v>
      </c>
      <c r="R85" s="5">
        <v>2046.5859</v>
      </c>
      <c r="S85" s="5">
        <v>835.58820000000003</v>
      </c>
      <c r="T85" s="5">
        <v>1838.5370553250641</v>
      </c>
      <c r="U85" s="5">
        <v>50</v>
      </c>
      <c r="V85" s="5">
        <v>1</v>
      </c>
      <c r="W85" s="5">
        <v>450</v>
      </c>
      <c r="X85" s="5">
        <v>1</v>
      </c>
      <c r="Y85" s="15">
        <v>3.5903916041026211E-2</v>
      </c>
      <c r="Z85" s="15">
        <v>3.162277660168379E-3</v>
      </c>
      <c r="AA85" s="5">
        <v>1</v>
      </c>
      <c r="AB85" s="5">
        <v>328.11572265625</v>
      </c>
      <c r="AC85" s="16">
        <v>0.38416439224570931</v>
      </c>
      <c r="AD85" s="16">
        <v>6.2535273990648443</v>
      </c>
      <c r="AE85" s="5">
        <v>1</v>
      </c>
      <c r="AF85" s="16">
        <v>260.07375510444263</v>
      </c>
      <c r="AG85" s="5">
        <v>102.764768874212</v>
      </c>
      <c r="AH85" s="5">
        <v>280</v>
      </c>
      <c r="AI85" s="5">
        <v>0</v>
      </c>
      <c r="AJ85" s="5">
        <v>3913.0517595160291</v>
      </c>
      <c r="AK85" s="5">
        <v>489.99999999999989</v>
      </c>
      <c r="AL85" s="16">
        <v>0.44838398988309952</v>
      </c>
      <c r="AM85" s="5">
        <v>1256.6370614359171</v>
      </c>
      <c r="AN85" s="5">
        <v>150</v>
      </c>
      <c r="AO85" s="5">
        <v>300</v>
      </c>
      <c r="AP85" s="5">
        <v>1</v>
      </c>
      <c r="AQ85" s="16">
        <v>49.087385212340507</v>
      </c>
      <c r="AR85" s="5">
        <v>10</v>
      </c>
      <c r="AS85" s="5">
        <v>1</v>
      </c>
      <c r="AT85" s="16">
        <v>161.08100585937501</v>
      </c>
      <c r="AU85" s="5">
        <v>10</v>
      </c>
      <c r="AV85" s="5">
        <v>2</v>
      </c>
      <c r="AW85" s="17">
        <v>195.0318497720599</v>
      </c>
    </row>
    <row r="86" spans="1:49" x14ac:dyDescent="0.25">
      <c r="A86" s="9">
        <v>84</v>
      </c>
      <c r="B86" t="s">
        <v>133</v>
      </c>
      <c r="C86">
        <v>6</v>
      </c>
      <c r="D86">
        <v>5591.5</v>
      </c>
      <c r="E86">
        <v>350</v>
      </c>
      <c r="F86">
        <v>839</v>
      </c>
      <c r="G86" t="s">
        <v>49</v>
      </c>
      <c r="H86" s="5">
        <v>35</v>
      </c>
      <c r="I86" s="5">
        <v>40</v>
      </c>
      <c r="J86" s="5">
        <v>29725.41</v>
      </c>
      <c r="K86" s="5">
        <v>500</v>
      </c>
      <c r="L86" s="5">
        <v>32</v>
      </c>
      <c r="M86" s="5">
        <v>300</v>
      </c>
      <c r="N86" s="15">
        <v>2.5000000000000001E-3</v>
      </c>
      <c r="O86" s="15">
        <v>2.5000000000000001E-3</v>
      </c>
      <c r="P86" s="5">
        <v>16</v>
      </c>
      <c r="Q86" s="5">
        <v>150</v>
      </c>
      <c r="R86" s="5">
        <v>2190.2399999999998</v>
      </c>
      <c r="S86" s="5">
        <v>8845.3755000000001</v>
      </c>
      <c r="T86" s="5">
        <v>2694.3512242032748</v>
      </c>
      <c r="U86" s="5">
        <v>50</v>
      </c>
      <c r="V86" s="5">
        <v>1</v>
      </c>
      <c r="W86" s="5">
        <v>450</v>
      </c>
      <c r="X86" s="5">
        <v>1</v>
      </c>
      <c r="Y86" s="15">
        <v>7.6595020887522576E-3</v>
      </c>
      <c r="Z86" s="15">
        <v>3.162277660168379E-3</v>
      </c>
      <c r="AA86" s="5">
        <v>1</v>
      </c>
      <c r="AB86" s="5">
        <v>464.82080078125</v>
      </c>
      <c r="AC86" s="16">
        <v>0.81013138064469936</v>
      </c>
      <c r="AD86" s="16">
        <v>2.2945978583166409</v>
      </c>
      <c r="AE86" s="5">
        <v>1</v>
      </c>
      <c r="AF86" s="16">
        <v>2235.4515811689221</v>
      </c>
      <c r="AG86" s="5">
        <v>662.77018752813217</v>
      </c>
      <c r="AH86" s="5">
        <v>450</v>
      </c>
      <c r="AI86" s="5">
        <v>1</v>
      </c>
      <c r="AJ86" s="5">
        <v>606.7319671683706</v>
      </c>
      <c r="AK86" s="5">
        <v>489.99999999999989</v>
      </c>
      <c r="AL86" s="16">
        <v>0.751029405293967</v>
      </c>
      <c r="AM86" s="5">
        <v>804.24771931898704</v>
      </c>
      <c r="AN86" s="5">
        <v>150</v>
      </c>
      <c r="AO86" s="5">
        <v>300</v>
      </c>
      <c r="AP86" s="5">
        <v>1</v>
      </c>
      <c r="AQ86" s="16">
        <v>39.269908169872423</v>
      </c>
      <c r="AR86" s="5">
        <v>10</v>
      </c>
      <c r="AS86" s="5">
        <v>1</v>
      </c>
      <c r="AT86" s="16">
        <v>12.86729585363944</v>
      </c>
      <c r="AU86" s="5">
        <v>10</v>
      </c>
      <c r="AV86" s="5">
        <v>2</v>
      </c>
      <c r="AW86" s="17">
        <v>200</v>
      </c>
    </row>
    <row r="87" spans="1:49" x14ac:dyDescent="0.25">
      <c r="A87" s="9">
        <v>85</v>
      </c>
      <c r="B87" s="18" t="s">
        <v>134</v>
      </c>
      <c r="C87" s="18">
        <v>6</v>
      </c>
      <c r="D87" s="18">
        <v>7650</v>
      </c>
      <c r="E87" s="18">
        <v>350</v>
      </c>
      <c r="F87" s="18">
        <v>1148</v>
      </c>
      <c r="G87" s="18" t="s">
        <v>49</v>
      </c>
      <c r="H87" s="19">
        <v>35</v>
      </c>
      <c r="I87" s="19">
        <v>40</v>
      </c>
      <c r="J87" s="19">
        <v>29725.41</v>
      </c>
      <c r="K87" s="19">
        <v>500</v>
      </c>
      <c r="L87" s="19">
        <v>32</v>
      </c>
      <c r="M87" s="19">
        <v>300</v>
      </c>
      <c r="N87" s="20">
        <v>2.5000000000000001E-3</v>
      </c>
      <c r="O87" s="20">
        <v>2.5000000000000001E-3</v>
      </c>
      <c r="P87" s="19">
        <v>16</v>
      </c>
      <c r="Q87" s="19">
        <v>150</v>
      </c>
      <c r="R87" s="19">
        <v>4134.6468999999997</v>
      </c>
      <c r="S87" s="19">
        <v>31424.687900000001</v>
      </c>
      <c r="T87" s="19">
        <v>7159.1616055319109</v>
      </c>
      <c r="U87" s="19">
        <v>50</v>
      </c>
      <c r="V87" s="19">
        <v>1</v>
      </c>
      <c r="W87" s="19">
        <v>450</v>
      </c>
      <c r="X87" s="19">
        <v>1</v>
      </c>
      <c r="Y87" s="20">
        <v>7.6595020887522576E-3</v>
      </c>
      <c r="Z87" s="20">
        <v>3.162277660168379E-3</v>
      </c>
      <c r="AA87" s="19">
        <v>1</v>
      </c>
      <c r="AB87" s="19">
        <v>541.7174072265625</v>
      </c>
      <c r="AC87" s="21">
        <v>1.7521105871528471</v>
      </c>
      <c r="AD87" s="21">
        <v>4.4563719922389744</v>
      </c>
      <c r="AE87" s="19">
        <v>1</v>
      </c>
      <c r="AF87" s="21">
        <v>2830.813943963562</v>
      </c>
      <c r="AG87" s="19">
        <v>183.2535514191145</v>
      </c>
      <c r="AH87" s="19">
        <v>450</v>
      </c>
      <c r="AI87" s="19">
        <v>1</v>
      </c>
      <c r="AJ87" s="19">
        <v>2194.3577985007578</v>
      </c>
      <c r="AK87" s="19">
        <v>489.99999999999989</v>
      </c>
      <c r="AL87" s="21">
        <v>1.7218101768808041</v>
      </c>
      <c r="AM87" s="19">
        <v>804.24771931898704</v>
      </c>
      <c r="AN87" s="19">
        <v>150</v>
      </c>
      <c r="AO87" s="19">
        <v>300</v>
      </c>
      <c r="AP87" s="19">
        <v>1</v>
      </c>
      <c r="AQ87" s="21">
        <v>39.269908169872423</v>
      </c>
      <c r="AR87" s="19">
        <v>10</v>
      </c>
      <c r="AS87" s="19">
        <v>1</v>
      </c>
      <c r="AT87" s="21">
        <v>0.79647831137662128</v>
      </c>
      <c r="AU87" s="19">
        <v>10</v>
      </c>
      <c r="AV87" s="19">
        <v>2</v>
      </c>
      <c r="AW87" s="22">
        <v>200</v>
      </c>
    </row>
    <row r="88" spans="1:49" x14ac:dyDescent="0.25">
      <c r="A88" s="9">
        <v>86</v>
      </c>
      <c r="B88" s="10" t="s">
        <v>135</v>
      </c>
      <c r="C88" s="10">
        <v>6</v>
      </c>
      <c r="D88" s="10">
        <v>9000</v>
      </c>
      <c r="E88" s="10">
        <v>350</v>
      </c>
      <c r="F88" s="10">
        <v>1350</v>
      </c>
      <c r="G88" s="10" t="s">
        <v>49</v>
      </c>
      <c r="H88" s="11">
        <v>35</v>
      </c>
      <c r="I88" s="11">
        <v>40</v>
      </c>
      <c r="J88" s="11">
        <v>29725.41</v>
      </c>
      <c r="K88" s="11">
        <v>500</v>
      </c>
      <c r="L88" s="11">
        <v>32</v>
      </c>
      <c r="M88" s="11">
        <v>300</v>
      </c>
      <c r="N88" s="12">
        <v>2.5000000000000001E-3</v>
      </c>
      <c r="O88" s="12">
        <v>2.5000000000000001E-3</v>
      </c>
      <c r="P88" s="11">
        <v>16</v>
      </c>
      <c r="Q88" s="11">
        <v>200</v>
      </c>
      <c r="R88" s="11">
        <v>64.581900000000005</v>
      </c>
      <c r="S88" s="11">
        <v>1432.0682999999999</v>
      </c>
      <c r="T88" s="11">
        <v>5262.9131079898116</v>
      </c>
      <c r="U88" s="11">
        <v>50</v>
      </c>
      <c r="V88" s="11">
        <v>1</v>
      </c>
      <c r="W88" s="11">
        <v>450</v>
      </c>
      <c r="X88" s="11">
        <v>1</v>
      </c>
      <c r="Y88" s="12">
        <v>7.6595020887522576E-3</v>
      </c>
      <c r="Z88" s="12">
        <v>3.162277660168379E-3</v>
      </c>
      <c r="AA88" s="11">
        <v>1</v>
      </c>
      <c r="AB88" s="11">
        <v>1055.58203125</v>
      </c>
      <c r="AC88" s="13">
        <v>3.6837017576070101E-2</v>
      </c>
      <c r="AD88" s="13">
        <v>2.7846101100475189</v>
      </c>
      <c r="AE88" s="11">
        <v>1</v>
      </c>
      <c r="AF88" s="13">
        <v>4290.3110599571319</v>
      </c>
      <c r="AG88" s="11">
        <v>530.87479847375801</v>
      </c>
      <c r="AH88" s="11">
        <v>450</v>
      </c>
      <c r="AI88" s="11">
        <v>1</v>
      </c>
      <c r="AJ88" s="11">
        <v>757.47400482294904</v>
      </c>
      <c r="AK88" s="11">
        <v>489.99999999999989</v>
      </c>
      <c r="AL88" s="13">
        <v>0.63610436036547247</v>
      </c>
      <c r="AM88" s="11">
        <v>804.24771931898704</v>
      </c>
      <c r="AN88" s="11">
        <v>200</v>
      </c>
      <c r="AO88" s="11">
        <v>300</v>
      </c>
      <c r="AP88" s="11">
        <v>1</v>
      </c>
      <c r="AQ88" s="13">
        <v>52.35987755982989</v>
      </c>
      <c r="AR88" s="11">
        <v>10</v>
      </c>
      <c r="AS88" s="11">
        <v>1</v>
      </c>
      <c r="AT88" s="13">
        <v>46.341154513888888</v>
      </c>
      <c r="AU88" s="11">
        <v>10</v>
      </c>
      <c r="AV88" s="11">
        <v>2</v>
      </c>
      <c r="AW88" s="14">
        <v>200</v>
      </c>
    </row>
    <row r="89" spans="1:49" x14ac:dyDescent="0.25">
      <c r="A89" s="9">
        <v>87</v>
      </c>
      <c r="B89" s="18" t="s">
        <v>136</v>
      </c>
      <c r="C89" s="18">
        <v>6</v>
      </c>
      <c r="D89" s="18">
        <v>9000</v>
      </c>
      <c r="E89" s="18">
        <v>350</v>
      </c>
      <c r="F89" s="18">
        <v>1350</v>
      </c>
      <c r="G89" s="18" t="s">
        <v>49</v>
      </c>
      <c r="H89" s="19">
        <v>35</v>
      </c>
      <c r="I89" s="19">
        <v>40</v>
      </c>
      <c r="J89" s="19">
        <v>29725.41</v>
      </c>
      <c r="K89" s="19">
        <v>500</v>
      </c>
      <c r="L89" s="19">
        <v>32</v>
      </c>
      <c r="M89" s="19">
        <v>300</v>
      </c>
      <c r="N89" s="20">
        <v>2.5000000000000001E-3</v>
      </c>
      <c r="O89" s="20">
        <v>2.5000000000000001E-3</v>
      </c>
      <c r="P89" s="19">
        <v>16</v>
      </c>
      <c r="Q89" s="19">
        <v>200</v>
      </c>
      <c r="R89" s="19">
        <v>312.6438</v>
      </c>
      <c r="S89" s="19">
        <v>17117.7922</v>
      </c>
      <c r="T89" s="19">
        <v>5505.1812095267614</v>
      </c>
      <c r="U89" s="19">
        <v>50</v>
      </c>
      <c r="V89" s="19">
        <v>1</v>
      </c>
      <c r="W89" s="19">
        <v>450</v>
      </c>
      <c r="X89" s="19">
        <v>1</v>
      </c>
      <c r="Y89" s="20">
        <v>7.6595020887522576E-3</v>
      </c>
      <c r="Z89" s="20">
        <v>3.162277660168379E-3</v>
      </c>
      <c r="AA89" s="19">
        <v>1</v>
      </c>
      <c r="AB89" s="19">
        <v>1033.611572265625</v>
      </c>
      <c r="AC89" s="21">
        <v>0.44907693335366827</v>
      </c>
      <c r="AD89" s="21">
        <v>2.9127942907549</v>
      </c>
      <c r="AE89" s="19">
        <v>1</v>
      </c>
      <c r="AF89" s="21">
        <v>4240.6986799571296</v>
      </c>
      <c r="AG89" s="19">
        <v>467.0514092514984</v>
      </c>
      <c r="AH89" s="19">
        <v>450</v>
      </c>
      <c r="AI89" s="19">
        <v>1</v>
      </c>
      <c r="AJ89" s="19">
        <v>860.98414798478291</v>
      </c>
      <c r="AK89" s="19">
        <v>489.99999999999989</v>
      </c>
      <c r="AL89" s="21">
        <v>0.67965035104697324</v>
      </c>
      <c r="AM89" s="19">
        <v>804.24771931898704</v>
      </c>
      <c r="AN89" s="19">
        <v>200</v>
      </c>
      <c r="AO89" s="19">
        <v>300</v>
      </c>
      <c r="AP89" s="19">
        <v>1</v>
      </c>
      <c r="AQ89" s="21">
        <v>52.35987755982989</v>
      </c>
      <c r="AR89" s="19">
        <v>10</v>
      </c>
      <c r="AS89" s="19">
        <v>1</v>
      </c>
      <c r="AT89" s="21">
        <v>43.948815646701377</v>
      </c>
      <c r="AU89" s="19">
        <v>10</v>
      </c>
      <c r="AV89" s="19">
        <v>2</v>
      </c>
      <c r="AW89" s="22">
        <v>200</v>
      </c>
    </row>
    <row r="90" spans="1:49" x14ac:dyDescent="0.25">
      <c r="A90" s="24">
        <v>88</v>
      </c>
      <c r="B90" t="s">
        <v>137</v>
      </c>
      <c r="C90">
        <v>6</v>
      </c>
      <c r="D90">
        <v>3639.4</v>
      </c>
      <c r="E90">
        <v>350.1</v>
      </c>
      <c r="F90">
        <v>546</v>
      </c>
      <c r="G90" t="s">
        <v>49</v>
      </c>
      <c r="H90" s="5">
        <v>35</v>
      </c>
      <c r="I90" s="5">
        <v>40</v>
      </c>
      <c r="J90" s="5">
        <v>29725.41</v>
      </c>
      <c r="K90" s="5">
        <v>500</v>
      </c>
      <c r="L90" s="5">
        <v>32</v>
      </c>
      <c r="M90" s="5">
        <v>300</v>
      </c>
      <c r="N90" s="15">
        <v>2.5000000000000001E-3</v>
      </c>
      <c r="O90" s="15">
        <v>2.5000000000000001E-3</v>
      </c>
      <c r="P90" s="5">
        <v>16</v>
      </c>
      <c r="Q90" s="5">
        <v>200</v>
      </c>
      <c r="R90" s="5">
        <v>541.63419999999996</v>
      </c>
      <c r="S90" s="5">
        <v>2748.252</v>
      </c>
      <c r="T90" s="5">
        <v>430.59853403827572</v>
      </c>
      <c r="U90" s="5">
        <v>50.01428571428572</v>
      </c>
      <c r="V90" s="5">
        <v>1</v>
      </c>
      <c r="W90" s="5">
        <v>450</v>
      </c>
      <c r="X90" s="5">
        <v>1</v>
      </c>
      <c r="Y90" s="15">
        <v>7.6573142846709233E-3</v>
      </c>
      <c r="Z90" s="15">
        <v>3.162277660168379E-3</v>
      </c>
      <c r="AA90" s="5">
        <v>1</v>
      </c>
      <c r="AB90" s="5">
        <v>359.24053955078119</v>
      </c>
      <c r="AC90" s="16">
        <v>0.54169405212172361</v>
      </c>
      <c r="AD90" s="16">
        <v>0.563247658596987</v>
      </c>
      <c r="AE90" s="5">
        <v>1</v>
      </c>
      <c r="AF90" s="16">
        <v>767.43443703324021</v>
      </c>
      <c r="AG90" s="5">
        <v>820.42653050045601</v>
      </c>
      <c r="AH90" s="5">
        <v>450</v>
      </c>
      <c r="AI90" s="5">
        <v>1</v>
      </c>
      <c r="AJ90" s="5">
        <v>-132.78497713602471</v>
      </c>
      <c r="AK90" s="5">
        <v>490.14</v>
      </c>
      <c r="AL90" s="16">
        <v>0.147975343616529</v>
      </c>
      <c r="AM90" s="5">
        <v>804.24771931898704</v>
      </c>
      <c r="AN90" s="5">
        <v>200</v>
      </c>
      <c r="AO90" s="5">
        <v>300</v>
      </c>
      <c r="AP90" s="5">
        <v>1</v>
      </c>
      <c r="AQ90" s="16">
        <v>52.35987755982989</v>
      </c>
      <c r="AR90" s="5">
        <v>10</v>
      </c>
      <c r="AS90" s="5">
        <v>1</v>
      </c>
      <c r="AT90" s="16">
        <v>28.142590501412261</v>
      </c>
      <c r="AU90" s="5">
        <v>10</v>
      </c>
      <c r="AV90" s="5">
        <v>2</v>
      </c>
      <c r="AW90" s="17">
        <v>200</v>
      </c>
    </row>
    <row r="91" spans="1:49" x14ac:dyDescent="0.25">
      <c r="A91" s="9">
        <v>89</v>
      </c>
      <c r="B91" t="s">
        <v>138</v>
      </c>
      <c r="C91">
        <v>6</v>
      </c>
      <c r="D91">
        <v>2502.1</v>
      </c>
      <c r="E91">
        <v>350.1</v>
      </c>
      <c r="F91">
        <v>526</v>
      </c>
      <c r="G91" t="s">
        <v>49</v>
      </c>
      <c r="H91" s="5">
        <v>35</v>
      </c>
      <c r="I91" s="5">
        <v>40</v>
      </c>
      <c r="J91" s="5">
        <v>29725.41</v>
      </c>
      <c r="K91" s="5">
        <v>500</v>
      </c>
      <c r="L91" s="5">
        <v>32</v>
      </c>
      <c r="M91" s="5">
        <v>300</v>
      </c>
      <c r="N91" s="15">
        <v>2.5000000000000001E-3</v>
      </c>
      <c r="O91" s="15">
        <v>2.5000000000000001E-3</v>
      </c>
      <c r="P91" s="5">
        <v>16</v>
      </c>
      <c r="Q91" s="5">
        <v>200</v>
      </c>
      <c r="R91" s="5">
        <v>679.90620000000001</v>
      </c>
      <c r="S91" s="5">
        <v>2722.7467000000001</v>
      </c>
      <c r="T91" s="5">
        <v>599.76384601736845</v>
      </c>
      <c r="U91" s="5">
        <v>50.01428571428572</v>
      </c>
      <c r="V91" s="5">
        <v>1</v>
      </c>
      <c r="W91" s="5">
        <v>450</v>
      </c>
      <c r="X91" s="5">
        <v>1</v>
      </c>
      <c r="Y91" s="15">
        <v>7.6573142846709224E-3</v>
      </c>
      <c r="Z91" s="15">
        <v>3.162277660168379E-3</v>
      </c>
      <c r="AA91" s="5">
        <v>1</v>
      </c>
      <c r="AB91" s="5">
        <v>195.0723876953125</v>
      </c>
      <c r="AC91" s="16">
        <v>1.5371295085115519</v>
      </c>
      <c r="AD91" s="16">
        <v>1.141122474007235</v>
      </c>
      <c r="AE91" s="5">
        <v>1</v>
      </c>
      <c r="AF91" s="16">
        <v>476.05464541154112</v>
      </c>
      <c r="AG91" s="5">
        <v>820.42653050045601</v>
      </c>
      <c r="AH91" s="5">
        <v>450</v>
      </c>
      <c r="AI91" s="5">
        <v>1</v>
      </c>
      <c r="AJ91" s="5">
        <v>323.35886116823559</v>
      </c>
      <c r="AK91" s="5">
        <v>490.14</v>
      </c>
      <c r="AL91" s="16">
        <v>0.34350187734207832</v>
      </c>
      <c r="AM91" s="5">
        <v>804.24771931898704</v>
      </c>
      <c r="AN91" s="5">
        <v>200</v>
      </c>
      <c r="AO91" s="5">
        <v>300</v>
      </c>
      <c r="AP91" s="5">
        <v>1</v>
      </c>
      <c r="AQ91" s="16">
        <v>52.35987755982989</v>
      </c>
      <c r="AR91" s="5">
        <v>10</v>
      </c>
      <c r="AS91" s="5">
        <v>1</v>
      </c>
      <c r="AT91" s="16">
        <v>7.8064262219579224</v>
      </c>
      <c r="AU91" s="5">
        <v>10</v>
      </c>
      <c r="AV91" s="5">
        <v>2</v>
      </c>
      <c r="AW91" s="17">
        <v>200</v>
      </c>
    </row>
    <row r="92" spans="1:49" x14ac:dyDescent="0.25">
      <c r="A92" s="9">
        <v>90</v>
      </c>
      <c r="B92" t="s">
        <v>139</v>
      </c>
      <c r="C92">
        <v>6</v>
      </c>
      <c r="D92">
        <v>1873.6</v>
      </c>
      <c r="E92">
        <v>350</v>
      </c>
      <c r="F92">
        <v>525</v>
      </c>
      <c r="G92" t="s">
        <v>49</v>
      </c>
      <c r="H92" s="5">
        <v>35</v>
      </c>
      <c r="I92" s="5">
        <v>40</v>
      </c>
      <c r="J92" s="5">
        <v>29725.41</v>
      </c>
      <c r="K92" s="5">
        <v>500</v>
      </c>
      <c r="L92" s="5">
        <v>32</v>
      </c>
      <c r="M92" s="5">
        <v>300</v>
      </c>
      <c r="N92" s="15">
        <v>2.5000000000000001E-3</v>
      </c>
      <c r="O92" s="15">
        <v>2.5000000000000001E-3</v>
      </c>
      <c r="P92" s="5">
        <v>16</v>
      </c>
      <c r="Q92" s="5">
        <v>200</v>
      </c>
      <c r="R92" s="5">
        <v>170.68539999999999</v>
      </c>
      <c r="S92" s="5">
        <v>4023.9364999999998</v>
      </c>
      <c r="T92" s="5">
        <v>928.84946366684858</v>
      </c>
      <c r="U92" s="5">
        <v>50</v>
      </c>
      <c r="V92" s="5">
        <v>1</v>
      </c>
      <c r="W92" s="5">
        <v>450</v>
      </c>
      <c r="X92" s="5">
        <v>1</v>
      </c>
      <c r="Y92" s="15">
        <v>7.6595020887522567E-3</v>
      </c>
      <c r="Z92" s="15">
        <v>3.162277660168379E-3</v>
      </c>
      <c r="AA92" s="5">
        <v>1</v>
      </c>
      <c r="AB92" s="5">
        <v>170.6607666015625</v>
      </c>
      <c r="AC92" s="16">
        <v>3.584033505432938</v>
      </c>
      <c r="AD92" s="16">
        <v>2.3607454548077769</v>
      </c>
      <c r="AE92" s="5">
        <v>1</v>
      </c>
      <c r="AF92" s="16">
        <v>333.9115238633978</v>
      </c>
      <c r="AG92" s="5">
        <v>333.16702252182552</v>
      </c>
      <c r="AH92" s="5">
        <v>374.72</v>
      </c>
      <c r="AI92" s="5">
        <v>1</v>
      </c>
      <c r="AJ92" s="5">
        <v>1206.973777343617</v>
      </c>
      <c r="AK92" s="5">
        <v>489.99999999999989</v>
      </c>
      <c r="AL92" s="16">
        <v>0.61400664348704903</v>
      </c>
      <c r="AM92" s="5">
        <v>804.24771931898704</v>
      </c>
      <c r="AN92" s="5">
        <v>200</v>
      </c>
      <c r="AO92" s="5">
        <v>300</v>
      </c>
      <c r="AP92" s="5">
        <v>1</v>
      </c>
      <c r="AQ92" s="16">
        <v>52.35987755982989</v>
      </c>
      <c r="AR92" s="5">
        <v>10</v>
      </c>
      <c r="AS92" s="5">
        <v>1</v>
      </c>
      <c r="AT92" s="16">
        <v>20.665345468366372</v>
      </c>
      <c r="AU92" s="5">
        <v>10</v>
      </c>
      <c r="AV92" s="5">
        <v>2</v>
      </c>
      <c r="AW92" s="17">
        <v>200</v>
      </c>
    </row>
    <row r="93" spans="1:49" x14ac:dyDescent="0.25">
      <c r="A93" s="9">
        <v>91</v>
      </c>
      <c r="B93" t="s">
        <v>140</v>
      </c>
      <c r="C93">
        <v>6</v>
      </c>
      <c r="D93">
        <v>2968.4</v>
      </c>
      <c r="E93">
        <v>350</v>
      </c>
      <c r="F93">
        <v>525</v>
      </c>
      <c r="G93" t="s">
        <v>49</v>
      </c>
      <c r="H93" s="5">
        <v>35</v>
      </c>
      <c r="I93" s="5">
        <v>40</v>
      </c>
      <c r="J93" s="5">
        <v>29725.41</v>
      </c>
      <c r="K93" s="5">
        <v>500</v>
      </c>
      <c r="L93" s="5">
        <v>32</v>
      </c>
      <c r="M93" s="5">
        <v>300</v>
      </c>
      <c r="N93" s="15">
        <v>2.5000000000000001E-3</v>
      </c>
      <c r="O93" s="15">
        <v>2.5000000000000001E-3</v>
      </c>
      <c r="P93" s="5">
        <v>16</v>
      </c>
      <c r="Q93" s="5">
        <v>200</v>
      </c>
      <c r="R93" s="5">
        <v>140.22919999999999</v>
      </c>
      <c r="S93" s="5">
        <v>5304.7969000000003</v>
      </c>
      <c r="T93" s="5">
        <v>1339.5123558079599</v>
      </c>
      <c r="U93" s="5">
        <v>50</v>
      </c>
      <c r="V93" s="5">
        <v>1</v>
      </c>
      <c r="W93" s="5">
        <v>450</v>
      </c>
      <c r="X93" s="5">
        <v>1</v>
      </c>
      <c r="Y93" s="15">
        <v>7.6595020887522576E-3</v>
      </c>
      <c r="Z93" s="15">
        <v>3.162277660168379E-3</v>
      </c>
      <c r="AA93" s="5">
        <v>1</v>
      </c>
      <c r="AB93" s="5">
        <v>323.84368896484381</v>
      </c>
      <c r="AC93" s="16">
        <v>1.4169647073330509</v>
      </c>
      <c r="AD93" s="16">
        <v>2.148844584878113</v>
      </c>
      <c r="AE93" s="5">
        <v>1</v>
      </c>
      <c r="AF93" s="16">
        <v>866.12934295339619</v>
      </c>
      <c r="AG93" s="5">
        <v>519.04822850269727</v>
      </c>
      <c r="AH93" s="5">
        <v>450</v>
      </c>
      <c r="AI93" s="5">
        <v>1</v>
      </c>
      <c r="AJ93" s="5">
        <v>774.7331318700451</v>
      </c>
      <c r="AK93" s="5">
        <v>489.99999999999989</v>
      </c>
      <c r="AL93" s="16">
        <v>0.52297614538890558</v>
      </c>
      <c r="AM93" s="5">
        <v>804.24771931898704</v>
      </c>
      <c r="AN93" s="5">
        <v>200</v>
      </c>
      <c r="AO93" s="5">
        <v>300</v>
      </c>
      <c r="AP93" s="5">
        <v>1</v>
      </c>
      <c r="AQ93" s="16">
        <v>52.35987755982989</v>
      </c>
      <c r="AR93" s="5">
        <v>10</v>
      </c>
      <c r="AS93" s="5">
        <v>1</v>
      </c>
      <c r="AT93" s="16">
        <v>38.315110896626749</v>
      </c>
      <c r="AU93" s="5">
        <v>10</v>
      </c>
      <c r="AV93" s="5">
        <v>2</v>
      </c>
      <c r="AW93" s="17">
        <v>200</v>
      </c>
    </row>
    <row r="94" spans="1:49" x14ac:dyDescent="0.25">
      <c r="A94" s="9">
        <v>92</v>
      </c>
      <c r="B94" t="s">
        <v>141</v>
      </c>
      <c r="C94">
        <v>6</v>
      </c>
      <c r="D94">
        <v>1263.3</v>
      </c>
      <c r="E94">
        <v>350</v>
      </c>
      <c r="F94">
        <v>525</v>
      </c>
      <c r="G94" t="s">
        <v>49</v>
      </c>
      <c r="H94" s="5">
        <v>35</v>
      </c>
      <c r="I94" s="5">
        <v>40</v>
      </c>
      <c r="J94" s="5">
        <v>29725.41</v>
      </c>
      <c r="K94" s="5">
        <v>500</v>
      </c>
      <c r="L94" s="5">
        <v>32</v>
      </c>
      <c r="M94" s="5">
        <v>300</v>
      </c>
      <c r="N94" s="15">
        <v>2.5000000000000001E-3</v>
      </c>
      <c r="O94" s="15">
        <v>2.5000000000000001E-3</v>
      </c>
      <c r="P94" s="5">
        <v>16</v>
      </c>
      <c r="Q94" s="5">
        <v>200</v>
      </c>
      <c r="R94" s="5">
        <v>104.627</v>
      </c>
      <c r="S94" s="5">
        <v>2593.2024000000001</v>
      </c>
      <c r="T94" s="5">
        <v>603.47727099667668</v>
      </c>
      <c r="U94" s="5">
        <v>50</v>
      </c>
      <c r="V94" s="5">
        <v>1</v>
      </c>
      <c r="W94" s="5">
        <v>450</v>
      </c>
      <c r="X94" s="5">
        <v>1</v>
      </c>
      <c r="Y94" s="15">
        <v>7.6595020887522576E-3</v>
      </c>
      <c r="Z94" s="15">
        <v>3.162277660168379E-3</v>
      </c>
      <c r="AA94" s="5">
        <v>1</v>
      </c>
      <c r="AB94" s="5">
        <v>120.00665283203119</v>
      </c>
      <c r="AC94" s="16">
        <v>6.0456179742189384</v>
      </c>
      <c r="AD94" s="16">
        <v>2.2747576113831749</v>
      </c>
      <c r="AE94" s="5">
        <v>1</v>
      </c>
      <c r="AF94" s="16">
        <v>183.19121358807141</v>
      </c>
      <c r="AG94" s="5">
        <v>326.981760983801</v>
      </c>
      <c r="AH94" s="5">
        <v>252.66</v>
      </c>
      <c r="AI94" s="5">
        <v>1</v>
      </c>
      <c r="AJ94" s="5">
        <v>1229.805168488939</v>
      </c>
      <c r="AK94" s="5">
        <v>489.99999999999989</v>
      </c>
      <c r="AL94" s="16">
        <v>0.61181578521945312</v>
      </c>
      <c r="AM94" s="5">
        <v>804.24771931898704</v>
      </c>
      <c r="AN94" s="5">
        <v>200</v>
      </c>
      <c r="AO94" s="5">
        <v>300</v>
      </c>
      <c r="AP94" s="5">
        <v>1</v>
      </c>
      <c r="AQ94" s="16">
        <v>52.35987755982989</v>
      </c>
      <c r="AR94" s="5">
        <v>10</v>
      </c>
      <c r="AS94" s="5">
        <v>1</v>
      </c>
      <c r="AT94" s="16">
        <v>24.494688336413059</v>
      </c>
      <c r="AU94" s="5">
        <v>10</v>
      </c>
      <c r="AV94" s="5">
        <v>2</v>
      </c>
      <c r="AW94" s="17">
        <v>200</v>
      </c>
    </row>
    <row r="95" spans="1:49" x14ac:dyDescent="0.25">
      <c r="A95" s="9">
        <v>93</v>
      </c>
      <c r="B95" t="s">
        <v>142</v>
      </c>
      <c r="C95">
        <v>6</v>
      </c>
      <c r="D95">
        <v>6853</v>
      </c>
      <c r="E95">
        <v>350</v>
      </c>
      <c r="F95">
        <v>1028</v>
      </c>
      <c r="G95" t="s">
        <v>49</v>
      </c>
      <c r="H95" s="5">
        <v>35</v>
      </c>
      <c r="I95" s="5">
        <v>40</v>
      </c>
      <c r="J95" s="5">
        <v>29725.41</v>
      </c>
      <c r="K95" s="5">
        <v>500</v>
      </c>
      <c r="L95" s="5">
        <v>32</v>
      </c>
      <c r="M95" s="5">
        <v>300</v>
      </c>
      <c r="N95" s="15">
        <v>2.5000000000000001E-3</v>
      </c>
      <c r="O95" s="15">
        <v>2.5000000000000001E-3</v>
      </c>
      <c r="P95" s="5">
        <v>16</v>
      </c>
      <c r="Q95" s="5">
        <v>200</v>
      </c>
      <c r="R95" s="5">
        <v>0</v>
      </c>
      <c r="S95" s="5">
        <v>15184.531300000001</v>
      </c>
      <c r="T95" s="5">
        <v>3588.4657901407559</v>
      </c>
      <c r="U95" s="5">
        <v>50</v>
      </c>
      <c r="V95" s="5">
        <v>1</v>
      </c>
      <c r="W95" s="5">
        <v>450</v>
      </c>
      <c r="X95" s="5">
        <v>1</v>
      </c>
      <c r="Y95" s="15">
        <v>7.6595020887522567E-3</v>
      </c>
      <c r="Z95" s="15">
        <v>3.162277660168379E-3</v>
      </c>
      <c r="AA95" s="5">
        <v>1</v>
      </c>
      <c r="AB95" s="5">
        <v>807.19378662109375</v>
      </c>
      <c r="AC95" s="16">
        <v>0.67220760304691218</v>
      </c>
      <c r="AD95" s="16">
        <v>2.49349661958319</v>
      </c>
      <c r="AE95" s="5">
        <v>1</v>
      </c>
      <c r="AF95" s="16">
        <v>3276.668627336247</v>
      </c>
      <c r="AG95" s="5">
        <v>730.99250676462998</v>
      </c>
      <c r="AH95" s="5">
        <v>450</v>
      </c>
      <c r="AI95" s="5">
        <v>1</v>
      </c>
      <c r="AJ95" s="5">
        <v>550.10667816458499</v>
      </c>
      <c r="AK95" s="5">
        <v>489.99999999999989</v>
      </c>
      <c r="AL95" s="16">
        <v>0.56920347344258149</v>
      </c>
      <c r="AM95" s="5">
        <v>804.24771931898704</v>
      </c>
      <c r="AN95" s="5">
        <v>200</v>
      </c>
      <c r="AO95" s="5">
        <v>300</v>
      </c>
      <c r="AP95" s="5">
        <v>1</v>
      </c>
      <c r="AQ95" s="16">
        <v>52.35987755982989</v>
      </c>
      <c r="AR95" s="5">
        <v>10</v>
      </c>
      <c r="AS95" s="5">
        <v>1</v>
      </c>
      <c r="AT95" s="16">
        <v>46.831185012209517</v>
      </c>
      <c r="AU95" s="5">
        <v>10</v>
      </c>
      <c r="AV95" s="5">
        <v>2</v>
      </c>
      <c r="AW95" s="17">
        <v>200</v>
      </c>
    </row>
    <row r="96" spans="1:49" x14ac:dyDescent="0.25">
      <c r="A96" s="9">
        <v>94</v>
      </c>
      <c r="B96" t="s">
        <v>143</v>
      </c>
      <c r="C96">
        <v>6</v>
      </c>
      <c r="D96">
        <v>8200</v>
      </c>
      <c r="E96">
        <v>350</v>
      </c>
      <c r="F96">
        <v>1230</v>
      </c>
      <c r="G96" t="s">
        <v>49</v>
      </c>
      <c r="H96" s="5">
        <v>35</v>
      </c>
      <c r="I96" s="5">
        <v>40</v>
      </c>
      <c r="J96" s="5">
        <v>29725.41</v>
      </c>
      <c r="K96" s="5">
        <v>500</v>
      </c>
      <c r="L96" s="5">
        <v>32</v>
      </c>
      <c r="M96" s="5">
        <v>300</v>
      </c>
      <c r="N96" s="15">
        <v>2.5000000000000001E-3</v>
      </c>
      <c r="O96" s="15">
        <v>2.5000000000000001E-3</v>
      </c>
      <c r="P96" s="5">
        <v>16</v>
      </c>
      <c r="Q96" s="5">
        <v>200</v>
      </c>
      <c r="R96" s="5">
        <v>810.55960000000005</v>
      </c>
      <c r="S96" s="5">
        <v>16047.460499999999</v>
      </c>
      <c r="T96" s="5">
        <v>2628.8363136308499</v>
      </c>
      <c r="U96" s="5">
        <v>50</v>
      </c>
      <c r="V96" s="5">
        <v>1</v>
      </c>
      <c r="W96" s="5">
        <v>450</v>
      </c>
      <c r="X96" s="5">
        <v>1</v>
      </c>
      <c r="Y96" s="15">
        <v>7.6595020887522576E-3</v>
      </c>
      <c r="Z96" s="15">
        <v>3.162277660168379E-3</v>
      </c>
      <c r="AA96" s="5">
        <v>1</v>
      </c>
      <c r="AB96" s="5">
        <v>879.818359375</v>
      </c>
      <c r="AC96" s="16">
        <v>0.54973067025083677</v>
      </c>
      <c r="AD96" s="16">
        <v>1.5266180683105981</v>
      </c>
      <c r="AE96" s="5">
        <v>1</v>
      </c>
      <c r="AF96" s="16">
        <v>3758.6064141831639</v>
      </c>
      <c r="AG96" s="5">
        <v>820.66093808059907</v>
      </c>
      <c r="AH96" s="5">
        <v>450</v>
      </c>
      <c r="AI96" s="5">
        <v>1</v>
      </c>
      <c r="AJ96" s="5">
        <v>-77.283941872570395</v>
      </c>
      <c r="AK96" s="5">
        <v>489.99999999999989</v>
      </c>
      <c r="AL96" s="16">
        <v>0.37550258746082271</v>
      </c>
      <c r="AM96" s="5">
        <v>804.24771931898704</v>
      </c>
      <c r="AN96" s="5">
        <v>200</v>
      </c>
      <c r="AO96" s="5">
        <v>300</v>
      </c>
      <c r="AP96" s="5">
        <v>1</v>
      </c>
      <c r="AQ96" s="16">
        <v>52.35987755982989</v>
      </c>
      <c r="AR96" s="5">
        <v>10</v>
      </c>
      <c r="AS96" s="5">
        <v>1</v>
      </c>
      <c r="AT96" s="16">
        <v>36.549023437499997</v>
      </c>
      <c r="AU96" s="5">
        <v>10</v>
      </c>
      <c r="AV96" s="5">
        <v>2</v>
      </c>
      <c r="AW96" s="17">
        <v>200</v>
      </c>
    </row>
    <row r="97" spans="1:49" x14ac:dyDescent="0.25">
      <c r="A97" s="9">
        <v>95</v>
      </c>
      <c r="B97" t="s">
        <v>144</v>
      </c>
      <c r="C97">
        <v>6</v>
      </c>
      <c r="D97">
        <v>8200</v>
      </c>
      <c r="E97">
        <v>350</v>
      </c>
      <c r="F97">
        <v>1230</v>
      </c>
      <c r="G97" t="s">
        <v>49</v>
      </c>
      <c r="H97" s="5">
        <v>35</v>
      </c>
      <c r="I97" s="5">
        <v>40</v>
      </c>
      <c r="J97" s="5">
        <v>29725.41</v>
      </c>
      <c r="K97" s="5">
        <v>500</v>
      </c>
      <c r="L97" s="5">
        <v>32</v>
      </c>
      <c r="M97" s="5">
        <v>300</v>
      </c>
      <c r="N97" s="15">
        <v>2.5000000000000001E-3</v>
      </c>
      <c r="O97" s="15">
        <v>2.5000000000000001E-3</v>
      </c>
      <c r="P97" s="5">
        <v>16</v>
      </c>
      <c r="Q97" s="5">
        <v>200</v>
      </c>
      <c r="R97" s="5">
        <v>970.55079999999998</v>
      </c>
      <c r="S97" s="5">
        <v>16419.4202</v>
      </c>
      <c r="T97" s="5">
        <v>2967.1528054678788</v>
      </c>
      <c r="U97" s="5">
        <v>50</v>
      </c>
      <c r="V97" s="5">
        <v>1</v>
      </c>
      <c r="W97" s="5">
        <v>450</v>
      </c>
      <c r="X97" s="5">
        <v>1</v>
      </c>
      <c r="Y97" s="15">
        <v>7.6595020887522576E-3</v>
      </c>
      <c r="Z97" s="15">
        <v>3.162277660168379E-3</v>
      </c>
      <c r="AA97" s="5">
        <v>1</v>
      </c>
      <c r="AB97" s="5">
        <v>865.17138671875</v>
      </c>
      <c r="AC97" s="16">
        <v>0.57137092180861282</v>
      </c>
      <c r="AD97" s="16">
        <v>1.723085252884947</v>
      </c>
      <c r="AE97" s="5">
        <v>1</v>
      </c>
      <c r="AF97" s="16">
        <v>3726.608174183164</v>
      </c>
      <c r="AG97" s="5">
        <v>820.66093808059907</v>
      </c>
      <c r="AH97" s="5">
        <v>450</v>
      </c>
      <c r="AI97" s="5">
        <v>1</v>
      </c>
      <c r="AJ97" s="5">
        <v>69.998648305083748</v>
      </c>
      <c r="AK97" s="5">
        <v>489.99999999999989</v>
      </c>
      <c r="AL97" s="16">
        <v>0.43071793862897079</v>
      </c>
      <c r="AM97" s="5">
        <v>804.24771931898704</v>
      </c>
      <c r="AN97" s="5">
        <v>200</v>
      </c>
      <c r="AO97" s="5">
        <v>300</v>
      </c>
      <c r="AP97" s="5">
        <v>1</v>
      </c>
      <c r="AQ97" s="16">
        <v>52.35987755982989</v>
      </c>
      <c r="AR97" s="5">
        <v>10</v>
      </c>
      <c r="AS97" s="5">
        <v>1</v>
      </c>
      <c r="AT97" s="16">
        <v>34.798531583460367</v>
      </c>
      <c r="AU97" s="5">
        <v>10</v>
      </c>
      <c r="AV97" s="5">
        <v>2</v>
      </c>
      <c r="AW97" s="17">
        <v>200</v>
      </c>
    </row>
    <row r="98" spans="1:49" x14ac:dyDescent="0.25">
      <c r="A98" s="9">
        <v>96</v>
      </c>
      <c r="B98" t="s">
        <v>145</v>
      </c>
      <c r="C98">
        <v>6</v>
      </c>
      <c r="D98">
        <v>6853</v>
      </c>
      <c r="E98">
        <v>350</v>
      </c>
      <c r="F98">
        <v>1028</v>
      </c>
      <c r="G98" t="s">
        <v>49</v>
      </c>
      <c r="H98" s="5">
        <v>35</v>
      </c>
      <c r="I98" s="5">
        <v>40</v>
      </c>
      <c r="J98" s="5">
        <v>29725.41</v>
      </c>
      <c r="K98" s="5">
        <v>500</v>
      </c>
      <c r="L98" s="5">
        <v>32</v>
      </c>
      <c r="M98" s="5">
        <v>300</v>
      </c>
      <c r="N98" s="15">
        <v>2.5000000000000001E-3</v>
      </c>
      <c r="O98" s="15">
        <v>2.5000000000000001E-3</v>
      </c>
      <c r="P98" s="5">
        <v>16</v>
      </c>
      <c r="Q98" s="5">
        <v>200</v>
      </c>
      <c r="R98" s="5">
        <v>0</v>
      </c>
      <c r="S98" s="5">
        <v>15193.282999999999</v>
      </c>
      <c r="T98" s="5">
        <v>3609.9764587098439</v>
      </c>
      <c r="U98" s="5">
        <v>50</v>
      </c>
      <c r="V98" s="5">
        <v>1</v>
      </c>
      <c r="W98" s="5">
        <v>450</v>
      </c>
      <c r="X98" s="5">
        <v>1</v>
      </c>
      <c r="Y98" s="15">
        <v>7.6595020887522567E-3</v>
      </c>
      <c r="Z98" s="15">
        <v>3.162277660168379E-3</v>
      </c>
      <c r="AA98" s="5">
        <v>1</v>
      </c>
      <c r="AB98" s="5">
        <v>807.19378662109375</v>
      </c>
      <c r="AC98" s="16">
        <v>0.67259503412156019</v>
      </c>
      <c r="AD98" s="16">
        <v>2.50844361434328</v>
      </c>
      <c r="AE98" s="5">
        <v>1</v>
      </c>
      <c r="AF98" s="16">
        <v>3276.668627336247</v>
      </c>
      <c r="AG98" s="5">
        <v>717.34870737601591</v>
      </c>
      <c r="AH98" s="5">
        <v>450</v>
      </c>
      <c r="AI98" s="5">
        <v>1</v>
      </c>
      <c r="AJ98" s="5">
        <v>560.56957449664776</v>
      </c>
      <c r="AK98" s="5">
        <v>489.99999999999989</v>
      </c>
      <c r="AL98" s="16">
        <v>0.57261550186409715</v>
      </c>
      <c r="AM98" s="5">
        <v>804.24771931898704</v>
      </c>
      <c r="AN98" s="5">
        <v>200</v>
      </c>
      <c r="AO98" s="5">
        <v>300</v>
      </c>
      <c r="AP98" s="5">
        <v>1</v>
      </c>
      <c r="AQ98" s="16">
        <v>52.35987755982989</v>
      </c>
      <c r="AR98" s="5">
        <v>10</v>
      </c>
      <c r="AS98" s="5">
        <v>1</v>
      </c>
      <c r="AT98" s="16">
        <v>46.831185012209517</v>
      </c>
      <c r="AU98" s="5">
        <v>10</v>
      </c>
      <c r="AV98" s="5">
        <v>2</v>
      </c>
      <c r="AW98" s="17">
        <v>200</v>
      </c>
    </row>
    <row r="99" spans="1:49" x14ac:dyDescent="0.25">
      <c r="A99" s="9">
        <v>97</v>
      </c>
      <c r="B99" t="s">
        <v>146</v>
      </c>
      <c r="C99">
        <v>6</v>
      </c>
      <c r="D99">
        <v>1263.3</v>
      </c>
      <c r="E99">
        <v>350</v>
      </c>
      <c r="F99">
        <v>525</v>
      </c>
      <c r="G99" t="s">
        <v>49</v>
      </c>
      <c r="H99" s="5">
        <v>35</v>
      </c>
      <c r="I99" s="5">
        <v>40</v>
      </c>
      <c r="J99" s="5">
        <v>29725.41</v>
      </c>
      <c r="K99" s="5">
        <v>500</v>
      </c>
      <c r="L99" s="5">
        <v>32</v>
      </c>
      <c r="M99" s="5">
        <v>300</v>
      </c>
      <c r="N99" s="15">
        <v>2.5000000000000001E-3</v>
      </c>
      <c r="O99" s="15">
        <v>2.5000000000000001E-3</v>
      </c>
      <c r="P99" s="5">
        <v>16</v>
      </c>
      <c r="Q99" s="5">
        <v>200</v>
      </c>
      <c r="R99" s="5">
        <v>96.1417</v>
      </c>
      <c r="S99" s="5">
        <v>2334.2222999999999</v>
      </c>
      <c r="T99" s="5">
        <v>623.10181528844146</v>
      </c>
      <c r="U99" s="5">
        <v>50</v>
      </c>
      <c r="V99" s="5">
        <v>1</v>
      </c>
      <c r="W99" s="5">
        <v>450</v>
      </c>
      <c r="X99" s="5">
        <v>1</v>
      </c>
      <c r="Y99" s="15">
        <v>7.6595020887522576E-3</v>
      </c>
      <c r="Z99" s="15">
        <v>3.162277660168379E-3</v>
      </c>
      <c r="AA99" s="5">
        <v>1</v>
      </c>
      <c r="AB99" s="5">
        <v>120.00665283203119</v>
      </c>
      <c r="AC99" s="16">
        <v>5.3888009789314539</v>
      </c>
      <c r="AD99" s="16">
        <v>2.348730706382911</v>
      </c>
      <c r="AE99" s="5">
        <v>1</v>
      </c>
      <c r="AF99" s="16">
        <v>196.36121436121221</v>
      </c>
      <c r="AG99" s="5">
        <v>320.28378174990132</v>
      </c>
      <c r="AH99" s="5">
        <v>252.66</v>
      </c>
      <c r="AI99" s="5">
        <v>1</v>
      </c>
      <c r="AJ99" s="5">
        <v>1255.523640511708</v>
      </c>
      <c r="AK99" s="5">
        <v>489.99999999999989</v>
      </c>
      <c r="AL99" s="16">
        <v>0.62793023185201902</v>
      </c>
      <c r="AM99" s="5">
        <v>804.24771931898704</v>
      </c>
      <c r="AN99" s="5">
        <v>200</v>
      </c>
      <c r="AO99" s="5">
        <v>300</v>
      </c>
      <c r="AP99" s="5">
        <v>1</v>
      </c>
      <c r="AQ99" s="16">
        <v>52.35987755982989</v>
      </c>
      <c r="AR99" s="5">
        <v>10</v>
      </c>
      <c r="AS99" s="5">
        <v>1</v>
      </c>
      <c r="AT99" s="16">
        <v>24.494688336413059</v>
      </c>
      <c r="AU99" s="5">
        <v>10</v>
      </c>
      <c r="AV99" s="5">
        <v>2</v>
      </c>
      <c r="AW99" s="17">
        <v>200</v>
      </c>
    </row>
    <row r="100" spans="1:49" x14ac:dyDescent="0.25">
      <c r="A100" s="9">
        <v>98</v>
      </c>
      <c r="B100" t="s">
        <v>147</v>
      </c>
      <c r="C100">
        <v>6</v>
      </c>
      <c r="D100">
        <v>2968.4</v>
      </c>
      <c r="E100">
        <v>350</v>
      </c>
      <c r="F100">
        <v>525</v>
      </c>
      <c r="G100" t="s">
        <v>49</v>
      </c>
      <c r="H100" s="5">
        <v>35</v>
      </c>
      <c r="I100" s="5">
        <v>40</v>
      </c>
      <c r="J100" s="5">
        <v>29725.41</v>
      </c>
      <c r="K100" s="5">
        <v>500</v>
      </c>
      <c r="L100" s="5">
        <v>32</v>
      </c>
      <c r="M100" s="5">
        <v>300</v>
      </c>
      <c r="N100" s="15">
        <v>2.5000000000000001E-3</v>
      </c>
      <c r="O100" s="15">
        <v>2.5000000000000001E-3</v>
      </c>
      <c r="P100" s="5">
        <v>16</v>
      </c>
      <c r="Q100" s="5">
        <v>200</v>
      </c>
      <c r="R100" s="5">
        <v>146.6036</v>
      </c>
      <c r="S100" s="5">
        <v>5375.2295000000004</v>
      </c>
      <c r="T100" s="5">
        <v>1360.7077086817731</v>
      </c>
      <c r="U100" s="5">
        <v>50</v>
      </c>
      <c r="V100" s="5">
        <v>1</v>
      </c>
      <c r="W100" s="5">
        <v>450</v>
      </c>
      <c r="X100" s="5">
        <v>1</v>
      </c>
      <c r="Y100" s="15">
        <v>7.6595020887522576E-3</v>
      </c>
      <c r="Z100" s="15">
        <v>3.162277660168379E-3</v>
      </c>
      <c r="AA100" s="5">
        <v>1</v>
      </c>
      <c r="AB100" s="5">
        <v>323.2333984375</v>
      </c>
      <c r="AC100" s="16">
        <v>1.4381944981113679</v>
      </c>
      <c r="AD100" s="16">
        <v>2.1828461519782549</v>
      </c>
      <c r="AE100" s="5">
        <v>1</v>
      </c>
      <c r="AF100" s="16">
        <v>867.32991170502328</v>
      </c>
      <c r="AG100" s="5">
        <v>504.21593738963901</v>
      </c>
      <c r="AH100" s="5">
        <v>450</v>
      </c>
      <c r="AI100" s="5">
        <v>1</v>
      </c>
      <c r="AJ100" s="5">
        <v>797.52310436936341</v>
      </c>
      <c r="AK100" s="5">
        <v>489.99999999999989</v>
      </c>
      <c r="AL100" s="16">
        <v>0.53217840087107038</v>
      </c>
      <c r="AM100" s="5">
        <v>804.24771931898704</v>
      </c>
      <c r="AN100" s="5">
        <v>200</v>
      </c>
      <c r="AO100" s="5">
        <v>300</v>
      </c>
      <c r="AP100" s="5">
        <v>1</v>
      </c>
      <c r="AQ100" s="16">
        <v>52.35987755982989</v>
      </c>
      <c r="AR100" s="5">
        <v>10</v>
      </c>
      <c r="AS100" s="5">
        <v>1</v>
      </c>
      <c r="AT100" s="16">
        <v>38.113627027607457</v>
      </c>
      <c r="AU100" s="5">
        <v>10</v>
      </c>
      <c r="AV100" s="5">
        <v>2</v>
      </c>
      <c r="AW100" s="17">
        <v>200</v>
      </c>
    </row>
    <row r="101" spans="1:49" x14ac:dyDescent="0.25">
      <c r="A101" s="9">
        <v>99</v>
      </c>
      <c r="B101" t="s">
        <v>148</v>
      </c>
      <c r="C101">
        <v>6</v>
      </c>
      <c r="D101">
        <v>1873.6</v>
      </c>
      <c r="E101">
        <v>350</v>
      </c>
      <c r="F101">
        <v>525</v>
      </c>
      <c r="G101" t="s">
        <v>49</v>
      </c>
      <c r="H101" s="5">
        <v>35</v>
      </c>
      <c r="I101" s="5">
        <v>40</v>
      </c>
      <c r="J101" s="5">
        <v>29725.41</v>
      </c>
      <c r="K101" s="5">
        <v>500</v>
      </c>
      <c r="L101" s="5">
        <v>32</v>
      </c>
      <c r="M101" s="5">
        <v>300</v>
      </c>
      <c r="N101" s="15">
        <v>2.5000000000000001E-3</v>
      </c>
      <c r="O101" s="15">
        <v>2.5000000000000001E-3</v>
      </c>
      <c r="P101" s="5">
        <v>16</v>
      </c>
      <c r="Q101" s="5">
        <v>200</v>
      </c>
      <c r="R101" s="5">
        <v>389.55529999999999</v>
      </c>
      <c r="S101" s="5">
        <v>4765.3905000000004</v>
      </c>
      <c r="T101" s="5">
        <v>1077.9145256369809</v>
      </c>
      <c r="U101" s="5">
        <v>50</v>
      </c>
      <c r="V101" s="5">
        <v>1</v>
      </c>
      <c r="W101" s="5">
        <v>450</v>
      </c>
      <c r="X101" s="5">
        <v>1</v>
      </c>
      <c r="Y101" s="15">
        <v>7.6595020887522567E-3</v>
      </c>
      <c r="Z101" s="15">
        <v>3.162277660168379E-3</v>
      </c>
      <c r="AA101" s="5">
        <v>1</v>
      </c>
      <c r="AB101" s="5">
        <v>154.793212890625</v>
      </c>
      <c r="AC101" s="16">
        <v>4.8820391096644693</v>
      </c>
      <c r="AD101" s="16">
        <v>2.7396062727140551</v>
      </c>
      <c r="AE101" s="5">
        <v>1</v>
      </c>
      <c r="AF101" s="16">
        <v>310.79949076906962</v>
      </c>
      <c r="AG101" s="5">
        <v>267.54473318915439</v>
      </c>
      <c r="AH101" s="5">
        <v>374.72</v>
      </c>
      <c r="AI101" s="5">
        <v>1</v>
      </c>
      <c r="AJ101" s="5">
        <v>1503.015420509854</v>
      </c>
      <c r="AK101" s="5">
        <v>489.99999999999989</v>
      </c>
      <c r="AL101" s="16">
        <v>0.7928413910926162</v>
      </c>
      <c r="AM101" s="5">
        <v>804.24771931898704</v>
      </c>
      <c r="AN101" s="5">
        <v>200</v>
      </c>
      <c r="AO101" s="5">
        <v>300</v>
      </c>
      <c r="AP101" s="5">
        <v>1</v>
      </c>
      <c r="AQ101" s="16">
        <v>52.35987755982989</v>
      </c>
      <c r="AR101" s="5">
        <v>10</v>
      </c>
      <c r="AS101" s="5">
        <v>1</v>
      </c>
      <c r="AT101" s="16">
        <v>12.36570699872571</v>
      </c>
      <c r="AU101" s="5">
        <v>10</v>
      </c>
      <c r="AV101" s="5">
        <v>2</v>
      </c>
      <c r="AW101" s="17">
        <v>200</v>
      </c>
    </row>
    <row r="102" spans="1:49" x14ac:dyDescent="0.25">
      <c r="A102" s="9">
        <v>100</v>
      </c>
      <c r="B102" t="s">
        <v>149</v>
      </c>
      <c r="C102">
        <v>6</v>
      </c>
      <c r="D102">
        <v>2502.1</v>
      </c>
      <c r="E102">
        <v>350.1</v>
      </c>
      <c r="F102">
        <v>526</v>
      </c>
      <c r="G102" t="s">
        <v>49</v>
      </c>
      <c r="H102" s="5">
        <v>36</v>
      </c>
      <c r="I102" s="5">
        <v>40</v>
      </c>
      <c r="J102" s="5">
        <v>29725.41</v>
      </c>
      <c r="K102" s="5">
        <v>500</v>
      </c>
      <c r="L102" s="5">
        <v>32</v>
      </c>
      <c r="M102" s="5">
        <v>300</v>
      </c>
      <c r="N102" s="15">
        <v>2.5000000000000001E-3</v>
      </c>
      <c r="O102" s="15">
        <v>2.5000000000000001E-3</v>
      </c>
      <c r="P102" s="5">
        <v>16</v>
      </c>
      <c r="Q102" s="5">
        <v>200</v>
      </c>
      <c r="R102" s="5">
        <v>256.29649999999998</v>
      </c>
      <c r="S102" s="5">
        <v>5445.4440999999997</v>
      </c>
      <c r="T102" s="5">
        <v>1215.7308910444381</v>
      </c>
      <c r="U102" s="5">
        <v>50.01428571428572</v>
      </c>
      <c r="V102" s="5">
        <v>1</v>
      </c>
      <c r="W102" s="5">
        <v>450</v>
      </c>
      <c r="X102" s="5">
        <v>1</v>
      </c>
      <c r="Y102" s="15">
        <v>7.6573142846709224E-3</v>
      </c>
      <c r="Z102" s="15">
        <v>3.162277660168379E-3</v>
      </c>
      <c r="AA102" s="5">
        <v>1</v>
      </c>
      <c r="AB102" s="5">
        <v>235.3515625</v>
      </c>
      <c r="AC102" s="16">
        <v>2.5189120073584328</v>
      </c>
      <c r="AD102" s="16">
        <v>2.3130734727139171</v>
      </c>
      <c r="AE102" s="5">
        <v>1</v>
      </c>
      <c r="AF102" s="16">
        <v>533.3612976333402</v>
      </c>
      <c r="AG102" s="5">
        <v>370.0411459788366</v>
      </c>
      <c r="AH102" s="5">
        <v>450</v>
      </c>
      <c r="AI102" s="5">
        <v>1</v>
      </c>
      <c r="AJ102" s="5">
        <v>1086.7003954270849</v>
      </c>
      <c r="AK102" s="5">
        <v>490.14</v>
      </c>
      <c r="AL102" s="16">
        <v>0.59574849694658083</v>
      </c>
      <c r="AM102" s="5">
        <v>804.24771931898704</v>
      </c>
      <c r="AN102" s="5">
        <v>200</v>
      </c>
      <c r="AO102" s="5">
        <v>300</v>
      </c>
      <c r="AP102" s="5">
        <v>1</v>
      </c>
      <c r="AQ102" s="16">
        <v>52.35987755982989</v>
      </c>
      <c r="AR102" s="5">
        <v>10</v>
      </c>
      <c r="AS102" s="5">
        <v>1</v>
      </c>
      <c r="AT102" s="16">
        <v>23.58711823168538</v>
      </c>
      <c r="AU102" s="5">
        <v>10</v>
      </c>
      <c r="AV102" s="5">
        <v>2</v>
      </c>
      <c r="AW102" s="17">
        <v>200</v>
      </c>
    </row>
    <row r="103" spans="1:49" x14ac:dyDescent="0.25">
      <c r="A103" s="9">
        <v>101</v>
      </c>
      <c r="B103" s="18" t="s">
        <v>150</v>
      </c>
      <c r="C103" s="18">
        <v>6</v>
      </c>
      <c r="D103" s="18">
        <v>3639.4</v>
      </c>
      <c r="E103" s="18">
        <v>350.1</v>
      </c>
      <c r="F103" s="18">
        <v>546</v>
      </c>
      <c r="G103" s="18" t="s">
        <v>49</v>
      </c>
      <c r="H103" s="19">
        <v>37</v>
      </c>
      <c r="I103" s="19">
        <v>40</v>
      </c>
      <c r="J103" s="19">
        <v>29725.41</v>
      </c>
      <c r="K103" s="19">
        <v>500</v>
      </c>
      <c r="L103" s="19">
        <v>32</v>
      </c>
      <c r="M103" s="19">
        <v>300</v>
      </c>
      <c r="N103" s="20">
        <v>2.5000000000000001E-3</v>
      </c>
      <c r="O103" s="20">
        <v>2.5000000000000001E-3</v>
      </c>
      <c r="P103" s="19">
        <v>16</v>
      </c>
      <c r="Q103" s="19">
        <v>200</v>
      </c>
      <c r="R103" s="19">
        <v>555.19119999999998</v>
      </c>
      <c r="S103" s="19">
        <v>6084.5792000000001</v>
      </c>
      <c r="T103" s="19">
        <v>1257.989149881284</v>
      </c>
      <c r="U103" s="19">
        <v>50.01428571428572</v>
      </c>
      <c r="V103" s="19">
        <v>1</v>
      </c>
      <c r="W103" s="19">
        <v>450</v>
      </c>
      <c r="X103" s="19">
        <v>1</v>
      </c>
      <c r="Y103" s="20">
        <v>7.6573142846709233E-3</v>
      </c>
      <c r="Z103" s="20">
        <v>3.162277660168379E-3</v>
      </c>
      <c r="AA103" s="19">
        <v>1</v>
      </c>
      <c r="AB103" s="19">
        <v>358.6302490234375</v>
      </c>
      <c r="AC103" s="21">
        <v>1.2018957437211</v>
      </c>
      <c r="AD103" s="21">
        <v>1.645522191090562</v>
      </c>
      <c r="AE103" s="19">
        <v>1</v>
      </c>
      <c r="AF103" s="21">
        <v>992.84283026504761</v>
      </c>
      <c r="AG103" s="19">
        <v>820.42653050045601</v>
      </c>
      <c r="AH103" s="19">
        <v>450</v>
      </c>
      <c r="AI103" s="19">
        <v>1</v>
      </c>
      <c r="AJ103" s="19">
        <v>470.18467071724132</v>
      </c>
      <c r="AK103" s="19">
        <v>490.14</v>
      </c>
      <c r="AL103" s="21">
        <v>0.43428485331721228</v>
      </c>
      <c r="AM103" s="19">
        <v>804.24771931898704</v>
      </c>
      <c r="AN103" s="19">
        <v>200</v>
      </c>
      <c r="AO103" s="19">
        <v>300</v>
      </c>
      <c r="AP103" s="19">
        <v>1</v>
      </c>
      <c r="AQ103" s="21">
        <v>52.35987755982989</v>
      </c>
      <c r="AR103" s="19">
        <v>10</v>
      </c>
      <c r="AS103" s="19">
        <v>1</v>
      </c>
      <c r="AT103" s="21">
        <v>27.978207471752281</v>
      </c>
      <c r="AU103" s="19">
        <v>10</v>
      </c>
      <c r="AV103" s="19">
        <v>2</v>
      </c>
      <c r="AW103" s="22">
        <v>200</v>
      </c>
    </row>
  </sheetData>
  <conditionalFormatting sqref="AL1:AL1048576 AC1:AC1048576">
    <cfRule type="cellIs" dxfId="3" priority="6" operator="greaterThan">
      <formula>1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 V1:V1048576 X1:X1048576 AE1:AE1048576 AI1:AI1048576 AS1:A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ellIs" dxfId="2" priority="5" operator="lessThan">
      <formula>0</formula>
    </cfRule>
  </conditionalFormatting>
  <conditionalFormatting sqref="L1:L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M1:M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P1:P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Q1:Q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3614-A519-40BF-8BF8-A862DC51E27B}">
  <dimension ref="A1:AX103"/>
  <sheetViews>
    <sheetView tabSelected="1" zoomScale="55" zoomScaleNormal="55" workbookViewId="0">
      <selection activeCell="T20" sqref="T20"/>
    </sheetView>
  </sheetViews>
  <sheetFormatPr defaultRowHeight="15" x14ac:dyDescent="0.25"/>
  <cols>
    <col min="7" max="7" width="17.28515625" customWidth="1"/>
    <col min="8" max="9" width="9.140625" style="5"/>
    <col min="10" max="10" width="11.42578125" style="5" bestFit="1" customWidth="1"/>
    <col min="11" max="13" width="9.140625" style="5"/>
    <col min="14" max="15" width="9.140625" style="15"/>
    <col min="16" max="18" width="9.140625" style="5"/>
    <col min="19" max="19" width="10.42578125" style="5" customWidth="1"/>
    <col min="20" max="20" width="9.140625" style="5"/>
    <col min="21" max="21" width="14.140625" style="5" customWidth="1"/>
    <col min="22" max="22" width="9.140625" style="5"/>
    <col min="23" max="23" width="13.7109375" style="5" customWidth="1"/>
    <col min="24" max="24" width="9.140625" style="5"/>
    <col min="25" max="25" width="9.140625" style="15"/>
    <col min="26" max="26" width="12.140625" style="15" customWidth="1"/>
    <col min="27" max="28" width="9.140625" style="5"/>
    <col min="29" max="29" width="11" style="16" customWidth="1"/>
    <col min="30" max="30" width="9.140625" style="16"/>
    <col min="31" max="31" width="17.42578125" style="5" customWidth="1"/>
    <col min="32" max="32" width="9.140625" style="16"/>
    <col min="33" max="34" width="13.42578125" style="5" customWidth="1"/>
    <col min="35" max="35" width="14.5703125" style="5" customWidth="1"/>
    <col min="36" max="36" width="13.5703125" style="5" customWidth="1"/>
    <col min="37" max="38" width="9.140625" style="5"/>
    <col min="39" max="39" width="11" style="16" customWidth="1"/>
    <col min="40" max="40" width="17.28515625" style="5" customWidth="1"/>
    <col min="41" max="43" width="9.140625" style="5"/>
    <col min="44" max="44" width="9.140625" style="16"/>
    <col min="45" max="46" width="9.140625" style="5"/>
    <col min="47" max="47" width="9.140625" style="16"/>
    <col min="48" max="50" width="9.140625" style="5"/>
  </cols>
  <sheetData>
    <row r="1" spans="1:50" s="8" customFormat="1" ht="130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5" t="s">
        <v>25</v>
      </c>
      <c r="AB1" s="3" t="s">
        <v>26</v>
      </c>
      <c r="AC1" s="6" t="s">
        <v>27</v>
      </c>
      <c r="AD1" s="6" t="s">
        <v>28</v>
      </c>
      <c r="AE1" s="3" t="s">
        <v>29</v>
      </c>
      <c r="AF1" s="6" t="s">
        <v>30</v>
      </c>
      <c r="AG1" s="3" t="s">
        <v>31</v>
      </c>
      <c r="AH1" s="3" t="s">
        <v>151</v>
      </c>
      <c r="AI1" s="3" t="s">
        <v>32</v>
      </c>
      <c r="AJ1" s="3" t="s">
        <v>33</v>
      </c>
      <c r="AK1" s="3" t="s">
        <v>34</v>
      </c>
      <c r="AL1" s="3" t="s">
        <v>35</v>
      </c>
      <c r="AM1" s="6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6" t="s">
        <v>41</v>
      </c>
      <c r="AS1" s="3" t="s">
        <v>42</v>
      </c>
      <c r="AT1" s="3" t="s">
        <v>43</v>
      </c>
      <c r="AU1" s="6" t="s">
        <v>44</v>
      </c>
      <c r="AV1" s="3" t="s">
        <v>45</v>
      </c>
      <c r="AW1" s="3" t="s">
        <v>46</v>
      </c>
      <c r="AX1" s="7" t="s">
        <v>47</v>
      </c>
    </row>
    <row r="2" spans="1:50" x14ac:dyDescent="0.25">
      <c r="A2" s="9">
        <v>0</v>
      </c>
      <c r="B2" s="10" t="s">
        <v>48</v>
      </c>
      <c r="C2" s="10">
        <v>6</v>
      </c>
      <c r="D2" s="10">
        <v>6000</v>
      </c>
      <c r="E2" s="10">
        <v>350</v>
      </c>
      <c r="F2" s="10">
        <v>900</v>
      </c>
      <c r="G2" s="10" t="s">
        <v>49</v>
      </c>
      <c r="H2" s="11">
        <v>35</v>
      </c>
      <c r="I2" s="11">
        <v>40</v>
      </c>
      <c r="J2" s="11">
        <v>29725.41</v>
      </c>
      <c r="K2" s="11">
        <v>500</v>
      </c>
      <c r="L2" s="11">
        <v>25</v>
      </c>
      <c r="M2" s="11">
        <v>300</v>
      </c>
      <c r="N2" s="12">
        <v>2.5000000000000001E-3</v>
      </c>
      <c r="O2" s="12">
        <v>2.5000000000000001E-3</v>
      </c>
      <c r="P2" s="11">
        <v>16</v>
      </c>
      <c r="Q2" s="11">
        <v>150</v>
      </c>
      <c r="R2" s="11">
        <v>1938.0334</v>
      </c>
      <c r="S2" s="11">
        <v>2992.9933000000001</v>
      </c>
      <c r="T2" s="11">
        <v>5980.9722700091934</v>
      </c>
      <c r="U2" s="11">
        <v>50</v>
      </c>
      <c r="V2" s="11">
        <v>1</v>
      </c>
      <c r="W2" s="11">
        <v>450</v>
      </c>
      <c r="X2" s="11">
        <v>1</v>
      </c>
      <c r="Y2" s="12">
        <v>4.6749890678419526E-3</v>
      </c>
      <c r="Z2" s="12">
        <v>3.162277660168379E-3</v>
      </c>
      <c r="AA2" s="11">
        <v>1</v>
      </c>
      <c r="AB2" s="11">
        <v>270.7484130859375</v>
      </c>
      <c r="AC2" s="13">
        <v>0.47190939742782312</v>
      </c>
      <c r="AD2" s="13">
        <v>4.7468033888961854</v>
      </c>
      <c r="AE2" s="11">
        <v>1</v>
      </c>
      <c r="AF2" s="13">
        <v>2481.2116133047539</v>
      </c>
      <c r="AG2" s="11">
        <v>175.6824711174377</v>
      </c>
      <c r="AH2" s="11">
        <f>FLOOR(SUMPRODUCT(D2:D5,AG2:AG5)/SUM(D2:D5),5)</f>
        <v>165</v>
      </c>
      <c r="AI2" s="11">
        <v>450</v>
      </c>
      <c r="AJ2" s="11">
        <f>IF(Q2&lt;MIN(AH2,AI2),1,0)</f>
        <v>1</v>
      </c>
      <c r="AK2" s="11">
        <v>2288.9242000170161</v>
      </c>
      <c r="AL2" s="11">
        <v>489.99999999999989</v>
      </c>
      <c r="AM2" s="13">
        <v>2.980408713815851</v>
      </c>
      <c r="AN2" s="11">
        <v>490.87385212340519</v>
      </c>
      <c r="AO2" s="11">
        <v>150</v>
      </c>
      <c r="AP2" s="11">
        <v>250</v>
      </c>
      <c r="AQ2" s="11">
        <v>1</v>
      </c>
      <c r="AR2" s="13">
        <v>30.679615757712821</v>
      </c>
      <c r="AS2" s="11">
        <v>10</v>
      </c>
      <c r="AT2" s="11">
        <v>1</v>
      </c>
      <c r="AU2" s="13">
        <v>-24.377759195963549</v>
      </c>
      <c r="AV2" s="11">
        <v>10</v>
      </c>
      <c r="AW2" s="11">
        <v>2</v>
      </c>
      <c r="AX2" s="14">
        <v>200</v>
      </c>
    </row>
    <row r="3" spans="1:50" x14ac:dyDescent="0.25">
      <c r="A3" s="9">
        <v>1</v>
      </c>
      <c r="B3" t="s">
        <v>50</v>
      </c>
      <c r="C3">
        <v>6</v>
      </c>
      <c r="D3">
        <v>6000</v>
      </c>
      <c r="E3">
        <v>350</v>
      </c>
      <c r="F3">
        <v>900</v>
      </c>
      <c r="G3" t="s">
        <v>49</v>
      </c>
      <c r="H3" s="5">
        <v>35</v>
      </c>
      <c r="I3" s="5">
        <v>40</v>
      </c>
      <c r="J3" s="5">
        <v>29725.41</v>
      </c>
      <c r="K3" s="5">
        <v>500</v>
      </c>
      <c r="L3" s="5">
        <v>25</v>
      </c>
      <c r="M3" s="5">
        <v>300</v>
      </c>
      <c r="N3" s="15">
        <v>2.5000000000000001E-3</v>
      </c>
      <c r="O3" s="15">
        <v>2.5000000000000001E-3</v>
      </c>
      <c r="P3" s="5">
        <v>16</v>
      </c>
      <c r="Q3" s="5">
        <v>150</v>
      </c>
      <c r="R3" s="5">
        <v>919.60619999999994</v>
      </c>
      <c r="S3" s="5">
        <v>3593.9760999999999</v>
      </c>
      <c r="T3" s="5">
        <v>8258.4943944956922</v>
      </c>
      <c r="U3" s="5">
        <v>50</v>
      </c>
      <c r="V3" s="5">
        <v>1</v>
      </c>
      <c r="W3" s="5">
        <v>450</v>
      </c>
      <c r="X3" s="5">
        <v>1</v>
      </c>
      <c r="Y3" s="15">
        <v>4.6749890678419526E-3</v>
      </c>
      <c r="Z3" s="15">
        <v>3.162277660168379E-3</v>
      </c>
      <c r="AA3" s="5">
        <v>1</v>
      </c>
      <c r="AB3" s="5">
        <v>367.17431640625</v>
      </c>
      <c r="AC3" s="16">
        <v>0.41318801214766321</v>
      </c>
      <c r="AD3" s="16">
        <v>6.5543606305521367</v>
      </c>
      <c r="AE3" s="5">
        <v>1</v>
      </c>
      <c r="AF3" s="16">
        <v>2684.897053304755</v>
      </c>
      <c r="AG3" s="5">
        <v>115.9077061326329</v>
      </c>
      <c r="AH3" s="5">
        <f>AH2</f>
        <v>165</v>
      </c>
      <c r="AI3" s="5">
        <v>450</v>
      </c>
      <c r="AJ3" s="5">
        <f t="shared" ref="AJ3:AJ66" si="0">IF(Q3&lt;MIN(AH3,AI3),1,0)</f>
        <v>1</v>
      </c>
      <c r="AK3" s="5">
        <v>3469.3453358428478</v>
      </c>
      <c r="AL3" s="5">
        <v>489.99999999999989</v>
      </c>
      <c r="AM3" s="16">
        <v>3.0365890930968829</v>
      </c>
      <c r="AN3" s="5">
        <v>490.87385212340519</v>
      </c>
      <c r="AO3" s="5">
        <v>150</v>
      </c>
      <c r="AP3" s="5">
        <v>250</v>
      </c>
      <c r="AQ3" s="5">
        <v>1</v>
      </c>
      <c r="AR3" s="16">
        <v>30.679615757712821</v>
      </c>
      <c r="AS3" s="5">
        <v>10</v>
      </c>
      <c r="AT3" s="5">
        <v>1</v>
      </c>
      <c r="AU3" s="16">
        <v>-8.6281949869791728</v>
      </c>
      <c r="AV3" s="5">
        <v>10</v>
      </c>
      <c r="AW3" s="5">
        <v>2</v>
      </c>
      <c r="AX3" s="17">
        <v>200</v>
      </c>
    </row>
    <row r="4" spans="1:50" x14ac:dyDescent="0.25">
      <c r="A4" s="9">
        <v>2</v>
      </c>
      <c r="B4" t="s">
        <v>51</v>
      </c>
      <c r="C4">
        <v>6</v>
      </c>
      <c r="D4">
        <v>3958</v>
      </c>
      <c r="E4">
        <v>350</v>
      </c>
      <c r="F4">
        <v>594</v>
      </c>
      <c r="G4" t="s">
        <v>49</v>
      </c>
      <c r="H4" s="5">
        <v>35</v>
      </c>
      <c r="I4" s="5">
        <v>40</v>
      </c>
      <c r="J4" s="5">
        <v>29725.41</v>
      </c>
      <c r="K4" s="5">
        <v>500</v>
      </c>
      <c r="L4" s="5">
        <v>32</v>
      </c>
      <c r="M4" s="5">
        <v>300</v>
      </c>
      <c r="N4" s="15">
        <v>2.5000000000000001E-3</v>
      </c>
      <c r="O4" s="15">
        <v>2.5000000000000001E-3</v>
      </c>
      <c r="P4" s="5">
        <v>16</v>
      </c>
      <c r="Q4" s="5">
        <v>150</v>
      </c>
      <c r="R4" s="5">
        <v>2429.4036000000001</v>
      </c>
      <c r="S4" s="5">
        <v>3751.7604999999999</v>
      </c>
      <c r="T4" s="5">
        <v>4817.1908655815996</v>
      </c>
      <c r="U4" s="5">
        <v>50</v>
      </c>
      <c r="V4" s="5">
        <v>1</v>
      </c>
      <c r="W4" s="5">
        <v>450</v>
      </c>
      <c r="X4" s="5">
        <v>1</v>
      </c>
      <c r="Y4" s="15">
        <v>7.6595020887522576E-3</v>
      </c>
      <c r="Z4" s="15">
        <v>3.162277660168379E-3</v>
      </c>
      <c r="AA4" s="5">
        <v>1</v>
      </c>
      <c r="AB4" s="5">
        <v>218.263427734375</v>
      </c>
      <c r="AC4" s="16">
        <v>1.1183959434824819</v>
      </c>
      <c r="AD4" s="16">
        <v>5.7956048817122641</v>
      </c>
      <c r="AE4" s="5">
        <v>1</v>
      </c>
      <c r="AF4" s="16">
        <v>1406.5830808167029</v>
      </c>
      <c r="AG4" s="5">
        <v>126.913793550421</v>
      </c>
      <c r="AH4" s="5">
        <f>AH3</f>
        <v>165</v>
      </c>
      <c r="AI4" s="5">
        <v>450</v>
      </c>
      <c r="AJ4" s="5">
        <f t="shared" si="0"/>
        <v>1</v>
      </c>
      <c r="AK4" s="5">
        <v>3168.4803393709558</v>
      </c>
      <c r="AL4" s="5">
        <v>489.99999999999989</v>
      </c>
      <c r="AM4" s="16">
        <v>2.5522424816387499</v>
      </c>
      <c r="AN4" s="5">
        <v>804.24771931898704</v>
      </c>
      <c r="AO4" s="5">
        <v>150</v>
      </c>
      <c r="AP4" s="5">
        <v>300</v>
      </c>
      <c r="AQ4" s="5">
        <v>1</v>
      </c>
      <c r="AR4" s="16">
        <v>39.269908169872423</v>
      </c>
      <c r="AS4" s="5">
        <v>10</v>
      </c>
      <c r="AT4" s="5">
        <v>1</v>
      </c>
      <c r="AU4" s="16">
        <v>-14.55801940887128</v>
      </c>
      <c r="AV4" s="5">
        <v>10</v>
      </c>
      <c r="AW4" s="5">
        <v>2</v>
      </c>
      <c r="AX4" s="17">
        <v>200</v>
      </c>
    </row>
    <row r="5" spans="1:50" x14ac:dyDescent="0.25">
      <c r="A5" s="9">
        <v>3</v>
      </c>
      <c r="B5" t="s">
        <v>52</v>
      </c>
      <c r="C5">
        <v>6</v>
      </c>
      <c r="D5">
        <v>4600</v>
      </c>
      <c r="E5">
        <v>350</v>
      </c>
      <c r="F5">
        <v>690</v>
      </c>
      <c r="G5" t="s">
        <v>49</v>
      </c>
      <c r="H5" s="5">
        <v>35</v>
      </c>
      <c r="I5" s="5">
        <v>40</v>
      </c>
      <c r="J5" s="5">
        <v>29725.41</v>
      </c>
      <c r="K5" s="5">
        <v>500</v>
      </c>
      <c r="L5" s="5">
        <v>25</v>
      </c>
      <c r="M5" s="5">
        <v>300</v>
      </c>
      <c r="N5" s="15">
        <v>2.5000000000000001E-3</v>
      </c>
      <c r="O5" s="15">
        <v>2.5000000000000001E-3</v>
      </c>
      <c r="P5" s="5">
        <v>16</v>
      </c>
      <c r="Q5" s="5">
        <v>150</v>
      </c>
      <c r="R5" s="5">
        <v>842.63599999999997</v>
      </c>
      <c r="S5" s="5">
        <v>2348.0601000000001</v>
      </c>
      <c r="T5" s="5">
        <v>3760.903210036442</v>
      </c>
      <c r="U5" s="5">
        <v>50</v>
      </c>
      <c r="V5" s="5">
        <v>1</v>
      </c>
      <c r="W5" s="5">
        <v>450</v>
      </c>
      <c r="X5" s="5">
        <v>1</v>
      </c>
      <c r="Y5" s="15">
        <v>4.6749890678419526E-3</v>
      </c>
      <c r="Z5" s="15">
        <v>3.162277660168379E-3</v>
      </c>
      <c r="AA5" s="5">
        <v>1</v>
      </c>
      <c r="AB5" s="5">
        <v>257.322021484375</v>
      </c>
      <c r="AC5" s="16">
        <v>0.53011828148078011</v>
      </c>
      <c r="AD5" s="16">
        <v>3.8932745445511818</v>
      </c>
      <c r="AE5" s="5">
        <v>1</v>
      </c>
      <c r="AF5" s="16">
        <v>2030.900158200312</v>
      </c>
      <c r="AG5" s="5">
        <v>247.9885418010449</v>
      </c>
      <c r="AH5" s="5">
        <f>AH4</f>
        <v>165</v>
      </c>
      <c r="AI5" s="5">
        <v>450</v>
      </c>
      <c r="AJ5" s="5">
        <f t="shared" si="0"/>
        <v>1</v>
      </c>
      <c r="AK5" s="5">
        <v>1621.5420952073971</v>
      </c>
      <c r="AL5" s="5">
        <v>489.99999999999989</v>
      </c>
      <c r="AM5" s="16">
        <v>1.907364520978456</v>
      </c>
      <c r="AN5" s="5">
        <v>490.87385212340519</v>
      </c>
      <c r="AO5" s="5">
        <v>150</v>
      </c>
      <c r="AP5" s="5">
        <v>250</v>
      </c>
      <c r="AQ5" s="5">
        <v>1</v>
      </c>
      <c r="AR5" s="16">
        <v>30.679615757712821</v>
      </c>
      <c r="AS5" s="5">
        <v>10</v>
      </c>
      <c r="AT5" s="5">
        <v>1</v>
      </c>
      <c r="AU5" s="16">
        <v>-13.779221509850551</v>
      </c>
      <c r="AV5" s="5">
        <v>10</v>
      </c>
      <c r="AW5" s="5">
        <v>2</v>
      </c>
      <c r="AX5" s="17">
        <v>200</v>
      </c>
    </row>
    <row r="6" spans="1:50" x14ac:dyDescent="0.25">
      <c r="A6" s="9">
        <v>4</v>
      </c>
      <c r="B6" s="18" t="s">
        <v>53</v>
      </c>
      <c r="C6" s="18">
        <v>6</v>
      </c>
      <c r="D6" s="18">
        <v>3800</v>
      </c>
      <c r="E6" s="18">
        <v>350</v>
      </c>
      <c r="F6" s="18">
        <v>570</v>
      </c>
      <c r="G6" s="18" t="s">
        <v>49</v>
      </c>
      <c r="H6" s="19">
        <v>35</v>
      </c>
      <c r="I6" s="19">
        <v>40</v>
      </c>
      <c r="J6" s="19">
        <v>29725.41</v>
      </c>
      <c r="K6" s="19">
        <v>500</v>
      </c>
      <c r="L6" s="19">
        <v>25</v>
      </c>
      <c r="M6" s="19">
        <v>300</v>
      </c>
      <c r="N6" s="20">
        <v>2.5000000000000001E-3</v>
      </c>
      <c r="O6" s="20">
        <v>2.5000000000000001E-3</v>
      </c>
      <c r="P6" s="19">
        <v>16</v>
      </c>
      <c r="Q6" s="19">
        <v>200</v>
      </c>
      <c r="R6" s="19">
        <v>709.85029999999995</v>
      </c>
      <c r="S6" s="19">
        <v>1685.0454</v>
      </c>
      <c r="T6" s="19">
        <v>1632.9458245340049</v>
      </c>
      <c r="U6" s="19">
        <v>50</v>
      </c>
      <c r="V6" s="19">
        <v>1</v>
      </c>
      <c r="W6" s="19">
        <v>450</v>
      </c>
      <c r="X6" s="19">
        <v>1</v>
      </c>
      <c r="Y6" s="20">
        <v>4.6749890678419543E-3</v>
      </c>
      <c r="Z6" s="20">
        <v>3.162277660168379E-3</v>
      </c>
      <c r="AA6" s="19">
        <v>1</v>
      </c>
      <c r="AB6" s="19">
        <v>218.263427734375</v>
      </c>
      <c r="AC6" s="21">
        <v>0.50569973317895411</v>
      </c>
      <c r="AD6" s="21">
        <v>2.0462980257318359</v>
      </c>
      <c r="AE6" s="19">
        <v>1</v>
      </c>
      <c r="AF6" s="21">
        <v>1674.9481924263439</v>
      </c>
      <c r="AG6" s="19">
        <v>820.66093808059907</v>
      </c>
      <c r="AH6" s="19">
        <f>FLOOR(AG6,5)</f>
        <v>820</v>
      </c>
      <c r="AI6" s="19">
        <v>450</v>
      </c>
      <c r="AJ6" s="19">
        <f t="shared" si="0"/>
        <v>1</v>
      </c>
      <c r="AK6" s="19">
        <v>330.46901773179542</v>
      </c>
      <c r="AL6" s="19">
        <v>489.99999999999989</v>
      </c>
      <c r="AM6" s="21">
        <v>1.016410479716821</v>
      </c>
      <c r="AN6" s="19">
        <v>490.87385212340519</v>
      </c>
      <c r="AO6" s="19">
        <v>200</v>
      </c>
      <c r="AP6" s="19">
        <v>250</v>
      </c>
      <c r="AQ6" s="19">
        <v>1</v>
      </c>
      <c r="AR6" s="21">
        <v>40.906154343617096</v>
      </c>
      <c r="AS6" s="19">
        <v>10</v>
      </c>
      <c r="AT6" s="19">
        <v>1</v>
      </c>
      <c r="AU6" s="21">
        <v>-12.311010742187509</v>
      </c>
      <c r="AV6" s="19">
        <v>10</v>
      </c>
      <c r="AW6" s="19">
        <v>2</v>
      </c>
      <c r="AX6" s="22">
        <v>200</v>
      </c>
    </row>
    <row r="7" spans="1:50" x14ac:dyDescent="0.25">
      <c r="A7" s="9">
        <v>5</v>
      </c>
      <c r="B7" s="10" t="s">
        <v>54</v>
      </c>
      <c r="C7" s="10">
        <v>6</v>
      </c>
      <c r="D7" s="10">
        <v>800</v>
      </c>
      <c r="E7" s="10">
        <v>350</v>
      </c>
      <c r="F7" s="10">
        <v>800</v>
      </c>
      <c r="G7" s="10" t="s">
        <v>49</v>
      </c>
      <c r="H7" s="11">
        <v>35</v>
      </c>
      <c r="I7" s="11">
        <v>40</v>
      </c>
      <c r="J7" s="11">
        <v>29725.41</v>
      </c>
      <c r="K7" s="11">
        <v>500</v>
      </c>
      <c r="L7" s="11">
        <v>40</v>
      </c>
      <c r="M7" s="11">
        <v>100</v>
      </c>
      <c r="N7" s="12">
        <v>2.5000000000000001E-3</v>
      </c>
      <c r="O7" s="12">
        <v>2.5000000000000001E-3</v>
      </c>
      <c r="P7" s="11">
        <v>16</v>
      </c>
      <c r="Q7" s="11">
        <v>150</v>
      </c>
      <c r="R7" s="11">
        <v>967.22349999999994</v>
      </c>
      <c r="S7" s="11">
        <v>192.434</v>
      </c>
      <c r="T7" s="11">
        <v>310.35083102526119</v>
      </c>
      <c r="U7" s="11">
        <v>50</v>
      </c>
      <c r="V7" s="11">
        <v>1</v>
      </c>
      <c r="W7" s="11">
        <v>450</v>
      </c>
      <c r="X7" s="11">
        <v>1</v>
      </c>
      <c r="Y7" s="12">
        <v>3.5903916041026211E-2</v>
      </c>
      <c r="Z7" s="12">
        <v>3.162277660168379E-3</v>
      </c>
      <c r="AA7" s="11">
        <v>1</v>
      </c>
      <c r="AB7" s="11">
        <v>181.64599609375</v>
      </c>
      <c r="AC7" s="13">
        <v>0.3230056815778638</v>
      </c>
      <c r="AD7" s="13">
        <v>1.847326375150365</v>
      </c>
      <c r="AE7" s="11">
        <v>1</v>
      </c>
      <c r="AF7" s="13">
        <v>23.262066185157419</v>
      </c>
      <c r="AG7" s="11">
        <v>329.49237157433299</v>
      </c>
      <c r="AH7" s="11">
        <f>FLOOR(SUMPRODUCT(D7:D11,AG7:AG11)/SUM(D7:D11),5)</f>
        <v>175</v>
      </c>
      <c r="AI7" s="11">
        <v>160</v>
      </c>
      <c r="AJ7" s="11">
        <f t="shared" si="0"/>
        <v>1</v>
      </c>
      <c r="AK7" s="11">
        <v>1220.4345057766379</v>
      </c>
      <c r="AL7" s="11">
        <v>489.99999999999989</v>
      </c>
      <c r="AM7" s="13">
        <v>0.13998818783289271</v>
      </c>
      <c r="AN7" s="11">
        <v>1256.6370614359171</v>
      </c>
      <c r="AO7" s="11">
        <v>150</v>
      </c>
      <c r="AP7" s="11">
        <v>300</v>
      </c>
      <c r="AQ7" s="11">
        <v>1</v>
      </c>
      <c r="AR7" s="13">
        <v>49.087385212340507</v>
      </c>
      <c r="AS7" s="11">
        <v>10</v>
      </c>
      <c r="AT7" s="11">
        <v>1</v>
      </c>
      <c r="AU7" s="13">
        <v>153.91634521484369</v>
      </c>
      <c r="AV7" s="11">
        <v>10</v>
      </c>
      <c r="AW7" s="11">
        <v>2</v>
      </c>
      <c r="AX7" s="14">
        <v>200</v>
      </c>
    </row>
    <row r="8" spans="1:50" x14ac:dyDescent="0.25">
      <c r="A8" s="9">
        <v>6</v>
      </c>
      <c r="B8" t="s">
        <v>55</v>
      </c>
      <c r="C8">
        <v>6</v>
      </c>
      <c r="D8">
        <v>4300</v>
      </c>
      <c r="E8">
        <v>350</v>
      </c>
      <c r="F8">
        <v>645</v>
      </c>
      <c r="G8" t="s">
        <v>49</v>
      </c>
      <c r="H8" s="5">
        <v>35</v>
      </c>
      <c r="I8" s="5">
        <v>40</v>
      </c>
      <c r="J8" s="5">
        <v>29725.41</v>
      </c>
      <c r="K8" s="5">
        <v>500</v>
      </c>
      <c r="L8" s="5">
        <v>32</v>
      </c>
      <c r="M8" s="5">
        <v>250</v>
      </c>
      <c r="N8" s="15">
        <v>2.5000000000000001E-3</v>
      </c>
      <c r="O8" s="15">
        <v>2.5000000000000001E-3</v>
      </c>
      <c r="P8" s="5">
        <v>16</v>
      </c>
      <c r="Q8" s="5">
        <v>150</v>
      </c>
      <c r="R8" s="5">
        <v>3357.2048</v>
      </c>
      <c r="S8" s="5">
        <v>3750.2276999999999</v>
      </c>
      <c r="T8" s="5">
        <v>3159.3823584694928</v>
      </c>
      <c r="U8" s="5">
        <v>50</v>
      </c>
      <c r="V8" s="5">
        <v>1</v>
      </c>
      <c r="W8" s="5">
        <v>450</v>
      </c>
      <c r="X8" s="5">
        <v>1</v>
      </c>
      <c r="Y8" s="15">
        <v>9.1914025065027091E-3</v>
      </c>
      <c r="Z8" s="15">
        <v>3.162277660168379E-3</v>
      </c>
      <c r="AA8" s="5">
        <v>1</v>
      </c>
      <c r="AB8" s="5">
        <v>279.29248046875</v>
      </c>
      <c r="AC8" s="16">
        <v>0.77734517642933521</v>
      </c>
      <c r="AD8" s="16">
        <v>3.4987623017380871</v>
      </c>
      <c r="AE8" s="5">
        <v>1</v>
      </c>
      <c r="AF8" s="16">
        <v>1384.545483535074</v>
      </c>
      <c r="AG8" s="5">
        <v>244.5762953321165</v>
      </c>
      <c r="AH8" s="5">
        <f>$AH$7</f>
        <v>175</v>
      </c>
      <c r="AI8" s="5">
        <v>450</v>
      </c>
      <c r="AJ8" s="5">
        <f t="shared" si="0"/>
        <v>1</v>
      </c>
      <c r="AK8" s="5">
        <v>1644.1653068358039</v>
      </c>
      <c r="AL8" s="5">
        <v>489.99999999999989</v>
      </c>
      <c r="AM8" s="16">
        <v>1.3497878611407279</v>
      </c>
      <c r="AN8" s="5">
        <v>804.24771931898704</v>
      </c>
      <c r="AO8" s="5">
        <v>150</v>
      </c>
      <c r="AP8" s="5">
        <v>300</v>
      </c>
      <c r="AQ8" s="5">
        <v>1</v>
      </c>
      <c r="AR8" s="16">
        <v>39.269908169872423</v>
      </c>
      <c r="AS8" s="5">
        <v>10</v>
      </c>
      <c r="AT8" s="5">
        <v>1</v>
      </c>
      <c r="AU8" s="16">
        <v>-4.9472951489825654</v>
      </c>
      <c r="AV8" s="5">
        <v>10</v>
      </c>
      <c r="AW8" s="5">
        <v>2</v>
      </c>
      <c r="AX8" s="17">
        <v>200</v>
      </c>
    </row>
    <row r="9" spans="1:50" x14ac:dyDescent="0.25">
      <c r="A9" s="9">
        <v>7</v>
      </c>
      <c r="B9" t="s">
        <v>56</v>
      </c>
      <c r="C9">
        <v>6</v>
      </c>
      <c r="D9">
        <v>6000</v>
      </c>
      <c r="E9">
        <v>350</v>
      </c>
      <c r="F9">
        <v>900</v>
      </c>
      <c r="G9" t="s">
        <v>49</v>
      </c>
      <c r="H9" s="5">
        <v>35</v>
      </c>
      <c r="I9" s="5">
        <v>40</v>
      </c>
      <c r="J9" s="5">
        <v>29725.41</v>
      </c>
      <c r="K9" s="5">
        <v>500</v>
      </c>
      <c r="L9" s="5">
        <v>25</v>
      </c>
      <c r="M9" s="5">
        <v>300</v>
      </c>
      <c r="N9" s="15">
        <v>2.5000000000000001E-3</v>
      </c>
      <c r="O9" s="15">
        <v>2.5000000000000001E-3</v>
      </c>
      <c r="P9" s="5">
        <v>16</v>
      </c>
      <c r="Q9" s="5">
        <v>150</v>
      </c>
      <c r="R9" s="5">
        <v>1804.2941000000001</v>
      </c>
      <c r="S9" s="5">
        <v>3390.6048000000001</v>
      </c>
      <c r="T9" s="5">
        <v>7694.8917485056891</v>
      </c>
      <c r="U9" s="5">
        <v>50</v>
      </c>
      <c r="V9" s="5">
        <v>1</v>
      </c>
      <c r="W9" s="5">
        <v>450</v>
      </c>
      <c r="X9" s="5">
        <v>1</v>
      </c>
      <c r="Y9" s="15">
        <v>4.6749890678419526E-3</v>
      </c>
      <c r="Z9" s="15">
        <v>3.162277660168379E-3</v>
      </c>
      <c r="AA9" s="5">
        <v>1</v>
      </c>
      <c r="AB9" s="5">
        <v>284.78509521484381</v>
      </c>
      <c r="AC9" s="16">
        <v>0.50937287863103953</v>
      </c>
      <c r="AD9" s="16">
        <v>6.1070569432584838</v>
      </c>
      <c r="AE9" s="5">
        <v>1</v>
      </c>
      <c r="AF9" s="16">
        <v>2507.9594733047538</v>
      </c>
      <c r="AG9" s="5">
        <v>124.4982181594829</v>
      </c>
      <c r="AH9" s="5">
        <f>$AH$7</f>
        <v>175</v>
      </c>
      <c r="AI9" s="5">
        <v>450</v>
      </c>
      <c r="AJ9" s="5">
        <f t="shared" si="0"/>
        <v>1</v>
      </c>
      <c r="AK9" s="5">
        <v>3229.9567464039578</v>
      </c>
      <c r="AL9" s="5">
        <v>489.99999999999989</v>
      </c>
      <c r="AM9" s="16">
        <v>3.663571316972118</v>
      </c>
      <c r="AN9" s="5">
        <v>490.87385212340519</v>
      </c>
      <c r="AO9" s="5">
        <v>150</v>
      </c>
      <c r="AP9" s="5">
        <v>250</v>
      </c>
      <c r="AQ9" s="5">
        <v>1</v>
      </c>
      <c r="AR9" s="16">
        <v>30.679615757712821</v>
      </c>
      <c r="AS9" s="5">
        <v>10</v>
      </c>
      <c r="AT9" s="5">
        <v>1</v>
      </c>
      <c r="AU9" s="16">
        <v>-22.085101114908859</v>
      </c>
      <c r="AV9" s="5">
        <v>10</v>
      </c>
      <c r="AW9" s="5">
        <v>2</v>
      </c>
      <c r="AX9" s="17">
        <v>200</v>
      </c>
    </row>
    <row r="10" spans="1:50" x14ac:dyDescent="0.25">
      <c r="A10" s="9">
        <v>8</v>
      </c>
      <c r="B10" t="s">
        <v>57</v>
      </c>
      <c r="C10">
        <v>6</v>
      </c>
      <c r="D10">
        <v>6000</v>
      </c>
      <c r="E10">
        <v>350</v>
      </c>
      <c r="F10">
        <v>900</v>
      </c>
      <c r="G10" t="s">
        <v>49</v>
      </c>
      <c r="H10" s="5">
        <v>35</v>
      </c>
      <c r="I10" s="5">
        <v>40</v>
      </c>
      <c r="J10" s="5">
        <v>29725.41</v>
      </c>
      <c r="K10" s="5">
        <v>500</v>
      </c>
      <c r="L10" s="5">
        <v>25</v>
      </c>
      <c r="M10" s="5">
        <v>300</v>
      </c>
      <c r="N10" s="15">
        <v>2.5000000000000001E-3</v>
      </c>
      <c r="O10" s="15">
        <v>2.5000000000000001E-3</v>
      </c>
      <c r="P10" s="5">
        <v>16</v>
      </c>
      <c r="Q10" s="5">
        <v>150</v>
      </c>
      <c r="R10" s="5">
        <v>2251.0255000000002</v>
      </c>
      <c r="S10" s="5">
        <v>6873.8239000000003</v>
      </c>
      <c r="T10" s="5">
        <v>6147.7433995487754</v>
      </c>
      <c r="U10" s="5">
        <v>50</v>
      </c>
      <c r="V10" s="5">
        <v>1</v>
      </c>
      <c r="W10" s="5">
        <v>450</v>
      </c>
      <c r="X10" s="5">
        <v>1</v>
      </c>
      <c r="Y10" s="15">
        <v>4.6749890678419526E-3</v>
      </c>
      <c r="Z10" s="15">
        <v>3.162277660168379E-3</v>
      </c>
      <c r="AA10" s="5">
        <v>1</v>
      </c>
      <c r="AB10" s="5">
        <v>236.5721435546875</v>
      </c>
      <c r="AC10" s="16">
        <v>1.2283149360507171</v>
      </c>
      <c r="AD10" s="16">
        <v>4.8791614282133136</v>
      </c>
      <c r="AE10" s="5">
        <v>1</v>
      </c>
      <c r="AF10" s="16">
        <v>2418.613193304755</v>
      </c>
      <c r="AG10" s="5">
        <v>167.01871393062839</v>
      </c>
      <c r="AH10" s="5">
        <f>$AH$7</f>
        <v>175</v>
      </c>
      <c r="AI10" s="5">
        <v>450</v>
      </c>
      <c r="AJ10" s="5">
        <f t="shared" si="0"/>
        <v>1</v>
      </c>
      <c r="AK10" s="5">
        <v>2407.6575025390061</v>
      </c>
      <c r="AL10" s="5">
        <v>489.99999999999989</v>
      </c>
      <c r="AM10" s="16">
        <v>3.438973844317764</v>
      </c>
      <c r="AN10" s="5">
        <v>490.87385212340519</v>
      </c>
      <c r="AO10" s="5">
        <v>150</v>
      </c>
      <c r="AP10" s="5">
        <v>250</v>
      </c>
      <c r="AQ10" s="5">
        <v>1</v>
      </c>
      <c r="AR10" s="16">
        <v>30.679615757712821</v>
      </c>
      <c r="AS10" s="5">
        <v>10</v>
      </c>
      <c r="AT10" s="5">
        <v>1</v>
      </c>
      <c r="AU10" s="16">
        <v>-29.95988321940105</v>
      </c>
      <c r="AV10" s="5">
        <v>10</v>
      </c>
      <c r="AW10" s="5">
        <v>2</v>
      </c>
      <c r="AX10" s="17">
        <v>200</v>
      </c>
    </row>
    <row r="11" spans="1:50" x14ac:dyDescent="0.25">
      <c r="A11" s="9">
        <v>9</v>
      </c>
      <c r="B11" t="s">
        <v>58</v>
      </c>
      <c r="C11">
        <v>6</v>
      </c>
      <c r="D11">
        <v>4600</v>
      </c>
      <c r="E11">
        <v>350</v>
      </c>
      <c r="F11">
        <v>690</v>
      </c>
      <c r="G11" t="s">
        <v>49</v>
      </c>
      <c r="H11" s="5">
        <v>35</v>
      </c>
      <c r="I11" s="5">
        <v>40</v>
      </c>
      <c r="J11" s="5">
        <v>29725.41</v>
      </c>
      <c r="K11" s="5">
        <v>500</v>
      </c>
      <c r="L11" s="5">
        <v>25</v>
      </c>
      <c r="M11" s="5">
        <v>300</v>
      </c>
      <c r="N11" s="15">
        <v>2.5000000000000001E-3</v>
      </c>
      <c r="O11" s="15">
        <v>2.5000000000000001E-3</v>
      </c>
      <c r="P11" s="5">
        <v>16</v>
      </c>
      <c r="Q11" s="5">
        <v>150</v>
      </c>
      <c r="R11" s="5">
        <v>460.10070000000002</v>
      </c>
      <c r="S11" s="5">
        <v>4811.5928999999996</v>
      </c>
      <c r="T11" s="5">
        <v>4821.4889447906426</v>
      </c>
      <c r="U11" s="5">
        <v>50</v>
      </c>
      <c r="V11" s="5">
        <v>1</v>
      </c>
      <c r="W11" s="5">
        <v>450</v>
      </c>
      <c r="X11" s="5">
        <v>1</v>
      </c>
      <c r="Y11" s="15">
        <v>4.6749890678419526E-3</v>
      </c>
      <c r="Z11" s="15">
        <v>3.162277660168379E-3</v>
      </c>
      <c r="AA11" s="5">
        <v>1</v>
      </c>
      <c r="AB11" s="5">
        <v>295.1600341796875</v>
      </c>
      <c r="AC11" s="16">
        <v>0.94312110743586919</v>
      </c>
      <c r="AD11" s="16">
        <v>4.9911893838412462</v>
      </c>
      <c r="AE11" s="5">
        <v>1</v>
      </c>
      <c r="AF11" s="16">
        <v>2107.4072182003119</v>
      </c>
      <c r="AG11" s="5">
        <v>171.2256425496125</v>
      </c>
      <c r="AH11" s="5">
        <f>$AH$7</f>
        <v>175</v>
      </c>
      <c r="AI11" s="5">
        <v>450</v>
      </c>
      <c r="AJ11" s="5">
        <f t="shared" si="0"/>
        <v>1</v>
      </c>
      <c r="AK11" s="5">
        <v>2348.5025587973978</v>
      </c>
      <c r="AL11" s="5">
        <v>489.99999999999989</v>
      </c>
      <c r="AM11" s="16">
        <v>2.1528783954514421</v>
      </c>
      <c r="AN11" s="5">
        <v>490.87385212340519</v>
      </c>
      <c r="AO11" s="5">
        <v>150</v>
      </c>
      <c r="AP11" s="5">
        <v>250</v>
      </c>
      <c r="AQ11" s="5">
        <v>1</v>
      </c>
      <c r="AR11" s="16">
        <v>30.679615757712821</v>
      </c>
      <c r="AS11" s="5">
        <v>10</v>
      </c>
      <c r="AT11" s="5">
        <v>1</v>
      </c>
      <c r="AU11" s="16">
        <v>-5.7180796747622349</v>
      </c>
      <c r="AV11" s="5">
        <v>10</v>
      </c>
      <c r="AW11" s="5">
        <v>2</v>
      </c>
      <c r="AX11" s="17">
        <v>200</v>
      </c>
    </row>
    <row r="12" spans="1:50" x14ac:dyDescent="0.25">
      <c r="A12" s="9">
        <v>10</v>
      </c>
      <c r="B12" s="18" t="s">
        <v>59</v>
      </c>
      <c r="C12" s="18">
        <v>6</v>
      </c>
      <c r="D12" s="18">
        <v>7000</v>
      </c>
      <c r="E12" s="18">
        <v>350</v>
      </c>
      <c r="F12" s="18">
        <v>1050</v>
      </c>
      <c r="G12" s="18" t="s">
        <v>49</v>
      </c>
      <c r="H12" s="19">
        <v>35</v>
      </c>
      <c r="I12" s="19">
        <v>40</v>
      </c>
      <c r="J12" s="19">
        <v>29725.41</v>
      </c>
      <c r="K12" s="19">
        <v>500</v>
      </c>
      <c r="L12" s="19">
        <v>32</v>
      </c>
      <c r="M12" s="19">
        <v>250</v>
      </c>
      <c r="N12" s="20">
        <v>2.5000000000000001E-3</v>
      </c>
      <c r="O12" s="20">
        <v>2.5000000000000001E-3</v>
      </c>
      <c r="P12" s="19">
        <v>16</v>
      </c>
      <c r="Q12" s="19">
        <v>200</v>
      </c>
      <c r="R12" s="19">
        <v>4105.6760999999997</v>
      </c>
      <c r="S12" s="19">
        <v>14701.825199999999</v>
      </c>
      <c r="T12" s="19">
        <v>1992.570769404334</v>
      </c>
      <c r="U12" s="19">
        <v>50</v>
      </c>
      <c r="V12" s="19">
        <v>1</v>
      </c>
      <c r="W12" s="19">
        <v>450</v>
      </c>
      <c r="X12" s="19">
        <v>1</v>
      </c>
      <c r="Y12" s="20">
        <v>9.1914025065027091E-3</v>
      </c>
      <c r="Z12" s="20">
        <v>3.162277660168379E-3</v>
      </c>
      <c r="AA12" s="19">
        <v>1</v>
      </c>
      <c r="AB12" s="19">
        <v>600.3052978515625</v>
      </c>
      <c r="AC12" s="21">
        <v>0.81857811493684673</v>
      </c>
      <c r="AD12" s="21">
        <v>1.3554903193226759</v>
      </c>
      <c r="AE12" s="19">
        <v>1</v>
      </c>
      <c r="AF12" s="21">
        <v>1671.533054289725</v>
      </c>
      <c r="AG12" s="19">
        <v>820.66093808059907</v>
      </c>
      <c r="AH12" s="19">
        <f>FLOOR(AG12,5)</f>
        <v>820</v>
      </c>
      <c r="AI12" s="19">
        <v>450</v>
      </c>
      <c r="AJ12" s="19">
        <f t="shared" si="0"/>
        <v>1</v>
      </c>
      <c r="AK12" s="19">
        <v>351.86713270811441</v>
      </c>
      <c r="AL12" s="19">
        <v>489.99999999999989</v>
      </c>
      <c r="AM12" s="21">
        <v>0.41026601825137599</v>
      </c>
      <c r="AN12" s="19">
        <v>804.24771931898704</v>
      </c>
      <c r="AO12" s="19">
        <v>200</v>
      </c>
      <c r="AP12" s="19">
        <v>300</v>
      </c>
      <c r="AQ12" s="19">
        <v>1</v>
      </c>
      <c r="AR12" s="21">
        <v>52.35987755982989</v>
      </c>
      <c r="AS12" s="19">
        <v>10</v>
      </c>
      <c r="AT12" s="19">
        <v>1</v>
      </c>
      <c r="AU12" s="21">
        <v>15.44274169921874</v>
      </c>
      <c r="AV12" s="19">
        <v>10</v>
      </c>
      <c r="AW12" s="19">
        <v>2</v>
      </c>
      <c r="AX12" s="22">
        <v>200</v>
      </c>
    </row>
    <row r="13" spans="1:50" x14ac:dyDescent="0.25">
      <c r="A13" s="9">
        <v>11</v>
      </c>
      <c r="B13" s="10" t="s">
        <v>60</v>
      </c>
      <c r="C13" s="10">
        <v>6</v>
      </c>
      <c r="D13" s="10">
        <v>6000</v>
      </c>
      <c r="E13" s="10">
        <v>350</v>
      </c>
      <c r="F13" s="10">
        <v>900</v>
      </c>
      <c r="G13" s="10" t="s">
        <v>49</v>
      </c>
      <c r="H13" s="11">
        <v>35</v>
      </c>
      <c r="I13" s="11">
        <v>40</v>
      </c>
      <c r="J13" s="11">
        <v>29725.41</v>
      </c>
      <c r="K13" s="11">
        <v>500</v>
      </c>
      <c r="L13" s="11">
        <v>32</v>
      </c>
      <c r="M13" s="11">
        <v>250</v>
      </c>
      <c r="N13" s="12">
        <v>2.5000000000000001E-3</v>
      </c>
      <c r="O13" s="12">
        <v>2.5000000000000001E-3</v>
      </c>
      <c r="P13" s="11">
        <v>16</v>
      </c>
      <c r="Q13" s="11">
        <v>150</v>
      </c>
      <c r="R13" s="11">
        <v>1345.3634</v>
      </c>
      <c r="S13" s="11">
        <v>17151.955000000002</v>
      </c>
      <c r="T13" s="11">
        <v>4293.1512277578686</v>
      </c>
      <c r="U13" s="11">
        <v>50</v>
      </c>
      <c r="V13" s="11">
        <v>1</v>
      </c>
      <c r="W13" s="11">
        <v>450</v>
      </c>
      <c r="X13" s="11">
        <v>1</v>
      </c>
      <c r="Y13" s="12">
        <v>9.1914025065027091E-3</v>
      </c>
      <c r="Z13" s="12">
        <v>3.162277660168379E-3</v>
      </c>
      <c r="AA13" s="11">
        <v>1</v>
      </c>
      <c r="AB13" s="11">
        <v>699.17236328125</v>
      </c>
      <c r="AC13" s="13">
        <v>0.9784563171962205</v>
      </c>
      <c r="AD13" s="13">
        <v>3.407262879172912</v>
      </c>
      <c r="AE13" s="11">
        <v>1</v>
      </c>
      <c r="AF13" s="13">
        <v>2599.745613304754</v>
      </c>
      <c r="AG13" s="11">
        <v>308.88489255743713</v>
      </c>
      <c r="AH13" s="11">
        <f>FLOOR(SUMPRODUCT(AG13:AG16,D13:D16)/SUM(D13:D16),5)</f>
        <v>230</v>
      </c>
      <c r="AI13" s="11">
        <v>450</v>
      </c>
      <c r="AJ13" s="11">
        <f t="shared" si="0"/>
        <v>1</v>
      </c>
      <c r="AK13" s="11">
        <v>1301.856676544058</v>
      </c>
      <c r="AL13" s="11">
        <v>489.99999999999989</v>
      </c>
      <c r="AM13" s="13">
        <v>0.75809882280323415</v>
      </c>
      <c r="AN13" s="11">
        <v>804.24771931898704</v>
      </c>
      <c r="AO13" s="11">
        <v>150</v>
      </c>
      <c r="AP13" s="11">
        <v>300</v>
      </c>
      <c r="AQ13" s="11">
        <v>1</v>
      </c>
      <c r="AR13" s="13">
        <v>39.269908169872423</v>
      </c>
      <c r="AS13" s="11">
        <v>10</v>
      </c>
      <c r="AT13" s="11">
        <v>1</v>
      </c>
      <c r="AU13" s="13">
        <v>45.598152669270831</v>
      </c>
      <c r="AV13" s="11">
        <v>10</v>
      </c>
      <c r="AW13" s="11">
        <v>2</v>
      </c>
      <c r="AX13" s="14">
        <v>200</v>
      </c>
    </row>
    <row r="14" spans="1:50" x14ac:dyDescent="0.25">
      <c r="A14" s="9">
        <v>12</v>
      </c>
      <c r="B14" t="s">
        <v>61</v>
      </c>
      <c r="C14">
        <v>6</v>
      </c>
      <c r="D14">
        <v>4750</v>
      </c>
      <c r="E14">
        <v>350</v>
      </c>
      <c r="F14">
        <v>713</v>
      </c>
      <c r="G14" t="s">
        <v>49</v>
      </c>
      <c r="H14" s="5">
        <v>35</v>
      </c>
      <c r="I14" s="5">
        <v>40</v>
      </c>
      <c r="J14" s="5">
        <v>29725.41</v>
      </c>
      <c r="K14" s="5">
        <v>500</v>
      </c>
      <c r="L14" s="5">
        <v>32</v>
      </c>
      <c r="M14" s="5">
        <v>250</v>
      </c>
      <c r="N14" s="15">
        <v>2.5000000000000001E-3</v>
      </c>
      <c r="O14" s="15">
        <v>2.5000000000000001E-3</v>
      </c>
      <c r="P14" s="5">
        <v>16</v>
      </c>
      <c r="Q14" s="5">
        <v>150</v>
      </c>
      <c r="R14" s="5">
        <v>1257.1365000000001</v>
      </c>
      <c r="S14" s="5">
        <v>14209.6283</v>
      </c>
      <c r="T14" s="5">
        <v>5431.5279808287814</v>
      </c>
      <c r="U14" s="5">
        <v>50</v>
      </c>
      <c r="V14" s="5">
        <v>1</v>
      </c>
      <c r="W14" s="5">
        <v>450</v>
      </c>
      <c r="X14" s="5">
        <v>1</v>
      </c>
      <c r="Y14" s="15">
        <v>9.1914025065027091E-3</v>
      </c>
      <c r="Z14" s="15">
        <v>3.162277660168379E-3</v>
      </c>
      <c r="AA14" s="5">
        <v>1</v>
      </c>
      <c r="AB14" s="5">
        <v>533.78363037109375</v>
      </c>
      <c r="AC14" s="16">
        <v>1.3573529273851019</v>
      </c>
      <c r="AD14" s="16">
        <v>5.4451408329110604</v>
      </c>
      <c r="AE14" s="5">
        <v>1</v>
      </c>
      <c r="AF14" s="16">
        <v>2019.7205155329309</v>
      </c>
      <c r="AG14" s="5">
        <v>146.30198889667511</v>
      </c>
      <c r="AH14" s="5">
        <f>$AH$13</f>
        <v>230</v>
      </c>
      <c r="AI14" s="5">
        <v>450</v>
      </c>
      <c r="AJ14" s="5">
        <f t="shared" si="0"/>
        <v>1</v>
      </c>
      <c r="AK14" s="5">
        <v>2748.587785388831</v>
      </c>
      <c r="AL14" s="5">
        <v>489.99999999999989</v>
      </c>
      <c r="AM14" s="16">
        <v>1.2580626173044831</v>
      </c>
      <c r="AN14" s="5">
        <v>804.24771931898704</v>
      </c>
      <c r="AO14" s="5">
        <v>150</v>
      </c>
      <c r="AP14" s="5">
        <v>300</v>
      </c>
      <c r="AQ14" s="5">
        <v>1</v>
      </c>
      <c r="AR14" s="16">
        <v>39.269908169872423</v>
      </c>
      <c r="AS14" s="5">
        <v>10</v>
      </c>
      <c r="AT14" s="5">
        <v>1</v>
      </c>
      <c r="AU14" s="16">
        <v>41.527991108141443</v>
      </c>
      <c r="AV14" s="5">
        <v>10</v>
      </c>
      <c r="AW14" s="5">
        <v>2</v>
      </c>
      <c r="AX14" s="17">
        <v>200</v>
      </c>
    </row>
    <row r="15" spans="1:50" x14ac:dyDescent="0.25">
      <c r="A15" s="9">
        <v>13</v>
      </c>
      <c r="B15" t="s">
        <v>62</v>
      </c>
      <c r="C15">
        <v>6</v>
      </c>
      <c r="D15">
        <v>5750.8</v>
      </c>
      <c r="E15">
        <v>350</v>
      </c>
      <c r="F15">
        <v>863</v>
      </c>
      <c r="G15" t="s">
        <v>49</v>
      </c>
      <c r="H15" s="5">
        <v>35</v>
      </c>
      <c r="I15" s="5">
        <v>40</v>
      </c>
      <c r="J15" s="5">
        <v>29725.41</v>
      </c>
      <c r="K15" s="5">
        <v>500</v>
      </c>
      <c r="L15" s="5">
        <v>32</v>
      </c>
      <c r="M15" s="5">
        <v>250</v>
      </c>
      <c r="N15" s="15">
        <v>2.5000000000000001E-3</v>
      </c>
      <c r="O15" s="15">
        <v>2.5000000000000001E-3</v>
      </c>
      <c r="P15" s="5">
        <v>16</v>
      </c>
      <c r="Q15" s="5">
        <v>150</v>
      </c>
      <c r="R15" s="5">
        <v>1275.0456999999999</v>
      </c>
      <c r="S15" s="5">
        <v>13471.144</v>
      </c>
      <c r="T15" s="5">
        <v>4023.16692274047</v>
      </c>
      <c r="U15" s="5">
        <v>50</v>
      </c>
      <c r="V15" s="5">
        <v>1</v>
      </c>
      <c r="W15" s="5">
        <v>450</v>
      </c>
      <c r="X15" s="5">
        <v>1</v>
      </c>
      <c r="Y15" s="15">
        <v>9.1914025065027091E-3</v>
      </c>
      <c r="Z15" s="15">
        <v>3.162277660168379E-3</v>
      </c>
      <c r="AA15" s="5">
        <v>1</v>
      </c>
      <c r="AB15" s="5">
        <v>671.0989990234375</v>
      </c>
      <c r="AC15" s="16">
        <v>0.83782398372298938</v>
      </c>
      <c r="AD15" s="16">
        <v>3.3313517645085158</v>
      </c>
      <c r="AE15" s="5">
        <v>1</v>
      </c>
      <c r="AF15" s="16">
        <v>2494.6575668561641</v>
      </c>
      <c r="AG15" s="5">
        <v>322.35323398639389</v>
      </c>
      <c r="AH15" s="5">
        <f>$AH$13</f>
        <v>230</v>
      </c>
      <c r="AI15" s="5">
        <v>450</v>
      </c>
      <c r="AJ15" s="5">
        <f t="shared" si="0"/>
        <v>1</v>
      </c>
      <c r="AK15" s="5">
        <v>1247.4633950049549</v>
      </c>
      <c r="AL15" s="5">
        <v>489.99999999999989</v>
      </c>
      <c r="AM15" s="16">
        <v>0.74068473328717932</v>
      </c>
      <c r="AN15" s="5">
        <v>804.24771931898704</v>
      </c>
      <c r="AO15" s="5">
        <v>150</v>
      </c>
      <c r="AP15" s="5">
        <v>300</v>
      </c>
      <c r="AQ15" s="5">
        <v>1</v>
      </c>
      <c r="AR15" s="16">
        <v>39.269908169872423</v>
      </c>
      <c r="AS15" s="5">
        <v>10</v>
      </c>
      <c r="AT15" s="5">
        <v>1</v>
      </c>
      <c r="AU15" s="16">
        <v>45.762700675204961</v>
      </c>
      <c r="AV15" s="5">
        <v>10</v>
      </c>
      <c r="AW15" s="5">
        <v>2</v>
      </c>
      <c r="AX15" s="17">
        <v>200</v>
      </c>
    </row>
    <row r="16" spans="1:50" x14ac:dyDescent="0.25">
      <c r="A16" s="9">
        <v>14</v>
      </c>
      <c r="B16" t="s">
        <v>63</v>
      </c>
      <c r="C16">
        <v>6</v>
      </c>
      <c r="D16">
        <v>4600</v>
      </c>
      <c r="E16">
        <v>350</v>
      </c>
      <c r="F16">
        <v>690</v>
      </c>
      <c r="G16" t="s">
        <v>49</v>
      </c>
      <c r="H16" s="5">
        <v>35</v>
      </c>
      <c r="I16" s="5">
        <v>40</v>
      </c>
      <c r="J16" s="5">
        <v>29725.41</v>
      </c>
      <c r="K16" s="5">
        <v>500</v>
      </c>
      <c r="L16" s="5">
        <v>32</v>
      </c>
      <c r="M16" s="5">
        <v>250</v>
      </c>
      <c r="N16" s="15">
        <v>2.5000000000000001E-3</v>
      </c>
      <c r="O16" s="15">
        <v>2.5000000000000001E-3</v>
      </c>
      <c r="P16" s="5">
        <v>16</v>
      </c>
      <c r="Q16" s="5">
        <v>150</v>
      </c>
      <c r="R16" s="5">
        <v>1903.2479000000001</v>
      </c>
      <c r="S16" s="5">
        <v>14053.4519</v>
      </c>
      <c r="T16" s="5">
        <v>6831.6715084938814</v>
      </c>
      <c r="U16" s="5">
        <v>50</v>
      </c>
      <c r="V16" s="5">
        <v>1</v>
      </c>
      <c r="W16" s="5">
        <v>450</v>
      </c>
      <c r="X16" s="5">
        <v>1</v>
      </c>
      <c r="Y16" s="15">
        <v>9.1914025065027091E-3</v>
      </c>
      <c r="Z16" s="15">
        <v>3.162277660168379E-3</v>
      </c>
      <c r="AA16" s="5">
        <v>1</v>
      </c>
      <c r="AB16" s="5">
        <v>437.968017578125</v>
      </c>
      <c r="AC16" s="16">
        <v>1.7234199025250829</v>
      </c>
      <c r="AD16" s="16">
        <v>7.0721237147969784</v>
      </c>
      <c r="AE16" s="5">
        <v>1</v>
      </c>
      <c r="AF16" s="16">
        <v>1818.777778200312</v>
      </c>
      <c r="AG16" s="5">
        <v>101.49464600924701</v>
      </c>
      <c r="AH16" s="5">
        <f>$AH$13</f>
        <v>230</v>
      </c>
      <c r="AI16" s="5">
        <v>450</v>
      </c>
      <c r="AJ16" s="5">
        <f t="shared" si="0"/>
        <v>1</v>
      </c>
      <c r="AK16" s="5">
        <v>3962.0204165533669</v>
      </c>
      <c r="AL16" s="5">
        <v>489.99999999999989</v>
      </c>
      <c r="AM16" s="16">
        <v>1.8482934995058959</v>
      </c>
      <c r="AN16" s="5">
        <v>804.24771931898704</v>
      </c>
      <c r="AO16" s="5">
        <v>150</v>
      </c>
      <c r="AP16" s="5">
        <v>300</v>
      </c>
      <c r="AQ16" s="5">
        <v>1</v>
      </c>
      <c r="AR16" s="16">
        <v>39.269908169872423</v>
      </c>
      <c r="AS16" s="5">
        <v>10</v>
      </c>
      <c r="AT16" s="5">
        <v>1</v>
      </c>
      <c r="AU16" s="16">
        <v>24.7062298318614</v>
      </c>
      <c r="AV16" s="5">
        <v>10</v>
      </c>
      <c r="AW16" s="5">
        <v>2</v>
      </c>
      <c r="AX16" s="17">
        <v>200</v>
      </c>
    </row>
    <row r="17" spans="1:50" x14ac:dyDescent="0.25">
      <c r="A17" s="9">
        <v>15</v>
      </c>
      <c r="B17" s="18" t="s">
        <v>64</v>
      </c>
      <c r="C17" s="18">
        <v>6</v>
      </c>
      <c r="D17" s="18">
        <v>7000</v>
      </c>
      <c r="E17" s="18">
        <v>350</v>
      </c>
      <c r="F17" s="18">
        <v>1050</v>
      </c>
      <c r="G17" s="18" t="s">
        <v>49</v>
      </c>
      <c r="H17" s="19">
        <v>35</v>
      </c>
      <c r="I17" s="19">
        <v>40</v>
      </c>
      <c r="J17" s="19">
        <v>29725.41</v>
      </c>
      <c r="K17" s="19">
        <v>500</v>
      </c>
      <c r="L17" s="19">
        <v>32</v>
      </c>
      <c r="M17" s="19">
        <v>250</v>
      </c>
      <c r="N17" s="20">
        <v>2.5000000000000001E-3</v>
      </c>
      <c r="O17" s="20">
        <v>2.5000000000000001E-3</v>
      </c>
      <c r="P17" s="19">
        <v>16</v>
      </c>
      <c r="Q17" s="19">
        <v>200</v>
      </c>
      <c r="R17" s="19">
        <v>3788.9310999999998</v>
      </c>
      <c r="S17" s="19">
        <v>14232.4208</v>
      </c>
      <c r="T17" s="19">
        <v>2058.381674985646</v>
      </c>
      <c r="U17" s="19">
        <v>50</v>
      </c>
      <c r="V17" s="19">
        <v>1</v>
      </c>
      <c r="W17" s="19">
        <v>450</v>
      </c>
      <c r="X17" s="19">
        <v>1</v>
      </c>
      <c r="Y17" s="20">
        <v>9.1914025065027091E-3</v>
      </c>
      <c r="Z17" s="20">
        <v>3.162277660168379E-3</v>
      </c>
      <c r="AA17" s="19">
        <v>1</v>
      </c>
      <c r="AB17" s="19">
        <v>628.378662109375</v>
      </c>
      <c r="AC17" s="21">
        <v>0.75876737307384257</v>
      </c>
      <c r="AD17" s="21">
        <v>1.4002596428473779</v>
      </c>
      <c r="AE17" s="19">
        <v>1</v>
      </c>
      <c r="AF17" s="21">
        <v>1918.3422662867799</v>
      </c>
      <c r="AG17" s="19">
        <v>820.66093808059907</v>
      </c>
      <c r="AH17" s="19">
        <f>FLOOR(AG17,5)</f>
        <v>820</v>
      </c>
      <c r="AI17" s="19">
        <v>450</v>
      </c>
      <c r="AJ17" s="19">
        <f t="shared" si="0"/>
        <v>1</v>
      </c>
      <c r="AK17" s="19">
        <v>295.05951203360041</v>
      </c>
      <c r="AL17" s="19">
        <v>489.99999999999989</v>
      </c>
      <c r="AM17" s="21">
        <v>0.40531300135625831</v>
      </c>
      <c r="AN17" s="19">
        <v>804.24771931898704</v>
      </c>
      <c r="AO17" s="19">
        <v>200</v>
      </c>
      <c r="AP17" s="19">
        <v>300</v>
      </c>
      <c r="AQ17" s="19">
        <v>1</v>
      </c>
      <c r="AR17" s="21">
        <v>52.35987755982989</v>
      </c>
      <c r="AS17" s="19">
        <v>10</v>
      </c>
      <c r="AT17" s="19">
        <v>1</v>
      </c>
      <c r="AU17" s="21">
        <v>19.373012695312489</v>
      </c>
      <c r="AV17" s="19">
        <v>10</v>
      </c>
      <c r="AW17" s="19">
        <v>2</v>
      </c>
      <c r="AX17" s="22">
        <v>200</v>
      </c>
    </row>
    <row r="18" spans="1:50" x14ac:dyDescent="0.25">
      <c r="A18" s="9">
        <v>16</v>
      </c>
      <c r="B18" s="10" t="s">
        <v>65</v>
      </c>
      <c r="C18" s="10">
        <v>6</v>
      </c>
      <c r="D18" s="10">
        <v>1500</v>
      </c>
      <c r="E18" s="10">
        <v>350</v>
      </c>
      <c r="F18" s="10">
        <v>525</v>
      </c>
      <c r="G18" s="10" t="s">
        <v>49</v>
      </c>
      <c r="H18" s="11">
        <v>35</v>
      </c>
      <c r="I18" s="11">
        <v>40</v>
      </c>
      <c r="J18" s="11">
        <v>29725.41</v>
      </c>
      <c r="K18" s="11">
        <v>500</v>
      </c>
      <c r="L18" s="11">
        <v>32</v>
      </c>
      <c r="M18" s="11">
        <v>250</v>
      </c>
      <c r="N18" s="12">
        <v>2.5000000000000001E-3</v>
      </c>
      <c r="O18" s="12">
        <v>2.5000000000000001E-3</v>
      </c>
      <c r="P18" s="11">
        <v>16</v>
      </c>
      <c r="Q18" s="11">
        <v>200</v>
      </c>
      <c r="R18" s="11">
        <v>1108.0273999999999</v>
      </c>
      <c r="S18" s="11">
        <v>456.64089999999999</v>
      </c>
      <c r="T18" s="11">
        <v>288.5592709775417</v>
      </c>
      <c r="U18" s="11">
        <v>50</v>
      </c>
      <c r="V18" s="11">
        <v>1</v>
      </c>
      <c r="W18" s="11">
        <v>450</v>
      </c>
      <c r="X18" s="11">
        <v>1</v>
      </c>
      <c r="Y18" s="12">
        <v>9.1914025065027091E-3</v>
      </c>
      <c r="Z18" s="12">
        <v>3.162277660168379E-3</v>
      </c>
      <c r="AA18" s="11">
        <v>1</v>
      </c>
      <c r="AB18" s="11">
        <v>98.646484375</v>
      </c>
      <c r="AC18" s="13">
        <v>1.0212452403317309</v>
      </c>
      <c r="AD18" s="13">
        <v>0.91606117770648154</v>
      </c>
      <c r="AE18" s="11">
        <v>1</v>
      </c>
      <c r="AF18" s="13">
        <v>292.00208399557368</v>
      </c>
      <c r="AG18" s="11">
        <v>820.66093808059907</v>
      </c>
      <c r="AH18" s="11">
        <f>FLOOR(SUMPRODUCT(D18:D24,AG18:AG24)/SUM(D18:D24),5)</f>
        <v>415</v>
      </c>
      <c r="AI18" s="11">
        <v>300</v>
      </c>
      <c r="AJ18" s="11">
        <f t="shared" si="0"/>
        <v>1</v>
      </c>
      <c r="AK18" s="11">
        <v>154.5726844019143</v>
      </c>
      <c r="AL18" s="11">
        <v>489.99999999999989</v>
      </c>
      <c r="AM18" s="13">
        <v>0.37847603304360478</v>
      </c>
      <c r="AN18" s="11">
        <v>804.24771931898704</v>
      </c>
      <c r="AO18" s="11">
        <v>200</v>
      </c>
      <c r="AP18" s="11">
        <v>300</v>
      </c>
      <c r="AQ18" s="11">
        <v>1</v>
      </c>
      <c r="AR18" s="13">
        <v>52.35987755982989</v>
      </c>
      <c r="AS18" s="11">
        <v>10</v>
      </c>
      <c r="AT18" s="11">
        <v>1</v>
      </c>
      <c r="AU18" s="13">
        <v>-4.150963541666667</v>
      </c>
      <c r="AV18" s="11">
        <v>10</v>
      </c>
      <c r="AW18" s="11">
        <v>2</v>
      </c>
      <c r="AX18" s="14">
        <v>200</v>
      </c>
    </row>
    <row r="19" spans="1:50" x14ac:dyDescent="0.25">
      <c r="A19" s="9">
        <v>17</v>
      </c>
      <c r="B19" t="s">
        <v>66</v>
      </c>
      <c r="C19">
        <v>6</v>
      </c>
      <c r="D19">
        <v>3600</v>
      </c>
      <c r="E19">
        <v>350</v>
      </c>
      <c r="F19">
        <v>540</v>
      </c>
      <c r="G19" t="s">
        <v>49</v>
      </c>
      <c r="H19" s="5">
        <v>35</v>
      </c>
      <c r="I19" s="5">
        <v>40</v>
      </c>
      <c r="J19" s="5">
        <v>29725.41</v>
      </c>
      <c r="K19" s="5">
        <v>500</v>
      </c>
      <c r="L19" s="5">
        <v>32</v>
      </c>
      <c r="M19" s="5">
        <v>250</v>
      </c>
      <c r="N19" s="15">
        <v>2.5000000000000001E-3</v>
      </c>
      <c r="O19" s="15">
        <v>2.5000000000000001E-3</v>
      </c>
      <c r="P19" s="5">
        <v>16</v>
      </c>
      <c r="Q19" s="5">
        <v>200</v>
      </c>
      <c r="R19" s="5">
        <v>1703.8432</v>
      </c>
      <c r="S19" s="5">
        <v>2084.1569</v>
      </c>
      <c r="T19" s="5">
        <v>1934.4129027205749</v>
      </c>
      <c r="U19" s="5">
        <v>50</v>
      </c>
      <c r="V19" s="5">
        <v>1</v>
      </c>
      <c r="W19" s="5">
        <v>450</v>
      </c>
      <c r="X19" s="5">
        <v>1</v>
      </c>
      <c r="Y19" s="15">
        <v>9.1914025065027091E-3</v>
      </c>
      <c r="Z19" s="15">
        <v>3.162277660168379E-3</v>
      </c>
      <c r="AA19" s="5">
        <v>1</v>
      </c>
      <c r="AB19" s="5">
        <v>317.1304931640625</v>
      </c>
      <c r="AC19" s="16">
        <v>0.46686059807406521</v>
      </c>
      <c r="AD19" s="16">
        <v>2.5587472258208659</v>
      </c>
      <c r="AE19" s="5">
        <v>1</v>
      </c>
      <c r="AF19" s="16">
        <v>1380.5223359828531</v>
      </c>
      <c r="AG19" s="5">
        <v>483.07402787793092</v>
      </c>
      <c r="AH19" s="5">
        <f t="shared" ref="AH19:AH24" si="1">$AH$18</f>
        <v>415</v>
      </c>
      <c r="AI19" s="5">
        <v>450</v>
      </c>
      <c r="AJ19" s="5">
        <f t="shared" si="0"/>
        <v>1</v>
      </c>
      <c r="AK19" s="5">
        <v>832.42699141984747</v>
      </c>
      <c r="AL19" s="5">
        <v>489.99999999999989</v>
      </c>
      <c r="AM19" s="16">
        <v>0.7138472781314783</v>
      </c>
      <c r="AN19" s="5">
        <v>804.24771931898704</v>
      </c>
      <c r="AO19" s="5">
        <v>200</v>
      </c>
      <c r="AP19" s="5">
        <v>300</v>
      </c>
      <c r="AQ19" s="5">
        <v>1</v>
      </c>
      <c r="AR19" s="16">
        <v>52.35987755982989</v>
      </c>
      <c r="AS19" s="5">
        <v>10</v>
      </c>
      <c r="AT19" s="5">
        <v>1</v>
      </c>
      <c r="AU19" s="16">
        <v>17.729967583550341</v>
      </c>
      <c r="AV19" s="5">
        <v>10</v>
      </c>
      <c r="AW19" s="5">
        <v>2</v>
      </c>
      <c r="AX19" s="17">
        <v>200</v>
      </c>
    </row>
    <row r="20" spans="1:50" x14ac:dyDescent="0.25">
      <c r="A20" s="9">
        <v>18</v>
      </c>
      <c r="B20" t="s">
        <v>67</v>
      </c>
      <c r="C20">
        <v>6</v>
      </c>
      <c r="D20">
        <v>1300</v>
      </c>
      <c r="E20">
        <v>350</v>
      </c>
      <c r="F20">
        <v>525</v>
      </c>
      <c r="G20" t="s">
        <v>49</v>
      </c>
      <c r="H20" s="5">
        <v>35</v>
      </c>
      <c r="I20" s="5">
        <v>40</v>
      </c>
      <c r="J20" s="5">
        <v>29725.41</v>
      </c>
      <c r="K20" s="5">
        <v>500</v>
      </c>
      <c r="L20" s="5">
        <v>32</v>
      </c>
      <c r="M20" s="5">
        <v>250</v>
      </c>
      <c r="N20" s="15">
        <v>2.5000000000000001E-3</v>
      </c>
      <c r="O20" s="15">
        <v>2.5000000000000001E-3</v>
      </c>
      <c r="P20" s="5">
        <v>16</v>
      </c>
      <c r="Q20" s="5">
        <v>200</v>
      </c>
      <c r="R20" s="5">
        <v>589.74390000000005</v>
      </c>
      <c r="S20" s="5">
        <v>391.93720000000002</v>
      </c>
      <c r="T20" s="5">
        <v>705.15096814067624</v>
      </c>
      <c r="U20" s="5">
        <v>50</v>
      </c>
      <c r="V20" s="5">
        <v>1</v>
      </c>
      <c r="W20" s="5">
        <v>450</v>
      </c>
      <c r="X20" s="5">
        <v>1</v>
      </c>
      <c r="Y20" s="15">
        <v>9.1914025065027091E-3</v>
      </c>
      <c r="Z20" s="15">
        <v>3.162277660168379E-3</v>
      </c>
      <c r="AA20" s="5">
        <v>1</v>
      </c>
      <c r="AB20" s="5">
        <v>108.4111328125</v>
      </c>
      <c r="AC20" s="16">
        <v>0.95734881716760689</v>
      </c>
      <c r="AD20" s="16">
        <v>2.5829705792698761</v>
      </c>
      <c r="AE20" s="5">
        <v>1</v>
      </c>
      <c r="AF20" s="16">
        <v>503.62851688269672</v>
      </c>
      <c r="AG20" s="5">
        <v>478.96804264887311</v>
      </c>
      <c r="AH20" s="5">
        <f t="shared" si="1"/>
        <v>415</v>
      </c>
      <c r="AI20" s="5">
        <v>260</v>
      </c>
      <c r="AJ20" s="5">
        <f t="shared" si="0"/>
        <v>1</v>
      </c>
      <c r="AK20" s="5">
        <v>839.56302686834294</v>
      </c>
      <c r="AL20" s="5">
        <v>489.99999999999989</v>
      </c>
      <c r="AM20" s="16">
        <v>0.78347213336652943</v>
      </c>
      <c r="AN20" s="5">
        <v>804.24771931898704</v>
      </c>
      <c r="AO20" s="5">
        <v>200</v>
      </c>
      <c r="AP20" s="5">
        <v>300</v>
      </c>
      <c r="AQ20" s="5">
        <v>1</v>
      </c>
      <c r="AR20" s="16">
        <v>52.35987755982989</v>
      </c>
      <c r="AS20" s="5">
        <v>10</v>
      </c>
      <c r="AT20" s="5">
        <v>1</v>
      </c>
      <c r="AU20" s="16">
        <v>13.125315504807681</v>
      </c>
      <c r="AV20" s="5">
        <v>10</v>
      </c>
      <c r="AW20" s="5">
        <v>2</v>
      </c>
      <c r="AX20" s="17">
        <v>200</v>
      </c>
    </row>
    <row r="21" spans="1:50" x14ac:dyDescent="0.25">
      <c r="A21" s="9">
        <v>19</v>
      </c>
      <c r="B21" t="s">
        <v>68</v>
      </c>
      <c r="C21">
        <v>6</v>
      </c>
      <c r="D21">
        <v>4100</v>
      </c>
      <c r="E21">
        <v>350</v>
      </c>
      <c r="F21">
        <v>615</v>
      </c>
      <c r="G21" t="s">
        <v>49</v>
      </c>
      <c r="H21" s="5">
        <v>35</v>
      </c>
      <c r="I21" s="5">
        <v>40</v>
      </c>
      <c r="J21" s="5">
        <v>29725.41</v>
      </c>
      <c r="K21" s="5">
        <v>500</v>
      </c>
      <c r="L21" s="5">
        <v>32</v>
      </c>
      <c r="M21" s="5">
        <v>250</v>
      </c>
      <c r="N21" s="15">
        <v>2.5000000000000001E-3</v>
      </c>
      <c r="O21" s="15">
        <v>2.5000000000000001E-3</v>
      </c>
      <c r="P21" s="5">
        <v>16</v>
      </c>
      <c r="Q21" s="5">
        <v>200</v>
      </c>
      <c r="R21" s="5">
        <v>169.49610000000001</v>
      </c>
      <c r="S21" s="5">
        <v>5293.4894000000004</v>
      </c>
      <c r="T21" s="5">
        <v>3029.354238735159</v>
      </c>
      <c r="U21" s="5">
        <v>50</v>
      </c>
      <c r="V21" s="5">
        <v>1</v>
      </c>
      <c r="W21" s="5">
        <v>450</v>
      </c>
      <c r="X21" s="5">
        <v>1</v>
      </c>
      <c r="Y21" s="15">
        <v>9.1914025065027091E-3</v>
      </c>
      <c r="Z21" s="15">
        <v>3.162277660168379E-3</v>
      </c>
      <c r="AA21" s="5">
        <v>1</v>
      </c>
      <c r="AB21" s="5">
        <v>523.40869140625</v>
      </c>
      <c r="AC21" s="16">
        <v>0.62531608994972132</v>
      </c>
      <c r="AD21" s="16">
        <v>3.5184137499827641</v>
      </c>
      <c r="AE21" s="5">
        <v>1</v>
      </c>
      <c r="AF21" s="16">
        <v>1926.4599470915821</v>
      </c>
      <c r="AG21" s="5">
        <v>312.15490759100038</v>
      </c>
      <c r="AH21" s="5">
        <f t="shared" si="1"/>
        <v>415</v>
      </c>
      <c r="AI21" s="5">
        <v>450</v>
      </c>
      <c r="AJ21" s="5">
        <f t="shared" si="0"/>
        <v>1</v>
      </c>
      <c r="AK21" s="5">
        <v>1288.218925541848</v>
      </c>
      <c r="AL21" s="5">
        <v>489.99999999999989</v>
      </c>
      <c r="AM21" s="16">
        <v>0.69690668553951229</v>
      </c>
      <c r="AN21" s="5">
        <v>804.24771931898704</v>
      </c>
      <c r="AO21" s="5">
        <v>200</v>
      </c>
      <c r="AP21" s="5">
        <v>300</v>
      </c>
      <c r="AQ21" s="5">
        <v>1</v>
      </c>
      <c r="AR21" s="16">
        <v>52.35987755982989</v>
      </c>
      <c r="AS21" s="5">
        <v>10</v>
      </c>
      <c r="AT21" s="5">
        <v>1</v>
      </c>
      <c r="AU21" s="16">
        <v>56.507443311737788</v>
      </c>
      <c r="AV21" s="5">
        <v>10</v>
      </c>
      <c r="AW21" s="5">
        <v>2</v>
      </c>
      <c r="AX21" s="17">
        <v>200</v>
      </c>
    </row>
    <row r="22" spans="1:50" x14ac:dyDescent="0.25">
      <c r="A22" s="9">
        <v>20</v>
      </c>
      <c r="B22" t="s">
        <v>69</v>
      </c>
      <c r="C22">
        <v>6</v>
      </c>
      <c r="D22">
        <v>3000</v>
      </c>
      <c r="E22">
        <v>350</v>
      </c>
      <c r="F22">
        <v>525</v>
      </c>
      <c r="G22" t="s">
        <v>49</v>
      </c>
      <c r="H22" s="5">
        <v>35</v>
      </c>
      <c r="I22" s="5">
        <v>40</v>
      </c>
      <c r="J22" s="5">
        <v>29725.41</v>
      </c>
      <c r="K22" s="5">
        <v>500</v>
      </c>
      <c r="L22" s="5">
        <v>32</v>
      </c>
      <c r="M22" s="5">
        <v>250</v>
      </c>
      <c r="N22" s="15">
        <v>2.5000000000000001E-3</v>
      </c>
      <c r="O22" s="15">
        <v>2.5000000000000001E-3</v>
      </c>
      <c r="P22" s="5">
        <v>16</v>
      </c>
      <c r="Q22" s="5">
        <v>200</v>
      </c>
      <c r="R22" s="5">
        <v>2120.5947999999999</v>
      </c>
      <c r="S22" s="5">
        <v>2018.93</v>
      </c>
      <c r="T22" s="5">
        <v>2643.1616357120629</v>
      </c>
      <c r="U22" s="5">
        <v>50</v>
      </c>
      <c r="V22" s="5">
        <v>1</v>
      </c>
      <c r="W22" s="5">
        <v>450</v>
      </c>
      <c r="X22" s="5">
        <v>1</v>
      </c>
      <c r="Y22" s="15">
        <v>9.1914025065027091E-3</v>
      </c>
      <c r="Z22" s="15">
        <v>3.162277660168379E-3</v>
      </c>
      <c r="AA22" s="5">
        <v>1</v>
      </c>
      <c r="AB22" s="5">
        <v>208.498779296875</v>
      </c>
      <c r="AC22" s="16">
        <v>0.80032200359186523</v>
      </c>
      <c r="AD22" s="16">
        <v>4.1954946598604179</v>
      </c>
      <c r="AE22" s="5">
        <v>1</v>
      </c>
      <c r="AF22" s="16">
        <v>1010.290186652377</v>
      </c>
      <c r="AG22" s="5">
        <v>191.9502645077539</v>
      </c>
      <c r="AH22" s="5">
        <f t="shared" si="1"/>
        <v>415</v>
      </c>
      <c r="AI22" s="5">
        <v>450</v>
      </c>
      <c r="AJ22" s="5">
        <f t="shared" si="0"/>
        <v>1</v>
      </c>
      <c r="AK22" s="5">
        <v>2094.9377730253118</v>
      </c>
      <c r="AL22" s="5">
        <v>489.99999999999989</v>
      </c>
      <c r="AM22" s="16">
        <v>1.5168379097014419</v>
      </c>
      <c r="AN22" s="5">
        <v>804.24771931898704</v>
      </c>
      <c r="AO22" s="5">
        <v>200</v>
      </c>
      <c r="AP22" s="5">
        <v>300</v>
      </c>
      <c r="AQ22" s="5">
        <v>1</v>
      </c>
      <c r="AR22" s="16">
        <v>52.35987755982989</v>
      </c>
      <c r="AS22" s="5">
        <v>10</v>
      </c>
      <c r="AT22" s="5">
        <v>1</v>
      </c>
      <c r="AU22" s="16">
        <v>-0.49039876302083341</v>
      </c>
      <c r="AV22" s="5">
        <v>10</v>
      </c>
      <c r="AW22" s="5">
        <v>2</v>
      </c>
      <c r="AX22" s="17">
        <v>200</v>
      </c>
    </row>
    <row r="23" spans="1:50" x14ac:dyDescent="0.25">
      <c r="A23" s="9">
        <v>21</v>
      </c>
      <c r="B23" t="s">
        <v>70</v>
      </c>
      <c r="C23">
        <v>6</v>
      </c>
      <c r="D23">
        <v>700</v>
      </c>
      <c r="E23">
        <v>350</v>
      </c>
      <c r="F23">
        <v>700</v>
      </c>
      <c r="G23" t="s">
        <v>49</v>
      </c>
      <c r="H23" s="5">
        <v>35</v>
      </c>
      <c r="I23" s="5">
        <v>40</v>
      </c>
      <c r="J23" s="5">
        <v>29725.41</v>
      </c>
      <c r="K23" s="5">
        <v>500</v>
      </c>
      <c r="L23" s="5">
        <v>40</v>
      </c>
      <c r="M23" s="5">
        <v>100</v>
      </c>
      <c r="N23" s="15">
        <v>2.5000000000000001E-3</v>
      </c>
      <c r="O23" s="15">
        <v>2.5000000000000001E-3</v>
      </c>
      <c r="P23" s="5">
        <v>16</v>
      </c>
      <c r="Q23" s="5">
        <v>200</v>
      </c>
      <c r="R23" s="5">
        <v>240.61840000000001</v>
      </c>
      <c r="S23" s="5">
        <v>76.727800000000002</v>
      </c>
      <c r="T23" s="5">
        <v>129.0172928120368</v>
      </c>
      <c r="U23" s="5">
        <v>50</v>
      </c>
      <c r="V23" s="5">
        <v>1</v>
      </c>
      <c r="W23" s="5">
        <v>450</v>
      </c>
      <c r="X23" s="5">
        <v>1</v>
      </c>
      <c r="Y23" s="15">
        <v>3.5903916041026211E-2</v>
      </c>
      <c r="Z23" s="15">
        <v>3.162277660168379E-3</v>
      </c>
      <c r="AA23" s="5">
        <v>1</v>
      </c>
      <c r="AB23" s="5">
        <v>185.91802978515619</v>
      </c>
      <c r="AC23" s="16">
        <v>0.15226595853507929</v>
      </c>
      <c r="AD23" s="16">
        <v>0.87766865858528453</v>
      </c>
      <c r="AE23" s="5">
        <v>1</v>
      </c>
      <c r="AF23" s="16">
        <v>286.57178755222128</v>
      </c>
      <c r="AG23" s="5">
        <v>820.66093808059907</v>
      </c>
      <c r="AH23" s="5">
        <f t="shared" si="1"/>
        <v>415</v>
      </c>
      <c r="AI23" s="5">
        <v>140</v>
      </c>
      <c r="AJ23" s="5">
        <f t="shared" si="0"/>
        <v>0</v>
      </c>
      <c r="AK23" s="5">
        <v>-409.10260881966269</v>
      </c>
      <c r="AL23" s="5">
        <v>489.99999999999989</v>
      </c>
      <c r="AM23" s="16">
        <v>5.6443460117289943E-2</v>
      </c>
      <c r="AN23" s="5">
        <v>1256.6370614359171</v>
      </c>
      <c r="AO23" s="5">
        <v>200</v>
      </c>
      <c r="AP23" s="5">
        <v>300</v>
      </c>
      <c r="AQ23" s="5">
        <v>1</v>
      </c>
      <c r="AR23" s="16">
        <v>65.449846949787357</v>
      </c>
      <c r="AS23" s="5">
        <v>10</v>
      </c>
      <c r="AT23" s="5">
        <v>1</v>
      </c>
      <c r="AU23" s="16">
        <v>191.68524169921881</v>
      </c>
      <c r="AV23" s="5">
        <v>10</v>
      </c>
      <c r="AW23" s="5">
        <v>2</v>
      </c>
      <c r="AX23" s="17">
        <v>163.89329850022551</v>
      </c>
    </row>
    <row r="24" spans="1:50" x14ac:dyDescent="0.25">
      <c r="A24" s="9">
        <v>22</v>
      </c>
      <c r="B24" s="18" t="s">
        <v>71</v>
      </c>
      <c r="C24" s="18">
        <v>6</v>
      </c>
      <c r="D24" s="18">
        <v>3000</v>
      </c>
      <c r="E24" s="18">
        <v>350</v>
      </c>
      <c r="F24" s="18">
        <v>525</v>
      </c>
      <c r="G24" s="18" t="s">
        <v>49</v>
      </c>
      <c r="H24" s="19">
        <v>35</v>
      </c>
      <c r="I24" s="19">
        <v>40</v>
      </c>
      <c r="J24" s="19">
        <v>29725.41</v>
      </c>
      <c r="K24" s="19">
        <v>500</v>
      </c>
      <c r="L24" s="19">
        <v>32</v>
      </c>
      <c r="M24" s="19">
        <v>250</v>
      </c>
      <c r="N24" s="20">
        <v>2.5000000000000001E-3</v>
      </c>
      <c r="O24" s="20">
        <v>2.5000000000000001E-3</v>
      </c>
      <c r="P24" s="19">
        <v>16</v>
      </c>
      <c r="Q24" s="19">
        <v>200</v>
      </c>
      <c r="R24" s="19">
        <v>1772.3394000000001</v>
      </c>
      <c r="S24" s="19">
        <v>1179.7692</v>
      </c>
      <c r="T24" s="19">
        <v>1748.8203164410179</v>
      </c>
      <c r="U24" s="19">
        <v>50</v>
      </c>
      <c r="V24" s="19">
        <v>1</v>
      </c>
      <c r="W24" s="19">
        <v>450</v>
      </c>
      <c r="X24" s="19">
        <v>1</v>
      </c>
      <c r="Y24" s="20">
        <v>9.1914025065027091E-3</v>
      </c>
      <c r="Z24" s="20">
        <v>3.162277660168379E-3</v>
      </c>
      <c r="AA24" s="19">
        <v>1</v>
      </c>
      <c r="AB24" s="19">
        <v>243.8956298828125</v>
      </c>
      <c r="AC24" s="21">
        <v>0.40488325687834559</v>
      </c>
      <c r="AD24" s="21">
        <v>2.775905264192092</v>
      </c>
      <c r="AE24" s="19">
        <v>1</v>
      </c>
      <c r="AF24" s="21">
        <v>1079.941266652377</v>
      </c>
      <c r="AG24" s="19">
        <v>385.47790993636482</v>
      </c>
      <c r="AH24" s="19">
        <f t="shared" si="1"/>
        <v>415</v>
      </c>
      <c r="AI24" s="19">
        <v>450</v>
      </c>
      <c r="AJ24" s="19">
        <f t="shared" si="0"/>
        <v>1</v>
      </c>
      <c r="AK24" s="19">
        <v>1043.1826293908171</v>
      </c>
      <c r="AL24" s="19">
        <v>489.99999999999989</v>
      </c>
      <c r="AM24" s="21">
        <v>0.88042966951965462</v>
      </c>
      <c r="AN24" s="19">
        <v>804.24771931898704</v>
      </c>
      <c r="AO24" s="19">
        <v>200</v>
      </c>
      <c r="AP24" s="19">
        <v>300</v>
      </c>
      <c r="AQ24" s="19">
        <v>1</v>
      </c>
      <c r="AR24" s="21">
        <v>52.35987755982989</v>
      </c>
      <c r="AS24" s="19">
        <v>10</v>
      </c>
      <c r="AT24" s="19">
        <v>1</v>
      </c>
      <c r="AU24" s="21">
        <v>11.07257242838541</v>
      </c>
      <c r="AV24" s="19">
        <v>10</v>
      </c>
      <c r="AW24" s="19">
        <v>2</v>
      </c>
      <c r="AX24" s="22">
        <v>200</v>
      </c>
    </row>
    <row r="25" spans="1:50" x14ac:dyDescent="0.25">
      <c r="A25" s="9">
        <v>23</v>
      </c>
      <c r="B25" s="10" t="s">
        <v>72</v>
      </c>
      <c r="C25" s="10">
        <v>6</v>
      </c>
      <c r="D25" s="10">
        <v>6000</v>
      </c>
      <c r="E25" s="10">
        <v>350</v>
      </c>
      <c r="F25" s="10">
        <v>900</v>
      </c>
      <c r="G25" s="10" t="s">
        <v>49</v>
      </c>
      <c r="H25" s="11">
        <v>35</v>
      </c>
      <c r="I25" s="11">
        <v>40</v>
      </c>
      <c r="J25" s="11">
        <v>29725.41</v>
      </c>
      <c r="K25" s="11">
        <v>500</v>
      </c>
      <c r="L25" s="11">
        <v>32</v>
      </c>
      <c r="M25" s="11">
        <v>300</v>
      </c>
      <c r="N25" s="12">
        <v>2.5000000000000001E-3</v>
      </c>
      <c r="O25" s="12">
        <v>2.5000000000000001E-3</v>
      </c>
      <c r="P25" s="11">
        <v>16</v>
      </c>
      <c r="Q25" s="11">
        <v>200</v>
      </c>
      <c r="R25" s="11">
        <v>3157.1125999999999</v>
      </c>
      <c r="S25" s="11">
        <v>7472.8536999999997</v>
      </c>
      <c r="T25" s="11">
        <v>3045.5873845519141</v>
      </c>
      <c r="U25" s="11">
        <v>50</v>
      </c>
      <c r="V25" s="11">
        <v>1</v>
      </c>
      <c r="W25" s="11">
        <v>450</v>
      </c>
      <c r="X25" s="11">
        <v>1</v>
      </c>
      <c r="Y25" s="12">
        <v>7.6595020887522576E-3</v>
      </c>
      <c r="Z25" s="12">
        <v>3.162277660168379E-3</v>
      </c>
      <c r="AA25" s="11">
        <v>1</v>
      </c>
      <c r="AB25" s="11">
        <v>414.7769775390625</v>
      </c>
      <c r="AC25" s="13">
        <v>0.73413695408800139</v>
      </c>
      <c r="AD25" s="13">
        <v>2.4171328448824712</v>
      </c>
      <c r="AE25" s="11">
        <v>1</v>
      </c>
      <c r="AF25" s="13">
        <v>2237.395773304755</v>
      </c>
      <c r="AG25" s="11">
        <v>529.28810408325353</v>
      </c>
      <c r="AH25" s="11">
        <f>FLOOR(SUMPRODUCT(AG25:AG30,D25:D30)/SUM(D25:D30),5)</f>
        <v>395</v>
      </c>
      <c r="AI25" s="11">
        <v>450</v>
      </c>
      <c r="AJ25" s="11">
        <f t="shared" si="0"/>
        <v>1</v>
      </c>
      <c r="AK25" s="11">
        <v>759.74475254074866</v>
      </c>
      <c r="AL25" s="11">
        <v>489.99999999999989</v>
      </c>
      <c r="AM25" s="13">
        <v>0.92457946054574469</v>
      </c>
      <c r="AN25" s="11">
        <v>804.24771931898704</v>
      </c>
      <c r="AO25" s="11">
        <v>200</v>
      </c>
      <c r="AP25" s="11">
        <v>300</v>
      </c>
      <c r="AQ25" s="11">
        <v>1</v>
      </c>
      <c r="AR25" s="13">
        <v>52.35987755982989</v>
      </c>
      <c r="AS25" s="11">
        <v>10</v>
      </c>
      <c r="AT25" s="11">
        <v>1</v>
      </c>
      <c r="AU25" s="13">
        <v>-0.85309366861979241</v>
      </c>
      <c r="AV25" s="11">
        <v>10</v>
      </c>
      <c r="AW25" s="11">
        <v>2</v>
      </c>
      <c r="AX25" s="14">
        <v>200</v>
      </c>
    </row>
    <row r="26" spans="1:50" x14ac:dyDescent="0.25">
      <c r="A26" s="9">
        <v>24</v>
      </c>
      <c r="B26" t="s">
        <v>73</v>
      </c>
      <c r="C26">
        <v>6</v>
      </c>
      <c r="D26">
        <v>1300</v>
      </c>
      <c r="E26">
        <v>350</v>
      </c>
      <c r="F26">
        <v>525</v>
      </c>
      <c r="G26" t="s">
        <v>49</v>
      </c>
      <c r="H26" s="5">
        <v>35</v>
      </c>
      <c r="I26" s="5">
        <v>40</v>
      </c>
      <c r="J26" s="5">
        <v>29725.41</v>
      </c>
      <c r="K26" s="5">
        <v>500</v>
      </c>
      <c r="L26" s="5">
        <v>32</v>
      </c>
      <c r="M26" s="5">
        <v>250</v>
      </c>
      <c r="N26" s="15">
        <v>2.5000000000000001E-3</v>
      </c>
      <c r="O26" s="15">
        <v>2.5000000000000001E-3</v>
      </c>
      <c r="P26" s="5">
        <v>16</v>
      </c>
      <c r="Q26" s="5">
        <v>200</v>
      </c>
      <c r="R26" s="5">
        <v>649.16639999999995</v>
      </c>
      <c r="S26" s="5">
        <v>381.23450000000003</v>
      </c>
      <c r="T26" s="5">
        <v>736.99355149392841</v>
      </c>
      <c r="U26" s="5">
        <v>50</v>
      </c>
      <c r="V26" s="5">
        <v>1</v>
      </c>
      <c r="W26" s="5">
        <v>450</v>
      </c>
      <c r="X26" s="5">
        <v>1</v>
      </c>
      <c r="Y26" s="15">
        <v>9.1914025065027091E-3</v>
      </c>
      <c r="Z26" s="15">
        <v>3.162277660168379E-3</v>
      </c>
      <c r="AA26" s="5">
        <v>1</v>
      </c>
      <c r="AB26" s="5">
        <v>104.7493896484375</v>
      </c>
      <c r="AC26" s="16">
        <v>0.99372774930403984</v>
      </c>
      <c r="AD26" s="16">
        <v>2.6996100787323392</v>
      </c>
      <c r="AE26" s="5">
        <v>1</v>
      </c>
      <c r="AF26" s="16">
        <v>491.74401688269683</v>
      </c>
      <c r="AG26" s="5">
        <v>425.94911729762981</v>
      </c>
      <c r="AH26" s="5">
        <f>$AH$25</f>
        <v>395</v>
      </c>
      <c r="AI26" s="5">
        <v>260</v>
      </c>
      <c r="AJ26" s="5">
        <f t="shared" si="0"/>
        <v>1</v>
      </c>
      <c r="AK26" s="5">
        <v>944.06548418437387</v>
      </c>
      <c r="AL26" s="5">
        <v>489.99999999999989</v>
      </c>
      <c r="AM26" s="16">
        <v>0.85852907643888943</v>
      </c>
      <c r="AN26" s="5">
        <v>804.24771931898704</v>
      </c>
      <c r="AO26" s="5">
        <v>200</v>
      </c>
      <c r="AP26" s="5">
        <v>300</v>
      </c>
      <c r="AQ26" s="5">
        <v>1</v>
      </c>
      <c r="AR26" s="16">
        <v>52.35987755982989</v>
      </c>
      <c r="AS26" s="5">
        <v>10</v>
      </c>
      <c r="AT26" s="5">
        <v>1</v>
      </c>
      <c r="AU26" s="16">
        <v>10.36492450420673</v>
      </c>
      <c r="AV26" s="5">
        <v>10</v>
      </c>
      <c r="AW26" s="5">
        <v>2</v>
      </c>
      <c r="AX26" s="17">
        <v>200</v>
      </c>
    </row>
    <row r="27" spans="1:50" x14ac:dyDescent="0.25">
      <c r="A27" s="9">
        <v>25</v>
      </c>
      <c r="B27" t="s">
        <v>74</v>
      </c>
      <c r="C27">
        <v>6</v>
      </c>
      <c r="D27">
        <v>4100</v>
      </c>
      <c r="E27">
        <v>350</v>
      </c>
      <c r="F27">
        <v>615</v>
      </c>
      <c r="G27" t="s">
        <v>49</v>
      </c>
      <c r="H27" s="5">
        <v>35</v>
      </c>
      <c r="I27" s="5">
        <v>40</v>
      </c>
      <c r="J27" s="5">
        <v>29725.41</v>
      </c>
      <c r="K27" s="5">
        <v>500</v>
      </c>
      <c r="L27" s="5">
        <v>32</v>
      </c>
      <c r="M27" s="5">
        <v>250</v>
      </c>
      <c r="N27" s="15">
        <v>2.5000000000000001E-3</v>
      </c>
      <c r="O27" s="15">
        <v>2.5000000000000001E-3</v>
      </c>
      <c r="P27" s="5">
        <v>16</v>
      </c>
      <c r="Q27" s="5">
        <v>200</v>
      </c>
      <c r="R27" s="5">
        <v>23.6144</v>
      </c>
      <c r="S27" s="5">
        <v>5348.3644999999997</v>
      </c>
      <c r="T27" s="5">
        <v>3088.7199795082411</v>
      </c>
      <c r="U27" s="5">
        <v>50</v>
      </c>
      <c r="V27" s="5">
        <v>1</v>
      </c>
      <c r="W27" s="5">
        <v>450</v>
      </c>
      <c r="X27" s="5">
        <v>1</v>
      </c>
      <c r="Y27" s="15">
        <v>9.1914025065027091E-3</v>
      </c>
      <c r="Z27" s="15">
        <v>3.162277660168379E-3</v>
      </c>
      <c r="AA27" s="5">
        <v>1</v>
      </c>
      <c r="AB27" s="5">
        <v>535.614501953125</v>
      </c>
      <c r="AC27" s="16">
        <v>0.61785119090736929</v>
      </c>
      <c r="AD27" s="16">
        <v>3.5873635069782122</v>
      </c>
      <c r="AE27" s="5">
        <v>1</v>
      </c>
      <c r="AF27" s="16">
        <v>1955.6362870915821</v>
      </c>
      <c r="AG27" s="5">
        <v>304.9411552882699</v>
      </c>
      <c r="AH27" s="5">
        <f>$AH$25</f>
        <v>395</v>
      </c>
      <c r="AI27" s="5">
        <v>450</v>
      </c>
      <c r="AJ27" s="5">
        <f t="shared" si="0"/>
        <v>1</v>
      </c>
      <c r="AK27" s="5">
        <v>1318.6933042191499</v>
      </c>
      <c r="AL27" s="5">
        <v>489.99999999999989</v>
      </c>
      <c r="AM27" s="16">
        <v>0.69425429667215477</v>
      </c>
      <c r="AN27" s="5">
        <v>804.24771931898704</v>
      </c>
      <c r="AO27" s="5">
        <v>200</v>
      </c>
      <c r="AP27" s="5">
        <v>300</v>
      </c>
      <c r="AQ27" s="5">
        <v>1</v>
      </c>
      <c r="AR27" s="16">
        <v>52.35987755982989</v>
      </c>
      <c r="AS27" s="5">
        <v>10</v>
      </c>
      <c r="AT27" s="5">
        <v>1</v>
      </c>
      <c r="AU27" s="16">
        <v>59.424929735137198</v>
      </c>
      <c r="AV27" s="5">
        <v>10</v>
      </c>
      <c r="AW27" s="5">
        <v>2</v>
      </c>
      <c r="AX27" s="17">
        <v>200</v>
      </c>
    </row>
    <row r="28" spans="1:50" x14ac:dyDescent="0.25">
      <c r="A28" s="9">
        <v>26</v>
      </c>
      <c r="B28" t="s">
        <v>75</v>
      </c>
      <c r="C28">
        <v>6</v>
      </c>
      <c r="D28">
        <v>3000</v>
      </c>
      <c r="E28">
        <v>350</v>
      </c>
      <c r="F28">
        <v>525</v>
      </c>
      <c r="G28" t="s">
        <v>49</v>
      </c>
      <c r="H28" s="5">
        <v>35</v>
      </c>
      <c r="I28" s="5">
        <v>40</v>
      </c>
      <c r="J28" s="5">
        <v>29725.41</v>
      </c>
      <c r="K28" s="5">
        <v>500</v>
      </c>
      <c r="L28" s="5">
        <v>32</v>
      </c>
      <c r="M28" s="5">
        <v>250</v>
      </c>
      <c r="N28" s="15">
        <v>2.5000000000000001E-3</v>
      </c>
      <c r="O28" s="15">
        <v>2.5000000000000001E-3</v>
      </c>
      <c r="P28" s="5">
        <v>16</v>
      </c>
      <c r="Q28" s="5">
        <v>200</v>
      </c>
      <c r="R28" s="5">
        <v>2165.5462000000002</v>
      </c>
      <c r="S28" s="5">
        <v>2072.0472</v>
      </c>
      <c r="T28" s="5">
        <v>2579.284586664598</v>
      </c>
      <c r="U28" s="5">
        <v>50</v>
      </c>
      <c r="V28" s="5">
        <v>1</v>
      </c>
      <c r="W28" s="5">
        <v>450</v>
      </c>
      <c r="X28" s="5">
        <v>1</v>
      </c>
      <c r="Y28" s="15">
        <v>9.1914025065027091E-3</v>
      </c>
      <c r="Z28" s="15">
        <v>3.162277660168379E-3</v>
      </c>
      <c r="AA28" s="5">
        <v>1</v>
      </c>
      <c r="AB28" s="5">
        <v>203.00616455078119</v>
      </c>
      <c r="AC28" s="16">
        <v>0.83829608319934956</v>
      </c>
      <c r="AD28" s="16">
        <v>4.0941025185152338</v>
      </c>
      <c r="AE28" s="5">
        <v>1</v>
      </c>
      <c r="AF28" s="16">
        <v>1001.299906652377</v>
      </c>
      <c r="AG28" s="5">
        <v>197.9486748167491</v>
      </c>
      <c r="AH28" s="5">
        <f>$AH$25</f>
        <v>395</v>
      </c>
      <c r="AI28" s="5">
        <v>450</v>
      </c>
      <c r="AJ28" s="5">
        <f t="shared" si="0"/>
        <v>1</v>
      </c>
      <c r="AK28" s="5">
        <v>2031.455174083683</v>
      </c>
      <c r="AL28" s="5">
        <v>489.99999999999989</v>
      </c>
      <c r="AM28" s="16">
        <v>1.507400451308081</v>
      </c>
      <c r="AN28" s="5">
        <v>804.24771931898704</v>
      </c>
      <c r="AO28" s="5">
        <v>200</v>
      </c>
      <c r="AP28" s="5">
        <v>300</v>
      </c>
      <c r="AQ28" s="5">
        <v>1</v>
      </c>
      <c r="AR28" s="16">
        <v>52.35987755982989</v>
      </c>
      <c r="AS28" s="5">
        <v>10</v>
      </c>
      <c r="AT28" s="5">
        <v>1</v>
      </c>
      <c r="AU28" s="16">
        <v>-2.2846529134114628</v>
      </c>
      <c r="AV28" s="5">
        <v>10</v>
      </c>
      <c r="AW28" s="5">
        <v>2</v>
      </c>
      <c r="AX28" s="17">
        <v>200</v>
      </c>
    </row>
    <row r="29" spans="1:50" x14ac:dyDescent="0.25">
      <c r="A29" s="9">
        <v>27</v>
      </c>
      <c r="B29" t="s">
        <v>76</v>
      </c>
      <c r="C29">
        <v>6</v>
      </c>
      <c r="D29">
        <v>800</v>
      </c>
      <c r="E29">
        <v>350</v>
      </c>
      <c r="F29">
        <v>800</v>
      </c>
      <c r="G29" t="s">
        <v>49</v>
      </c>
      <c r="H29" s="5">
        <v>35</v>
      </c>
      <c r="I29" s="5">
        <v>40</v>
      </c>
      <c r="J29" s="5">
        <v>29725.41</v>
      </c>
      <c r="K29" s="5">
        <v>500</v>
      </c>
      <c r="L29" s="5">
        <v>40</v>
      </c>
      <c r="M29" s="5">
        <v>100</v>
      </c>
      <c r="N29" s="15">
        <v>2.5000000000000001E-3</v>
      </c>
      <c r="O29" s="15">
        <v>2.5000000000000001E-3</v>
      </c>
      <c r="P29" s="5">
        <v>16</v>
      </c>
      <c r="Q29" s="5">
        <v>200</v>
      </c>
      <c r="R29" s="5">
        <v>260.95600000000002</v>
      </c>
      <c r="S29" s="5">
        <v>108.4332</v>
      </c>
      <c r="T29" s="5">
        <v>166.16272131047319</v>
      </c>
      <c r="U29" s="5">
        <v>50</v>
      </c>
      <c r="V29" s="5">
        <v>1</v>
      </c>
      <c r="W29" s="5">
        <v>450</v>
      </c>
      <c r="X29" s="5">
        <v>1</v>
      </c>
      <c r="Y29" s="15">
        <v>3.5903916041026211E-2</v>
      </c>
      <c r="Z29" s="15">
        <v>3.162277660168379E-3</v>
      </c>
      <c r="AA29" s="5">
        <v>1</v>
      </c>
      <c r="AB29" s="5">
        <v>217.65313720703119</v>
      </c>
      <c r="AC29" s="16">
        <v>0.15404853522330181</v>
      </c>
      <c r="AD29" s="16">
        <v>0.98906381732424542</v>
      </c>
      <c r="AE29" s="5">
        <v>1</v>
      </c>
      <c r="AF29" s="16">
        <v>330.3179057739672</v>
      </c>
      <c r="AG29" s="5">
        <v>820.66093808059907</v>
      </c>
      <c r="AH29" s="5">
        <f>$AH$25</f>
        <v>395</v>
      </c>
      <c r="AI29" s="5">
        <v>160</v>
      </c>
      <c r="AJ29" s="5">
        <f t="shared" si="0"/>
        <v>0</v>
      </c>
      <c r="AK29" s="5">
        <v>-339.89878341667583</v>
      </c>
      <c r="AL29" s="5">
        <v>489.99999999999989</v>
      </c>
      <c r="AM29" s="16">
        <v>6.1283767747421017E-2</v>
      </c>
      <c r="AN29" s="5">
        <v>1256.6370614359171</v>
      </c>
      <c r="AO29" s="5">
        <v>200</v>
      </c>
      <c r="AP29" s="5">
        <v>300</v>
      </c>
      <c r="AQ29" s="5">
        <v>1</v>
      </c>
      <c r="AR29" s="16">
        <v>65.449846949787357</v>
      </c>
      <c r="AS29" s="5">
        <v>10</v>
      </c>
      <c r="AT29" s="5">
        <v>1</v>
      </c>
      <c r="AU29" s="16">
        <v>198.02509307861331</v>
      </c>
      <c r="AV29" s="5">
        <v>10</v>
      </c>
      <c r="AW29" s="5">
        <v>2</v>
      </c>
      <c r="AX29" s="17">
        <v>158.64618997263261</v>
      </c>
    </row>
    <row r="30" spans="1:50" x14ac:dyDescent="0.25">
      <c r="A30" s="9">
        <v>28</v>
      </c>
      <c r="B30" s="18" t="s">
        <v>77</v>
      </c>
      <c r="C30" s="18">
        <v>6</v>
      </c>
      <c r="D30" s="18">
        <v>2000</v>
      </c>
      <c r="E30" s="18">
        <v>350</v>
      </c>
      <c r="F30" s="18">
        <v>525</v>
      </c>
      <c r="G30" s="18" t="s">
        <v>49</v>
      </c>
      <c r="H30" s="19">
        <v>35</v>
      </c>
      <c r="I30" s="19">
        <v>40</v>
      </c>
      <c r="J30" s="19">
        <v>29725.41</v>
      </c>
      <c r="K30" s="19">
        <v>500</v>
      </c>
      <c r="L30" s="19">
        <v>32</v>
      </c>
      <c r="M30" s="19">
        <v>250</v>
      </c>
      <c r="N30" s="20">
        <v>2.5000000000000001E-3</v>
      </c>
      <c r="O30" s="20">
        <v>2.5000000000000001E-3</v>
      </c>
      <c r="P30" s="19">
        <v>16</v>
      </c>
      <c r="Q30" s="19">
        <v>200</v>
      </c>
      <c r="R30" s="19">
        <v>1424.7683999999999</v>
      </c>
      <c r="S30" s="19">
        <v>572.78510000000006</v>
      </c>
      <c r="T30" s="19">
        <v>1283.620823123948</v>
      </c>
      <c r="U30" s="19">
        <v>50</v>
      </c>
      <c r="V30" s="19">
        <v>1</v>
      </c>
      <c r="W30" s="19">
        <v>450</v>
      </c>
      <c r="X30" s="19">
        <v>1</v>
      </c>
      <c r="Y30" s="20">
        <v>9.1914025065027091E-3</v>
      </c>
      <c r="Z30" s="20">
        <v>3.162277660168379E-3</v>
      </c>
      <c r="AA30" s="19">
        <v>1</v>
      </c>
      <c r="AB30" s="19">
        <v>131.6021728515625</v>
      </c>
      <c r="AC30" s="21">
        <v>0.59588128653974304</v>
      </c>
      <c r="AD30" s="21">
        <v>3.0562400550570201</v>
      </c>
      <c r="AE30" s="19">
        <v>1</v>
      </c>
      <c r="AF30" s="21">
        <v>671.31908443491807</v>
      </c>
      <c r="AG30" s="19">
        <v>309.27390159928768</v>
      </c>
      <c r="AH30" s="19">
        <f>$AH$25</f>
        <v>395</v>
      </c>
      <c r="AI30" s="19">
        <v>400</v>
      </c>
      <c r="AJ30" s="19">
        <f t="shared" si="0"/>
        <v>1</v>
      </c>
      <c r="AK30" s="19">
        <v>1300.219182996266</v>
      </c>
      <c r="AL30" s="19">
        <v>489.99999999999989</v>
      </c>
      <c r="AM30" s="21">
        <v>1.1630383324160769</v>
      </c>
      <c r="AN30" s="19">
        <v>804.24771931898704</v>
      </c>
      <c r="AO30" s="19">
        <v>200</v>
      </c>
      <c r="AP30" s="19">
        <v>300</v>
      </c>
      <c r="AQ30" s="19">
        <v>1</v>
      </c>
      <c r="AR30" s="21">
        <v>52.35987755982989</v>
      </c>
      <c r="AS30" s="19">
        <v>10</v>
      </c>
      <c r="AT30" s="19">
        <v>1</v>
      </c>
      <c r="AU30" s="21">
        <v>-4.1149353027343789</v>
      </c>
      <c r="AV30" s="19">
        <v>10</v>
      </c>
      <c r="AW30" s="19">
        <v>2</v>
      </c>
      <c r="AX30" s="22">
        <v>200</v>
      </c>
    </row>
    <row r="31" spans="1:50" x14ac:dyDescent="0.25">
      <c r="A31" s="9">
        <v>29</v>
      </c>
      <c r="B31" s="10" t="s">
        <v>78</v>
      </c>
      <c r="C31" s="10">
        <v>6</v>
      </c>
      <c r="D31" s="10">
        <v>6000</v>
      </c>
      <c r="E31" s="10">
        <v>350</v>
      </c>
      <c r="F31" s="10">
        <v>900</v>
      </c>
      <c r="G31" s="10" t="s">
        <v>49</v>
      </c>
      <c r="H31" s="11">
        <v>35</v>
      </c>
      <c r="I31" s="11">
        <v>40</v>
      </c>
      <c r="J31" s="11">
        <v>29725.41</v>
      </c>
      <c r="K31" s="11">
        <v>500</v>
      </c>
      <c r="L31" s="11">
        <v>25</v>
      </c>
      <c r="M31" s="11">
        <v>300</v>
      </c>
      <c r="N31" s="12">
        <v>2.5000000000000001E-3</v>
      </c>
      <c r="O31" s="12">
        <v>2.5000000000000001E-3</v>
      </c>
      <c r="P31" s="11">
        <v>16</v>
      </c>
      <c r="Q31" s="11">
        <v>150</v>
      </c>
      <c r="R31" s="11">
        <v>1591.0062</v>
      </c>
      <c r="S31" s="11">
        <v>3200.2752999999998</v>
      </c>
      <c r="T31" s="11">
        <v>4360.1765985248203</v>
      </c>
      <c r="U31" s="11">
        <v>50</v>
      </c>
      <c r="V31" s="11">
        <v>1</v>
      </c>
      <c r="W31" s="11">
        <v>450</v>
      </c>
      <c r="X31" s="11">
        <v>1</v>
      </c>
      <c r="Y31" s="12">
        <v>4.6749890678419526E-3</v>
      </c>
      <c r="Z31" s="12">
        <v>3.162277660168379E-3</v>
      </c>
      <c r="AA31" s="11">
        <v>1</v>
      </c>
      <c r="AB31" s="11">
        <v>303.7041015625</v>
      </c>
      <c r="AC31" s="13">
        <v>0.44747591215335142</v>
      </c>
      <c r="AD31" s="13">
        <v>3.4604576178768411</v>
      </c>
      <c r="AE31" s="11">
        <v>1</v>
      </c>
      <c r="AF31" s="13">
        <v>2550.6170533047539</v>
      </c>
      <c r="AG31" s="11">
        <v>295.77429845292869</v>
      </c>
      <c r="AH31" s="11">
        <f>FLOOR(SUMPRODUCT(AG31:AG34,D31:D34)/SUM(D31:D34),5)</f>
        <v>220</v>
      </c>
      <c r="AI31" s="11">
        <v>450</v>
      </c>
      <c r="AJ31" s="11">
        <f t="shared" si="0"/>
        <v>1</v>
      </c>
      <c r="AK31" s="11">
        <v>1359.5632269701421</v>
      </c>
      <c r="AL31" s="11">
        <v>489.99999999999989</v>
      </c>
      <c r="AM31" s="13">
        <v>1.938130634294978</v>
      </c>
      <c r="AN31" s="11">
        <v>490.87385212340519</v>
      </c>
      <c r="AO31" s="11">
        <v>150</v>
      </c>
      <c r="AP31" s="11">
        <v>250</v>
      </c>
      <c r="AQ31" s="11">
        <v>1</v>
      </c>
      <c r="AR31" s="13">
        <v>30.679615757712821</v>
      </c>
      <c r="AS31" s="11">
        <v>10</v>
      </c>
      <c r="AT31" s="11">
        <v>1</v>
      </c>
      <c r="AU31" s="13">
        <v>-18.994996744791671</v>
      </c>
      <c r="AV31" s="11">
        <v>10</v>
      </c>
      <c r="AW31" s="11">
        <v>2</v>
      </c>
      <c r="AX31" s="14">
        <v>200</v>
      </c>
    </row>
    <row r="32" spans="1:50" x14ac:dyDescent="0.25">
      <c r="A32" s="9">
        <v>30</v>
      </c>
      <c r="B32" t="s">
        <v>79</v>
      </c>
      <c r="C32">
        <v>6</v>
      </c>
      <c r="D32">
        <v>4750</v>
      </c>
      <c r="E32">
        <v>350</v>
      </c>
      <c r="F32">
        <v>713</v>
      </c>
      <c r="G32" t="s">
        <v>49</v>
      </c>
      <c r="H32" s="5">
        <v>35</v>
      </c>
      <c r="I32" s="5">
        <v>40</v>
      </c>
      <c r="J32" s="5">
        <v>29725.41</v>
      </c>
      <c r="K32" s="5">
        <v>500</v>
      </c>
      <c r="L32" s="5">
        <v>32</v>
      </c>
      <c r="M32" s="5">
        <v>300</v>
      </c>
      <c r="N32" s="15">
        <v>2.5000000000000001E-3</v>
      </c>
      <c r="O32" s="15">
        <v>2.5000000000000001E-3</v>
      </c>
      <c r="P32" s="5">
        <v>16</v>
      </c>
      <c r="Q32" s="5">
        <v>150</v>
      </c>
      <c r="R32" s="5">
        <v>781.62549999999999</v>
      </c>
      <c r="S32" s="5">
        <v>4153.8591999999999</v>
      </c>
      <c r="T32" s="5">
        <v>4011.2830377807591</v>
      </c>
      <c r="U32" s="5">
        <v>50</v>
      </c>
      <c r="V32" s="5">
        <v>1</v>
      </c>
      <c r="W32" s="5">
        <v>450</v>
      </c>
      <c r="X32" s="5">
        <v>1</v>
      </c>
      <c r="Y32" s="15">
        <v>7.6595020887522567E-3</v>
      </c>
      <c r="Z32" s="15">
        <v>3.162277660168379E-3</v>
      </c>
      <c r="AA32" s="5">
        <v>1</v>
      </c>
      <c r="AB32" s="5">
        <v>481.908935546875</v>
      </c>
      <c r="AC32" s="16">
        <v>0.44551821583428508</v>
      </c>
      <c r="AD32" s="16">
        <v>4.0213363787275771</v>
      </c>
      <c r="AE32" s="5">
        <v>1</v>
      </c>
      <c r="AF32" s="16">
        <v>2114.82271553293</v>
      </c>
      <c r="AG32" s="5">
        <v>236.28341307255971</v>
      </c>
      <c r="AH32" s="5">
        <f>$AH$31</f>
        <v>220</v>
      </c>
      <c r="AI32" s="5">
        <v>450</v>
      </c>
      <c r="AJ32" s="5">
        <f t="shared" si="0"/>
        <v>1</v>
      </c>
      <c r="AK32" s="5">
        <v>1701.870877986709</v>
      </c>
      <c r="AL32" s="5">
        <v>489.99999999999989</v>
      </c>
      <c r="AM32" s="16">
        <v>1.06006305083078</v>
      </c>
      <c r="AN32" s="5">
        <v>804.24771931898704</v>
      </c>
      <c r="AO32" s="5">
        <v>150</v>
      </c>
      <c r="AP32" s="5">
        <v>300</v>
      </c>
      <c r="AQ32" s="5">
        <v>1</v>
      </c>
      <c r="AR32" s="16">
        <v>39.269908169872423</v>
      </c>
      <c r="AS32" s="5">
        <v>10</v>
      </c>
      <c r="AT32" s="5">
        <v>1</v>
      </c>
      <c r="AU32" s="16">
        <v>30.825422491776301</v>
      </c>
      <c r="AV32" s="5">
        <v>10</v>
      </c>
      <c r="AW32" s="5">
        <v>2</v>
      </c>
      <c r="AX32" s="17">
        <v>200</v>
      </c>
    </row>
    <row r="33" spans="1:50" x14ac:dyDescent="0.25">
      <c r="A33" s="9">
        <v>31</v>
      </c>
      <c r="B33" t="s">
        <v>80</v>
      </c>
      <c r="C33">
        <v>6</v>
      </c>
      <c r="D33">
        <v>6350</v>
      </c>
      <c r="E33">
        <v>350</v>
      </c>
      <c r="F33">
        <v>953</v>
      </c>
      <c r="G33" t="s">
        <v>49</v>
      </c>
      <c r="H33" s="5">
        <v>35</v>
      </c>
      <c r="I33" s="5">
        <v>40</v>
      </c>
      <c r="J33" s="5">
        <v>29725.41</v>
      </c>
      <c r="K33" s="5">
        <v>500</v>
      </c>
      <c r="L33" s="5">
        <v>32</v>
      </c>
      <c r="M33" s="5">
        <v>300</v>
      </c>
      <c r="N33" s="15">
        <v>2.5000000000000001E-3</v>
      </c>
      <c r="O33" s="15">
        <v>2.5000000000000001E-3</v>
      </c>
      <c r="P33" s="5">
        <v>16</v>
      </c>
      <c r="Q33" s="5">
        <v>150</v>
      </c>
      <c r="R33" s="5">
        <v>2577.4207000000001</v>
      </c>
      <c r="S33" s="5">
        <v>5851.6261000000004</v>
      </c>
      <c r="T33" s="5">
        <v>5947.9892025471236</v>
      </c>
      <c r="U33" s="5">
        <v>50</v>
      </c>
      <c r="V33" s="5">
        <v>1</v>
      </c>
      <c r="W33" s="5">
        <v>450</v>
      </c>
      <c r="X33" s="5">
        <v>1</v>
      </c>
      <c r="Y33" s="15">
        <v>7.6595020887522567E-3</v>
      </c>
      <c r="Z33" s="15">
        <v>3.162277660168379E-3</v>
      </c>
      <c r="AA33" s="5">
        <v>1</v>
      </c>
      <c r="AB33" s="5">
        <v>500.2176513671875</v>
      </c>
      <c r="AC33" s="16">
        <v>0.45186615966246507</v>
      </c>
      <c r="AD33" s="16">
        <v>4.4604343476168911</v>
      </c>
      <c r="AE33" s="5">
        <v>1</v>
      </c>
      <c r="AF33" s="16">
        <v>2520.6818870808652</v>
      </c>
      <c r="AG33" s="5">
        <v>188.79855733556201</v>
      </c>
      <c r="AH33" s="5">
        <f>$AH$31</f>
        <v>220</v>
      </c>
      <c r="AI33" s="5">
        <v>450</v>
      </c>
      <c r="AJ33" s="5">
        <f t="shared" si="0"/>
        <v>1</v>
      </c>
      <c r="AK33" s="5">
        <v>2129.9095995992002</v>
      </c>
      <c r="AL33" s="5">
        <v>489.99999999999989</v>
      </c>
      <c r="AM33" s="16">
        <v>1.4765837049469701</v>
      </c>
      <c r="AN33" s="5">
        <v>804.24771931898704</v>
      </c>
      <c r="AO33" s="5">
        <v>150</v>
      </c>
      <c r="AP33" s="5">
        <v>300</v>
      </c>
      <c r="AQ33" s="5">
        <v>1</v>
      </c>
      <c r="AR33" s="16">
        <v>39.269908169872423</v>
      </c>
      <c r="AS33" s="5">
        <v>10</v>
      </c>
      <c r="AT33" s="5">
        <v>1</v>
      </c>
      <c r="AU33" s="16">
        <v>8.5989446204478277</v>
      </c>
      <c r="AV33" s="5">
        <v>10</v>
      </c>
      <c r="AW33" s="5">
        <v>2</v>
      </c>
      <c r="AX33" s="17">
        <v>200</v>
      </c>
    </row>
    <row r="34" spans="1:50" x14ac:dyDescent="0.25">
      <c r="A34" s="9">
        <v>32</v>
      </c>
      <c r="B34" t="s">
        <v>81</v>
      </c>
      <c r="C34">
        <v>6</v>
      </c>
      <c r="D34">
        <v>4600</v>
      </c>
      <c r="E34">
        <v>350</v>
      </c>
      <c r="F34">
        <v>690</v>
      </c>
      <c r="G34" t="s">
        <v>49</v>
      </c>
      <c r="H34" s="5">
        <v>35</v>
      </c>
      <c r="I34" s="5">
        <v>40</v>
      </c>
      <c r="J34" s="5">
        <v>29725.41</v>
      </c>
      <c r="K34" s="5">
        <v>500</v>
      </c>
      <c r="L34" s="5">
        <v>32</v>
      </c>
      <c r="M34" s="5">
        <v>300</v>
      </c>
      <c r="N34" s="15">
        <v>2.5000000000000001E-3</v>
      </c>
      <c r="O34" s="15">
        <v>2.5000000000000001E-3</v>
      </c>
      <c r="P34" s="5">
        <v>16</v>
      </c>
      <c r="Q34" s="5">
        <v>150</v>
      </c>
      <c r="R34" s="5">
        <v>4955.0097999999998</v>
      </c>
      <c r="S34" s="5">
        <v>8987.0532000000003</v>
      </c>
      <c r="T34" s="5">
        <v>4204.7886643985994</v>
      </c>
      <c r="U34" s="5">
        <v>50</v>
      </c>
      <c r="V34" s="5">
        <v>1</v>
      </c>
      <c r="W34" s="5">
        <v>450</v>
      </c>
      <c r="X34" s="5">
        <v>1</v>
      </c>
      <c r="Y34" s="15">
        <v>7.6595020887522567E-3</v>
      </c>
      <c r="Z34" s="15">
        <v>3.162277660168379E-3</v>
      </c>
      <c r="AA34" s="5">
        <v>1</v>
      </c>
      <c r="AB34" s="5">
        <v>74.23486328125</v>
      </c>
      <c r="AC34" s="16">
        <v>13.48894707914736</v>
      </c>
      <c r="AD34" s="16">
        <v>4.3527832964788811</v>
      </c>
      <c r="AE34" s="5">
        <v>1</v>
      </c>
      <c r="AF34" s="16">
        <v>1208.425398200312</v>
      </c>
      <c r="AG34" s="5">
        <v>168.2389080319592</v>
      </c>
      <c r="AH34" s="5">
        <f>$AH$31</f>
        <v>220</v>
      </c>
      <c r="AI34" s="5">
        <v>450</v>
      </c>
      <c r="AJ34" s="5">
        <f t="shared" si="0"/>
        <v>1</v>
      </c>
      <c r="AK34" s="5">
        <v>2390.195373730699</v>
      </c>
      <c r="AL34" s="5">
        <v>489.99999999999989</v>
      </c>
      <c r="AM34" s="16">
        <v>5.8246795850855992</v>
      </c>
      <c r="AN34" s="5">
        <v>804.24771931898704</v>
      </c>
      <c r="AO34" s="5">
        <v>150</v>
      </c>
      <c r="AP34" s="5">
        <v>300</v>
      </c>
      <c r="AQ34" s="5">
        <v>1</v>
      </c>
      <c r="AR34" s="16">
        <v>39.269908169872423</v>
      </c>
      <c r="AS34" s="5">
        <v>10</v>
      </c>
      <c r="AT34" s="5">
        <v>1</v>
      </c>
      <c r="AU34" s="16">
        <v>-52.784746518342388</v>
      </c>
      <c r="AV34" s="5">
        <v>10</v>
      </c>
      <c r="AW34" s="5">
        <v>2</v>
      </c>
      <c r="AX34" s="17">
        <v>200</v>
      </c>
    </row>
    <row r="35" spans="1:50" x14ac:dyDescent="0.25">
      <c r="A35" s="9">
        <v>33</v>
      </c>
      <c r="B35" s="18" t="s">
        <v>82</v>
      </c>
      <c r="C35" s="18">
        <v>6</v>
      </c>
      <c r="D35" s="18">
        <v>5000</v>
      </c>
      <c r="E35" s="18">
        <v>350</v>
      </c>
      <c r="F35" s="18">
        <v>750</v>
      </c>
      <c r="G35" s="18" t="s">
        <v>49</v>
      </c>
      <c r="H35" s="19">
        <v>35</v>
      </c>
      <c r="I35" s="19">
        <v>40</v>
      </c>
      <c r="J35" s="19">
        <v>29725.41</v>
      </c>
      <c r="K35" s="19">
        <v>500</v>
      </c>
      <c r="L35" s="19">
        <v>32</v>
      </c>
      <c r="M35" s="19">
        <v>300</v>
      </c>
      <c r="N35" s="20">
        <v>2.5000000000000001E-3</v>
      </c>
      <c r="O35" s="20">
        <v>2.5000000000000001E-3</v>
      </c>
      <c r="P35" s="19">
        <v>16</v>
      </c>
      <c r="Q35" s="19">
        <v>200</v>
      </c>
      <c r="R35" s="19">
        <v>2074.3652000000002</v>
      </c>
      <c r="S35" s="19">
        <v>3887.8202999999999</v>
      </c>
      <c r="T35" s="19">
        <v>2278.7454688053131</v>
      </c>
      <c r="U35" s="19">
        <v>50</v>
      </c>
      <c r="V35" s="19">
        <v>1</v>
      </c>
      <c r="W35" s="19">
        <v>450</v>
      </c>
      <c r="X35" s="19">
        <v>1</v>
      </c>
      <c r="Y35" s="20">
        <v>7.6595020887522576E-3</v>
      </c>
      <c r="Z35" s="20">
        <v>3.162277660168379E-3</v>
      </c>
      <c r="AA35" s="19">
        <v>1</v>
      </c>
      <c r="AB35" s="19">
        <v>403.791748046875</v>
      </c>
      <c r="AC35" s="21">
        <v>0.46258282010137769</v>
      </c>
      <c r="AD35" s="21">
        <v>2.1702337798145841</v>
      </c>
      <c r="AE35" s="19">
        <v>1</v>
      </c>
      <c r="AF35" s="21">
        <v>1975.8088710872951</v>
      </c>
      <c r="AG35" s="19">
        <v>756.92590705827229</v>
      </c>
      <c r="AH35" s="5">
        <f>FLOOR(AG35,5)</f>
        <v>755</v>
      </c>
      <c r="AI35" s="19">
        <v>450</v>
      </c>
      <c r="AJ35" s="19">
        <f t="shared" si="0"/>
        <v>1</v>
      </c>
      <c r="AK35" s="19">
        <v>531.25921032656083</v>
      </c>
      <c r="AL35" s="19">
        <v>489.99999999999989</v>
      </c>
      <c r="AM35" s="21">
        <v>0.73185461726931889</v>
      </c>
      <c r="AN35" s="19">
        <v>804.24771931898704</v>
      </c>
      <c r="AO35" s="19">
        <v>200</v>
      </c>
      <c r="AP35" s="19">
        <v>300</v>
      </c>
      <c r="AQ35" s="19">
        <v>1</v>
      </c>
      <c r="AR35" s="21">
        <v>52.35987755982989</v>
      </c>
      <c r="AS35" s="19">
        <v>10</v>
      </c>
      <c r="AT35" s="19">
        <v>1</v>
      </c>
      <c r="AU35" s="21">
        <v>10.543182617187499</v>
      </c>
      <c r="AV35" s="19">
        <v>10</v>
      </c>
      <c r="AW35" s="19">
        <v>2</v>
      </c>
      <c r="AX35" s="22">
        <v>200</v>
      </c>
    </row>
    <row r="36" spans="1:50" x14ac:dyDescent="0.25">
      <c r="A36" s="9">
        <v>34</v>
      </c>
      <c r="B36" s="10" t="s">
        <v>83</v>
      </c>
      <c r="C36" s="10">
        <v>6</v>
      </c>
      <c r="D36" s="10">
        <v>6000</v>
      </c>
      <c r="E36" s="10">
        <v>350</v>
      </c>
      <c r="F36" s="10">
        <v>900</v>
      </c>
      <c r="G36" s="10" t="s">
        <v>49</v>
      </c>
      <c r="H36" s="11">
        <v>35</v>
      </c>
      <c r="I36" s="11">
        <v>40</v>
      </c>
      <c r="J36" s="11">
        <v>29725.41</v>
      </c>
      <c r="K36" s="11">
        <v>500</v>
      </c>
      <c r="L36" s="11">
        <v>32</v>
      </c>
      <c r="M36" s="11">
        <v>250</v>
      </c>
      <c r="N36" s="12">
        <v>2.5000000000000001E-3</v>
      </c>
      <c r="O36" s="12">
        <v>2.5000000000000001E-3</v>
      </c>
      <c r="P36" s="11">
        <v>16</v>
      </c>
      <c r="Q36" s="11">
        <v>150</v>
      </c>
      <c r="R36" s="11">
        <v>5477.7186000000002</v>
      </c>
      <c r="S36" s="11">
        <v>8136.0145000000002</v>
      </c>
      <c r="T36" s="11">
        <v>5124.2609978600431</v>
      </c>
      <c r="U36" s="11">
        <v>50</v>
      </c>
      <c r="V36" s="11">
        <v>1</v>
      </c>
      <c r="W36" s="11">
        <v>450</v>
      </c>
      <c r="X36" s="11">
        <v>1</v>
      </c>
      <c r="Y36" s="12">
        <v>9.1914025065027091E-3</v>
      </c>
      <c r="Z36" s="12">
        <v>3.162277660168379E-3</v>
      </c>
      <c r="AA36" s="11">
        <v>1</v>
      </c>
      <c r="AB36" s="11">
        <v>340.321533203125</v>
      </c>
      <c r="AC36" s="13">
        <v>0.94042796846182963</v>
      </c>
      <c r="AD36" s="13">
        <v>4.0668738078254316</v>
      </c>
      <c r="AE36" s="11">
        <v>1</v>
      </c>
      <c r="AF36" s="13">
        <v>1773.2745733047541</v>
      </c>
      <c r="AG36" s="11">
        <v>190.7656170069713</v>
      </c>
      <c r="AH36" s="11">
        <f>FLOOR(SUMPRODUCT(AG36:AG42,D36:D42)/SUM(D36:D42),5)</f>
        <v>175</v>
      </c>
      <c r="AI36" s="11">
        <v>450</v>
      </c>
      <c r="AJ36" s="11">
        <f t="shared" si="0"/>
        <v>1</v>
      </c>
      <c r="AK36" s="11">
        <v>2107.9472599341539</v>
      </c>
      <c r="AL36" s="11">
        <v>489.99999999999989</v>
      </c>
      <c r="AM36" s="13">
        <v>1.849645986300243</v>
      </c>
      <c r="AN36" s="11">
        <v>804.24771931898704</v>
      </c>
      <c r="AO36" s="11">
        <v>150</v>
      </c>
      <c r="AP36" s="11">
        <v>300</v>
      </c>
      <c r="AQ36" s="11">
        <v>1</v>
      </c>
      <c r="AR36" s="13">
        <v>39.269908169872423</v>
      </c>
      <c r="AS36" s="11">
        <v>10</v>
      </c>
      <c r="AT36" s="11">
        <v>1</v>
      </c>
      <c r="AU36" s="13">
        <v>-13.01414957682292</v>
      </c>
      <c r="AV36" s="11">
        <v>10</v>
      </c>
      <c r="AW36" s="11">
        <v>2</v>
      </c>
      <c r="AX36" s="14">
        <v>200</v>
      </c>
    </row>
    <row r="37" spans="1:50" x14ac:dyDescent="0.25">
      <c r="A37" s="9">
        <v>35</v>
      </c>
      <c r="B37" t="s">
        <v>84</v>
      </c>
      <c r="C37">
        <v>6</v>
      </c>
      <c r="D37">
        <v>4250</v>
      </c>
      <c r="E37">
        <v>350</v>
      </c>
      <c r="F37">
        <v>638</v>
      </c>
      <c r="G37" t="s">
        <v>49</v>
      </c>
      <c r="H37" s="5">
        <v>35</v>
      </c>
      <c r="I37" s="5">
        <v>40</v>
      </c>
      <c r="J37" s="5">
        <v>29725.41</v>
      </c>
      <c r="K37" s="5">
        <v>500</v>
      </c>
      <c r="L37" s="5">
        <v>32</v>
      </c>
      <c r="M37" s="5">
        <v>250</v>
      </c>
      <c r="N37" s="15">
        <v>2.5000000000000001E-3</v>
      </c>
      <c r="O37" s="15">
        <v>2.5000000000000001E-3</v>
      </c>
      <c r="P37" s="5">
        <v>16</v>
      </c>
      <c r="Q37" s="5">
        <v>150</v>
      </c>
      <c r="R37" s="5">
        <v>987.29560000000004</v>
      </c>
      <c r="S37" s="5">
        <v>4255.8519999999999</v>
      </c>
      <c r="T37" s="5">
        <v>4328.5058506153437</v>
      </c>
      <c r="U37" s="5">
        <v>50</v>
      </c>
      <c r="V37" s="5">
        <v>1</v>
      </c>
      <c r="W37" s="5">
        <v>450</v>
      </c>
      <c r="X37" s="5">
        <v>1</v>
      </c>
      <c r="Y37" s="15">
        <v>9.1914025065027091E-3</v>
      </c>
      <c r="Z37" s="15">
        <v>3.162277660168379E-3</v>
      </c>
      <c r="AA37" s="5">
        <v>1</v>
      </c>
      <c r="AB37" s="5">
        <v>484.35009765625</v>
      </c>
      <c r="AC37" s="16">
        <v>0.50160686401759536</v>
      </c>
      <c r="AD37" s="16">
        <v>4.8498664992888996</v>
      </c>
      <c r="AE37" s="5">
        <v>1</v>
      </c>
      <c r="AF37" s="16">
        <v>1834.620504424201</v>
      </c>
      <c r="AG37" s="5">
        <v>173.64975209533611</v>
      </c>
      <c r="AH37" s="5">
        <f t="shared" ref="AH37:AH42" si="2">$AH$36</f>
        <v>175</v>
      </c>
      <c r="AI37" s="5">
        <v>450</v>
      </c>
      <c r="AJ37" s="5">
        <f t="shared" si="0"/>
        <v>1</v>
      </c>
      <c r="AK37" s="5">
        <v>2315.718017487995</v>
      </c>
      <c r="AL37" s="5">
        <v>489.99999999999989</v>
      </c>
      <c r="AM37" s="16">
        <v>1.0976889093497351</v>
      </c>
      <c r="AN37" s="5">
        <v>804.24771931898704</v>
      </c>
      <c r="AO37" s="5">
        <v>150</v>
      </c>
      <c r="AP37" s="5">
        <v>300</v>
      </c>
      <c r="AQ37" s="5">
        <v>1</v>
      </c>
      <c r="AR37" s="16">
        <v>39.269908169872423</v>
      </c>
      <c r="AS37" s="5">
        <v>10</v>
      </c>
      <c r="AT37" s="5">
        <v>1</v>
      </c>
      <c r="AU37" s="16">
        <v>43.085434283088233</v>
      </c>
      <c r="AV37" s="5">
        <v>10</v>
      </c>
      <c r="AW37" s="5">
        <v>2</v>
      </c>
      <c r="AX37" s="17">
        <v>200</v>
      </c>
    </row>
    <row r="38" spans="1:50" x14ac:dyDescent="0.25">
      <c r="A38" s="9">
        <v>36</v>
      </c>
      <c r="B38" t="s">
        <v>85</v>
      </c>
      <c r="C38">
        <v>6</v>
      </c>
      <c r="D38">
        <v>850</v>
      </c>
      <c r="E38">
        <v>350</v>
      </c>
      <c r="F38">
        <v>850</v>
      </c>
      <c r="G38" t="s">
        <v>49</v>
      </c>
      <c r="H38" s="5">
        <v>35</v>
      </c>
      <c r="I38" s="5">
        <v>40</v>
      </c>
      <c r="J38" s="5">
        <v>29725.41</v>
      </c>
      <c r="K38" s="5">
        <v>500</v>
      </c>
      <c r="L38" s="5">
        <v>40</v>
      </c>
      <c r="M38" s="5">
        <v>100</v>
      </c>
      <c r="N38" s="15">
        <v>2.5000000000000001E-3</v>
      </c>
      <c r="O38" s="15">
        <v>2.5000000000000001E-3</v>
      </c>
      <c r="P38" s="5">
        <v>16</v>
      </c>
      <c r="Q38" s="5">
        <v>150</v>
      </c>
      <c r="R38" s="5">
        <v>1152.9746</v>
      </c>
      <c r="S38" s="5">
        <v>551.07410000000004</v>
      </c>
      <c r="T38" s="5">
        <v>1438.839093191445</v>
      </c>
      <c r="U38" s="5">
        <v>50</v>
      </c>
      <c r="V38" s="5">
        <v>1</v>
      </c>
      <c r="W38" s="5">
        <v>450</v>
      </c>
      <c r="X38" s="5">
        <v>1</v>
      </c>
      <c r="Y38" s="15">
        <v>3.5903916041026197E-2</v>
      </c>
      <c r="Z38" s="15">
        <v>3.162277660168379E-3</v>
      </c>
      <c r="AA38" s="5">
        <v>1</v>
      </c>
      <c r="AB38" s="5">
        <v>203.616455078125</v>
      </c>
      <c r="AC38" s="16">
        <v>0.68025269094125063</v>
      </c>
      <c r="AD38" s="16">
        <v>8.0607232111565565</v>
      </c>
      <c r="AE38" s="5">
        <v>0</v>
      </c>
      <c r="AF38" s="16">
        <v>175.82100488484011</v>
      </c>
      <c r="AG38" s="5">
        <v>78.457288386783162</v>
      </c>
      <c r="AH38" s="5">
        <f t="shared" si="2"/>
        <v>175</v>
      </c>
      <c r="AI38" s="5">
        <v>170</v>
      </c>
      <c r="AJ38" s="5">
        <f t="shared" si="0"/>
        <v>1</v>
      </c>
      <c r="AK38" s="5">
        <v>5125.3856452071177</v>
      </c>
      <c r="AL38" s="5">
        <v>489.99999999999989</v>
      </c>
      <c r="AM38" s="16">
        <v>0.62372070149242431</v>
      </c>
      <c r="AN38" s="5">
        <v>1256.6370614359171</v>
      </c>
      <c r="AO38" s="5">
        <v>150</v>
      </c>
      <c r="AP38" s="5">
        <v>300</v>
      </c>
      <c r="AQ38" s="5">
        <v>1</v>
      </c>
      <c r="AR38" s="16">
        <v>49.087385212340507</v>
      </c>
      <c r="AS38" s="5">
        <v>10</v>
      </c>
      <c r="AT38" s="5">
        <v>1</v>
      </c>
      <c r="AU38" s="16">
        <v>166.1577952665441</v>
      </c>
      <c r="AV38" s="5">
        <v>10</v>
      </c>
      <c r="AW38" s="5">
        <v>2</v>
      </c>
      <c r="AX38" s="17">
        <v>189.07284178573551</v>
      </c>
    </row>
    <row r="39" spans="1:50" x14ac:dyDescent="0.25">
      <c r="A39" s="9">
        <v>37</v>
      </c>
      <c r="B39" t="s">
        <v>86</v>
      </c>
      <c r="C39">
        <v>6</v>
      </c>
      <c r="D39">
        <v>2250</v>
      </c>
      <c r="E39">
        <v>350</v>
      </c>
      <c r="F39">
        <v>525</v>
      </c>
      <c r="G39" t="s">
        <v>49</v>
      </c>
      <c r="H39" s="5">
        <v>35</v>
      </c>
      <c r="I39" s="5">
        <v>40</v>
      </c>
      <c r="J39" s="5">
        <v>29725.41</v>
      </c>
      <c r="K39" s="5">
        <v>500</v>
      </c>
      <c r="L39" s="5">
        <v>32</v>
      </c>
      <c r="M39" s="5">
        <v>250</v>
      </c>
      <c r="N39" s="15">
        <v>2.5000000000000001E-3</v>
      </c>
      <c r="O39" s="15">
        <v>2.5000000000000001E-3</v>
      </c>
      <c r="P39" s="5">
        <v>16</v>
      </c>
      <c r="Q39" s="5">
        <v>150</v>
      </c>
      <c r="R39" s="5">
        <v>948.4751</v>
      </c>
      <c r="S39" s="5">
        <v>1571.3116</v>
      </c>
      <c r="T39" s="5">
        <v>1815.222146009125</v>
      </c>
      <c r="U39" s="5">
        <v>50</v>
      </c>
      <c r="V39" s="5">
        <v>1</v>
      </c>
      <c r="W39" s="5">
        <v>450</v>
      </c>
      <c r="X39" s="5">
        <v>1</v>
      </c>
      <c r="Y39" s="15">
        <v>9.1914025065027091E-3</v>
      </c>
      <c r="Z39" s="15">
        <v>3.162277660168379E-3</v>
      </c>
      <c r="AA39" s="5">
        <v>1</v>
      </c>
      <c r="AB39" s="5">
        <v>203.616455078125</v>
      </c>
      <c r="AC39" s="16">
        <v>0.86303568755266635</v>
      </c>
      <c r="AD39" s="16">
        <v>3.841739991553704</v>
      </c>
      <c r="AE39" s="5">
        <v>1</v>
      </c>
      <c r="AF39" s="16">
        <v>886.11183998928277</v>
      </c>
      <c r="AG39" s="5">
        <v>235.89829513466699</v>
      </c>
      <c r="AH39" s="5">
        <f t="shared" si="2"/>
        <v>175</v>
      </c>
      <c r="AI39" s="5">
        <v>450</v>
      </c>
      <c r="AJ39" s="5">
        <f t="shared" si="0"/>
        <v>1</v>
      </c>
      <c r="AK39" s="5">
        <v>1704.6492829883889</v>
      </c>
      <c r="AL39" s="5">
        <v>489.99999999999989</v>
      </c>
      <c r="AM39" s="16">
        <v>1.056239328721938</v>
      </c>
      <c r="AN39" s="5">
        <v>804.24771931898704</v>
      </c>
      <c r="AO39" s="5">
        <v>150</v>
      </c>
      <c r="AP39" s="5">
        <v>300</v>
      </c>
      <c r="AQ39" s="5">
        <v>1</v>
      </c>
      <c r="AR39" s="16">
        <v>39.269908169872423</v>
      </c>
      <c r="AS39" s="5">
        <v>10</v>
      </c>
      <c r="AT39" s="5">
        <v>1</v>
      </c>
      <c r="AU39" s="16">
        <v>20.086278211805549</v>
      </c>
      <c r="AV39" s="5">
        <v>10</v>
      </c>
      <c r="AW39" s="5">
        <v>2</v>
      </c>
      <c r="AX39" s="17">
        <v>200</v>
      </c>
    </row>
    <row r="40" spans="1:50" x14ac:dyDescent="0.25">
      <c r="A40" s="9">
        <v>38</v>
      </c>
      <c r="B40" t="s">
        <v>87</v>
      </c>
      <c r="C40">
        <v>6</v>
      </c>
      <c r="D40">
        <v>2850</v>
      </c>
      <c r="E40">
        <v>350</v>
      </c>
      <c r="F40">
        <v>525</v>
      </c>
      <c r="G40" t="s">
        <v>49</v>
      </c>
      <c r="H40" s="5">
        <v>35</v>
      </c>
      <c r="I40" s="5">
        <v>40</v>
      </c>
      <c r="J40" s="5">
        <v>29725.41</v>
      </c>
      <c r="K40" s="5">
        <v>500</v>
      </c>
      <c r="L40" s="5">
        <v>32</v>
      </c>
      <c r="M40" s="5">
        <v>250</v>
      </c>
      <c r="N40" s="15">
        <v>2.5000000000000001E-3</v>
      </c>
      <c r="O40" s="15">
        <v>2.5000000000000001E-3</v>
      </c>
      <c r="P40" s="5">
        <v>16</v>
      </c>
      <c r="Q40" s="5">
        <v>150</v>
      </c>
      <c r="R40" s="5">
        <v>2269.1372999999999</v>
      </c>
      <c r="S40" s="5">
        <v>2086.9774000000002</v>
      </c>
      <c r="T40" s="5">
        <v>3102.2083613252898</v>
      </c>
      <c r="U40" s="5">
        <v>50</v>
      </c>
      <c r="V40" s="5">
        <v>1</v>
      </c>
      <c r="W40" s="5">
        <v>450</v>
      </c>
      <c r="X40" s="5">
        <v>1</v>
      </c>
      <c r="Y40" s="15">
        <v>9.1914025065027074E-3</v>
      </c>
      <c r="Z40" s="15">
        <v>3.162277660168379E-3</v>
      </c>
      <c r="AA40" s="5">
        <v>1</v>
      </c>
      <c r="AB40" s="5">
        <v>159.06524658203119</v>
      </c>
      <c r="AC40" s="16">
        <v>1.281699318017038</v>
      </c>
      <c r="AD40" s="16">
        <v>5.1833055327072506</v>
      </c>
      <c r="AE40" s="5">
        <v>1</v>
      </c>
      <c r="AF40" s="16">
        <v>908.86122931975854</v>
      </c>
      <c r="AG40" s="5">
        <v>142.039674094611</v>
      </c>
      <c r="AH40" s="5">
        <f t="shared" si="2"/>
        <v>175</v>
      </c>
      <c r="AI40" s="5">
        <v>450</v>
      </c>
      <c r="AJ40" s="5">
        <f t="shared" si="0"/>
        <v>1</v>
      </c>
      <c r="AK40" s="5">
        <v>2831.067180509323</v>
      </c>
      <c r="AL40" s="5">
        <v>489.99999999999989</v>
      </c>
      <c r="AM40" s="16">
        <v>2.110811900002175</v>
      </c>
      <c r="AN40" s="5">
        <v>804.24771931898704</v>
      </c>
      <c r="AO40" s="5">
        <v>150</v>
      </c>
      <c r="AP40" s="5">
        <v>300</v>
      </c>
      <c r="AQ40" s="5">
        <v>1</v>
      </c>
      <c r="AR40" s="16">
        <v>39.269908169872423</v>
      </c>
      <c r="AS40" s="5">
        <v>10</v>
      </c>
      <c r="AT40" s="5">
        <v>1</v>
      </c>
      <c r="AU40" s="16">
        <v>-13.90388012266996</v>
      </c>
      <c r="AV40" s="5">
        <v>10</v>
      </c>
      <c r="AW40" s="5">
        <v>2</v>
      </c>
      <c r="AX40" s="17">
        <v>200</v>
      </c>
    </row>
    <row r="41" spans="1:50" x14ac:dyDescent="0.25">
      <c r="A41" s="9">
        <v>39</v>
      </c>
      <c r="B41" t="s">
        <v>88</v>
      </c>
      <c r="C41">
        <v>6</v>
      </c>
      <c r="D41">
        <v>1835.9</v>
      </c>
      <c r="E41">
        <v>350</v>
      </c>
      <c r="F41">
        <v>525</v>
      </c>
      <c r="G41" t="s">
        <v>49</v>
      </c>
      <c r="H41" s="5">
        <v>35</v>
      </c>
      <c r="I41" s="5">
        <v>40</v>
      </c>
      <c r="J41" s="5">
        <v>29725.41</v>
      </c>
      <c r="K41" s="5">
        <v>500</v>
      </c>
      <c r="L41" s="5">
        <v>32</v>
      </c>
      <c r="M41" s="5">
        <v>250</v>
      </c>
      <c r="N41" s="15">
        <v>2.5000000000000001E-3</v>
      </c>
      <c r="O41" s="15">
        <v>2.5000000000000001E-3</v>
      </c>
      <c r="P41" s="5">
        <v>16</v>
      </c>
      <c r="Q41" s="5">
        <v>150</v>
      </c>
      <c r="R41" s="5">
        <v>501.05900000000003</v>
      </c>
      <c r="S41" s="5">
        <v>784.84199999999998</v>
      </c>
      <c r="T41" s="5">
        <v>1512.131170617861</v>
      </c>
      <c r="U41" s="5">
        <v>50</v>
      </c>
      <c r="V41" s="5">
        <v>1</v>
      </c>
      <c r="W41" s="5">
        <v>450</v>
      </c>
      <c r="X41" s="5">
        <v>1</v>
      </c>
      <c r="Y41" s="15">
        <v>9.1914025065027091E-3</v>
      </c>
      <c r="Z41" s="15">
        <v>3.162277660168379E-3</v>
      </c>
      <c r="AA41" s="5">
        <v>1</v>
      </c>
      <c r="AB41" s="5">
        <v>171.88134765625</v>
      </c>
      <c r="AC41" s="16">
        <v>0.68841037453095877</v>
      </c>
      <c r="AD41" s="16">
        <v>3.9221224587340351</v>
      </c>
      <c r="AE41" s="5">
        <v>1</v>
      </c>
      <c r="AF41" s="16">
        <v>777.59878411303305</v>
      </c>
      <c r="AG41" s="5">
        <v>238.42190656255079</v>
      </c>
      <c r="AH41" s="5">
        <f t="shared" si="2"/>
        <v>175</v>
      </c>
      <c r="AI41" s="5">
        <v>367.18</v>
      </c>
      <c r="AJ41" s="5">
        <f t="shared" si="0"/>
        <v>1</v>
      </c>
      <c r="AK41" s="5">
        <v>1686.6061741436281</v>
      </c>
      <c r="AL41" s="5">
        <v>489.99999999999989</v>
      </c>
      <c r="AM41" s="16">
        <v>0.96590473193074222</v>
      </c>
      <c r="AN41" s="5">
        <v>804.24771931898704</v>
      </c>
      <c r="AO41" s="5">
        <v>150</v>
      </c>
      <c r="AP41" s="5">
        <v>300</v>
      </c>
      <c r="AQ41" s="5">
        <v>1</v>
      </c>
      <c r="AR41" s="16">
        <v>39.269908169872423</v>
      </c>
      <c r="AS41" s="5">
        <v>10</v>
      </c>
      <c r="AT41" s="5">
        <v>1</v>
      </c>
      <c r="AU41" s="16">
        <v>23.14994319032899</v>
      </c>
      <c r="AV41" s="5">
        <v>10</v>
      </c>
      <c r="AW41" s="5">
        <v>2</v>
      </c>
      <c r="AX41" s="17">
        <v>200</v>
      </c>
    </row>
    <row r="42" spans="1:50" x14ac:dyDescent="0.25">
      <c r="A42" s="9">
        <v>40</v>
      </c>
      <c r="B42" t="s">
        <v>89</v>
      </c>
      <c r="C42">
        <v>6</v>
      </c>
      <c r="D42">
        <v>1715.3</v>
      </c>
      <c r="E42">
        <v>350</v>
      </c>
      <c r="F42">
        <v>525</v>
      </c>
      <c r="G42" t="s">
        <v>49</v>
      </c>
      <c r="H42" s="5">
        <v>35</v>
      </c>
      <c r="I42" s="5">
        <v>40</v>
      </c>
      <c r="J42" s="5">
        <v>29725.41</v>
      </c>
      <c r="K42" s="5">
        <v>500</v>
      </c>
      <c r="L42" s="5">
        <v>32</v>
      </c>
      <c r="M42" s="5">
        <v>250</v>
      </c>
      <c r="N42" s="15">
        <v>2.5000000000000001E-3</v>
      </c>
      <c r="O42" s="15">
        <v>2.5000000000000001E-3</v>
      </c>
      <c r="P42" s="5">
        <v>16</v>
      </c>
      <c r="Q42" s="5">
        <v>150</v>
      </c>
      <c r="R42" s="5">
        <v>576.73149999999998</v>
      </c>
      <c r="S42" s="5">
        <v>750.18960000000004</v>
      </c>
      <c r="T42" s="5">
        <v>2054.9278002291348</v>
      </c>
      <c r="U42" s="5">
        <v>50</v>
      </c>
      <c r="V42" s="5">
        <v>1</v>
      </c>
      <c r="W42" s="5">
        <v>450</v>
      </c>
      <c r="X42" s="5">
        <v>1</v>
      </c>
      <c r="Y42" s="15">
        <v>9.1914025065027074E-3</v>
      </c>
      <c r="Z42" s="15">
        <v>3.162277660168379E-3</v>
      </c>
      <c r="AA42" s="5">
        <v>1</v>
      </c>
      <c r="AB42" s="5">
        <v>164.557861328125</v>
      </c>
      <c r="AC42" s="16">
        <v>0.6691868889127498</v>
      </c>
      <c r="AD42" s="16">
        <v>5.7047574635816449</v>
      </c>
      <c r="AE42" s="5">
        <v>1</v>
      </c>
      <c r="AF42" s="16">
        <v>704.80103641760741</v>
      </c>
      <c r="AG42" s="5">
        <v>135.5731201999275</v>
      </c>
      <c r="AH42" s="5">
        <f t="shared" si="2"/>
        <v>175</v>
      </c>
      <c r="AI42" s="5">
        <v>343.06</v>
      </c>
      <c r="AJ42" s="5">
        <f t="shared" si="0"/>
        <v>1</v>
      </c>
      <c r="AK42" s="5">
        <v>2966.103155747157</v>
      </c>
      <c r="AL42" s="5">
        <v>489.99999999999989</v>
      </c>
      <c r="AM42" s="16">
        <v>1.4925958443809291</v>
      </c>
      <c r="AN42" s="5">
        <v>804.24771931898704</v>
      </c>
      <c r="AO42" s="5">
        <v>150</v>
      </c>
      <c r="AP42" s="5">
        <v>300</v>
      </c>
      <c r="AQ42" s="5">
        <v>1</v>
      </c>
      <c r="AR42" s="16">
        <v>39.269908169872423</v>
      </c>
      <c r="AS42" s="5">
        <v>10</v>
      </c>
      <c r="AT42" s="5">
        <v>1</v>
      </c>
      <c r="AU42" s="16">
        <v>25.41661756052148</v>
      </c>
      <c r="AV42" s="5">
        <v>10</v>
      </c>
      <c r="AW42" s="5">
        <v>2</v>
      </c>
      <c r="AX42" s="17">
        <v>200</v>
      </c>
    </row>
    <row r="43" spans="1:50" x14ac:dyDescent="0.25">
      <c r="A43" s="9">
        <v>41</v>
      </c>
      <c r="B43" s="18" t="s">
        <v>90</v>
      </c>
      <c r="C43" s="18">
        <v>6</v>
      </c>
      <c r="D43" s="18">
        <v>7000</v>
      </c>
      <c r="E43" s="18">
        <v>350</v>
      </c>
      <c r="F43" s="18">
        <v>1050</v>
      </c>
      <c r="G43" s="18" t="s">
        <v>49</v>
      </c>
      <c r="H43" s="19">
        <v>35</v>
      </c>
      <c r="I43" s="19">
        <v>40</v>
      </c>
      <c r="J43" s="19">
        <v>29725.41</v>
      </c>
      <c r="K43" s="19">
        <v>500</v>
      </c>
      <c r="L43" s="19">
        <v>32</v>
      </c>
      <c r="M43" s="19">
        <v>250</v>
      </c>
      <c r="N43" s="20">
        <v>2.5000000000000001E-3</v>
      </c>
      <c r="O43" s="20">
        <v>2.5000000000000001E-3</v>
      </c>
      <c r="P43" s="19">
        <v>16</v>
      </c>
      <c r="Q43" s="19">
        <v>200</v>
      </c>
      <c r="R43" s="19">
        <v>3965.5940000000001</v>
      </c>
      <c r="S43" s="19">
        <v>16140.554400000001</v>
      </c>
      <c r="T43" s="19">
        <v>2226.9796441160411</v>
      </c>
      <c r="U43" s="19">
        <v>50</v>
      </c>
      <c r="V43" s="19">
        <v>1</v>
      </c>
      <c r="W43" s="19">
        <v>450</v>
      </c>
      <c r="X43" s="19">
        <v>1</v>
      </c>
      <c r="Y43" s="20">
        <v>9.1914025065027091E-3</v>
      </c>
      <c r="Z43" s="20">
        <v>3.162277660168379E-3</v>
      </c>
      <c r="AA43" s="19">
        <v>1</v>
      </c>
      <c r="AB43" s="19">
        <v>612.5111083984375</v>
      </c>
      <c r="AC43" s="21">
        <v>0.88134382383666354</v>
      </c>
      <c r="AD43" s="21">
        <v>1.51495213885445</v>
      </c>
      <c r="AE43" s="19">
        <v>1</v>
      </c>
      <c r="AF43" s="21">
        <v>1750.0428453625591</v>
      </c>
      <c r="AG43" s="19">
        <v>820.66093808059907</v>
      </c>
      <c r="AH43" s="19">
        <f>FLOOR(AG43,5)</f>
        <v>820</v>
      </c>
      <c r="AI43" s="19">
        <v>450</v>
      </c>
      <c r="AJ43" s="19">
        <f t="shared" si="0"/>
        <v>1</v>
      </c>
      <c r="AK43" s="19">
        <v>435.45119528291531</v>
      </c>
      <c r="AL43" s="19">
        <v>489.99999999999989</v>
      </c>
      <c r="AM43" s="21">
        <v>0.44945586570931251</v>
      </c>
      <c r="AN43" s="19">
        <v>804.24771931898704</v>
      </c>
      <c r="AO43" s="19">
        <v>200</v>
      </c>
      <c r="AP43" s="19">
        <v>300</v>
      </c>
      <c r="AQ43" s="19">
        <v>1</v>
      </c>
      <c r="AR43" s="21">
        <v>52.35987755982989</v>
      </c>
      <c r="AS43" s="19">
        <v>10</v>
      </c>
      <c r="AT43" s="19">
        <v>1</v>
      </c>
      <c r="AU43" s="21">
        <v>17.15155517578124</v>
      </c>
      <c r="AV43" s="19">
        <v>10</v>
      </c>
      <c r="AW43" s="19">
        <v>2</v>
      </c>
      <c r="AX43" s="22">
        <v>200</v>
      </c>
    </row>
    <row r="44" spans="1:50" x14ac:dyDescent="0.25">
      <c r="A44" s="9">
        <v>42</v>
      </c>
      <c r="B44" s="10" t="s">
        <v>91</v>
      </c>
      <c r="C44" s="10">
        <v>6</v>
      </c>
      <c r="D44" s="10">
        <v>3550</v>
      </c>
      <c r="E44" s="10">
        <v>350</v>
      </c>
      <c r="F44" s="10">
        <v>533</v>
      </c>
      <c r="G44" s="10" t="s">
        <v>49</v>
      </c>
      <c r="H44" s="11">
        <v>35</v>
      </c>
      <c r="I44" s="11">
        <v>40</v>
      </c>
      <c r="J44" s="11">
        <v>29725.41</v>
      </c>
      <c r="K44" s="11">
        <v>500</v>
      </c>
      <c r="L44" s="11">
        <v>32</v>
      </c>
      <c r="M44" s="11">
        <v>250</v>
      </c>
      <c r="N44" s="12">
        <v>2.5000000000000001E-3</v>
      </c>
      <c r="O44" s="12">
        <v>2.5000000000000001E-3</v>
      </c>
      <c r="P44" s="11">
        <v>16</v>
      </c>
      <c r="Q44" s="11">
        <v>150</v>
      </c>
      <c r="R44" s="11">
        <v>1251.0590999999999</v>
      </c>
      <c r="S44" s="11">
        <v>4010.2811999999999</v>
      </c>
      <c r="T44" s="11">
        <v>2879.036542591582</v>
      </c>
      <c r="U44" s="11">
        <v>50</v>
      </c>
      <c r="V44" s="11">
        <v>1</v>
      </c>
      <c r="W44" s="11">
        <v>450</v>
      </c>
      <c r="X44" s="11">
        <v>1</v>
      </c>
      <c r="Y44" s="12">
        <v>9.1914025065027091E-3</v>
      </c>
      <c r="Z44" s="12">
        <v>3.162277660168379E-3</v>
      </c>
      <c r="AA44" s="11">
        <v>1</v>
      </c>
      <c r="AB44" s="11">
        <v>358.6302490234375</v>
      </c>
      <c r="AC44" s="13">
        <v>0.79086058774730583</v>
      </c>
      <c r="AD44" s="13">
        <v>3.861886710384415</v>
      </c>
      <c r="AE44" s="11">
        <v>1</v>
      </c>
      <c r="AF44" s="13">
        <v>1447.17233687198</v>
      </c>
      <c r="AG44" s="11">
        <v>238.76462518225</v>
      </c>
      <c r="AH44" s="11">
        <f>FLOOR(SUMPRODUCT(AG44:AG50,D44:D50)/SUM(D44:D50),5)</f>
        <v>160</v>
      </c>
      <c r="AI44" s="11">
        <v>450</v>
      </c>
      <c r="AJ44" s="11">
        <f t="shared" si="0"/>
        <v>1</v>
      </c>
      <c r="AK44" s="11">
        <v>1684.1852487676961</v>
      </c>
      <c r="AL44" s="11">
        <v>489.99999999999989</v>
      </c>
      <c r="AM44" s="13">
        <v>0.9692117158147795</v>
      </c>
      <c r="AN44" s="11">
        <v>804.24771931898704</v>
      </c>
      <c r="AO44" s="11">
        <v>150</v>
      </c>
      <c r="AP44" s="11">
        <v>300</v>
      </c>
      <c r="AQ44" s="11">
        <v>1</v>
      </c>
      <c r="AR44" s="13">
        <v>39.269908169872423</v>
      </c>
      <c r="AS44" s="11">
        <v>10</v>
      </c>
      <c r="AT44" s="11">
        <v>1</v>
      </c>
      <c r="AU44" s="13">
        <v>30.40215325154049</v>
      </c>
      <c r="AV44" s="11">
        <v>10</v>
      </c>
      <c r="AW44" s="11">
        <v>2</v>
      </c>
      <c r="AX44" s="14">
        <v>200</v>
      </c>
    </row>
    <row r="45" spans="1:50" x14ac:dyDescent="0.25">
      <c r="A45" s="9">
        <v>43</v>
      </c>
      <c r="B45" t="s">
        <v>92</v>
      </c>
      <c r="C45">
        <v>6</v>
      </c>
      <c r="D45">
        <v>1550</v>
      </c>
      <c r="E45">
        <v>350</v>
      </c>
      <c r="F45">
        <v>525</v>
      </c>
      <c r="G45" t="s">
        <v>49</v>
      </c>
      <c r="H45" s="5">
        <v>35</v>
      </c>
      <c r="I45" s="5">
        <v>40</v>
      </c>
      <c r="J45" s="5">
        <v>29725.41</v>
      </c>
      <c r="K45" s="5">
        <v>500</v>
      </c>
      <c r="L45" s="5">
        <v>40</v>
      </c>
      <c r="M45" s="5">
        <v>100</v>
      </c>
      <c r="N45" s="15">
        <v>2.5000000000000001E-3</v>
      </c>
      <c r="O45" s="15">
        <v>2.5000000000000001E-3</v>
      </c>
      <c r="P45" s="5">
        <v>16</v>
      </c>
      <c r="Q45" s="5">
        <v>150</v>
      </c>
      <c r="R45" s="5">
        <v>1816.5261</v>
      </c>
      <c r="S45" s="5">
        <v>974.17359999999996</v>
      </c>
      <c r="T45" s="5">
        <v>1397.0049455259741</v>
      </c>
      <c r="U45" s="5">
        <v>50</v>
      </c>
      <c r="V45" s="5">
        <v>1</v>
      </c>
      <c r="W45" s="5">
        <v>450</v>
      </c>
      <c r="X45" s="5">
        <v>1</v>
      </c>
      <c r="Y45" s="15">
        <v>3.5903916041026197E-2</v>
      </c>
      <c r="Z45" s="15">
        <v>3.162277660168379E-3</v>
      </c>
      <c r="AA45" s="5">
        <v>1</v>
      </c>
      <c r="AB45" s="5">
        <v>410.50494384765619</v>
      </c>
      <c r="AC45" s="16">
        <v>0.31031074626231692</v>
      </c>
      <c r="AD45" s="16">
        <v>4.2918738725836372</v>
      </c>
      <c r="AE45" s="5">
        <v>1</v>
      </c>
      <c r="AF45" s="16">
        <v>377.80617243706138</v>
      </c>
      <c r="AG45" s="5">
        <v>167.90512427636159</v>
      </c>
      <c r="AH45" s="5">
        <f t="shared" ref="AH45:AH50" si="3">$AH$44</f>
        <v>160</v>
      </c>
      <c r="AI45" s="5">
        <v>310</v>
      </c>
      <c r="AJ45" s="5">
        <f t="shared" si="0"/>
        <v>1</v>
      </c>
      <c r="AK45" s="5">
        <v>2394.9469165552218</v>
      </c>
      <c r="AL45" s="5">
        <v>489.99999999999989</v>
      </c>
      <c r="AM45" s="16">
        <v>0.2838783658863811</v>
      </c>
      <c r="AN45" s="5">
        <v>1256.6370614359171</v>
      </c>
      <c r="AO45" s="5">
        <v>150</v>
      </c>
      <c r="AP45" s="5">
        <v>300</v>
      </c>
      <c r="AQ45" s="5">
        <v>1</v>
      </c>
      <c r="AR45" s="16">
        <v>49.087385212340507</v>
      </c>
      <c r="AS45" s="5">
        <v>10</v>
      </c>
      <c r="AT45" s="5">
        <v>1</v>
      </c>
      <c r="AU45" s="16">
        <v>190.94506127142139</v>
      </c>
      <c r="AV45" s="5">
        <v>10</v>
      </c>
      <c r="AW45" s="5">
        <v>2</v>
      </c>
      <c r="AX45" s="17">
        <v>164.5286153342366</v>
      </c>
    </row>
    <row r="46" spans="1:50" x14ac:dyDescent="0.25">
      <c r="A46" s="9">
        <v>44</v>
      </c>
      <c r="B46" t="s">
        <v>93</v>
      </c>
      <c r="C46">
        <v>6</v>
      </c>
      <c r="D46">
        <v>2440</v>
      </c>
      <c r="E46">
        <v>350</v>
      </c>
      <c r="F46">
        <v>525</v>
      </c>
      <c r="G46" t="s">
        <v>49</v>
      </c>
      <c r="H46" s="5">
        <v>35</v>
      </c>
      <c r="I46" s="5">
        <v>40</v>
      </c>
      <c r="J46" s="5">
        <v>29725.41</v>
      </c>
      <c r="K46" s="5">
        <v>500</v>
      </c>
      <c r="L46" s="5">
        <v>32</v>
      </c>
      <c r="M46" s="5">
        <v>250</v>
      </c>
      <c r="N46" s="15">
        <v>2.5000000000000001E-3</v>
      </c>
      <c r="O46" s="15">
        <v>2.5000000000000001E-3</v>
      </c>
      <c r="P46" s="5">
        <v>16</v>
      </c>
      <c r="Q46" s="5">
        <v>150</v>
      </c>
      <c r="R46" s="5">
        <v>1712.6414</v>
      </c>
      <c r="S46" s="5">
        <v>2313.6723999999999</v>
      </c>
      <c r="T46" s="5">
        <v>2891.6884312724978</v>
      </c>
      <c r="U46" s="5">
        <v>50</v>
      </c>
      <c r="V46" s="5">
        <v>1</v>
      </c>
      <c r="W46" s="5">
        <v>450</v>
      </c>
      <c r="X46" s="5">
        <v>1</v>
      </c>
      <c r="Y46" s="15">
        <v>9.1914025065027091E-3</v>
      </c>
      <c r="Z46" s="15">
        <v>3.162277660168379E-3</v>
      </c>
      <c r="AA46" s="5">
        <v>1</v>
      </c>
      <c r="AB46" s="5">
        <v>170.6607666015625</v>
      </c>
      <c r="AC46" s="16">
        <v>1.3238288875321551</v>
      </c>
      <c r="AD46" s="16">
        <v>5.6434200454186154</v>
      </c>
      <c r="AE46" s="5">
        <v>1</v>
      </c>
      <c r="AF46" s="16">
        <v>824.12449261060021</v>
      </c>
      <c r="AG46" s="5">
        <v>129.46661884277049</v>
      </c>
      <c r="AH46" s="5">
        <f t="shared" si="3"/>
        <v>160</v>
      </c>
      <c r="AI46" s="5">
        <v>450</v>
      </c>
      <c r="AJ46" s="5">
        <f t="shared" si="0"/>
        <v>1</v>
      </c>
      <c r="AK46" s="5">
        <v>3106.0041828067601</v>
      </c>
      <c r="AL46" s="5">
        <v>489.99999999999989</v>
      </c>
      <c r="AM46" s="16">
        <v>2.069061818477588</v>
      </c>
      <c r="AN46" s="5">
        <v>804.24771931898704</v>
      </c>
      <c r="AO46" s="5">
        <v>150</v>
      </c>
      <c r="AP46" s="5">
        <v>300</v>
      </c>
      <c r="AQ46" s="5">
        <v>1</v>
      </c>
      <c r="AR46" s="16">
        <v>39.269908169872423</v>
      </c>
      <c r="AS46" s="5">
        <v>10</v>
      </c>
      <c r="AT46" s="5">
        <v>1</v>
      </c>
      <c r="AU46" s="16">
        <v>-5.5921610847854131E-2</v>
      </c>
      <c r="AV46" s="5">
        <v>10</v>
      </c>
      <c r="AW46" s="5">
        <v>2</v>
      </c>
      <c r="AX46" s="17">
        <v>200</v>
      </c>
    </row>
    <row r="47" spans="1:50" x14ac:dyDescent="0.25">
      <c r="A47" s="9">
        <v>45</v>
      </c>
      <c r="B47" t="s">
        <v>94</v>
      </c>
      <c r="C47">
        <v>6</v>
      </c>
      <c r="D47">
        <v>2560</v>
      </c>
      <c r="E47">
        <v>350</v>
      </c>
      <c r="F47">
        <v>525</v>
      </c>
      <c r="G47" t="s">
        <v>49</v>
      </c>
      <c r="H47" s="5">
        <v>35</v>
      </c>
      <c r="I47" s="5">
        <v>40</v>
      </c>
      <c r="J47" s="5">
        <v>29725.41</v>
      </c>
      <c r="K47" s="5">
        <v>500</v>
      </c>
      <c r="L47" s="5">
        <v>32</v>
      </c>
      <c r="M47" s="5">
        <v>250</v>
      </c>
      <c r="N47" s="15">
        <v>2.5000000000000001E-3</v>
      </c>
      <c r="O47" s="15">
        <v>2.5000000000000001E-3</v>
      </c>
      <c r="P47" s="5">
        <v>16</v>
      </c>
      <c r="Q47" s="5">
        <v>150</v>
      </c>
      <c r="R47" s="5">
        <v>2681.998</v>
      </c>
      <c r="S47" s="5">
        <v>2170.3472000000002</v>
      </c>
      <c r="T47" s="5">
        <v>3462.4370720405059</v>
      </c>
      <c r="U47" s="5">
        <v>50</v>
      </c>
      <c r="V47" s="5">
        <v>1</v>
      </c>
      <c r="W47" s="5">
        <v>450</v>
      </c>
      <c r="X47" s="5">
        <v>1</v>
      </c>
      <c r="Y47" s="15">
        <v>9.1914025065027091E-3</v>
      </c>
      <c r="Z47" s="15">
        <v>3.162277660168379E-3</v>
      </c>
      <c r="AA47" s="5">
        <v>1</v>
      </c>
      <c r="AB47" s="5">
        <v>102.3082275390625</v>
      </c>
      <c r="AC47" s="16">
        <v>3.0248816726878238</v>
      </c>
      <c r="AD47" s="16">
        <v>6.4405451488848691</v>
      </c>
      <c r="AE47" s="5">
        <v>1</v>
      </c>
      <c r="AF47" s="16">
        <v>687.62953847669519</v>
      </c>
      <c r="AG47" s="5">
        <v>104.8052264278499</v>
      </c>
      <c r="AH47" s="5">
        <f t="shared" si="3"/>
        <v>160</v>
      </c>
      <c r="AI47" s="5">
        <v>450</v>
      </c>
      <c r="AJ47" s="5">
        <f t="shared" si="0"/>
        <v>1</v>
      </c>
      <c r="AK47" s="5">
        <v>3836.8683830507612</v>
      </c>
      <c r="AL47" s="5">
        <v>489.99999999999989</v>
      </c>
      <c r="AM47" s="16">
        <v>4.0536717728851466</v>
      </c>
      <c r="AN47" s="5">
        <v>804.24771931898704</v>
      </c>
      <c r="AO47" s="5">
        <v>150</v>
      </c>
      <c r="AP47" s="5">
        <v>300</v>
      </c>
      <c r="AQ47" s="5">
        <v>1</v>
      </c>
      <c r="AR47" s="16">
        <v>39.269908169872423</v>
      </c>
      <c r="AS47" s="5">
        <v>10</v>
      </c>
      <c r="AT47" s="5">
        <v>1</v>
      </c>
      <c r="AU47" s="16">
        <v>-29.435131645202649</v>
      </c>
      <c r="AV47" s="5">
        <v>10</v>
      </c>
      <c r="AW47" s="5">
        <v>2</v>
      </c>
      <c r="AX47" s="17">
        <v>200</v>
      </c>
    </row>
    <row r="48" spans="1:50" x14ac:dyDescent="0.25">
      <c r="A48" s="9">
        <v>46</v>
      </c>
      <c r="B48" t="s">
        <v>95</v>
      </c>
      <c r="C48">
        <v>6</v>
      </c>
      <c r="D48">
        <v>1260</v>
      </c>
      <c r="E48">
        <v>350</v>
      </c>
      <c r="F48">
        <v>525</v>
      </c>
      <c r="G48" t="s">
        <v>49</v>
      </c>
      <c r="H48" s="5">
        <v>35</v>
      </c>
      <c r="I48" s="5">
        <v>40</v>
      </c>
      <c r="J48" s="5">
        <v>29725.41</v>
      </c>
      <c r="K48" s="5">
        <v>500</v>
      </c>
      <c r="L48" s="5">
        <v>32</v>
      </c>
      <c r="M48" s="5">
        <v>250</v>
      </c>
      <c r="N48" s="15">
        <v>2.5000000000000001E-3</v>
      </c>
      <c r="O48" s="15">
        <v>2.5000000000000001E-3</v>
      </c>
      <c r="P48" s="5">
        <v>16</v>
      </c>
      <c r="Q48" s="5">
        <v>150</v>
      </c>
      <c r="R48" s="5">
        <v>318.98899999999998</v>
      </c>
      <c r="S48" s="5">
        <v>386.68189999999998</v>
      </c>
      <c r="T48" s="5">
        <v>1124.2102692302819</v>
      </c>
      <c r="U48" s="5">
        <v>50</v>
      </c>
      <c r="V48" s="5">
        <v>1</v>
      </c>
      <c r="W48" s="5">
        <v>450</v>
      </c>
      <c r="X48" s="5">
        <v>1</v>
      </c>
      <c r="Y48" s="15">
        <v>9.1914025065027091E-3</v>
      </c>
      <c r="Z48" s="15">
        <v>3.162277660168379E-3</v>
      </c>
      <c r="AA48" s="5">
        <v>1</v>
      </c>
      <c r="AB48" s="5">
        <v>125.499267578125</v>
      </c>
      <c r="AC48" s="16">
        <v>0.72472993928057194</v>
      </c>
      <c r="AD48" s="16">
        <v>4.2487160590713602</v>
      </c>
      <c r="AE48" s="5">
        <v>1</v>
      </c>
      <c r="AF48" s="16">
        <v>538.65404159399827</v>
      </c>
      <c r="AG48" s="5">
        <v>211.0506154219666</v>
      </c>
      <c r="AH48" s="5">
        <f t="shared" si="3"/>
        <v>160</v>
      </c>
      <c r="AI48" s="5">
        <v>252</v>
      </c>
      <c r="AJ48" s="5">
        <f t="shared" si="0"/>
        <v>1</v>
      </c>
      <c r="AK48" s="5">
        <v>1905.3432223142411</v>
      </c>
      <c r="AL48" s="5">
        <v>489.99999999999989</v>
      </c>
      <c r="AM48" s="16">
        <v>1.076289754369063</v>
      </c>
      <c r="AN48" s="5">
        <v>804.24771931898704</v>
      </c>
      <c r="AO48" s="5">
        <v>150</v>
      </c>
      <c r="AP48" s="5">
        <v>300</v>
      </c>
      <c r="AQ48" s="5">
        <v>1</v>
      </c>
      <c r="AR48" s="16">
        <v>39.269908169872423</v>
      </c>
      <c r="AS48" s="5">
        <v>10</v>
      </c>
      <c r="AT48" s="5">
        <v>1</v>
      </c>
      <c r="AU48" s="16">
        <v>29.01054144965277</v>
      </c>
      <c r="AV48" s="5">
        <v>10</v>
      </c>
      <c r="AW48" s="5">
        <v>2</v>
      </c>
      <c r="AX48" s="17">
        <v>200</v>
      </c>
    </row>
    <row r="49" spans="1:50" x14ac:dyDescent="0.25">
      <c r="A49" s="9">
        <v>47</v>
      </c>
      <c r="B49" t="s">
        <v>96</v>
      </c>
      <c r="C49">
        <v>6</v>
      </c>
      <c r="D49">
        <v>3740</v>
      </c>
      <c r="E49">
        <v>350</v>
      </c>
      <c r="F49">
        <v>561</v>
      </c>
      <c r="G49" t="s">
        <v>49</v>
      </c>
      <c r="H49" s="5">
        <v>35</v>
      </c>
      <c r="I49" s="5">
        <v>40</v>
      </c>
      <c r="J49" s="5">
        <v>29725.41</v>
      </c>
      <c r="K49" s="5">
        <v>500</v>
      </c>
      <c r="L49" s="5">
        <v>32</v>
      </c>
      <c r="M49" s="5">
        <v>250</v>
      </c>
      <c r="N49" s="15">
        <v>2.5000000000000001E-3</v>
      </c>
      <c r="O49" s="15">
        <v>2.5000000000000001E-3</v>
      </c>
      <c r="P49" s="5">
        <v>16</v>
      </c>
      <c r="Q49" s="5">
        <v>150</v>
      </c>
      <c r="R49" s="5">
        <v>2243.6799999999998</v>
      </c>
      <c r="S49" s="5">
        <v>3257.8825000000002</v>
      </c>
      <c r="T49" s="5">
        <v>4821.2981374033561</v>
      </c>
      <c r="U49" s="5">
        <v>50</v>
      </c>
      <c r="V49" s="5">
        <v>1</v>
      </c>
      <c r="W49" s="5">
        <v>450</v>
      </c>
      <c r="X49" s="5">
        <v>1</v>
      </c>
      <c r="Y49" s="15">
        <v>9.1914025065027091E-3</v>
      </c>
      <c r="Z49" s="15">
        <v>3.162277660168379E-3</v>
      </c>
      <c r="AA49" s="5">
        <v>1</v>
      </c>
      <c r="AB49" s="5">
        <v>306.145263671875</v>
      </c>
      <c r="AC49" s="16">
        <v>0.69137991195111148</v>
      </c>
      <c r="AD49" s="16">
        <v>6.1386530906587167</v>
      </c>
      <c r="AE49" s="5">
        <v>1</v>
      </c>
      <c r="AF49" s="16">
        <v>1339.494069493297</v>
      </c>
      <c r="AG49" s="5">
        <v>118.2135405614703</v>
      </c>
      <c r="AH49" s="5">
        <f t="shared" si="3"/>
        <v>160</v>
      </c>
      <c r="AI49" s="5">
        <v>450</v>
      </c>
      <c r="AJ49" s="5">
        <f t="shared" si="0"/>
        <v>1</v>
      </c>
      <c r="AK49" s="5">
        <v>3401.673427168791</v>
      </c>
      <c r="AL49" s="5">
        <v>489.99999999999989</v>
      </c>
      <c r="AM49" s="16">
        <v>1.9365845982515939</v>
      </c>
      <c r="AN49" s="5">
        <v>804.24771931898704</v>
      </c>
      <c r="AO49" s="5">
        <v>150</v>
      </c>
      <c r="AP49" s="5">
        <v>300</v>
      </c>
      <c r="AQ49" s="5">
        <v>1</v>
      </c>
      <c r="AR49" s="16">
        <v>39.269908169872423</v>
      </c>
      <c r="AS49" s="5">
        <v>10</v>
      </c>
      <c r="AT49" s="5">
        <v>1</v>
      </c>
      <c r="AU49" s="16">
        <v>11.61988192471591</v>
      </c>
      <c r="AV49" s="5">
        <v>10</v>
      </c>
      <c r="AW49" s="5">
        <v>2</v>
      </c>
      <c r="AX49" s="17">
        <v>200</v>
      </c>
    </row>
    <row r="50" spans="1:50" x14ac:dyDescent="0.25">
      <c r="A50" s="9">
        <v>48</v>
      </c>
      <c r="B50" t="s">
        <v>97</v>
      </c>
      <c r="C50">
        <v>6</v>
      </c>
      <c r="D50">
        <v>4600</v>
      </c>
      <c r="E50">
        <v>350</v>
      </c>
      <c r="F50">
        <v>690</v>
      </c>
      <c r="G50" t="s">
        <v>49</v>
      </c>
      <c r="H50" s="5">
        <v>35</v>
      </c>
      <c r="I50" s="5">
        <v>40</v>
      </c>
      <c r="J50" s="5">
        <v>29725.41</v>
      </c>
      <c r="K50" s="5">
        <v>500</v>
      </c>
      <c r="L50" s="5">
        <v>32</v>
      </c>
      <c r="M50" s="5">
        <v>250</v>
      </c>
      <c r="N50" s="15">
        <v>2.5000000000000001E-3</v>
      </c>
      <c r="O50" s="15">
        <v>2.5000000000000001E-3</v>
      </c>
      <c r="P50" s="5">
        <v>16</v>
      </c>
      <c r="Q50" s="5">
        <v>150</v>
      </c>
      <c r="R50" s="5">
        <v>3163.3330999999998</v>
      </c>
      <c r="S50" s="5">
        <v>8395.0318000000007</v>
      </c>
      <c r="T50" s="5">
        <v>4314.0019669790454</v>
      </c>
      <c r="U50" s="5">
        <v>50</v>
      </c>
      <c r="V50" s="5">
        <v>1</v>
      </c>
      <c r="W50" s="5">
        <v>450</v>
      </c>
      <c r="X50" s="5">
        <v>1</v>
      </c>
      <c r="Y50" s="15">
        <v>9.1914025065027091E-3</v>
      </c>
      <c r="Z50" s="15">
        <v>3.162277660168379E-3</v>
      </c>
      <c r="AA50" s="5">
        <v>1</v>
      </c>
      <c r="AB50" s="5">
        <v>330.556884765625</v>
      </c>
      <c r="AC50" s="16">
        <v>1.383211616938921</v>
      </c>
      <c r="AD50" s="16">
        <v>4.4658405455269623</v>
      </c>
      <c r="AE50" s="5">
        <v>1</v>
      </c>
      <c r="AF50" s="16">
        <v>1566.7607382003121</v>
      </c>
      <c r="AG50" s="5">
        <v>176.78975844253989</v>
      </c>
      <c r="AH50" s="5">
        <f t="shared" si="3"/>
        <v>160</v>
      </c>
      <c r="AI50" s="5">
        <v>450</v>
      </c>
      <c r="AJ50" s="5">
        <f t="shared" si="0"/>
        <v>1</v>
      </c>
      <c r="AK50" s="5">
        <v>2274.5879806730518</v>
      </c>
      <c r="AL50" s="5">
        <v>489.99999999999989</v>
      </c>
      <c r="AM50" s="16">
        <v>1.5329706012529649</v>
      </c>
      <c r="AN50" s="5">
        <v>804.24771931898704</v>
      </c>
      <c r="AO50" s="5">
        <v>150</v>
      </c>
      <c r="AP50" s="5">
        <v>300</v>
      </c>
      <c r="AQ50" s="5">
        <v>1</v>
      </c>
      <c r="AR50" s="16">
        <v>39.269908169872423</v>
      </c>
      <c r="AS50" s="5">
        <v>10</v>
      </c>
      <c r="AT50" s="5">
        <v>1</v>
      </c>
      <c r="AU50" s="16">
        <v>1.8229884935461911</v>
      </c>
      <c r="AV50" s="5">
        <v>10</v>
      </c>
      <c r="AW50" s="5">
        <v>2</v>
      </c>
      <c r="AX50" s="17">
        <v>200</v>
      </c>
    </row>
    <row r="51" spans="1:50" x14ac:dyDescent="0.25">
      <c r="A51" s="9">
        <v>49</v>
      </c>
      <c r="B51" s="18" t="s">
        <v>98</v>
      </c>
      <c r="C51" s="18">
        <v>6</v>
      </c>
      <c r="D51" s="18">
        <v>3800</v>
      </c>
      <c r="E51" s="18">
        <v>350</v>
      </c>
      <c r="F51" s="18">
        <v>570</v>
      </c>
      <c r="G51" s="18" t="s">
        <v>49</v>
      </c>
      <c r="H51" s="19">
        <v>35</v>
      </c>
      <c r="I51" s="19">
        <v>40</v>
      </c>
      <c r="J51" s="19">
        <v>29725.41</v>
      </c>
      <c r="K51" s="19">
        <v>500</v>
      </c>
      <c r="L51" s="19">
        <v>32</v>
      </c>
      <c r="M51" s="19">
        <v>300</v>
      </c>
      <c r="N51" s="20">
        <v>2.5000000000000001E-3</v>
      </c>
      <c r="O51" s="20">
        <v>2.5000000000000001E-3</v>
      </c>
      <c r="P51" s="19">
        <v>16</v>
      </c>
      <c r="Q51" s="19">
        <v>200</v>
      </c>
      <c r="R51" s="19">
        <v>917.75160000000005</v>
      </c>
      <c r="S51" s="19">
        <v>4257.9022000000004</v>
      </c>
      <c r="T51" s="19">
        <v>1567.5673968196741</v>
      </c>
      <c r="U51" s="19">
        <v>50</v>
      </c>
      <c r="V51" s="19">
        <v>1</v>
      </c>
      <c r="W51" s="19">
        <v>450</v>
      </c>
      <c r="X51" s="19">
        <v>1</v>
      </c>
      <c r="Y51" s="20">
        <v>7.6595020887522576E-3</v>
      </c>
      <c r="Z51" s="20">
        <v>3.162277660168379E-3</v>
      </c>
      <c r="AA51" s="19">
        <v>1</v>
      </c>
      <c r="AB51" s="19">
        <v>361.0714111328125</v>
      </c>
      <c r="AC51" s="21">
        <v>0.75696110927112548</v>
      </c>
      <c r="AD51" s="21">
        <v>1.964370171453226</v>
      </c>
      <c r="AE51" s="19">
        <v>1</v>
      </c>
      <c r="AF51" s="21">
        <v>1633.3679324263451</v>
      </c>
      <c r="AG51" s="19">
        <v>820.66093808059907</v>
      </c>
      <c r="AH51" s="19">
        <f>FLOOR(AG51,5)</f>
        <v>820</v>
      </c>
      <c r="AI51" s="19">
        <v>450</v>
      </c>
      <c r="AJ51" s="19">
        <f t="shared" si="0"/>
        <v>1</v>
      </c>
      <c r="AK51" s="19">
        <v>300.47495394729452</v>
      </c>
      <c r="AL51" s="19">
        <v>489.99999999999989</v>
      </c>
      <c r="AM51" s="21">
        <v>0.56037758227637946</v>
      </c>
      <c r="AN51" s="19">
        <v>804.24771931898704</v>
      </c>
      <c r="AO51" s="19">
        <v>200</v>
      </c>
      <c r="AP51" s="19">
        <v>300</v>
      </c>
      <c r="AQ51" s="19">
        <v>1</v>
      </c>
      <c r="AR51" s="21">
        <v>52.35987755982989</v>
      </c>
      <c r="AS51" s="19">
        <v>10</v>
      </c>
      <c r="AT51" s="19">
        <v>1</v>
      </c>
      <c r="AU51" s="21">
        <v>24.518416555304281</v>
      </c>
      <c r="AV51" s="19">
        <v>10</v>
      </c>
      <c r="AW51" s="19">
        <v>2</v>
      </c>
      <c r="AX51" s="22">
        <v>200</v>
      </c>
    </row>
    <row r="52" spans="1:50" x14ac:dyDescent="0.25">
      <c r="A52" s="9">
        <v>50</v>
      </c>
      <c r="B52" s="10" t="s">
        <v>99</v>
      </c>
      <c r="C52" s="10">
        <v>6</v>
      </c>
      <c r="D52" s="10">
        <v>12000</v>
      </c>
      <c r="E52" s="10">
        <v>350</v>
      </c>
      <c r="F52" s="10">
        <v>1800</v>
      </c>
      <c r="G52" s="10" t="s">
        <v>49</v>
      </c>
      <c r="H52" s="11">
        <v>35</v>
      </c>
      <c r="I52" s="11">
        <v>40</v>
      </c>
      <c r="J52" s="11">
        <v>29725.41</v>
      </c>
      <c r="K52" s="11">
        <v>500</v>
      </c>
      <c r="L52" s="11">
        <v>32</v>
      </c>
      <c r="M52" s="11">
        <v>300</v>
      </c>
      <c r="N52" s="12">
        <v>2.5000000000000001E-3</v>
      </c>
      <c r="O52" s="12">
        <v>2.5000000000000001E-3</v>
      </c>
      <c r="P52" s="11">
        <v>16</v>
      </c>
      <c r="Q52" s="11">
        <v>200</v>
      </c>
      <c r="R52" s="11">
        <v>0</v>
      </c>
      <c r="S52" s="11">
        <v>45697.811099999999</v>
      </c>
      <c r="T52" s="11">
        <v>6013.2540540931677</v>
      </c>
      <c r="U52" s="11">
        <v>50</v>
      </c>
      <c r="V52" s="11">
        <v>1</v>
      </c>
      <c r="W52" s="11">
        <v>450</v>
      </c>
      <c r="X52" s="11">
        <v>1</v>
      </c>
      <c r="Y52" s="12">
        <v>7.6595020887522576E-3</v>
      </c>
      <c r="Z52" s="12">
        <v>3.162277660168379E-3</v>
      </c>
      <c r="AA52" s="11">
        <v>1</v>
      </c>
      <c r="AB52" s="11">
        <v>1426.638671875</v>
      </c>
      <c r="AC52" s="13">
        <v>0.64920240577095123</v>
      </c>
      <c r="AD52" s="13">
        <v>2.386211926227447</v>
      </c>
      <c r="AE52" s="11">
        <v>1</v>
      </c>
      <c r="AF52" s="13">
        <v>5737.6365866095084</v>
      </c>
      <c r="AG52" s="11">
        <v>820.66093808059907</v>
      </c>
      <c r="AH52" s="11">
        <f>FLOOR(AG52,5)</f>
        <v>820</v>
      </c>
      <c r="AI52" s="11">
        <v>450</v>
      </c>
      <c r="AJ52" s="11">
        <f t="shared" si="0"/>
        <v>1</v>
      </c>
      <c r="AK52" s="11">
        <v>475.00739281556571</v>
      </c>
      <c r="AL52" s="11">
        <v>489.99999999999989</v>
      </c>
      <c r="AM52" s="13">
        <v>0.54009304050154583</v>
      </c>
      <c r="AN52" s="11">
        <v>804.24771931898704</v>
      </c>
      <c r="AO52" s="11">
        <v>200</v>
      </c>
      <c r="AP52" s="11">
        <v>300</v>
      </c>
      <c r="AQ52" s="11">
        <v>1</v>
      </c>
      <c r="AR52" s="13">
        <v>52.35987755982989</v>
      </c>
      <c r="AS52" s="11">
        <v>10</v>
      </c>
      <c r="AT52" s="11">
        <v>1</v>
      </c>
      <c r="AU52" s="13">
        <v>47.908824869791673</v>
      </c>
      <c r="AV52" s="11">
        <v>10</v>
      </c>
      <c r="AW52" s="11">
        <v>2</v>
      </c>
      <c r="AX52" s="14">
        <v>200</v>
      </c>
    </row>
    <row r="53" spans="1:50" x14ac:dyDescent="0.25">
      <c r="A53" s="9">
        <v>51</v>
      </c>
      <c r="B53" s="18" t="s">
        <v>100</v>
      </c>
      <c r="C53" s="18">
        <v>6</v>
      </c>
      <c r="D53" s="18">
        <v>12000</v>
      </c>
      <c r="E53" s="18">
        <v>350</v>
      </c>
      <c r="F53" s="18">
        <v>1800</v>
      </c>
      <c r="G53" s="18" t="s">
        <v>49</v>
      </c>
      <c r="H53" s="19">
        <v>35</v>
      </c>
      <c r="I53" s="19">
        <v>40</v>
      </c>
      <c r="J53" s="19">
        <v>29725.41</v>
      </c>
      <c r="K53" s="19">
        <v>500</v>
      </c>
      <c r="L53" s="19">
        <v>32</v>
      </c>
      <c r="M53" s="19">
        <v>300</v>
      </c>
      <c r="N53" s="20">
        <v>2.5000000000000001E-3</v>
      </c>
      <c r="O53" s="20">
        <v>2.5000000000000001E-3</v>
      </c>
      <c r="P53" s="19">
        <v>16</v>
      </c>
      <c r="Q53" s="19">
        <v>200</v>
      </c>
      <c r="R53" s="19">
        <v>0</v>
      </c>
      <c r="S53" s="19">
        <v>47716.4594</v>
      </c>
      <c r="T53" s="19">
        <v>6284.8387778798278</v>
      </c>
      <c r="U53" s="19">
        <v>50</v>
      </c>
      <c r="V53" s="19">
        <v>1</v>
      </c>
      <c r="W53" s="19">
        <v>450</v>
      </c>
      <c r="X53" s="19">
        <v>1</v>
      </c>
      <c r="Y53" s="20">
        <v>7.6595020887522576E-3</v>
      </c>
      <c r="Z53" s="20">
        <v>3.162277660168379E-3</v>
      </c>
      <c r="AA53" s="19">
        <v>1</v>
      </c>
      <c r="AB53" s="19">
        <v>1426.638671875</v>
      </c>
      <c r="AC53" s="21">
        <v>0.67788017613281082</v>
      </c>
      <c r="AD53" s="21">
        <v>2.493983642015805</v>
      </c>
      <c r="AE53" s="19">
        <v>1</v>
      </c>
      <c r="AF53" s="21">
        <v>5737.6365866095084</v>
      </c>
      <c r="AG53" s="19">
        <v>730.53977188671593</v>
      </c>
      <c r="AH53" s="19">
        <f>FLOOR(AG53,5)</f>
        <v>730</v>
      </c>
      <c r="AI53" s="19">
        <v>450</v>
      </c>
      <c r="AJ53" s="19">
        <f t="shared" si="0"/>
        <v>1</v>
      </c>
      <c r="AK53" s="19">
        <v>550.44759386741566</v>
      </c>
      <c r="AL53" s="19">
        <v>489.99999999999989</v>
      </c>
      <c r="AM53" s="21">
        <v>0.56448599278731615</v>
      </c>
      <c r="AN53" s="19">
        <v>804.24771931898704</v>
      </c>
      <c r="AO53" s="19">
        <v>200</v>
      </c>
      <c r="AP53" s="19">
        <v>300</v>
      </c>
      <c r="AQ53" s="19">
        <v>1</v>
      </c>
      <c r="AR53" s="21">
        <v>52.35987755982989</v>
      </c>
      <c r="AS53" s="19">
        <v>10</v>
      </c>
      <c r="AT53" s="19">
        <v>1</v>
      </c>
      <c r="AU53" s="21">
        <v>47.908824869791673</v>
      </c>
      <c r="AV53" s="19">
        <v>10</v>
      </c>
      <c r="AW53" s="19">
        <v>2</v>
      </c>
      <c r="AX53" s="22">
        <v>200</v>
      </c>
    </row>
    <row r="54" spans="1:50" x14ac:dyDescent="0.25">
      <c r="A54" s="9">
        <v>52</v>
      </c>
      <c r="B54" s="10" t="s">
        <v>101</v>
      </c>
      <c r="C54" s="10">
        <v>6</v>
      </c>
      <c r="D54" s="10">
        <v>7650</v>
      </c>
      <c r="E54" s="10">
        <v>350</v>
      </c>
      <c r="F54" s="10">
        <v>1148</v>
      </c>
      <c r="G54" s="10" t="s">
        <v>49</v>
      </c>
      <c r="H54" s="11">
        <v>35</v>
      </c>
      <c r="I54" s="11">
        <v>40</v>
      </c>
      <c r="J54" s="11">
        <v>29725.41</v>
      </c>
      <c r="K54" s="11">
        <v>500</v>
      </c>
      <c r="L54" s="11">
        <v>32</v>
      </c>
      <c r="M54" s="11">
        <v>300</v>
      </c>
      <c r="N54" s="12">
        <v>2.5000000000000001E-3</v>
      </c>
      <c r="O54" s="12">
        <v>2.5000000000000001E-3</v>
      </c>
      <c r="P54" s="11">
        <v>16</v>
      </c>
      <c r="Q54" s="11">
        <v>200</v>
      </c>
      <c r="R54" s="11">
        <v>4977.1589999999997</v>
      </c>
      <c r="S54" s="11">
        <v>8863.7005000000008</v>
      </c>
      <c r="T54" s="11">
        <v>5130.2678334865486</v>
      </c>
      <c r="U54" s="11">
        <v>50</v>
      </c>
      <c r="V54" s="11">
        <v>1</v>
      </c>
      <c r="W54" s="11">
        <v>450</v>
      </c>
      <c r="X54" s="11">
        <v>1</v>
      </c>
      <c r="Y54" s="12">
        <v>7.6595020887522576E-3</v>
      </c>
      <c r="Z54" s="12">
        <v>3.162277660168379E-3</v>
      </c>
      <c r="AA54" s="11">
        <v>1</v>
      </c>
      <c r="AB54" s="11">
        <v>467.261962890625</v>
      </c>
      <c r="AC54" s="13">
        <v>0.57099512998093704</v>
      </c>
      <c r="AD54" s="13">
        <v>3.193444029559009</v>
      </c>
      <c r="AE54" s="11">
        <v>1</v>
      </c>
      <c r="AF54" s="13">
        <v>2662.3115239635622</v>
      </c>
      <c r="AG54" s="11">
        <v>294.5154582044604</v>
      </c>
      <c r="AH54" s="11">
        <f>FLOOR(SUMPRODUCT(AG54:AG55,D54:D55)/SUM(D54:D55),5)</f>
        <v>355</v>
      </c>
      <c r="AI54" s="11">
        <v>450</v>
      </c>
      <c r="AJ54" s="11">
        <f t="shared" si="0"/>
        <v>1</v>
      </c>
      <c r="AK54" s="11">
        <v>1365.3743749515811</v>
      </c>
      <c r="AL54" s="11">
        <v>489.99999999999989</v>
      </c>
      <c r="AM54" s="13">
        <v>1.437787286162802</v>
      </c>
      <c r="AN54" s="11">
        <v>804.24771931898704</v>
      </c>
      <c r="AO54" s="11">
        <v>200</v>
      </c>
      <c r="AP54" s="11">
        <v>300</v>
      </c>
      <c r="AQ54" s="11">
        <v>1</v>
      </c>
      <c r="AR54" s="13">
        <v>52.35987755982989</v>
      </c>
      <c r="AS54" s="11">
        <v>10</v>
      </c>
      <c r="AT54" s="11">
        <v>1</v>
      </c>
      <c r="AU54" s="13">
        <v>-8.7416047538807273</v>
      </c>
      <c r="AV54" s="11">
        <v>10</v>
      </c>
      <c r="AW54" s="11">
        <v>2</v>
      </c>
      <c r="AX54" s="14">
        <v>200</v>
      </c>
    </row>
    <row r="55" spans="1:50" x14ac:dyDescent="0.25">
      <c r="A55" s="9">
        <v>53</v>
      </c>
      <c r="B55" t="s">
        <v>102</v>
      </c>
      <c r="C55">
        <v>6</v>
      </c>
      <c r="D55">
        <v>6100</v>
      </c>
      <c r="E55">
        <v>350</v>
      </c>
      <c r="F55">
        <v>915</v>
      </c>
      <c r="G55" t="s">
        <v>49</v>
      </c>
      <c r="H55" s="5">
        <v>35</v>
      </c>
      <c r="I55" s="5">
        <v>40</v>
      </c>
      <c r="J55" s="5">
        <v>29725.41</v>
      </c>
      <c r="K55" s="5">
        <v>500</v>
      </c>
      <c r="L55" s="5">
        <v>32</v>
      </c>
      <c r="M55" s="5">
        <v>300</v>
      </c>
      <c r="N55" s="15">
        <v>2.5000000000000001E-3</v>
      </c>
      <c r="O55" s="15">
        <v>2.5000000000000001E-3</v>
      </c>
      <c r="P55" s="5">
        <v>16</v>
      </c>
      <c r="Q55" s="5">
        <v>200</v>
      </c>
      <c r="R55" s="5">
        <v>3275.0879</v>
      </c>
      <c r="S55" s="5">
        <v>5769.8064000000004</v>
      </c>
      <c r="T55" s="5">
        <v>3366.6546328175332</v>
      </c>
      <c r="U55" s="5">
        <v>50</v>
      </c>
      <c r="V55" s="5">
        <v>1</v>
      </c>
      <c r="W55" s="5">
        <v>450</v>
      </c>
      <c r="X55" s="5">
        <v>1</v>
      </c>
      <c r="Y55" s="15">
        <v>7.6595020887522576E-3</v>
      </c>
      <c r="Z55" s="15">
        <v>3.162277660168379E-3</v>
      </c>
      <c r="AA55" s="5">
        <v>1</v>
      </c>
      <c r="AB55" s="5">
        <v>403.791748046875</v>
      </c>
      <c r="AC55" s="16">
        <v>0.59036158768241298</v>
      </c>
      <c r="AD55" s="16">
        <v>2.6281456930659899</v>
      </c>
      <c r="AE55" s="5">
        <v>1</v>
      </c>
      <c r="AF55" s="16">
        <v>2261.6143515264998</v>
      </c>
      <c r="AG55" s="5">
        <v>440.53360711925342</v>
      </c>
      <c r="AH55" s="5">
        <f>$AH$54</f>
        <v>355</v>
      </c>
      <c r="AI55" s="5">
        <v>450</v>
      </c>
      <c r="AJ55" s="5">
        <f t="shared" si="0"/>
        <v>1</v>
      </c>
      <c r="AK55" s="5">
        <v>912.81085747139764</v>
      </c>
      <c r="AL55" s="5">
        <v>489.99999999999989</v>
      </c>
      <c r="AM55" s="16">
        <v>1.018571536114625</v>
      </c>
      <c r="AN55" s="5">
        <v>804.24771931898704</v>
      </c>
      <c r="AO55" s="5">
        <v>200</v>
      </c>
      <c r="AP55" s="5">
        <v>300</v>
      </c>
      <c r="AQ55" s="5">
        <v>1</v>
      </c>
      <c r="AR55" s="16">
        <v>52.35987755982989</v>
      </c>
      <c r="AS55" s="5">
        <v>10</v>
      </c>
      <c r="AT55" s="5">
        <v>1</v>
      </c>
      <c r="AU55" s="16">
        <v>-3.728538838370909</v>
      </c>
      <c r="AV55" s="5">
        <v>10</v>
      </c>
      <c r="AW55" s="5">
        <v>2</v>
      </c>
      <c r="AX55" s="17">
        <v>200</v>
      </c>
    </row>
    <row r="56" spans="1:50" x14ac:dyDescent="0.25">
      <c r="A56" s="9">
        <v>54</v>
      </c>
      <c r="B56" t="s">
        <v>103</v>
      </c>
      <c r="C56">
        <v>6</v>
      </c>
      <c r="D56">
        <v>6100</v>
      </c>
      <c r="E56">
        <v>350</v>
      </c>
      <c r="F56">
        <v>915</v>
      </c>
      <c r="G56" t="s">
        <v>49</v>
      </c>
      <c r="H56" s="5">
        <v>35</v>
      </c>
      <c r="I56" s="5">
        <v>40</v>
      </c>
      <c r="J56" s="5">
        <v>29725.41</v>
      </c>
      <c r="K56" s="5">
        <v>500</v>
      </c>
      <c r="L56" s="5">
        <v>32</v>
      </c>
      <c r="M56" s="5">
        <v>300</v>
      </c>
      <c r="N56" s="15">
        <v>2.5000000000000001E-3</v>
      </c>
      <c r="O56" s="15">
        <v>2.5000000000000001E-3</v>
      </c>
      <c r="P56" s="5">
        <v>16</v>
      </c>
      <c r="Q56" s="5">
        <v>200</v>
      </c>
      <c r="R56" s="5">
        <v>323.46539999999999</v>
      </c>
      <c r="S56" s="5">
        <v>6162.683</v>
      </c>
      <c r="T56" s="5">
        <v>2869.864669629424</v>
      </c>
      <c r="U56" s="5">
        <v>50</v>
      </c>
      <c r="V56" s="5">
        <v>1</v>
      </c>
      <c r="W56" s="5">
        <v>450</v>
      </c>
      <c r="X56" s="5">
        <v>1</v>
      </c>
      <c r="Y56" s="15">
        <v>7.6595020887522576E-3</v>
      </c>
      <c r="Z56" s="15">
        <v>3.162277660168379E-3</v>
      </c>
      <c r="AA56" s="5">
        <v>1</v>
      </c>
      <c r="AB56" s="5">
        <v>669.87841796875</v>
      </c>
      <c r="AC56" s="16">
        <v>0.37976705295712609</v>
      </c>
      <c r="AD56" s="16">
        <v>2.2403315141525559</v>
      </c>
      <c r="AE56" s="5">
        <v>1</v>
      </c>
      <c r="AF56" s="16">
        <v>2851.9388515265</v>
      </c>
      <c r="AG56" s="5">
        <v>820.66093808059907</v>
      </c>
      <c r="AH56" s="5">
        <f>FLOOR(SUMPRODUCT(AG56:AG57,D56:D57)/SUM(D56:D57),5)</f>
        <v>795</v>
      </c>
      <c r="AI56" s="5">
        <v>450</v>
      </c>
      <c r="AJ56" s="5">
        <f t="shared" si="0"/>
        <v>1</v>
      </c>
      <c r="AK56" s="5">
        <v>399.40466174019059</v>
      </c>
      <c r="AL56" s="5">
        <v>489.99999999999989</v>
      </c>
      <c r="AM56" s="16">
        <v>0.53428551861526918</v>
      </c>
      <c r="AN56" s="5">
        <v>804.24771931898704</v>
      </c>
      <c r="AO56" s="5">
        <v>200</v>
      </c>
      <c r="AP56" s="5">
        <v>300</v>
      </c>
      <c r="AQ56" s="5">
        <v>1</v>
      </c>
      <c r="AR56" s="16">
        <v>52.35987755982989</v>
      </c>
      <c r="AS56" s="5">
        <v>10</v>
      </c>
      <c r="AT56" s="5">
        <v>1</v>
      </c>
      <c r="AU56" s="16">
        <v>39.019811411372942</v>
      </c>
      <c r="AV56" s="5">
        <v>10</v>
      </c>
      <c r="AW56" s="5">
        <v>2</v>
      </c>
      <c r="AX56" s="17">
        <v>200</v>
      </c>
    </row>
    <row r="57" spans="1:50" x14ac:dyDescent="0.25">
      <c r="A57" s="9">
        <v>55</v>
      </c>
      <c r="B57" t="s">
        <v>104</v>
      </c>
      <c r="C57">
        <v>6</v>
      </c>
      <c r="D57">
        <v>550</v>
      </c>
      <c r="E57">
        <v>350</v>
      </c>
      <c r="F57">
        <v>550</v>
      </c>
      <c r="G57" t="s">
        <v>49</v>
      </c>
      <c r="H57" s="5">
        <v>35</v>
      </c>
      <c r="I57" s="5">
        <v>40</v>
      </c>
      <c r="J57" s="5">
        <v>29725.41</v>
      </c>
      <c r="K57" s="5">
        <v>500</v>
      </c>
      <c r="L57" s="5">
        <v>40</v>
      </c>
      <c r="M57" s="5">
        <v>100</v>
      </c>
      <c r="N57" s="15">
        <v>2.5000000000000001E-3</v>
      </c>
      <c r="O57" s="15">
        <v>2.5000000000000001E-3</v>
      </c>
      <c r="P57" s="5">
        <v>16</v>
      </c>
      <c r="Q57" s="5">
        <v>200</v>
      </c>
      <c r="R57" s="5">
        <v>298.43939999999998</v>
      </c>
      <c r="S57" s="5">
        <v>123.0778</v>
      </c>
      <c r="T57" s="5">
        <v>262.42958379931162</v>
      </c>
      <c r="U57" s="5">
        <v>50</v>
      </c>
      <c r="V57" s="5">
        <v>1</v>
      </c>
      <c r="W57" s="5">
        <v>450</v>
      </c>
      <c r="X57" s="5">
        <v>1</v>
      </c>
      <c r="Y57" s="15">
        <v>3.5903916041026211E-2</v>
      </c>
      <c r="Z57" s="15">
        <v>3.162277660168379E-3</v>
      </c>
      <c r="AA57" s="5">
        <v>1</v>
      </c>
      <c r="AB57" s="5">
        <v>146.2491455078125</v>
      </c>
      <c r="AC57" s="16">
        <v>0.3678250720391677</v>
      </c>
      <c r="AD57" s="16">
        <v>2.272117608652048</v>
      </c>
      <c r="AE57" s="5">
        <v>1</v>
      </c>
      <c r="AF57" s="16">
        <v>189.45791448944669</v>
      </c>
      <c r="AG57" s="5">
        <v>551.37577514268651</v>
      </c>
      <c r="AH57" s="5">
        <f>$AH$56</f>
        <v>795</v>
      </c>
      <c r="AI57" s="5">
        <v>110</v>
      </c>
      <c r="AJ57" s="5">
        <f t="shared" si="0"/>
        <v>0</v>
      </c>
      <c r="AK57" s="5">
        <v>729.30998746803994</v>
      </c>
      <c r="AL57" s="5">
        <v>489.99999999999989</v>
      </c>
      <c r="AM57" s="16">
        <v>0.16551117895161291</v>
      </c>
      <c r="AN57" s="5">
        <v>1256.6370614359171</v>
      </c>
      <c r="AO57" s="5">
        <v>200</v>
      </c>
      <c r="AP57" s="5">
        <v>300</v>
      </c>
      <c r="AQ57" s="5">
        <v>1</v>
      </c>
      <c r="AR57" s="16">
        <v>65.449846949787357</v>
      </c>
      <c r="AS57" s="5">
        <v>10</v>
      </c>
      <c r="AT57" s="5">
        <v>1</v>
      </c>
      <c r="AU57" s="16">
        <v>191.9893865411932</v>
      </c>
      <c r="AV57" s="5">
        <v>10</v>
      </c>
      <c r="AW57" s="5">
        <v>2</v>
      </c>
      <c r="AX57" s="17">
        <v>163.63366278665271</v>
      </c>
    </row>
    <row r="58" spans="1:50" x14ac:dyDescent="0.25">
      <c r="A58" s="9">
        <v>56</v>
      </c>
      <c r="B58" t="s">
        <v>105</v>
      </c>
      <c r="C58">
        <v>6</v>
      </c>
      <c r="D58">
        <v>724.2</v>
      </c>
      <c r="E58">
        <v>350</v>
      </c>
      <c r="F58">
        <v>724.2</v>
      </c>
      <c r="G58" t="s">
        <v>49</v>
      </c>
      <c r="H58" s="5">
        <v>35</v>
      </c>
      <c r="I58" s="5">
        <v>40</v>
      </c>
      <c r="J58" s="5">
        <v>29725.41</v>
      </c>
      <c r="K58" s="5">
        <v>500</v>
      </c>
      <c r="L58" s="5">
        <v>40</v>
      </c>
      <c r="M58" s="5">
        <v>100</v>
      </c>
      <c r="N58" s="15">
        <v>2.5000000000000001E-3</v>
      </c>
      <c r="O58" s="15">
        <v>2.5000000000000001E-3</v>
      </c>
      <c r="P58" s="5">
        <v>16</v>
      </c>
      <c r="Q58" s="5">
        <v>200</v>
      </c>
      <c r="R58" s="5">
        <v>503.83620000000002</v>
      </c>
      <c r="S58" s="5">
        <v>139.51740000000001</v>
      </c>
      <c r="T58" s="5">
        <v>284.85843006924807</v>
      </c>
      <c r="U58" s="5">
        <v>50</v>
      </c>
      <c r="V58" s="5">
        <v>1</v>
      </c>
      <c r="W58" s="5">
        <v>450</v>
      </c>
      <c r="X58" s="5">
        <v>1</v>
      </c>
      <c r="Y58" s="15">
        <v>3.5903916041026197E-2</v>
      </c>
      <c r="Z58" s="15">
        <v>3.162277660168379E-3</v>
      </c>
      <c r="AA58" s="5">
        <v>1</v>
      </c>
      <c r="AB58" s="5">
        <v>173.71221923828119</v>
      </c>
      <c r="AC58" s="16">
        <v>0.29822034290985722</v>
      </c>
      <c r="AD58" s="16">
        <v>1.8730581532939341</v>
      </c>
      <c r="AE58" s="5">
        <v>1</v>
      </c>
      <c r="AF58" s="16">
        <v>245.49912800188389</v>
      </c>
      <c r="AG58" s="5">
        <v>820.66093808059907</v>
      </c>
      <c r="AH58" s="5">
        <f>FLOOR(SUMPRODUCT(AG58:AG59,D58:D59)/SUM(D58:D59),5)</f>
        <v>505</v>
      </c>
      <c r="AI58" s="5">
        <v>144.84</v>
      </c>
      <c r="AJ58" s="5">
        <f t="shared" si="0"/>
        <v>0</v>
      </c>
      <c r="AK58" s="5">
        <v>463.65683544064802</v>
      </c>
      <c r="AL58" s="5">
        <v>489.99999999999989</v>
      </c>
      <c r="AM58" s="16">
        <v>0.12901407362524889</v>
      </c>
      <c r="AN58" s="5">
        <v>1256.6370614359171</v>
      </c>
      <c r="AO58" s="5">
        <v>200</v>
      </c>
      <c r="AP58" s="5">
        <v>300</v>
      </c>
      <c r="AQ58" s="5">
        <v>1</v>
      </c>
      <c r="AR58" s="16">
        <v>65.449846949787357</v>
      </c>
      <c r="AS58" s="5">
        <v>10</v>
      </c>
      <c r="AT58" s="5">
        <v>1</v>
      </c>
      <c r="AU58" s="16">
        <v>166.47038781209011</v>
      </c>
      <c r="AV58" s="5">
        <v>10</v>
      </c>
      <c r="AW58" s="5">
        <v>2</v>
      </c>
      <c r="AX58" s="17">
        <v>188.71780710548879</v>
      </c>
    </row>
    <row r="59" spans="1:50" x14ac:dyDescent="0.25">
      <c r="A59" s="9">
        <v>57</v>
      </c>
      <c r="B59" t="s">
        <v>106</v>
      </c>
      <c r="C59">
        <v>6</v>
      </c>
      <c r="D59">
        <v>5925.8</v>
      </c>
      <c r="E59">
        <v>350</v>
      </c>
      <c r="F59">
        <v>889</v>
      </c>
      <c r="G59" t="s">
        <v>49</v>
      </c>
      <c r="H59" s="5">
        <v>35</v>
      </c>
      <c r="I59" s="5">
        <v>40</v>
      </c>
      <c r="J59" s="5">
        <v>29725.41</v>
      </c>
      <c r="K59" s="5">
        <v>500</v>
      </c>
      <c r="L59" s="5">
        <v>32</v>
      </c>
      <c r="M59" s="5">
        <v>300</v>
      </c>
      <c r="N59" s="15">
        <v>2.5000000000000001E-3</v>
      </c>
      <c r="O59" s="15">
        <v>2.5000000000000001E-3</v>
      </c>
      <c r="P59" s="5">
        <v>16</v>
      </c>
      <c r="Q59" s="5">
        <v>200</v>
      </c>
      <c r="R59" s="5">
        <v>1208.1039000000001</v>
      </c>
      <c r="S59" s="5">
        <v>11508.174000000001</v>
      </c>
      <c r="T59" s="5">
        <v>3475.6364010098441</v>
      </c>
      <c r="U59" s="5">
        <v>50</v>
      </c>
      <c r="V59" s="5">
        <v>1</v>
      </c>
      <c r="W59" s="5">
        <v>450</v>
      </c>
      <c r="X59" s="5">
        <v>1</v>
      </c>
      <c r="Y59" s="15">
        <v>7.6595020887522576E-3</v>
      </c>
      <c r="Z59" s="15">
        <v>3.162277660168379E-3</v>
      </c>
      <c r="AA59" s="5">
        <v>1</v>
      </c>
      <c r="AB59" s="5">
        <v>590.5406494140625</v>
      </c>
      <c r="AC59" s="16">
        <v>0.7961937262134775</v>
      </c>
      <c r="AD59" s="16">
        <v>2.7929814588103379</v>
      </c>
      <c r="AE59" s="5">
        <v>1</v>
      </c>
      <c r="AF59" s="16">
        <v>2591.7197937442188</v>
      </c>
      <c r="AG59" s="5">
        <v>466.67315835926729</v>
      </c>
      <c r="AH59" s="5">
        <f>FLOOR($AH$58,5)</f>
        <v>505</v>
      </c>
      <c r="AI59" s="5">
        <v>450</v>
      </c>
      <c r="AJ59" s="5">
        <f t="shared" si="0"/>
        <v>1</v>
      </c>
      <c r="AK59" s="5">
        <v>861.68199832465905</v>
      </c>
      <c r="AL59" s="5">
        <v>489.99999999999989</v>
      </c>
      <c r="AM59" s="16">
        <v>0.75743220944752343</v>
      </c>
      <c r="AN59" s="5">
        <v>804.24771931898704</v>
      </c>
      <c r="AO59" s="5">
        <v>200</v>
      </c>
      <c r="AP59" s="5">
        <v>300</v>
      </c>
      <c r="AQ59" s="5">
        <v>1</v>
      </c>
      <c r="AR59" s="16">
        <v>52.35987755982989</v>
      </c>
      <c r="AS59" s="5">
        <v>10</v>
      </c>
      <c r="AT59" s="5">
        <v>1</v>
      </c>
      <c r="AU59" s="16">
        <v>29.062735229974219</v>
      </c>
      <c r="AV59" s="5">
        <v>10</v>
      </c>
      <c r="AW59" s="5">
        <v>2</v>
      </c>
      <c r="AX59" s="17">
        <v>200</v>
      </c>
    </row>
    <row r="60" spans="1:50" x14ac:dyDescent="0.25">
      <c r="A60" s="9">
        <v>58</v>
      </c>
      <c r="B60" t="s">
        <v>107</v>
      </c>
      <c r="C60">
        <v>6</v>
      </c>
      <c r="D60">
        <v>1492.6</v>
      </c>
      <c r="E60">
        <v>350</v>
      </c>
      <c r="F60">
        <v>525</v>
      </c>
      <c r="G60" t="s">
        <v>49</v>
      </c>
      <c r="H60" s="5">
        <v>35</v>
      </c>
      <c r="I60" s="5">
        <v>40</v>
      </c>
      <c r="J60" s="5">
        <v>29725.41</v>
      </c>
      <c r="K60" s="5">
        <v>500</v>
      </c>
      <c r="L60" s="5">
        <v>32</v>
      </c>
      <c r="M60" s="5">
        <v>250</v>
      </c>
      <c r="N60" s="15">
        <v>2.5000000000000001E-3</v>
      </c>
      <c r="O60" s="15">
        <v>2.5000000000000001E-3</v>
      </c>
      <c r="P60" s="5">
        <v>16</v>
      </c>
      <c r="Q60" s="5">
        <v>200</v>
      </c>
      <c r="R60" s="5">
        <v>1082.9322</v>
      </c>
      <c r="S60" s="5">
        <v>492.91489999999999</v>
      </c>
      <c r="T60" s="5">
        <v>699.28846209843505</v>
      </c>
      <c r="U60" s="5">
        <v>50</v>
      </c>
      <c r="V60" s="5">
        <v>1</v>
      </c>
      <c r="W60" s="5">
        <v>450</v>
      </c>
      <c r="X60" s="5">
        <v>1</v>
      </c>
      <c r="Y60" s="15">
        <v>9.1914025065027091E-3</v>
      </c>
      <c r="Z60" s="15">
        <v>3.162277660168379E-3</v>
      </c>
      <c r="AA60" s="5">
        <v>1</v>
      </c>
      <c r="AB60" s="5">
        <v>102.3082275390625</v>
      </c>
      <c r="AC60" s="16">
        <v>1.0608909983431729</v>
      </c>
      <c r="AD60" s="16">
        <v>2.230969487881278</v>
      </c>
      <c r="AE60" s="5">
        <v>1</v>
      </c>
      <c r="AF60" s="16">
        <v>497.07992409777938</v>
      </c>
      <c r="AG60" s="5">
        <v>551.53099326723031</v>
      </c>
      <c r="AH60" s="5">
        <f>FLOOR(SUMPRODUCT(AG60:AG63,D60:D63)/SUM(D60:D63),5)</f>
        <v>300</v>
      </c>
      <c r="AI60" s="5">
        <v>298.52</v>
      </c>
      <c r="AJ60" s="5">
        <f t="shared" si="0"/>
        <v>1</v>
      </c>
      <c r="AK60" s="5">
        <v>729.10473675711387</v>
      </c>
      <c r="AL60" s="5">
        <v>489.99999999999989</v>
      </c>
      <c r="AM60" s="16">
        <v>0.9062145980836116</v>
      </c>
      <c r="AN60" s="5">
        <v>804.24771931898704</v>
      </c>
      <c r="AO60" s="5">
        <v>200</v>
      </c>
      <c r="AP60" s="5">
        <v>300</v>
      </c>
      <c r="AQ60" s="5">
        <v>1</v>
      </c>
      <c r="AR60" s="16">
        <v>52.35987755982989</v>
      </c>
      <c r="AS60" s="5">
        <v>10</v>
      </c>
      <c r="AT60" s="5">
        <v>1</v>
      </c>
      <c r="AU60" s="16">
        <v>-1.4272390538113</v>
      </c>
      <c r="AV60" s="5">
        <v>10</v>
      </c>
      <c r="AW60" s="5">
        <v>2</v>
      </c>
      <c r="AX60" s="17">
        <v>200</v>
      </c>
    </row>
    <row r="61" spans="1:50" x14ac:dyDescent="0.25">
      <c r="A61" s="9">
        <v>59</v>
      </c>
      <c r="B61" t="s">
        <v>108</v>
      </c>
      <c r="C61">
        <v>6</v>
      </c>
      <c r="D61">
        <v>4907.8</v>
      </c>
      <c r="E61">
        <v>350</v>
      </c>
      <c r="F61">
        <v>737</v>
      </c>
      <c r="G61" t="s">
        <v>49</v>
      </c>
      <c r="H61" s="5">
        <v>35</v>
      </c>
      <c r="I61" s="5">
        <v>40</v>
      </c>
      <c r="J61" s="5">
        <v>29725.41</v>
      </c>
      <c r="K61" s="5">
        <v>500</v>
      </c>
      <c r="L61" s="5">
        <v>32</v>
      </c>
      <c r="M61" s="5">
        <v>250</v>
      </c>
      <c r="N61" s="15">
        <v>2.5000000000000001E-3</v>
      </c>
      <c r="O61" s="15">
        <v>2.5000000000000001E-3</v>
      </c>
      <c r="P61" s="5">
        <v>16</v>
      </c>
      <c r="Q61" s="5">
        <v>200</v>
      </c>
      <c r="R61" s="5">
        <v>1338.6651999999999</v>
      </c>
      <c r="S61" s="5">
        <v>11390.1626</v>
      </c>
      <c r="T61" s="5">
        <v>3622.8737590229812</v>
      </c>
      <c r="U61" s="5">
        <v>50</v>
      </c>
      <c r="V61" s="5">
        <v>1</v>
      </c>
      <c r="W61" s="5">
        <v>450</v>
      </c>
      <c r="X61" s="5">
        <v>1</v>
      </c>
      <c r="Y61" s="15">
        <v>9.1914025065027091E-3</v>
      </c>
      <c r="Z61" s="15">
        <v>3.162277660168379E-3</v>
      </c>
      <c r="AA61" s="5">
        <v>1</v>
      </c>
      <c r="AB61" s="5">
        <v>561.2467041015625</v>
      </c>
      <c r="AC61" s="16">
        <v>0.97542391279001583</v>
      </c>
      <c r="AD61" s="16">
        <v>3.5151758027774851</v>
      </c>
      <c r="AE61" s="5">
        <v>1</v>
      </c>
      <c r="AF61" s="16">
        <v>2078.864696646845</v>
      </c>
      <c r="AG61" s="5">
        <v>286.89044115403527</v>
      </c>
      <c r="AH61" s="5">
        <f>$AH$60</f>
        <v>300</v>
      </c>
      <c r="AI61" s="5">
        <v>450</v>
      </c>
      <c r="AJ61" s="5">
        <f t="shared" si="0"/>
        <v>1</v>
      </c>
      <c r="AK61" s="5">
        <v>1401.6634992853869</v>
      </c>
      <c r="AL61" s="5">
        <v>489.99999999999989</v>
      </c>
      <c r="AM61" s="16">
        <v>0.81633409561517523</v>
      </c>
      <c r="AN61" s="5">
        <v>804.24771931898704</v>
      </c>
      <c r="AO61" s="5">
        <v>200</v>
      </c>
      <c r="AP61" s="5">
        <v>300</v>
      </c>
      <c r="AQ61" s="5">
        <v>1</v>
      </c>
      <c r="AR61" s="16">
        <v>52.35987755982989</v>
      </c>
      <c r="AS61" s="5">
        <v>10</v>
      </c>
      <c r="AT61" s="5">
        <v>1</v>
      </c>
      <c r="AU61" s="16">
        <v>43.47094217766233</v>
      </c>
      <c r="AV61" s="5">
        <v>10</v>
      </c>
      <c r="AW61" s="5">
        <v>2</v>
      </c>
      <c r="AX61" s="17">
        <v>200</v>
      </c>
    </row>
    <row r="62" spans="1:50" x14ac:dyDescent="0.25">
      <c r="A62" s="9">
        <v>60</v>
      </c>
      <c r="B62" t="s">
        <v>109</v>
      </c>
      <c r="C62">
        <v>6</v>
      </c>
      <c r="D62">
        <v>5657.6</v>
      </c>
      <c r="E62">
        <v>350</v>
      </c>
      <c r="F62">
        <v>849</v>
      </c>
      <c r="G62" t="s">
        <v>49</v>
      </c>
      <c r="H62" s="5">
        <v>35</v>
      </c>
      <c r="I62" s="5">
        <v>40</v>
      </c>
      <c r="J62" s="5">
        <v>29725.41</v>
      </c>
      <c r="K62" s="5">
        <v>500</v>
      </c>
      <c r="L62" s="5">
        <v>32</v>
      </c>
      <c r="M62" s="5">
        <v>250</v>
      </c>
      <c r="N62" s="15">
        <v>2.5000000000000001E-3</v>
      </c>
      <c r="O62" s="15">
        <v>2.5000000000000001E-3</v>
      </c>
      <c r="P62" s="5">
        <v>16</v>
      </c>
      <c r="Q62" s="5">
        <v>200</v>
      </c>
      <c r="R62" s="5">
        <v>1570.961</v>
      </c>
      <c r="S62" s="5">
        <v>14316.8004</v>
      </c>
      <c r="T62" s="5">
        <v>4385.0873827844407</v>
      </c>
      <c r="U62" s="5">
        <v>50</v>
      </c>
      <c r="V62" s="5">
        <v>1</v>
      </c>
      <c r="W62" s="5">
        <v>450</v>
      </c>
      <c r="X62" s="5">
        <v>1</v>
      </c>
      <c r="Y62" s="15">
        <v>9.1914025065027091E-3</v>
      </c>
      <c r="Z62" s="15">
        <v>3.162277660168379E-3</v>
      </c>
      <c r="AA62" s="5">
        <v>1</v>
      </c>
      <c r="AB62" s="5">
        <v>646.6873779296875</v>
      </c>
      <c r="AC62" s="16">
        <v>0.91929547672637169</v>
      </c>
      <c r="AD62" s="16">
        <v>3.6908527448829398</v>
      </c>
      <c r="AE62" s="5">
        <v>1</v>
      </c>
      <c r="AF62" s="16">
        <v>2390.912196033496</v>
      </c>
      <c r="AG62" s="5">
        <v>263.32649116930349</v>
      </c>
      <c r="AH62" s="5">
        <f t="shared" ref="AH62:AH63" si="4">$AH$60</f>
        <v>300</v>
      </c>
      <c r="AI62" s="5">
        <v>450</v>
      </c>
      <c r="AJ62" s="5">
        <f t="shared" si="0"/>
        <v>1</v>
      </c>
      <c r="AK62" s="5">
        <v>1527.0923099072149</v>
      </c>
      <c r="AL62" s="5">
        <v>489.99999999999989</v>
      </c>
      <c r="AM62" s="16">
        <v>0.85652811072175195</v>
      </c>
      <c r="AN62" s="5">
        <v>804.24771931898704</v>
      </c>
      <c r="AO62" s="5">
        <v>200</v>
      </c>
      <c r="AP62" s="5">
        <v>300</v>
      </c>
      <c r="AQ62" s="5">
        <v>1</v>
      </c>
      <c r="AR62" s="16">
        <v>52.35987755982989</v>
      </c>
      <c r="AS62" s="5">
        <v>10</v>
      </c>
      <c r="AT62" s="5">
        <v>1</v>
      </c>
      <c r="AU62" s="16">
        <v>43.418104915705193</v>
      </c>
      <c r="AV62" s="5">
        <v>10</v>
      </c>
      <c r="AW62" s="5">
        <v>2</v>
      </c>
      <c r="AX62" s="17">
        <v>200</v>
      </c>
    </row>
    <row r="63" spans="1:50" x14ac:dyDescent="0.25">
      <c r="A63" s="9">
        <v>61</v>
      </c>
      <c r="B63" s="18" t="s">
        <v>110</v>
      </c>
      <c r="C63" s="18">
        <v>6</v>
      </c>
      <c r="D63" s="18">
        <v>753</v>
      </c>
      <c r="E63" s="18">
        <v>350</v>
      </c>
      <c r="F63" s="18">
        <v>753</v>
      </c>
      <c r="G63" s="18" t="s">
        <v>49</v>
      </c>
      <c r="H63" s="19">
        <v>35</v>
      </c>
      <c r="I63" s="19">
        <v>40</v>
      </c>
      <c r="J63" s="19">
        <v>29725.41</v>
      </c>
      <c r="K63" s="19">
        <v>500</v>
      </c>
      <c r="L63" s="19">
        <v>40</v>
      </c>
      <c r="M63" s="19">
        <v>100</v>
      </c>
      <c r="N63" s="20">
        <v>2.5000000000000001E-3</v>
      </c>
      <c r="O63" s="20">
        <v>2.5000000000000001E-3</v>
      </c>
      <c r="P63" s="19">
        <v>16</v>
      </c>
      <c r="Q63" s="19">
        <v>200</v>
      </c>
      <c r="R63" s="19">
        <v>1259.5075999999999</v>
      </c>
      <c r="S63" s="19">
        <v>182.22839999999999</v>
      </c>
      <c r="T63" s="19">
        <v>299.5579338781547</v>
      </c>
      <c r="U63" s="19">
        <v>50</v>
      </c>
      <c r="V63" s="19">
        <v>1</v>
      </c>
      <c r="W63" s="19">
        <v>450</v>
      </c>
      <c r="X63" s="19">
        <v>1</v>
      </c>
      <c r="Y63" s="20">
        <v>3.5903916041026211E-2</v>
      </c>
      <c r="Z63" s="20">
        <v>3.162277660168379E-3</v>
      </c>
      <c r="AA63" s="19">
        <v>1</v>
      </c>
      <c r="AB63" s="19">
        <v>164.557861328125</v>
      </c>
      <c r="AC63" s="21">
        <v>0.31955796136945819</v>
      </c>
      <c r="AD63" s="21">
        <v>1.8943776252333819</v>
      </c>
      <c r="AE63" s="19">
        <v>1</v>
      </c>
      <c r="AF63" s="21">
        <v>-154.76673946530829</v>
      </c>
      <c r="AG63" s="19">
        <v>218.5576756790004</v>
      </c>
      <c r="AH63" s="5">
        <f t="shared" si="4"/>
        <v>300</v>
      </c>
      <c r="AI63" s="19">
        <v>150.6</v>
      </c>
      <c r="AJ63" s="19">
        <f t="shared" si="0"/>
        <v>0</v>
      </c>
      <c r="AK63" s="19">
        <v>1839.8981340289331</v>
      </c>
      <c r="AL63" s="19">
        <v>489.99999999999989</v>
      </c>
      <c r="AM63" s="21">
        <v>0.1658991339610858</v>
      </c>
      <c r="AN63" s="19">
        <v>1256.6370614359171</v>
      </c>
      <c r="AO63" s="19">
        <v>200</v>
      </c>
      <c r="AP63" s="19">
        <v>300</v>
      </c>
      <c r="AQ63" s="19">
        <v>1</v>
      </c>
      <c r="AR63" s="21">
        <v>65.449846949787357</v>
      </c>
      <c r="AS63" s="19">
        <v>10</v>
      </c>
      <c r="AT63" s="19">
        <v>1</v>
      </c>
      <c r="AU63" s="21">
        <v>145.56560969663019</v>
      </c>
      <c r="AV63" s="19">
        <v>10</v>
      </c>
      <c r="AW63" s="19">
        <v>2</v>
      </c>
      <c r="AX63" s="22">
        <v>200</v>
      </c>
    </row>
    <row r="64" spans="1:50" x14ac:dyDescent="0.25">
      <c r="A64" s="9">
        <v>62</v>
      </c>
      <c r="B64" s="10" t="s">
        <v>111</v>
      </c>
      <c r="C64" s="10">
        <v>6</v>
      </c>
      <c r="D64" s="10">
        <v>3601</v>
      </c>
      <c r="E64" s="10">
        <v>350</v>
      </c>
      <c r="F64" s="10">
        <v>541</v>
      </c>
      <c r="G64" s="10" t="s">
        <v>49</v>
      </c>
      <c r="H64" s="11">
        <v>35</v>
      </c>
      <c r="I64" s="11">
        <v>40</v>
      </c>
      <c r="J64" s="11">
        <v>29725.41</v>
      </c>
      <c r="K64" s="11">
        <v>500</v>
      </c>
      <c r="L64" s="11">
        <v>32</v>
      </c>
      <c r="M64" s="11">
        <v>300</v>
      </c>
      <c r="N64" s="12">
        <v>2.5000000000000001E-3</v>
      </c>
      <c r="O64" s="12">
        <v>2.5000000000000001E-3</v>
      </c>
      <c r="P64" s="11">
        <v>16</v>
      </c>
      <c r="Q64" s="11">
        <v>200</v>
      </c>
      <c r="R64" s="11">
        <v>882.26900000000001</v>
      </c>
      <c r="S64" s="11">
        <v>1699.1729</v>
      </c>
      <c r="T64" s="11">
        <v>1042.4584465874741</v>
      </c>
      <c r="U64" s="11">
        <v>50</v>
      </c>
      <c r="V64" s="11">
        <v>1</v>
      </c>
      <c r="W64" s="11">
        <v>450</v>
      </c>
      <c r="X64" s="11">
        <v>1</v>
      </c>
      <c r="Y64" s="12">
        <v>7.6595020887522576E-3</v>
      </c>
      <c r="Z64" s="12">
        <v>3.162277660168379E-3</v>
      </c>
      <c r="AA64" s="11">
        <v>1</v>
      </c>
      <c r="AB64" s="11">
        <v>328.11572265625</v>
      </c>
      <c r="AC64" s="13">
        <v>0.36518428758324362</v>
      </c>
      <c r="AD64" s="13">
        <v>1.3785303640357489</v>
      </c>
      <c r="AE64" s="11">
        <v>1</v>
      </c>
      <c r="AF64" s="13">
        <v>1545.31531236507</v>
      </c>
      <c r="AG64" s="11">
        <v>820.66093808059907</v>
      </c>
      <c r="AH64" s="11">
        <f>FLOOR(SUMPRODUCT(AG64:AG66,D64:D66)/SUM(D64:D66),5)</f>
        <v>435</v>
      </c>
      <c r="AI64" s="11">
        <v>450</v>
      </c>
      <c r="AJ64" s="11">
        <f t="shared" si="0"/>
        <v>1</v>
      </c>
      <c r="AK64" s="11">
        <v>-107.86636831095851</v>
      </c>
      <c r="AL64" s="11">
        <v>489.99999999999989</v>
      </c>
      <c r="AM64" s="13">
        <v>0.39555089883178102</v>
      </c>
      <c r="AN64" s="11">
        <v>804.24771931898704</v>
      </c>
      <c r="AO64" s="11">
        <v>200</v>
      </c>
      <c r="AP64" s="11">
        <v>300</v>
      </c>
      <c r="AQ64" s="11">
        <v>1</v>
      </c>
      <c r="AR64" s="13">
        <v>52.35987755982989</v>
      </c>
      <c r="AS64" s="11">
        <v>10</v>
      </c>
      <c r="AT64" s="11">
        <v>1</v>
      </c>
      <c r="AU64" s="13">
        <v>20.69558683785754</v>
      </c>
      <c r="AV64" s="11">
        <v>10</v>
      </c>
      <c r="AW64" s="11">
        <v>2</v>
      </c>
      <c r="AX64" s="14">
        <v>200</v>
      </c>
    </row>
    <row r="65" spans="1:50" x14ac:dyDescent="0.25">
      <c r="A65" s="9">
        <v>63</v>
      </c>
      <c r="B65" t="s">
        <v>112</v>
      </c>
      <c r="C65">
        <v>6</v>
      </c>
      <c r="D65">
        <v>6117.5</v>
      </c>
      <c r="E65">
        <v>350</v>
      </c>
      <c r="F65">
        <v>918</v>
      </c>
      <c r="G65" t="s">
        <v>49</v>
      </c>
      <c r="H65" s="5">
        <v>35</v>
      </c>
      <c r="I65" s="5">
        <v>40</v>
      </c>
      <c r="J65" s="5">
        <v>29725.41</v>
      </c>
      <c r="K65" s="5">
        <v>500</v>
      </c>
      <c r="L65" s="5">
        <v>32</v>
      </c>
      <c r="M65" s="5">
        <v>300</v>
      </c>
      <c r="N65" s="15">
        <v>2.5000000000000001E-3</v>
      </c>
      <c r="O65" s="15">
        <v>2.5000000000000001E-3</v>
      </c>
      <c r="P65" s="5">
        <v>16</v>
      </c>
      <c r="Q65" s="5">
        <v>200</v>
      </c>
      <c r="R65" s="5">
        <v>979.43529999999998</v>
      </c>
      <c r="S65" s="5">
        <v>4930.6652000000004</v>
      </c>
      <c r="T65" s="5">
        <v>4337.2970996279328</v>
      </c>
      <c r="U65" s="5">
        <v>50</v>
      </c>
      <c r="V65" s="5">
        <v>1</v>
      </c>
      <c r="W65" s="5">
        <v>450</v>
      </c>
      <c r="X65" s="5">
        <v>1</v>
      </c>
      <c r="Y65" s="15">
        <v>7.6595020887522576E-3</v>
      </c>
      <c r="Z65" s="15">
        <v>3.162277660168379E-3</v>
      </c>
      <c r="AA65" s="5">
        <v>1</v>
      </c>
      <c r="AB65" s="5">
        <v>612.5111083984375</v>
      </c>
      <c r="AC65" s="16">
        <v>0.33203105345988643</v>
      </c>
      <c r="AD65" s="16">
        <v>3.3761823804681592</v>
      </c>
      <c r="AE65" s="5">
        <v>1</v>
      </c>
      <c r="AF65" s="16">
        <v>2729.1122582153062</v>
      </c>
      <c r="AG65" s="5">
        <v>322.20465632412828</v>
      </c>
      <c r="AH65" s="5">
        <f>$AH$64</f>
        <v>435</v>
      </c>
      <c r="AI65" s="5">
        <v>450</v>
      </c>
      <c r="AJ65" s="5">
        <f t="shared" si="0"/>
        <v>1</v>
      </c>
      <c r="AK65" s="5">
        <v>1248.0386355899491</v>
      </c>
      <c r="AL65" s="5">
        <v>489.99999999999989</v>
      </c>
      <c r="AM65" s="16">
        <v>0.88001770258214529</v>
      </c>
      <c r="AN65" s="5">
        <v>804.24771931898704</v>
      </c>
      <c r="AO65" s="5">
        <v>200</v>
      </c>
      <c r="AP65" s="5">
        <v>300</v>
      </c>
      <c r="AQ65" s="5">
        <v>1</v>
      </c>
      <c r="AR65" s="16">
        <v>52.35987755982989</v>
      </c>
      <c r="AS65" s="5">
        <v>10</v>
      </c>
      <c r="AT65" s="5">
        <v>1</v>
      </c>
      <c r="AU65" s="16">
        <v>29.521926641678579</v>
      </c>
      <c r="AV65" s="5">
        <v>10</v>
      </c>
      <c r="AW65" s="5">
        <v>2</v>
      </c>
      <c r="AX65" s="17">
        <v>200</v>
      </c>
    </row>
    <row r="66" spans="1:50" x14ac:dyDescent="0.25">
      <c r="A66" s="9">
        <v>64</v>
      </c>
      <c r="B66" t="s">
        <v>113</v>
      </c>
      <c r="C66">
        <v>6</v>
      </c>
      <c r="D66">
        <v>5195.3999999999996</v>
      </c>
      <c r="E66">
        <v>350</v>
      </c>
      <c r="F66">
        <v>780</v>
      </c>
      <c r="G66" t="s">
        <v>49</v>
      </c>
      <c r="H66" s="5">
        <v>36</v>
      </c>
      <c r="I66" s="5">
        <v>40</v>
      </c>
      <c r="J66" s="5">
        <v>29725.41</v>
      </c>
      <c r="K66" s="5">
        <v>500</v>
      </c>
      <c r="L66" s="5">
        <v>32</v>
      </c>
      <c r="M66" s="5">
        <v>300</v>
      </c>
      <c r="N66" s="15">
        <v>2.5000000000000001E-3</v>
      </c>
      <c r="O66" s="15">
        <v>2.5000000000000001E-3</v>
      </c>
      <c r="P66" s="5">
        <v>16</v>
      </c>
      <c r="Q66" s="5">
        <v>200</v>
      </c>
      <c r="R66" s="5">
        <v>3988.212</v>
      </c>
      <c r="S66" s="5">
        <v>9636.5827000000008</v>
      </c>
      <c r="T66" s="5">
        <v>3266.3099490482568</v>
      </c>
      <c r="U66" s="5">
        <v>50</v>
      </c>
      <c r="V66" s="5">
        <v>1</v>
      </c>
      <c r="W66" s="5">
        <v>450</v>
      </c>
      <c r="X66" s="5">
        <v>1</v>
      </c>
      <c r="Y66" s="15">
        <v>7.6595020887522576E-3</v>
      </c>
      <c r="Z66" s="15">
        <v>3.162277660168379E-3</v>
      </c>
      <c r="AA66" s="5">
        <v>1</v>
      </c>
      <c r="AB66" s="5">
        <v>223.145751953125</v>
      </c>
      <c r="AC66" s="16">
        <v>2.157135274785162</v>
      </c>
      <c r="AD66" s="16">
        <v>2.9937746660949678</v>
      </c>
      <c r="AE66" s="5">
        <v>1</v>
      </c>
      <c r="AF66" s="16">
        <v>1686.467360172586</v>
      </c>
      <c r="AG66" s="5">
        <v>313.15063452525368</v>
      </c>
      <c r="AH66" s="5">
        <f>$AH$64</f>
        <v>435</v>
      </c>
      <c r="AI66" s="5">
        <v>450</v>
      </c>
      <c r="AJ66" s="5">
        <f t="shared" si="0"/>
        <v>1</v>
      </c>
      <c r="AK66" s="5">
        <v>1284.1227681659529</v>
      </c>
      <c r="AL66" s="5">
        <v>489.99999999999989</v>
      </c>
      <c r="AM66" s="16">
        <v>1.6703785279115879</v>
      </c>
      <c r="AN66" s="5">
        <v>804.24771931898704</v>
      </c>
      <c r="AO66" s="5">
        <v>200</v>
      </c>
      <c r="AP66" s="5">
        <v>300</v>
      </c>
      <c r="AQ66" s="5">
        <v>1</v>
      </c>
      <c r="AR66" s="16">
        <v>52.35987755982989</v>
      </c>
      <c r="AS66" s="5">
        <v>10</v>
      </c>
      <c r="AT66" s="5">
        <v>1</v>
      </c>
      <c r="AU66" s="16">
        <v>-26.508373385290351</v>
      </c>
      <c r="AV66" s="5">
        <v>10</v>
      </c>
      <c r="AW66" s="5">
        <v>2</v>
      </c>
      <c r="AX66" s="17">
        <v>200</v>
      </c>
    </row>
    <row r="67" spans="1:50" x14ac:dyDescent="0.25">
      <c r="A67" s="9">
        <v>65</v>
      </c>
      <c r="B67" t="s">
        <v>114</v>
      </c>
      <c r="C67">
        <v>6</v>
      </c>
      <c r="D67">
        <v>1409.4</v>
      </c>
      <c r="E67">
        <v>350</v>
      </c>
      <c r="F67">
        <v>525</v>
      </c>
      <c r="G67" t="s">
        <v>49</v>
      </c>
      <c r="H67" s="5">
        <v>35</v>
      </c>
      <c r="I67" s="5">
        <v>40</v>
      </c>
      <c r="J67" s="5">
        <v>29725.41</v>
      </c>
      <c r="K67" s="5">
        <v>500</v>
      </c>
      <c r="L67" s="5">
        <v>32</v>
      </c>
      <c r="M67" s="5">
        <v>250</v>
      </c>
      <c r="N67" s="15">
        <v>2.5000000000000001E-3</v>
      </c>
      <c r="O67" s="15">
        <v>2.5000000000000001E-3</v>
      </c>
      <c r="P67" s="5">
        <v>16</v>
      </c>
      <c r="Q67" s="5">
        <v>200</v>
      </c>
      <c r="R67" s="5">
        <v>105.45310000000001</v>
      </c>
      <c r="S67" s="5">
        <v>1131.6353999999999</v>
      </c>
      <c r="T67" s="5">
        <v>468.41359606964659</v>
      </c>
      <c r="U67" s="5">
        <v>50</v>
      </c>
      <c r="V67" s="5">
        <v>1</v>
      </c>
      <c r="W67" s="5">
        <v>450</v>
      </c>
      <c r="X67" s="5">
        <v>1</v>
      </c>
      <c r="Y67" s="15">
        <v>9.1914025065027091E-3</v>
      </c>
      <c r="Z67" s="15">
        <v>3.162277660168379E-3</v>
      </c>
      <c r="AA67" s="5">
        <v>1</v>
      </c>
      <c r="AB67" s="5">
        <v>170.6607666015625</v>
      </c>
      <c r="AC67" s="16">
        <v>1.1590016856579719</v>
      </c>
      <c r="AD67" s="16">
        <v>1.5826173787888349</v>
      </c>
      <c r="AE67" s="5">
        <v>1</v>
      </c>
      <c r="AF67" s="16">
        <v>316.4661884412252</v>
      </c>
      <c r="AG67" s="5">
        <v>735.83961000529746</v>
      </c>
      <c r="AH67" s="5">
        <f>FLOOR(SUMPRODUCT(AG67:AG71,D67:D71)/SUM(D67:D71),5)</f>
        <v>325</v>
      </c>
      <c r="AI67" s="5">
        <v>281.88</v>
      </c>
      <c r="AJ67" s="5">
        <f t="shared" ref="AJ67:AJ103" si="5">IF(Q67&lt;MIN(AH67,AI67),1,0)</f>
        <v>1</v>
      </c>
      <c r="AK67" s="5">
        <v>546.48302998611143</v>
      </c>
      <c r="AL67" s="5">
        <v>489.99999999999989</v>
      </c>
      <c r="AM67" s="16">
        <v>0.34386162445136442</v>
      </c>
      <c r="AN67" s="5">
        <v>804.24771931898704</v>
      </c>
      <c r="AO67" s="5">
        <v>200</v>
      </c>
      <c r="AP67" s="5">
        <v>300</v>
      </c>
      <c r="AQ67" s="5">
        <v>1</v>
      </c>
      <c r="AR67" s="16">
        <v>52.35987755982989</v>
      </c>
      <c r="AS67" s="5">
        <v>10</v>
      </c>
      <c r="AT67" s="5">
        <v>1</v>
      </c>
      <c r="AU67" s="16">
        <v>50.06578066519883</v>
      </c>
      <c r="AV67" s="5">
        <v>10</v>
      </c>
      <c r="AW67" s="5">
        <v>2</v>
      </c>
      <c r="AX67" s="17">
        <v>200</v>
      </c>
    </row>
    <row r="68" spans="1:50" x14ac:dyDescent="0.25">
      <c r="A68" s="9">
        <v>66</v>
      </c>
      <c r="B68" t="s">
        <v>115</v>
      </c>
      <c r="C68">
        <v>6</v>
      </c>
      <c r="D68">
        <v>2622</v>
      </c>
      <c r="E68">
        <v>350</v>
      </c>
      <c r="F68">
        <v>525</v>
      </c>
      <c r="G68" t="s">
        <v>49</v>
      </c>
      <c r="H68" s="5">
        <v>35</v>
      </c>
      <c r="I68" s="5">
        <v>40</v>
      </c>
      <c r="J68" s="5">
        <v>29725.41</v>
      </c>
      <c r="K68" s="5">
        <v>500</v>
      </c>
      <c r="L68" s="5">
        <v>32</v>
      </c>
      <c r="M68" s="5">
        <v>250</v>
      </c>
      <c r="N68" s="15">
        <v>2.5000000000000001E-3</v>
      </c>
      <c r="O68" s="15">
        <v>2.5000000000000001E-3</v>
      </c>
      <c r="P68" s="5">
        <v>16</v>
      </c>
      <c r="Q68" s="5">
        <v>200</v>
      </c>
      <c r="R68" s="5">
        <v>1789.0283999999999</v>
      </c>
      <c r="S68" s="5">
        <v>4399.6284999999998</v>
      </c>
      <c r="T68" s="5">
        <v>2742.088325598434</v>
      </c>
      <c r="U68" s="5">
        <v>50</v>
      </c>
      <c r="V68" s="5">
        <v>1</v>
      </c>
      <c r="W68" s="5">
        <v>450</v>
      </c>
      <c r="X68" s="5">
        <v>1</v>
      </c>
      <c r="Y68" s="15">
        <v>9.1914025065027109E-3</v>
      </c>
      <c r="Z68" s="15">
        <v>3.162277660168379E-3</v>
      </c>
      <c r="AA68" s="5">
        <v>1</v>
      </c>
      <c r="AB68" s="5">
        <v>164.557861328125</v>
      </c>
      <c r="AC68" s="16">
        <v>2.8577217679825151</v>
      </c>
      <c r="AD68" s="16">
        <v>4.980001317784378</v>
      </c>
      <c r="AE68" s="5">
        <v>1</v>
      </c>
      <c r="AF68" s="16">
        <v>895.86791417417771</v>
      </c>
      <c r="AG68" s="5">
        <v>152.7932348255089</v>
      </c>
      <c r="AH68" s="5">
        <f>$AH$67</f>
        <v>325</v>
      </c>
      <c r="AI68" s="5">
        <v>450</v>
      </c>
      <c r="AJ68" s="5">
        <f t="shared" si="5"/>
        <v>1</v>
      </c>
      <c r="AK68" s="5">
        <v>2631.8171751434029</v>
      </c>
      <c r="AL68" s="5">
        <v>489.99999999999989</v>
      </c>
      <c r="AM68" s="16">
        <v>1.770190442469801</v>
      </c>
      <c r="AN68" s="5">
        <v>804.24771931898704</v>
      </c>
      <c r="AO68" s="5">
        <v>200</v>
      </c>
      <c r="AP68" s="5">
        <v>300</v>
      </c>
      <c r="AQ68" s="5">
        <v>1</v>
      </c>
      <c r="AR68" s="16">
        <v>52.35987755982989</v>
      </c>
      <c r="AS68" s="5">
        <v>10</v>
      </c>
      <c r="AT68" s="5">
        <v>1</v>
      </c>
      <c r="AU68" s="16">
        <v>-7.0947734166428402</v>
      </c>
      <c r="AV68" s="5">
        <v>10</v>
      </c>
      <c r="AW68" s="5">
        <v>2</v>
      </c>
      <c r="AX68" s="17">
        <v>200</v>
      </c>
    </row>
    <row r="69" spans="1:50" x14ac:dyDescent="0.25">
      <c r="A69" s="9">
        <v>67</v>
      </c>
      <c r="B69" t="s">
        <v>116</v>
      </c>
      <c r="C69">
        <v>6</v>
      </c>
      <c r="D69">
        <v>3525.7</v>
      </c>
      <c r="E69">
        <v>350</v>
      </c>
      <c r="F69">
        <v>529</v>
      </c>
      <c r="G69" t="s">
        <v>49</v>
      </c>
      <c r="H69" s="5">
        <v>35</v>
      </c>
      <c r="I69" s="5">
        <v>40</v>
      </c>
      <c r="J69" s="5">
        <v>29725.41</v>
      </c>
      <c r="K69" s="5">
        <v>500</v>
      </c>
      <c r="L69" s="5">
        <v>32</v>
      </c>
      <c r="M69" s="5">
        <v>250</v>
      </c>
      <c r="N69" s="15">
        <v>2.5000000000000001E-3</v>
      </c>
      <c r="O69" s="15">
        <v>2.5000000000000001E-3</v>
      </c>
      <c r="P69" s="5">
        <v>16</v>
      </c>
      <c r="Q69" s="5">
        <v>200</v>
      </c>
      <c r="R69" s="5">
        <v>412.82350000000002</v>
      </c>
      <c r="S69" s="5">
        <v>2066.8755999999998</v>
      </c>
      <c r="T69" s="5">
        <v>2429.8261380978429</v>
      </c>
      <c r="U69" s="5">
        <v>50</v>
      </c>
      <c r="V69" s="5">
        <v>1</v>
      </c>
      <c r="W69" s="5">
        <v>450</v>
      </c>
      <c r="X69" s="5">
        <v>1</v>
      </c>
      <c r="Y69" s="15">
        <v>9.1914025065027091E-3</v>
      </c>
      <c r="Z69" s="15">
        <v>3.162277660168379E-3</v>
      </c>
      <c r="AA69" s="5">
        <v>1</v>
      </c>
      <c r="AB69" s="5">
        <v>428.203369140625</v>
      </c>
      <c r="AC69" s="16">
        <v>0.34007256031047423</v>
      </c>
      <c r="AD69" s="16">
        <v>3.281788200246412</v>
      </c>
      <c r="AE69" s="5">
        <v>1</v>
      </c>
      <c r="AF69" s="16">
        <v>1603.2007427840949</v>
      </c>
      <c r="AG69" s="5">
        <v>346.52237510850489</v>
      </c>
      <c r="AH69" s="5">
        <f t="shared" ref="AH69:AH71" si="6">$AH$67</f>
        <v>325</v>
      </c>
      <c r="AI69" s="5">
        <v>450</v>
      </c>
      <c r="AJ69" s="5">
        <f t="shared" si="5"/>
        <v>1</v>
      </c>
      <c r="AK69" s="5">
        <v>1160.4556835141691</v>
      </c>
      <c r="AL69" s="5">
        <v>489.99999999999989</v>
      </c>
      <c r="AM69" s="16">
        <v>0.68835603621918795</v>
      </c>
      <c r="AN69" s="5">
        <v>804.24771931898704</v>
      </c>
      <c r="AO69" s="5">
        <v>200</v>
      </c>
      <c r="AP69" s="5">
        <v>300</v>
      </c>
      <c r="AQ69" s="5">
        <v>1</v>
      </c>
      <c r="AR69" s="16">
        <v>52.35987755982989</v>
      </c>
      <c r="AS69" s="5">
        <v>10</v>
      </c>
      <c r="AT69" s="5">
        <v>1</v>
      </c>
      <c r="AU69" s="16">
        <v>50.422974659730691</v>
      </c>
      <c r="AV69" s="5">
        <v>10</v>
      </c>
      <c r="AW69" s="5">
        <v>2</v>
      </c>
      <c r="AX69" s="17">
        <v>200</v>
      </c>
    </row>
    <row r="70" spans="1:50" x14ac:dyDescent="0.25">
      <c r="A70" s="9">
        <v>68</v>
      </c>
      <c r="B70" t="s">
        <v>117</v>
      </c>
      <c r="C70">
        <v>6</v>
      </c>
      <c r="D70">
        <v>2815</v>
      </c>
      <c r="E70">
        <v>350</v>
      </c>
      <c r="F70">
        <v>525</v>
      </c>
      <c r="G70" t="s">
        <v>49</v>
      </c>
      <c r="H70" s="5">
        <v>35</v>
      </c>
      <c r="I70" s="5">
        <v>40</v>
      </c>
      <c r="J70" s="5">
        <v>29725.41</v>
      </c>
      <c r="K70" s="5">
        <v>500</v>
      </c>
      <c r="L70" s="5">
        <v>32</v>
      </c>
      <c r="M70" s="5">
        <v>250</v>
      </c>
      <c r="N70" s="15">
        <v>2.5000000000000001E-3</v>
      </c>
      <c r="O70" s="15">
        <v>2.5000000000000001E-3</v>
      </c>
      <c r="P70" s="5">
        <v>16</v>
      </c>
      <c r="Q70" s="5">
        <v>200</v>
      </c>
      <c r="R70" s="5">
        <v>1276.7664</v>
      </c>
      <c r="S70" s="5">
        <v>1307.0930000000001</v>
      </c>
      <c r="T70" s="5">
        <v>2272.2082726606191</v>
      </c>
      <c r="U70" s="5">
        <v>50</v>
      </c>
      <c r="V70" s="5">
        <v>1</v>
      </c>
      <c r="W70" s="5">
        <v>450</v>
      </c>
      <c r="X70" s="5">
        <v>1</v>
      </c>
      <c r="Y70" s="15">
        <v>9.1914025065027091E-3</v>
      </c>
      <c r="Z70" s="15">
        <v>3.162277660168379E-3</v>
      </c>
      <c r="AA70" s="5">
        <v>1</v>
      </c>
      <c r="AB70" s="5">
        <v>251.82940673828119</v>
      </c>
      <c r="AC70" s="16">
        <v>0.48332842982535268</v>
      </c>
      <c r="AD70" s="16">
        <v>3.8437084879651842</v>
      </c>
      <c r="AE70" s="5">
        <v>1</v>
      </c>
      <c r="AF70" s="16">
        <v>1090.6006359421469</v>
      </c>
      <c r="AG70" s="5">
        <v>233.51678119631089</v>
      </c>
      <c r="AH70" s="5">
        <f t="shared" si="6"/>
        <v>325</v>
      </c>
      <c r="AI70" s="5">
        <v>450</v>
      </c>
      <c r="AJ70" s="5">
        <f t="shared" si="5"/>
        <v>1</v>
      </c>
      <c r="AK70" s="5">
        <v>1722.034097932514</v>
      </c>
      <c r="AL70" s="5">
        <v>489.99999999999989</v>
      </c>
      <c r="AM70" s="16">
        <v>1.0693112606824151</v>
      </c>
      <c r="AN70" s="5">
        <v>804.24771931898704</v>
      </c>
      <c r="AO70" s="5">
        <v>200</v>
      </c>
      <c r="AP70" s="5">
        <v>300</v>
      </c>
      <c r="AQ70" s="5">
        <v>1</v>
      </c>
      <c r="AR70" s="16">
        <v>52.35987755982989</v>
      </c>
      <c r="AS70" s="5">
        <v>10</v>
      </c>
      <c r="AT70" s="5">
        <v>1</v>
      </c>
      <c r="AU70" s="16">
        <v>19.07062827833591</v>
      </c>
      <c r="AV70" s="5">
        <v>10</v>
      </c>
      <c r="AW70" s="5">
        <v>2</v>
      </c>
      <c r="AX70" s="17">
        <v>200</v>
      </c>
    </row>
    <row r="71" spans="1:50" x14ac:dyDescent="0.25">
      <c r="A71" s="9">
        <v>69</v>
      </c>
      <c r="B71" s="18" t="s">
        <v>118</v>
      </c>
      <c r="C71" s="18">
        <v>6</v>
      </c>
      <c r="D71" s="18">
        <v>5357.9</v>
      </c>
      <c r="E71" s="18">
        <v>350</v>
      </c>
      <c r="F71" s="18">
        <v>804</v>
      </c>
      <c r="G71" s="18" t="s">
        <v>49</v>
      </c>
      <c r="H71" s="19">
        <v>35</v>
      </c>
      <c r="I71" s="19">
        <v>40</v>
      </c>
      <c r="J71" s="19">
        <v>29725.41</v>
      </c>
      <c r="K71" s="19">
        <v>500</v>
      </c>
      <c r="L71" s="19">
        <v>32</v>
      </c>
      <c r="M71" s="19">
        <v>250</v>
      </c>
      <c r="N71" s="20">
        <v>2.5000000000000001E-3</v>
      </c>
      <c r="O71" s="20">
        <v>2.5000000000000001E-3</v>
      </c>
      <c r="P71" s="19">
        <v>16</v>
      </c>
      <c r="Q71" s="19">
        <v>200</v>
      </c>
      <c r="R71" s="19">
        <v>3867.933</v>
      </c>
      <c r="S71" s="19">
        <v>12395.512699999999</v>
      </c>
      <c r="T71" s="19">
        <v>3254.9556146056279</v>
      </c>
      <c r="U71" s="19">
        <v>50</v>
      </c>
      <c r="V71" s="19">
        <v>1</v>
      </c>
      <c r="W71" s="19">
        <v>450</v>
      </c>
      <c r="X71" s="19">
        <v>1</v>
      </c>
      <c r="Y71" s="20">
        <v>9.1914025065027091E-3</v>
      </c>
      <c r="Z71" s="20">
        <v>3.162277660168379E-3</v>
      </c>
      <c r="AA71" s="19">
        <v>1</v>
      </c>
      <c r="AB71" s="19">
        <v>376.93896484375</v>
      </c>
      <c r="AC71" s="21">
        <v>1.5248208402444401</v>
      </c>
      <c r="AD71" s="21">
        <v>2.8928850185668229</v>
      </c>
      <c r="AE71" s="19">
        <v>1</v>
      </c>
      <c r="AF71" s="21">
        <v>1788.220322282923</v>
      </c>
      <c r="AG71" s="19">
        <v>337.73909486421633</v>
      </c>
      <c r="AH71" s="19">
        <f t="shared" si="6"/>
        <v>325</v>
      </c>
      <c r="AI71" s="19">
        <v>450</v>
      </c>
      <c r="AJ71" s="19">
        <f t="shared" si="5"/>
        <v>1</v>
      </c>
      <c r="AK71" s="19">
        <v>1190.6346223292931</v>
      </c>
      <c r="AL71" s="19">
        <v>489.99999999999989</v>
      </c>
      <c r="AM71" s="21">
        <v>1.025415268490838</v>
      </c>
      <c r="AN71" s="19">
        <v>804.24771931898704</v>
      </c>
      <c r="AO71" s="19">
        <v>200</v>
      </c>
      <c r="AP71" s="19">
        <v>300</v>
      </c>
      <c r="AQ71" s="19">
        <v>1</v>
      </c>
      <c r="AR71" s="21">
        <v>52.35987755982989</v>
      </c>
      <c r="AS71" s="19">
        <v>10</v>
      </c>
      <c r="AT71" s="19">
        <v>1</v>
      </c>
      <c r="AU71" s="21">
        <v>0.34495708148248427</v>
      </c>
      <c r="AV71" s="19">
        <v>10</v>
      </c>
      <c r="AW71" s="19">
        <v>2</v>
      </c>
      <c r="AX71" s="22">
        <v>200</v>
      </c>
    </row>
    <row r="72" spans="1:50" x14ac:dyDescent="0.25">
      <c r="A72" s="23">
        <v>70</v>
      </c>
      <c r="B72" t="s">
        <v>119</v>
      </c>
      <c r="C72">
        <v>6</v>
      </c>
      <c r="D72">
        <v>4571.5</v>
      </c>
      <c r="E72">
        <v>350</v>
      </c>
      <c r="F72">
        <v>686</v>
      </c>
      <c r="G72" t="s">
        <v>49</v>
      </c>
      <c r="H72" s="5">
        <v>35</v>
      </c>
      <c r="I72" s="5">
        <v>40</v>
      </c>
      <c r="J72" s="5">
        <v>29725.41</v>
      </c>
      <c r="K72" s="5">
        <v>500</v>
      </c>
      <c r="L72" s="5">
        <v>32</v>
      </c>
      <c r="M72" s="5">
        <v>225</v>
      </c>
      <c r="N72" s="15">
        <v>2.5000000000000001E-3</v>
      </c>
      <c r="O72" s="15">
        <v>2.5000000000000001E-3</v>
      </c>
      <c r="P72" s="5">
        <v>16</v>
      </c>
      <c r="Q72" s="5">
        <v>200</v>
      </c>
      <c r="R72" s="5">
        <v>799.29679999999996</v>
      </c>
      <c r="S72" s="5">
        <v>9886.9254000000001</v>
      </c>
      <c r="T72" s="5">
        <v>2639.6385291235169</v>
      </c>
      <c r="U72" s="5">
        <v>50</v>
      </c>
      <c r="V72" s="5">
        <v>1</v>
      </c>
      <c r="W72" s="5">
        <v>450</v>
      </c>
      <c r="X72" s="5">
        <v>1</v>
      </c>
      <c r="Y72" s="15">
        <v>1.021266945166968E-2</v>
      </c>
      <c r="Z72" s="15">
        <v>3.162277660168379E-3</v>
      </c>
      <c r="AA72" s="5">
        <v>1</v>
      </c>
      <c r="AB72" s="5">
        <v>595.4229736328125</v>
      </c>
      <c r="AC72" s="16">
        <v>0.88662388292666927</v>
      </c>
      <c r="AD72" s="16">
        <v>2.749580505641597</v>
      </c>
      <c r="AE72" s="5">
        <v>1</v>
      </c>
      <c r="AF72" s="16">
        <v>2025.9411113071139</v>
      </c>
      <c r="AG72" s="5">
        <v>492.32394811576569</v>
      </c>
      <c r="AH72" s="5">
        <f>FLOOR(AG72,5)</f>
        <v>490</v>
      </c>
      <c r="AI72" s="5">
        <v>450</v>
      </c>
      <c r="AJ72" s="5">
        <f t="shared" si="5"/>
        <v>1</v>
      </c>
      <c r="AK72" s="5">
        <v>816.78711994107096</v>
      </c>
      <c r="AL72" s="5">
        <v>489.99999999999989</v>
      </c>
      <c r="AM72" s="16">
        <v>0.52876998091056526</v>
      </c>
      <c r="AN72" s="5">
        <v>804.24771931898704</v>
      </c>
      <c r="AO72" s="5">
        <v>200</v>
      </c>
      <c r="AP72" s="5">
        <v>300</v>
      </c>
      <c r="AQ72" s="5">
        <v>1</v>
      </c>
      <c r="AR72" s="16">
        <v>52.35987755982989</v>
      </c>
      <c r="AS72" s="5">
        <v>10</v>
      </c>
      <c r="AT72" s="5">
        <v>1</v>
      </c>
      <c r="AU72" s="16">
        <v>59.041805569322158</v>
      </c>
      <c r="AV72" s="5">
        <v>10</v>
      </c>
      <c r="AW72" s="5">
        <v>2</v>
      </c>
      <c r="AX72" s="5">
        <v>200</v>
      </c>
    </row>
    <row r="73" spans="1:50" x14ac:dyDescent="0.25">
      <c r="A73" s="9">
        <v>71</v>
      </c>
      <c r="B73" s="10" t="s">
        <v>120</v>
      </c>
      <c r="C73" s="10">
        <v>6</v>
      </c>
      <c r="D73" s="10">
        <v>7650</v>
      </c>
      <c r="E73" s="10">
        <v>350</v>
      </c>
      <c r="F73" s="10">
        <v>1148</v>
      </c>
      <c r="G73" s="10" t="s">
        <v>49</v>
      </c>
      <c r="H73" s="11">
        <v>35</v>
      </c>
      <c r="I73" s="11">
        <v>40</v>
      </c>
      <c r="J73" s="11">
        <v>29725.41</v>
      </c>
      <c r="K73" s="11">
        <v>500</v>
      </c>
      <c r="L73" s="11">
        <v>32</v>
      </c>
      <c r="M73" s="11">
        <v>300</v>
      </c>
      <c r="N73" s="12">
        <v>2.5000000000000001E-3</v>
      </c>
      <c r="O73" s="12">
        <v>2.5000000000000001E-3</v>
      </c>
      <c r="P73" s="11">
        <v>16</v>
      </c>
      <c r="Q73" s="11">
        <v>150</v>
      </c>
      <c r="R73" s="11">
        <v>4487.4866000000002</v>
      </c>
      <c r="S73" s="11">
        <v>27288.933000000001</v>
      </c>
      <c r="T73" s="11">
        <v>7967.8979850634769</v>
      </c>
      <c r="U73" s="11">
        <v>50</v>
      </c>
      <c r="V73" s="11">
        <v>1</v>
      </c>
      <c r="W73" s="11">
        <v>450</v>
      </c>
      <c r="X73" s="11">
        <v>1</v>
      </c>
      <c r="Y73" s="12">
        <v>7.6595020887522576E-3</v>
      </c>
      <c r="Z73" s="12">
        <v>3.162277660168379E-3</v>
      </c>
      <c r="AA73" s="11">
        <v>1</v>
      </c>
      <c r="AB73" s="11">
        <v>508.76171875</v>
      </c>
      <c r="AC73" s="13">
        <v>1.6121166550708621</v>
      </c>
      <c r="AD73" s="13">
        <v>4.9597871055483829</v>
      </c>
      <c r="AE73" s="11">
        <v>1</v>
      </c>
      <c r="AF73" s="13">
        <v>2760.2460039635621</v>
      </c>
      <c r="AG73" s="11">
        <v>156.48000885783421</v>
      </c>
      <c r="AH73" s="11">
        <f>FLOOR(SUMPRODUCT(AG73:AG74,D73:D74)/SUM(D73:D74),5)</f>
        <v>425</v>
      </c>
      <c r="AI73" s="11">
        <v>450</v>
      </c>
      <c r="AJ73" s="11">
        <f t="shared" si="5"/>
        <v>1</v>
      </c>
      <c r="AK73" s="11">
        <v>2569.8097961179978</v>
      </c>
      <c r="AL73" s="11">
        <v>489.99999999999989</v>
      </c>
      <c r="AM73" s="13">
        <v>2.0373360127396811</v>
      </c>
      <c r="AN73" s="11">
        <v>804.24771931898704</v>
      </c>
      <c r="AO73" s="11">
        <v>150</v>
      </c>
      <c r="AP73" s="11">
        <v>300</v>
      </c>
      <c r="AQ73" s="11">
        <v>1</v>
      </c>
      <c r="AR73" s="13">
        <v>39.269908169872423</v>
      </c>
      <c r="AS73" s="11">
        <v>10</v>
      </c>
      <c r="AT73" s="11">
        <v>1</v>
      </c>
      <c r="AU73" s="13">
        <v>-3.4252961601307268</v>
      </c>
      <c r="AV73" s="11">
        <v>10</v>
      </c>
      <c r="AW73" s="11">
        <v>2</v>
      </c>
      <c r="AX73" s="14">
        <v>200</v>
      </c>
    </row>
    <row r="74" spans="1:50" x14ac:dyDescent="0.25">
      <c r="A74" s="9">
        <v>72</v>
      </c>
      <c r="B74" t="s">
        <v>121</v>
      </c>
      <c r="C74">
        <v>6</v>
      </c>
      <c r="D74">
        <v>5259</v>
      </c>
      <c r="E74">
        <v>350</v>
      </c>
      <c r="F74">
        <v>789</v>
      </c>
      <c r="G74" t="s">
        <v>49</v>
      </c>
      <c r="H74" s="5">
        <v>35</v>
      </c>
      <c r="I74" s="5">
        <v>40</v>
      </c>
      <c r="J74" s="5">
        <v>29725.41</v>
      </c>
      <c r="K74" s="5">
        <v>500</v>
      </c>
      <c r="L74" s="5">
        <v>32</v>
      </c>
      <c r="M74" s="5">
        <v>300</v>
      </c>
      <c r="N74" s="15">
        <v>2.5000000000000001E-3</v>
      </c>
      <c r="O74" s="15">
        <v>2.5000000000000001E-3</v>
      </c>
      <c r="P74" s="5">
        <v>16</v>
      </c>
      <c r="Q74" s="5">
        <v>150</v>
      </c>
      <c r="R74" s="5">
        <v>1032.816</v>
      </c>
      <c r="S74" s="5">
        <v>3762.4004</v>
      </c>
      <c r="T74" s="5">
        <v>1758.798279683155</v>
      </c>
      <c r="U74" s="5">
        <v>50</v>
      </c>
      <c r="V74" s="5">
        <v>1</v>
      </c>
      <c r="W74" s="5">
        <v>450</v>
      </c>
      <c r="X74" s="5">
        <v>1</v>
      </c>
      <c r="Y74" s="15">
        <v>7.6595020887522576E-3</v>
      </c>
      <c r="Z74" s="15">
        <v>3.162277660168379E-3</v>
      </c>
      <c r="AA74" s="5">
        <v>1</v>
      </c>
      <c r="AB74" s="5">
        <v>530.732177734375</v>
      </c>
      <c r="AC74" s="16">
        <v>0.32143102943096008</v>
      </c>
      <c r="AD74" s="16">
        <v>1.592551797538148</v>
      </c>
      <c r="AE74" s="5">
        <v>1</v>
      </c>
      <c r="AF74" s="16">
        <v>2307.956034081617</v>
      </c>
      <c r="AG74" s="5">
        <v>820.66093808059907</v>
      </c>
      <c r="AH74" s="5">
        <f>$AH$73</f>
        <v>425</v>
      </c>
      <c r="AI74" s="5">
        <v>450</v>
      </c>
      <c r="AJ74" s="5">
        <f t="shared" si="5"/>
        <v>1</v>
      </c>
      <c r="AK74" s="5">
        <v>17.640396857414341</v>
      </c>
      <c r="AL74" s="5">
        <v>489.99999999999989</v>
      </c>
      <c r="AM74" s="16">
        <v>0.43047029169934597</v>
      </c>
      <c r="AN74" s="5">
        <v>804.24771931898704</v>
      </c>
      <c r="AO74" s="5">
        <v>150</v>
      </c>
      <c r="AP74" s="5">
        <v>300</v>
      </c>
      <c r="AQ74" s="5">
        <v>1</v>
      </c>
      <c r="AR74" s="16">
        <v>39.269908169872423</v>
      </c>
      <c r="AS74" s="5">
        <v>10</v>
      </c>
      <c r="AT74" s="5">
        <v>1</v>
      </c>
      <c r="AU74" s="16">
        <v>30.30046285979985</v>
      </c>
      <c r="AV74" s="5">
        <v>10</v>
      </c>
      <c r="AW74" s="5">
        <v>2</v>
      </c>
      <c r="AX74" s="17">
        <v>200</v>
      </c>
    </row>
    <row r="75" spans="1:50" x14ac:dyDescent="0.25">
      <c r="A75" s="9">
        <v>73</v>
      </c>
      <c r="B75" t="s">
        <v>122</v>
      </c>
      <c r="C75">
        <v>6</v>
      </c>
      <c r="D75">
        <v>1500</v>
      </c>
      <c r="E75">
        <v>350</v>
      </c>
      <c r="F75">
        <v>525</v>
      </c>
      <c r="G75" t="s">
        <v>49</v>
      </c>
      <c r="H75" s="5">
        <v>35</v>
      </c>
      <c r="I75" s="5">
        <v>40</v>
      </c>
      <c r="J75" s="5">
        <v>29725.41</v>
      </c>
      <c r="K75" s="5">
        <v>500</v>
      </c>
      <c r="L75" s="5">
        <v>40</v>
      </c>
      <c r="M75" s="5">
        <v>100</v>
      </c>
      <c r="N75" s="15">
        <v>2.5000000000000001E-3</v>
      </c>
      <c r="O75" s="15">
        <v>2.5000000000000001E-3</v>
      </c>
      <c r="P75" s="5">
        <v>16</v>
      </c>
      <c r="Q75" s="5">
        <v>150</v>
      </c>
      <c r="R75" s="5">
        <v>2156.1662000000001</v>
      </c>
      <c r="S75" s="5">
        <v>809.14080000000001</v>
      </c>
      <c r="T75" s="5">
        <v>1910.9122300494921</v>
      </c>
      <c r="U75" s="5">
        <v>50</v>
      </c>
      <c r="V75" s="5">
        <v>1</v>
      </c>
      <c r="W75" s="5">
        <v>450</v>
      </c>
      <c r="X75" s="5">
        <v>1</v>
      </c>
      <c r="Y75" s="15">
        <v>3.5903916041026197E-2</v>
      </c>
      <c r="Z75" s="15">
        <v>3.162277660168379E-3</v>
      </c>
      <c r="AA75" s="5">
        <v>1</v>
      </c>
      <c r="AB75" s="5">
        <v>358.01995849609381</v>
      </c>
      <c r="AC75" s="16">
        <v>0.31719510307434179</v>
      </c>
      <c r="AD75" s="16">
        <v>6.0663880319031476</v>
      </c>
      <c r="AE75" s="5">
        <v>1</v>
      </c>
      <c r="AF75" s="16">
        <v>285.97133332618853</v>
      </c>
      <c r="AG75" s="5">
        <v>106.66832051312799</v>
      </c>
      <c r="AH75" s="5">
        <f>FLOOR(SUMPRODUCT(AG75:AG77,D75:D77)/SUM(D75:D77),5)</f>
        <v>340</v>
      </c>
      <c r="AI75" s="5">
        <v>300</v>
      </c>
      <c r="AJ75" s="5">
        <f t="shared" si="5"/>
        <v>1</v>
      </c>
      <c r="AK75" s="5">
        <v>3769.8527334552232</v>
      </c>
      <c r="AL75" s="5">
        <v>489.99999999999989</v>
      </c>
      <c r="AM75" s="16">
        <v>0.42812164403793979</v>
      </c>
      <c r="AN75" s="5">
        <v>1256.6370614359171</v>
      </c>
      <c r="AO75" s="5">
        <v>150</v>
      </c>
      <c r="AP75" s="5">
        <v>300</v>
      </c>
      <c r="AQ75" s="5">
        <v>1</v>
      </c>
      <c r="AR75" s="16">
        <v>49.087385212340507</v>
      </c>
      <c r="AS75" s="5">
        <v>10</v>
      </c>
      <c r="AT75" s="5">
        <v>1</v>
      </c>
      <c r="AU75" s="16">
        <v>165.30637288411461</v>
      </c>
      <c r="AV75" s="5">
        <v>10</v>
      </c>
      <c r="AW75" s="5">
        <v>2</v>
      </c>
      <c r="AX75" s="17">
        <v>190.0466750784108</v>
      </c>
    </row>
    <row r="76" spans="1:50" x14ac:dyDescent="0.25">
      <c r="A76" s="9">
        <v>74</v>
      </c>
      <c r="B76" t="s">
        <v>123</v>
      </c>
      <c r="C76">
        <v>6</v>
      </c>
      <c r="D76">
        <v>4350</v>
      </c>
      <c r="E76">
        <v>350</v>
      </c>
      <c r="F76">
        <v>653</v>
      </c>
      <c r="G76" t="s">
        <v>49</v>
      </c>
      <c r="H76" s="5">
        <v>35</v>
      </c>
      <c r="I76" s="5">
        <v>40</v>
      </c>
      <c r="J76" s="5">
        <v>29725.41</v>
      </c>
      <c r="K76" s="5">
        <v>500</v>
      </c>
      <c r="L76" s="5">
        <v>32</v>
      </c>
      <c r="M76" s="5">
        <v>250</v>
      </c>
      <c r="N76" s="15">
        <v>2.5000000000000001E-3</v>
      </c>
      <c r="O76" s="15">
        <v>2.5000000000000001E-3</v>
      </c>
      <c r="P76" s="5">
        <v>16</v>
      </c>
      <c r="Q76" s="5">
        <v>150</v>
      </c>
      <c r="R76" s="5">
        <v>706.35350000000005</v>
      </c>
      <c r="S76" s="5">
        <v>3181.9422</v>
      </c>
      <c r="T76" s="5">
        <v>2906.9712640010989</v>
      </c>
      <c r="U76" s="5">
        <v>50</v>
      </c>
      <c r="V76" s="5">
        <v>1</v>
      </c>
      <c r="W76" s="5">
        <v>450</v>
      </c>
      <c r="X76" s="5">
        <v>1</v>
      </c>
      <c r="Y76" s="15">
        <v>9.1914025065027091E-3</v>
      </c>
      <c r="Z76" s="15">
        <v>3.162277660168379E-3</v>
      </c>
      <c r="AA76" s="5">
        <v>1</v>
      </c>
      <c r="AB76" s="5">
        <v>512.4234619140625</v>
      </c>
      <c r="AC76" s="16">
        <v>0.35921603102904948</v>
      </c>
      <c r="AD76" s="16">
        <v>3.1822345528200322</v>
      </c>
      <c r="AE76" s="5">
        <v>1</v>
      </c>
      <c r="AF76" s="16">
        <v>1938.622562645947</v>
      </c>
      <c r="AG76" s="5">
        <v>361.16315807239988</v>
      </c>
      <c r="AH76" s="5">
        <f>$AH$75</f>
        <v>340</v>
      </c>
      <c r="AI76" s="5">
        <v>450</v>
      </c>
      <c r="AJ76" s="5">
        <f t="shared" si="5"/>
        <v>1</v>
      </c>
      <c r="AK76" s="5">
        <v>1113.41328890164</v>
      </c>
      <c r="AL76" s="5">
        <v>489.99999999999989</v>
      </c>
      <c r="AM76" s="16">
        <v>0.68358400683952447</v>
      </c>
      <c r="AN76" s="5">
        <v>804.24771931898704</v>
      </c>
      <c r="AO76" s="5">
        <v>150</v>
      </c>
      <c r="AP76" s="5">
        <v>300</v>
      </c>
      <c r="AQ76" s="5">
        <v>1</v>
      </c>
      <c r="AR76" s="16">
        <v>39.269908169872423</v>
      </c>
      <c r="AS76" s="5">
        <v>10</v>
      </c>
      <c r="AT76" s="5">
        <v>1</v>
      </c>
      <c r="AU76" s="16">
        <v>46.842527051903723</v>
      </c>
      <c r="AV76" s="5">
        <v>10</v>
      </c>
      <c r="AW76" s="5">
        <v>2</v>
      </c>
      <c r="AX76" s="17">
        <v>200</v>
      </c>
    </row>
    <row r="77" spans="1:50" x14ac:dyDescent="0.25">
      <c r="A77" s="9">
        <v>75</v>
      </c>
      <c r="B77" t="s">
        <v>124</v>
      </c>
      <c r="C77">
        <v>6</v>
      </c>
      <c r="D77">
        <v>3775</v>
      </c>
      <c r="E77">
        <v>350</v>
      </c>
      <c r="F77">
        <v>567</v>
      </c>
      <c r="G77" t="s">
        <v>49</v>
      </c>
      <c r="H77" s="5">
        <v>35</v>
      </c>
      <c r="I77" s="5">
        <v>40</v>
      </c>
      <c r="J77" s="5">
        <v>29725.41</v>
      </c>
      <c r="K77" s="5">
        <v>500</v>
      </c>
      <c r="L77" s="5">
        <v>32</v>
      </c>
      <c r="M77" s="5">
        <v>250</v>
      </c>
      <c r="N77" s="15">
        <v>2.5000000000000001E-3</v>
      </c>
      <c r="O77" s="15">
        <v>2.5000000000000001E-3</v>
      </c>
      <c r="P77" s="5">
        <v>16</v>
      </c>
      <c r="Q77" s="5">
        <v>200</v>
      </c>
      <c r="R77" s="5">
        <v>2298.7716</v>
      </c>
      <c r="S77" s="5">
        <v>4974.3482000000004</v>
      </c>
      <c r="T77" s="5">
        <v>2111.5246051538429</v>
      </c>
      <c r="U77" s="5">
        <v>50</v>
      </c>
      <c r="V77" s="5">
        <v>1</v>
      </c>
      <c r="W77" s="5">
        <v>450</v>
      </c>
      <c r="X77" s="5">
        <v>1</v>
      </c>
      <c r="Y77" s="15">
        <v>9.1914025065027091E-3</v>
      </c>
      <c r="Z77" s="15">
        <v>3.162277660168379E-3</v>
      </c>
      <c r="AA77" s="5">
        <v>1</v>
      </c>
      <c r="AB77" s="5">
        <v>301.262939453125</v>
      </c>
      <c r="AC77" s="16">
        <v>1.080578968580109</v>
      </c>
      <c r="AD77" s="16">
        <v>2.663544125075803</v>
      </c>
      <c r="AE77" s="5">
        <v>1</v>
      </c>
      <c r="AF77" s="16">
        <v>1345.2105228709081</v>
      </c>
      <c r="AG77" s="5">
        <v>413.02228208117401</v>
      </c>
      <c r="AH77" s="5">
        <f>$AH$75</f>
        <v>340</v>
      </c>
      <c r="AI77" s="5">
        <v>450</v>
      </c>
      <c r="AJ77" s="5">
        <f t="shared" si="5"/>
        <v>1</v>
      </c>
      <c r="AK77" s="5">
        <v>973.61299161206387</v>
      </c>
      <c r="AL77" s="5">
        <v>489.99999999999989</v>
      </c>
      <c r="AM77" s="16">
        <v>0.84785468216130921</v>
      </c>
      <c r="AN77" s="5">
        <v>804.24771931898704</v>
      </c>
      <c r="AO77" s="5">
        <v>200</v>
      </c>
      <c r="AP77" s="5">
        <v>300</v>
      </c>
      <c r="AQ77" s="5">
        <v>1</v>
      </c>
      <c r="AR77" s="16">
        <v>52.35987755982989</v>
      </c>
      <c r="AS77" s="5">
        <v>10</v>
      </c>
      <c r="AT77" s="5">
        <v>1</v>
      </c>
      <c r="AU77" s="16">
        <v>9.6086571295529772</v>
      </c>
      <c r="AV77" s="5">
        <v>10</v>
      </c>
      <c r="AW77" s="5">
        <v>2</v>
      </c>
      <c r="AX77" s="17">
        <v>200</v>
      </c>
    </row>
    <row r="78" spans="1:50" x14ac:dyDescent="0.25">
      <c r="A78" s="9">
        <v>76</v>
      </c>
      <c r="B78" t="s">
        <v>125</v>
      </c>
      <c r="C78">
        <v>6</v>
      </c>
      <c r="D78">
        <v>5100</v>
      </c>
      <c r="E78">
        <v>350</v>
      </c>
      <c r="F78">
        <v>765</v>
      </c>
      <c r="G78" t="s">
        <v>49</v>
      </c>
      <c r="H78" s="5">
        <v>35</v>
      </c>
      <c r="I78" s="5">
        <v>40</v>
      </c>
      <c r="J78" s="5">
        <v>29725.41</v>
      </c>
      <c r="K78" s="5">
        <v>500</v>
      </c>
      <c r="L78" s="5">
        <v>32</v>
      </c>
      <c r="M78" s="5">
        <v>250</v>
      </c>
      <c r="N78" s="15">
        <v>2.5000000000000001E-3</v>
      </c>
      <c r="O78" s="15">
        <v>2.5000000000000001E-3</v>
      </c>
      <c r="P78" s="5">
        <v>16</v>
      </c>
      <c r="Q78" s="5">
        <v>200</v>
      </c>
      <c r="R78" s="5">
        <v>3123.8836999999999</v>
      </c>
      <c r="S78" s="5">
        <v>3182.7563</v>
      </c>
      <c r="T78" s="5">
        <v>1197.4882855960579</v>
      </c>
      <c r="U78" s="5">
        <v>50</v>
      </c>
      <c r="V78" s="5">
        <v>1</v>
      </c>
      <c r="W78" s="5">
        <v>450</v>
      </c>
      <c r="X78" s="5">
        <v>1</v>
      </c>
      <c r="Y78" s="15">
        <v>9.1914025065027109E-3</v>
      </c>
      <c r="Z78" s="15">
        <v>3.162277660168379E-3</v>
      </c>
      <c r="AA78" s="5">
        <v>1</v>
      </c>
      <c r="AB78" s="5">
        <v>404.40203857421881</v>
      </c>
      <c r="AC78" s="16">
        <v>0.38052466366548821</v>
      </c>
      <c r="AD78" s="16">
        <v>1.1181029744127531</v>
      </c>
      <c r="AE78" s="5">
        <v>1</v>
      </c>
      <c r="AF78" s="16">
        <v>1813.718809309041</v>
      </c>
      <c r="AG78" s="5">
        <v>820.66093808059907</v>
      </c>
      <c r="AH78" s="5">
        <f>FLOOR(SUMPRODUCT(AG78:AG80,D78:D80)/SUM(D78:D80),5)</f>
        <v>770</v>
      </c>
      <c r="AI78" s="5">
        <v>450</v>
      </c>
      <c r="AJ78" s="5">
        <f t="shared" si="5"/>
        <v>1</v>
      </c>
      <c r="AK78" s="5">
        <v>-106.40576561158321</v>
      </c>
      <c r="AL78" s="5">
        <v>489.99999999999989</v>
      </c>
      <c r="AM78" s="16">
        <v>0.35171280577175817</v>
      </c>
      <c r="AN78" s="5">
        <v>804.24771931898704</v>
      </c>
      <c r="AO78" s="5">
        <v>200</v>
      </c>
      <c r="AP78" s="5">
        <v>300</v>
      </c>
      <c r="AQ78" s="5">
        <v>1</v>
      </c>
      <c r="AR78" s="16">
        <v>52.35987755982989</v>
      </c>
      <c r="AS78" s="5">
        <v>10</v>
      </c>
      <c r="AT78" s="5">
        <v>1</v>
      </c>
      <c r="AU78" s="16">
        <v>9.1086270201439934</v>
      </c>
      <c r="AV78" s="5">
        <v>10</v>
      </c>
      <c r="AW78" s="5">
        <v>2</v>
      </c>
      <c r="AX78" s="17">
        <v>200</v>
      </c>
    </row>
    <row r="79" spans="1:50" x14ac:dyDescent="0.25">
      <c r="A79" s="9">
        <v>77</v>
      </c>
      <c r="B79" t="s">
        <v>126</v>
      </c>
      <c r="C79">
        <v>6</v>
      </c>
      <c r="D79">
        <v>1650</v>
      </c>
      <c r="E79">
        <v>350</v>
      </c>
      <c r="F79">
        <v>525</v>
      </c>
      <c r="G79" t="s">
        <v>49</v>
      </c>
      <c r="H79" s="5">
        <v>35</v>
      </c>
      <c r="I79" s="5">
        <v>40</v>
      </c>
      <c r="J79" s="5">
        <v>29725.41</v>
      </c>
      <c r="K79" s="5">
        <v>500</v>
      </c>
      <c r="L79" s="5">
        <v>32</v>
      </c>
      <c r="M79" s="5">
        <v>250</v>
      </c>
      <c r="N79" s="15">
        <v>2.5000000000000001E-3</v>
      </c>
      <c r="O79" s="15">
        <v>2.5000000000000001E-3</v>
      </c>
      <c r="P79" s="5">
        <v>16</v>
      </c>
      <c r="Q79" s="5">
        <v>200</v>
      </c>
      <c r="R79" s="5">
        <v>739.27080000000001</v>
      </c>
      <c r="S79" s="5">
        <v>466.7457</v>
      </c>
      <c r="T79" s="5">
        <v>964.18470772421006</v>
      </c>
      <c r="U79" s="5">
        <v>50</v>
      </c>
      <c r="V79" s="5">
        <v>1</v>
      </c>
      <c r="W79" s="5">
        <v>450</v>
      </c>
      <c r="X79" s="5">
        <v>1</v>
      </c>
      <c r="Y79" s="15">
        <v>9.1914025065027091E-3</v>
      </c>
      <c r="Z79" s="15">
        <v>3.162277660168379E-3</v>
      </c>
      <c r="AA79" s="5">
        <v>1</v>
      </c>
      <c r="AB79" s="5">
        <v>152.35205078125</v>
      </c>
      <c r="AC79" s="16">
        <v>0.44778784235063901</v>
      </c>
      <c r="AD79" s="16">
        <v>2.78263984913192</v>
      </c>
      <c r="AE79" s="5">
        <v>1</v>
      </c>
      <c r="AF79" s="16">
        <v>641.07087065880751</v>
      </c>
      <c r="AG79" s="5">
        <v>411.78921409731771</v>
      </c>
      <c r="AH79" s="5">
        <f>$AH$78</f>
        <v>770</v>
      </c>
      <c r="AI79" s="5">
        <v>330</v>
      </c>
      <c r="AJ79" s="5">
        <f t="shared" si="5"/>
        <v>1</v>
      </c>
      <c r="AK79" s="5">
        <v>976.5283933941505</v>
      </c>
      <c r="AL79" s="5">
        <v>489.99999999999989</v>
      </c>
      <c r="AM79" s="16">
        <v>0.81061676634917568</v>
      </c>
      <c r="AN79" s="5">
        <v>804.24771931898704</v>
      </c>
      <c r="AO79" s="5">
        <v>200</v>
      </c>
      <c r="AP79" s="5">
        <v>300</v>
      </c>
      <c r="AQ79" s="5">
        <v>1</v>
      </c>
      <c r="AR79" s="16">
        <v>52.35987755982989</v>
      </c>
      <c r="AS79" s="5">
        <v>10</v>
      </c>
      <c r="AT79" s="5">
        <v>1</v>
      </c>
      <c r="AU79" s="16">
        <v>21.88788470643938</v>
      </c>
      <c r="AV79" s="5">
        <v>10</v>
      </c>
      <c r="AW79" s="5">
        <v>2</v>
      </c>
      <c r="AX79" s="17">
        <v>200</v>
      </c>
    </row>
    <row r="80" spans="1:50" x14ac:dyDescent="0.25">
      <c r="A80" s="9">
        <v>78</v>
      </c>
      <c r="B80" t="s">
        <v>127</v>
      </c>
      <c r="C80">
        <v>6</v>
      </c>
      <c r="D80">
        <v>6657.6</v>
      </c>
      <c r="E80">
        <v>350</v>
      </c>
      <c r="F80">
        <v>999</v>
      </c>
      <c r="G80" t="s">
        <v>49</v>
      </c>
      <c r="H80" s="5">
        <v>35</v>
      </c>
      <c r="I80" s="5">
        <v>40</v>
      </c>
      <c r="J80" s="5">
        <v>29725.41</v>
      </c>
      <c r="K80" s="5">
        <v>500</v>
      </c>
      <c r="L80" s="5">
        <v>32</v>
      </c>
      <c r="M80" s="5">
        <v>250</v>
      </c>
      <c r="N80" s="15">
        <v>2.5000000000000001E-3</v>
      </c>
      <c r="O80" s="15">
        <v>2.5000000000000001E-3</v>
      </c>
      <c r="P80" s="5">
        <v>16</v>
      </c>
      <c r="Q80" s="5">
        <v>200</v>
      </c>
      <c r="R80" s="5">
        <v>857.56619999999998</v>
      </c>
      <c r="S80" s="5">
        <v>5795.4544999999998</v>
      </c>
      <c r="T80" s="5">
        <v>2873.0243295706609</v>
      </c>
      <c r="U80" s="5">
        <v>50</v>
      </c>
      <c r="V80" s="5">
        <v>1</v>
      </c>
      <c r="W80" s="5">
        <v>450</v>
      </c>
      <c r="X80" s="5">
        <v>1</v>
      </c>
      <c r="Y80" s="15">
        <v>9.1914025065027091E-3</v>
      </c>
      <c r="Z80" s="15">
        <v>3.162277660168379E-3</v>
      </c>
      <c r="AA80" s="5">
        <v>1</v>
      </c>
      <c r="AB80" s="5">
        <v>848.083251953125</v>
      </c>
      <c r="AC80" s="16">
        <v>0.24274929665125489</v>
      </c>
      <c r="AD80" s="16">
        <v>2.0549549741724902</v>
      </c>
      <c r="AE80" s="5">
        <v>1</v>
      </c>
      <c r="AF80" s="16">
        <v>3011.7275382509561</v>
      </c>
      <c r="AG80" s="5">
        <v>820.66093808059907</v>
      </c>
      <c r="AH80" s="5">
        <f>$AH$78</f>
        <v>770</v>
      </c>
      <c r="AI80" s="5">
        <v>450</v>
      </c>
      <c r="AJ80" s="5">
        <f t="shared" si="5"/>
        <v>1</v>
      </c>
      <c r="AK80" s="5">
        <v>307.53258225308639</v>
      </c>
      <c r="AL80" s="5">
        <v>489.99999999999989</v>
      </c>
      <c r="AM80" s="16">
        <v>0.42595315635463749</v>
      </c>
      <c r="AN80" s="5">
        <v>804.24771931898704</v>
      </c>
      <c r="AO80" s="5">
        <v>200</v>
      </c>
      <c r="AP80" s="5">
        <v>300</v>
      </c>
      <c r="AQ80" s="5">
        <v>1</v>
      </c>
      <c r="AR80" s="16">
        <v>52.35987755982989</v>
      </c>
      <c r="AS80" s="5">
        <v>10</v>
      </c>
      <c r="AT80" s="5">
        <v>1</v>
      </c>
      <c r="AU80" s="16">
        <v>56.238017741237456</v>
      </c>
      <c r="AV80" s="5">
        <v>10</v>
      </c>
      <c r="AW80" s="5">
        <v>2</v>
      </c>
      <c r="AX80" s="17">
        <v>200</v>
      </c>
    </row>
    <row r="81" spans="1:50" x14ac:dyDescent="0.25">
      <c r="A81" s="9">
        <v>79</v>
      </c>
      <c r="B81" t="s">
        <v>128</v>
      </c>
      <c r="C81">
        <v>6</v>
      </c>
      <c r="D81">
        <v>7650</v>
      </c>
      <c r="E81">
        <v>350</v>
      </c>
      <c r="F81">
        <v>1148</v>
      </c>
      <c r="G81" t="s">
        <v>49</v>
      </c>
      <c r="H81" s="5">
        <v>35</v>
      </c>
      <c r="I81" s="5">
        <v>40</v>
      </c>
      <c r="J81" s="5">
        <v>29725.41</v>
      </c>
      <c r="K81" s="5">
        <v>500</v>
      </c>
      <c r="L81" s="5">
        <v>32</v>
      </c>
      <c r="M81" s="5">
        <v>300</v>
      </c>
      <c r="N81" s="15">
        <v>2.5000000000000001E-3</v>
      </c>
      <c r="O81" s="15">
        <v>2.5000000000000001E-3</v>
      </c>
      <c r="P81" s="5">
        <v>16</v>
      </c>
      <c r="Q81" s="5">
        <v>200</v>
      </c>
      <c r="R81" s="5">
        <v>3569.8861999999999</v>
      </c>
      <c r="S81" s="5">
        <v>14633.101000000001</v>
      </c>
      <c r="T81" s="5">
        <v>3724.5908732157209</v>
      </c>
      <c r="U81" s="5">
        <v>50</v>
      </c>
      <c r="V81" s="5">
        <v>1</v>
      </c>
      <c r="W81" s="5">
        <v>450</v>
      </c>
      <c r="X81" s="5">
        <v>1</v>
      </c>
      <c r="Y81" s="15">
        <v>7.6595020887522576E-3</v>
      </c>
      <c r="Z81" s="15">
        <v>3.162277660168379E-3</v>
      </c>
      <c r="AA81" s="5">
        <v>1</v>
      </c>
      <c r="AB81" s="5">
        <v>595.4229736328125</v>
      </c>
      <c r="AC81" s="16">
        <v>0.74881998604218336</v>
      </c>
      <c r="AD81" s="16">
        <v>2.3184505902369881</v>
      </c>
      <c r="AE81" s="5">
        <v>1</v>
      </c>
      <c r="AF81" s="16">
        <v>2943.7660839635619</v>
      </c>
      <c r="AG81" s="5">
        <v>608.44854720609794</v>
      </c>
      <c r="AH81" s="5">
        <f>FLOOR(SUMPRODUCT(AG81:AG82,D81:D82)/SUM(D81:D82),5)</f>
        <v>710</v>
      </c>
      <c r="AI81" s="5">
        <v>450</v>
      </c>
      <c r="AJ81" s="5">
        <f t="shared" si="5"/>
        <v>1</v>
      </c>
      <c r="AK81" s="5">
        <v>660.90035304708067</v>
      </c>
      <c r="AL81" s="5">
        <v>489.99999999999989</v>
      </c>
      <c r="AM81" s="16">
        <v>0.81800534425930749</v>
      </c>
      <c r="AN81" s="5">
        <v>804.24771931898704</v>
      </c>
      <c r="AO81" s="5">
        <v>200</v>
      </c>
      <c r="AP81" s="5">
        <v>300</v>
      </c>
      <c r="AQ81" s="5">
        <v>1</v>
      </c>
      <c r="AR81" s="16">
        <v>52.35987755982989</v>
      </c>
      <c r="AS81" s="5">
        <v>10</v>
      </c>
      <c r="AT81" s="5">
        <v>1</v>
      </c>
      <c r="AU81" s="16">
        <v>7.6764070797589872</v>
      </c>
      <c r="AV81" s="5">
        <v>10</v>
      </c>
      <c r="AW81" s="5">
        <v>2</v>
      </c>
      <c r="AX81" s="17">
        <v>200</v>
      </c>
    </row>
    <row r="82" spans="1:50" x14ac:dyDescent="0.25">
      <c r="A82" s="9">
        <v>80</v>
      </c>
      <c r="B82" t="s">
        <v>129</v>
      </c>
      <c r="C82">
        <v>6</v>
      </c>
      <c r="D82">
        <v>7650</v>
      </c>
      <c r="E82">
        <v>350</v>
      </c>
      <c r="F82">
        <v>1148</v>
      </c>
      <c r="G82" t="s">
        <v>49</v>
      </c>
      <c r="H82" s="5">
        <v>35</v>
      </c>
      <c r="I82" s="5">
        <v>40</v>
      </c>
      <c r="J82" s="5">
        <v>29725.41</v>
      </c>
      <c r="K82" s="5">
        <v>500</v>
      </c>
      <c r="L82" s="5">
        <v>32</v>
      </c>
      <c r="M82" s="5">
        <v>300</v>
      </c>
      <c r="N82" s="15">
        <v>2.5000000000000001E-3</v>
      </c>
      <c r="O82" s="15">
        <v>2.5000000000000001E-3</v>
      </c>
      <c r="P82" s="5">
        <v>16</v>
      </c>
      <c r="Q82" s="5">
        <v>200</v>
      </c>
      <c r="R82" s="5">
        <v>4484.5963000000002</v>
      </c>
      <c r="S82" s="5">
        <v>15737.9982</v>
      </c>
      <c r="T82" s="5">
        <v>2693.9740771712441</v>
      </c>
      <c r="U82" s="5">
        <v>50</v>
      </c>
      <c r="V82" s="5">
        <v>1</v>
      </c>
      <c r="W82" s="5">
        <v>450</v>
      </c>
      <c r="X82" s="5">
        <v>1</v>
      </c>
      <c r="Y82" s="15">
        <v>7.6595020887522576E-3</v>
      </c>
      <c r="Z82" s="15">
        <v>3.162277660168379E-3</v>
      </c>
      <c r="AA82" s="5">
        <v>1</v>
      </c>
      <c r="AB82" s="5">
        <v>509.37200927734381</v>
      </c>
      <c r="AC82" s="16">
        <v>0.92933280048646638</v>
      </c>
      <c r="AD82" s="16">
        <v>1.676921305428724</v>
      </c>
      <c r="AE82" s="5">
        <v>1</v>
      </c>
      <c r="AF82" s="16">
        <v>2760.8240639635619</v>
      </c>
      <c r="AG82" s="5">
        <v>820.66093808059907</v>
      </c>
      <c r="AH82" s="5">
        <f>$AH$81</f>
        <v>710</v>
      </c>
      <c r="AI82" s="5">
        <v>450</v>
      </c>
      <c r="AJ82" s="5">
        <f t="shared" si="5"/>
        <v>1</v>
      </c>
      <c r="AK82" s="5">
        <v>271.61482753750442</v>
      </c>
      <c r="AL82" s="5">
        <v>489.99999999999989</v>
      </c>
      <c r="AM82" s="16">
        <v>0.68847424411858849</v>
      </c>
      <c r="AN82" s="5">
        <v>804.24771931898704</v>
      </c>
      <c r="AO82" s="5">
        <v>200</v>
      </c>
      <c r="AP82" s="5">
        <v>300</v>
      </c>
      <c r="AQ82" s="5">
        <v>1</v>
      </c>
      <c r="AR82" s="16">
        <v>52.35987755982989</v>
      </c>
      <c r="AS82" s="5">
        <v>10</v>
      </c>
      <c r="AT82" s="5">
        <v>1</v>
      </c>
      <c r="AU82" s="16">
        <v>-3.347115151399112</v>
      </c>
      <c r="AV82" s="5">
        <v>10</v>
      </c>
      <c r="AW82" s="5">
        <v>2</v>
      </c>
      <c r="AX82" s="17">
        <v>200</v>
      </c>
    </row>
    <row r="83" spans="1:50" x14ac:dyDescent="0.25">
      <c r="A83" s="9">
        <v>81</v>
      </c>
      <c r="B83" t="s">
        <v>130</v>
      </c>
      <c r="C83">
        <v>6</v>
      </c>
      <c r="D83">
        <v>3775</v>
      </c>
      <c r="E83">
        <v>350</v>
      </c>
      <c r="F83">
        <v>567</v>
      </c>
      <c r="G83" t="s">
        <v>49</v>
      </c>
      <c r="H83" s="5">
        <v>35</v>
      </c>
      <c r="I83" s="5">
        <v>40</v>
      </c>
      <c r="J83" s="5">
        <v>29725.41</v>
      </c>
      <c r="K83" s="5">
        <v>500</v>
      </c>
      <c r="L83" s="5">
        <v>32</v>
      </c>
      <c r="M83" s="5">
        <v>250</v>
      </c>
      <c r="N83" s="15">
        <v>2.5000000000000001E-3</v>
      </c>
      <c r="O83" s="15">
        <v>2.5000000000000001E-3</v>
      </c>
      <c r="P83" s="5">
        <v>16</v>
      </c>
      <c r="Q83" s="5">
        <v>150</v>
      </c>
      <c r="R83" s="5">
        <v>2246.4290999999998</v>
      </c>
      <c r="S83" s="5">
        <v>4205.0108</v>
      </c>
      <c r="T83" s="5">
        <v>2090.8349392115301</v>
      </c>
      <c r="U83" s="5">
        <v>50</v>
      </c>
      <c r="V83" s="5">
        <v>1</v>
      </c>
      <c r="W83" s="5">
        <v>450</v>
      </c>
      <c r="X83" s="5">
        <v>1</v>
      </c>
      <c r="Y83" s="15">
        <v>9.1914025065027091E-3</v>
      </c>
      <c r="Z83" s="15">
        <v>3.162277660168379E-3</v>
      </c>
      <c r="AA83" s="5">
        <v>1</v>
      </c>
      <c r="AB83" s="5">
        <v>305.53497314453119</v>
      </c>
      <c r="AC83" s="16">
        <v>0.89935659310402138</v>
      </c>
      <c r="AD83" s="16">
        <v>2.6374455240763539</v>
      </c>
      <c r="AE83" s="5">
        <v>1</v>
      </c>
      <c r="AF83" s="16">
        <v>1355.6790228709081</v>
      </c>
      <c r="AG83" s="5">
        <v>423.99738017680068</v>
      </c>
      <c r="AH83" s="5">
        <f>FLOOR(SUMPRODUCT(AG83:AG85,D83:D85)/SUM(D83:D85),5)</f>
        <v>350</v>
      </c>
      <c r="AI83" s="5">
        <v>450</v>
      </c>
      <c r="AJ83" s="5">
        <f t="shared" si="5"/>
        <v>1</v>
      </c>
      <c r="AK83" s="5">
        <v>948.41118945549556</v>
      </c>
      <c r="AL83" s="5">
        <v>489.99999999999989</v>
      </c>
      <c r="AM83" s="16">
        <v>0.82737451758120628</v>
      </c>
      <c r="AN83" s="5">
        <v>804.24771931898704</v>
      </c>
      <c r="AO83" s="5">
        <v>150</v>
      </c>
      <c r="AP83" s="5">
        <v>300</v>
      </c>
      <c r="AQ83" s="5">
        <v>1</v>
      </c>
      <c r="AR83" s="16">
        <v>39.269908169872423</v>
      </c>
      <c r="AS83" s="5">
        <v>10</v>
      </c>
      <c r="AT83" s="5">
        <v>1</v>
      </c>
      <c r="AU83" s="16">
        <v>10.71768839248757</v>
      </c>
      <c r="AV83" s="5">
        <v>10</v>
      </c>
      <c r="AW83" s="5">
        <v>2</v>
      </c>
      <c r="AX83" s="17">
        <v>200</v>
      </c>
    </row>
    <row r="84" spans="1:50" x14ac:dyDescent="0.25">
      <c r="A84" s="9">
        <v>82</v>
      </c>
      <c r="B84" t="s">
        <v>131</v>
      </c>
      <c r="C84">
        <v>6</v>
      </c>
      <c r="D84">
        <v>4450</v>
      </c>
      <c r="E84">
        <v>350</v>
      </c>
      <c r="F84">
        <v>668</v>
      </c>
      <c r="G84" t="s">
        <v>49</v>
      </c>
      <c r="H84" s="5">
        <v>35</v>
      </c>
      <c r="I84" s="5">
        <v>40</v>
      </c>
      <c r="J84" s="5">
        <v>29725.41</v>
      </c>
      <c r="K84" s="5">
        <v>500</v>
      </c>
      <c r="L84" s="5">
        <v>32</v>
      </c>
      <c r="M84" s="5">
        <v>250</v>
      </c>
      <c r="N84" s="15">
        <v>2.5000000000000001E-3</v>
      </c>
      <c r="O84" s="15">
        <v>2.5000000000000001E-3</v>
      </c>
      <c r="P84" s="5">
        <v>16</v>
      </c>
      <c r="Q84" s="5">
        <v>150</v>
      </c>
      <c r="R84" s="5">
        <v>567.18799999999999</v>
      </c>
      <c r="S84" s="5">
        <v>3388.2939000000001</v>
      </c>
      <c r="T84" s="5">
        <v>2974.8499741430242</v>
      </c>
      <c r="U84" s="5">
        <v>50</v>
      </c>
      <c r="V84" s="5">
        <v>1</v>
      </c>
      <c r="W84" s="5">
        <v>450</v>
      </c>
      <c r="X84" s="5">
        <v>1</v>
      </c>
      <c r="Y84" s="15">
        <v>9.1914025065027091E-3</v>
      </c>
      <c r="Z84" s="15">
        <v>3.162277660168379E-3</v>
      </c>
      <c r="AA84" s="5">
        <v>1</v>
      </c>
      <c r="AB84" s="5">
        <v>558.19525146484375</v>
      </c>
      <c r="AC84" s="16">
        <v>0.32928754386830023</v>
      </c>
      <c r="AD84" s="16">
        <v>3.1833600579379611</v>
      </c>
      <c r="AE84" s="5">
        <v>1</v>
      </c>
      <c r="AF84" s="16">
        <v>2014.2693008676929</v>
      </c>
      <c r="AG84" s="5">
        <v>366.65374893674988</v>
      </c>
      <c r="AH84" s="5">
        <f>$AH$83</f>
        <v>350</v>
      </c>
      <c r="AI84" s="5">
        <v>450</v>
      </c>
      <c r="AJ84" s="5">
        <f t="shared" si="5"/>
        <v>1</v>
      </c>
      <c r="AK84" s="5">
        <v>1096.740073776969</v>
      </c>
      <c r="AL84" s="5">
        <v>489.99999999999989</v>
      </c>
      <c r="AM84" s="16">
        <v>0.6666248583289397</v>
      </c>
      <c r="AN84" s="5">
        <v>804.24771931898704</v>
      </c>
      <c r="AO84" s="5">
        <v>150</v>
      </c>
      <c r="AP84" s="5">
        <v>300</v>
      </c>
      <c r="AQ84" s="5">
        <v>1</v>
      </c>
      <c r="AR84" s="16">
        <v>39.269908169872423</v>
      </c>
      <c r="AS84" s="5">
        <v>10</v>
      </c>
      <c r="AT84" s="5">
        <v>1</v>
      </c>
      <c r="AU84" s="16">
        <v>54.328392457426247</v>
      </c>
      <c r="AV84" s="5">
        <v>10</v>
      </c>
      <c r="AW84" s="5">
        <v>2</v>
      </c>
      <c r="AX84" s="17">
        <v>200</v>
      </c>
    </row>
    <row r="85" spans="1:50" x14ac:dyDescent="0.25">
      <c r="A85" s="9">
        <v>83</v>
      </c>
      <c r="B85" t="s">
        <v>132</v>
      </c>
      <c r="C85">
        <v>6</v>
      </c>
      <c r="D85">
        <v>1400</v>
      </c>
      <c r="E85">
        <v>350</v>
      </c>
      <c r="F85">
        <v>525</v>
      </c>
      <c r="G85" t="s">
        <v>49</v>
      </c>
      <c r="H85" s="5">
        <v>35</v>
      </c>
      <c r="I85" s="5">
        <v>40</v>
      </c>
      <c r="J85" s="5">
        <v>29725.41</v>
      </c>
      <c r="K85" s="5">
        <v>500</v>
      </c>
      <c r="L85" s="5">
        <v>40</v>
      </c>
      <c r="M85" s="5">
        <v>100</v>
      </c>
      <c r="N85" s="15">
        <v>2.5000000000000001E-3</v>
      </c>
      <c r="O85" s="15">
        <v>2.5000000000000001E-3</v>
      </c>
      <c r="P85" s="5">
        <v>16</v>
      </c>
      <c r="Q85" s="5">
        <v>150</v>
      </c>
      <c r="R85" s="5">
        <v>2046.5859</v>
      </c>
      <c r="S85" s="5">
        <v>835.58820000000003</v>
      </c>
      <c r="T85" s="5">
        <v>1838.5370553250641</v>
      </c>
      <c r="U85" s="5">
        <v>50</v>
      </c>
      <c r="V85" s="5">
        <v>1</v>
      </c>
      <c r="W85" s="5">
        <v>450</v>
      </c>
      <c r="X85" s="5">
        <v>1</v>
      </c>
      <c r="Y85" s="15">
        <v>3.5903916041026211E-2</v>
      </c>
      <c r="Z85" s="15">
        <v>3.162277660168379E-3</v>
      </c>
      <c r="AA85" s="5">
        <v>1</v>
      </c>
      <c r="AB85" s="5">
        <v>328.11572265625</v>
      </c>
      <c r="AC85" s="16">
        <v>0.38416439224570931</v>
      </c>
      <c r="AD85" s="16">
        <v>6.2535273990648443</v>
      </c>
      <c r="AE85" s="5">
        <v>1</v>
      </c>
      <c r="AF85" s="16">
        <v>260.07375510444263</v>
      </c>
      <c r="AG85" s="5">
        <v>102.764768874212</v>
      </c>
      <c r="AH85" s="5">
        <f>$AH$83</f>
        <v>350</v>
      </c>
      <c r="AI85" s="5">
        <v>280</v>
      </c>
      <c r="AJ85" s="5">
        <f t="shared" si="5"/>
        <v>1</v>
      </c>
      <c r="AK85" s="5">
        <v>3913.0517595160291</v>
      </c>
      <c r="AL85" s="5">
        <v>489.99999999999989</v>
      </c>
      <c r="AM85" s="16">
        <v>0.44838398988309952</v>
      </c>
      <c r="AN85" s="5">
        <v>1256.6370614359171</v>
      </c>
      <c r="AO85" s="5">
        <v>150</v>
      </c>
      <c r="AP85" s="5">
        <v>300</v>
      </c>
      <c r="AQ85" s="5">
        <v>1</v>
      </c>
      <c r="AR85" s="16">
        <v>49.087385212340507</v>
      </c>
      <c r="AS85" s="5">
        <v>10</v>
      </c>
      <c r="AT85" s="5">
        <v>1</v>
      </c>
      <c r="AU85" s="16">
        <v>161.08100585937501</v>
      </c>
      <c r="AV85" s="5">
        <v>10</v>
      </c>
      <c r="AW85" s="5">
        <v>2</v>
      </c>
      <c r="AX85" s="17">
        <v>195.0318497720599</v>
      </c>
    </row>
    <row r="86" spans="1:50" x14ac:dyDescent="0.25">
      <c r="A86" s="9">
        <v>84</v>
      </c>
      <c r="B86" t="s">
        <v>133</v>
      </c>
      <c r="C86">
        <v>6</v>
      </c>
      <c r="D86">
        <v>5591.5</v>
      </c>
      <c r="E86">
        <v>350</v>
      </c>
      <c r="F86">
        <v>839</v>
      </c>
      <c r="G86" t="s">
        <v>49</v>
      </c>
      <c r="H86" s="5">
        <v>35</v>
      </c>
      <c r="I86" s="5">
        <v>40</v>
      </c>
      <c r="J86" s="5">
        <v>29725.41</v>
      </c>
      <c r="K86" s="5">
        <v>500</v>
      </c>
      <c r="L86" s="5">
        <v>32</v>
      </c>
      <c r="M86" s="5">
        <v>300</v>
      </c>
      <c r="N86" s="15">
        <v>2.5000000000000001E-3</v>
      </c>
      <c r="O86" s="15">
        <v>2.5000000000000001E-3</v>
      </c>
      <c r="P86" s="5">
        <v>16</v>
      </c>
      <c r="Q86" s="5">
        <v>150</v>
      </c>
      <c r="R86" s="5">
        <v>2190.2399999999998</v>
      </c>
      <c r="S86" s="5">
        <v>8845.3755000000001</v>
      </c>
      <c r="T86" s="5">
        <v>2694.3512242032748</v>
      </c>
      <c r="U86" s="5">
        <v>50</v>
      </c>
      <c r="V86" s="5">
        <v>1</v>
      </c>
      <c r="W86" s="5">
        <v>450</v>
      </c>
      <c r="X86" s="5">
        <v>1</v>
      </c>
      <c r="Y86" s="15">
        <v>7.6595020887522576E-3</v>
      </c>
      <c r="Z86" s="15">
        <v>3.162277660168379E-3</v>
      </c>
      <c r="AA86" s="5">
        <v>1</v>
      </c>
      <c r="AB86" s="5">
        <v>464.82080078125</v>
      </c>
      <c r="AC86" s="16">
        <v>0.81013138064469936</v>
      </c>
      <c r="AD86" s="16">
        <v>2.2945978583166409</v>
      </c>
      <c r="AE86" s="5">
        <v>1</v>
      </c>
      <c r="AF86" s="16">
        <v>2235.4515811689221</v>
      </c>
      <c r="AG86" s="5">
        <v>662.77018752813217</v>
      </c>
      <c r="AH86" s="5">
        <f>FLOOR(SUMPRODUCT(AG86:AG87,D86:D87)/SUM(D86:D87),5)</f>
        <v>385</v>
      </c>
      <c r="AI86" s="5">
        <v>450</v>
      </c>
      <c r="AJ86" s="5">
        <f t="shared" si="5"/>
        <v>1</v>
      </c>
      <c r="AK86" s="5">
        <v>606.7319671683706</v>
      </c>
      <c r="AL86" s="5">
        <v>489.99999999999989</v>
      </c>
      <c r="AM86" s="16">
        <v>0.751029405293967</v>
      </c>
      <c r="AN86" s="5">
        <v>804.24771931898704</v>
      </c>
      <c r="AO86" s="5">
        <v>150</v>
      </c>
      <c r="AP86" s="5">
        <v>300</v>
      </c>
      <c r="AQ86" s="5">
        <v>1</v>
      </c>
      <c r="AR86" s="16">
        <v>39.269908169872423</v>
      </c>
      <c r="AS86" s="5">
        <v>10</v>
      </c>
      <c r="AT86" s="5">
        <v>1</v>
      </c>
      <c r="AU86" s="16">
        <v>12.86729585363944</v>
      </c>
      <c r="AV86" s="5">
        <v>10</v>
      </c>
      <c r="AW86" s="5">
        <v>2</v>
      </c>
      <c r="AX86" s="17">
        <v>200</v>
      </c>
    </row>
    <row r="87" spans="1:50" x14ac:dyDescent="0.25">
      <c r="A87" s="9">
        <v>85</v>
      </c>
      <c r="B87" s="18" t="s">
        <v>134</v>
      </c>
      <c r="C87" s="18">
        <v>6</v>
      </c>
      <c r="D87" s="18">
        <v>7650</v>
      </c>
      <c r="E87" s="18">
        <v>350</v>
      </c>
      <c r="F87" s="18">
        <v>1148</v>
      </c>
      <c r="G87" s="18" t="s">
        <v>49</v>
      </c>
      <c r="H87" s="19">
        <v>35</v>
      </c>
      <c r="I87" s="19">
        <v>40</v>
      </c>
      <c r="J87" s="19">
        <v>29725.41</v>
      </c>
      <c r="K87" s="19">
        <v>500</v>
      </c>
      <c r="L87" s="19">
        <v>32</v>
      </c>
      <c r="M87" s="19">
        <v>300</v>
      </c>
      <c r="N87" s="20">
        <v>2.5000000000000001E-3</v>
      </c>
      <c r="O87" s="20">
        <v>2.5000000000000001E-3</v>
      </c>
      <c r="P87" s="19">
        <v>16</v>
      </c>
      <c r="Q87" s="19">
        <v>150</v>
      </c>
      <c r="R87" s="19">
        <v>4134.6468999999997</v>
      </c>
      <c r="S87" s="19">
        <v>31424.687900000001</v>
      </c>
      <c r="T87" s="19">
        <v>7159.1616055319109</v>
      </c>
      <c r="U87" s="19">
        <v>50</v>
      </c>
      <c r="V87" s="19">
        <v>1</v>
      </c>
      <c r="W87" s="19">
        <v>450</v>
      </c>
      <c r="X87" s="19">
        <v>1</v>
      </c>
      <c r="Y87" s="20">
        <v>7.6595020887522576E-3</v>
      </c>
      <c r="Z87" s="20">
        <v>3.162277660168379E-3</v>
      </c>
      <c r="AA87" s="19">
        <v>1</v>
      </c>
      <c r="AB87" s="19">
        <v>541.7174072265625</v>
      </c>
      <c r="AC87" s="21">
        <v>1.7521105871528471</v>
      </c>
      <c r="AD87" s="21">
        <v>4.4563719922389744</v>
      </c>
      <c r="AE87" s="19">
        <v>1</v>
      </c>
      <c r="AF87" s="21">
        <v>2830.813943963562</v>
      </c>
      <c r="AG87" s="19">
        <v>183.2535514191145</v>
      </c>
      <c r="AH87" s="19">
        <f>$AH$86</f>
        <v>385</v>
      </c>
      <c r="AI87" s="19">
        <v>450</v>
      </c>
      <c r="AJ87" s="19">
        <f t="shared" si="5"/>
        <v>1</v>
      </c>
      <c r="AK87" s="19">
        <v>2194.3577985007578</v>
      </c>
      <c r="AL87" s="19">
        <v>489.99999999999989</v>
      </c>
      <c r="AM87" s="21">
        <v>1.7218101768808041</v>
      </c>
      <c r="AN87" s="19">
        <v>804.24771931898704</v>
      </c>
      <c r="AO87" s="19">
        <v>150</v>
      </c>
      <c r="AP87" s="19">
        <v>300</v>
      </c>
      <c r="AQ87" s="19">
        <v>1</v>
      </c>
      <c r="AR87" s="21">
        <v>39.269908169872423</v>
      </c>
      <c r="AS87" s="19">
        <v>10</v>
      </c>
      <c r="AT87" s="19">
        <v>1</v>
      </c>
      <c r="AU87" s="21">
        <v>0.79647831137662128</v>
      </c>
      <c r="AV87" s="19">
        <v>10</v>
      </c>
      <c r="AW87" s="19">
        <v>2</v>
      </c>
      <c r="AX87" s="22">
        <v>200</v>
      </c>
    </row>
    <row r="88" spans="1:50" x14ac:dyDescent="0.25">
      <c r="A88" s="9">
        <v>86</v>
      </c>
      <c r="B88" s="10" t="s">
        <v>135</v>
      </c>
      <c r="C88" s="10">
        <v>6</v>
      </c>
      <c r="D88" s="10">
        <v>9000</v>
      </c>
      <c r="E88" s="10">
        <v>350</v>
      </c>
      <c r="F88" s="10">
        <v>1350</v>
      </c>
      <c r="G88" s="10" t="s">
        <v>49</v>
      </c>
      <c r="H88" s="11">
        <v>35</v>
      </c>
      <c r="I88" s="11">
        <v>40</v>
      </c>
      <c r="J88" s="11">
        <v>29725.41</v>
      </c>
      <c r="K88" s="11">
        <v>500</v>
      </c>
      <c r="L88" s="11">
        <v>32</v>
      </c>
      <c r="M88" s="11">
        <v>300</v>
      </c>
      <c r="N88" s="12">
        <v>2.5000000000000001E-3</v>
      </c>
      <c r="O88" s="12">
        <v>2.5000000000000001E-3</v>
      </c>
      <c r="P88" s="11">
        <v>16</v>
      </c>
      <c r="Q88" s="11">
        <v>200</v>
      </c>
      <c r="R88" s="11">
        <v>64.581900000000005</v>
      </c>
      <c r="S88" s="11">
        <v>1432.0682999999999</v>
      </c>
      <c r="T88" s="11">
        <v>5262.9131079898116</v>
      </c>
      <c r="U88" s="11">
        <v>50</v>
      </c>
      <c r="V88" s="11">
        <v>1</v>
      </c>
      <c r="W88" s="11">
        <v>450</v>
      </c>
      <c r="X88" s="11">
        <v>1</v>
      </c>
      <c r="Y88" s="12">
        <v>7.6595020887522576E-3</v>
      </c>
      <c r="Z88" s="12">
        <v>3.162277660168379E-3</v>
      </c>
      <c r="AA88" s="11">
        <v>1</v>
      </c>
      <c r="AB88" s="11">
        <v>1055.58203125</v>
      </c>
      <c r="AC88" s="13">
        <v>3.6837017576070101E-2</v>
      </c>
      <c r="AD88" s="13">
        <v>2.7846101100475189</v>
      </c>
      <c r="AE88" s="11">
        <v>1</v>
      </c>
      <c r="AF88" s="13">
        <v>4290.3110599571319</v>
      </c>
      <c r="AG88" s="11">
        <v>530.87479847375801</v>
      </c>
      <c r="AH88" s="11">
        <f>FLOOR(AG88,5)</f>
        <v>530</v>
      </c>
      <c r="AI88" s="11">
        <v>450</v>
      </c>
      <c r="AJ88" s="11">
        <f t="shared" si="5"/>
        <v>1</v>
      </c>
      <c r="AK88" s="11">
        <v>757.47400482294904</v>
      </c>
      <c r="AL88" s="11">
        <v>489.99999999999989</v>
      </c>
      <c r="AM88" s="13">
        <v>0.63610436036547247</v>
      </c>
      <c r="AN88" s="11">
        <v>804.24771931898704</v>
      </c>
      <c r="AO88" s="11">
        <v>200</v>
      </c>
      <c r="AP88" s="11">
        <v>300</v>
      </c>
      <c r="AQ88" s="11">
        <v>1</v>
      </c>
      <c r="AR88" s="13">
        <v>52.35987755982989</v>
      </c>
      <c r="AS88" s="11">
        <v>10</v>
      </c>
      <c r="AT88" s="11">
        <v>1</v>
      </c>
      <c r="AU88" s="13">
        <v>46.341154513888888</v>
      </c>
      <c r="AV88" s="11">
        <v>10</v>
      </c>
      <c r="AW88" s="11">
        <v>2</v>
      </c>
      <c r="AX88" s="14">
        <v>200</v>
      </c>
    </row>
    <row r="89" spans="1:50" x14ac:dyDescent="0.25">
      <c r="A89" s="9">
        <v>87</v>
      </c>
      <c r="B89" s="18" t="s">
        <v>136</v>
      </c>
      <c r="C89" s="18">
        <v>6</v>
      </c>
      <c r="D89" s="18">
        <v>9000</v>
      </c>
      <c r="E89" s="18">
        <v>350</v>
      </c>
      <c r="F89" s="18">
        <v>1350</v>
      </c>
      <c r="G89" s="18" t="s">
        <v>49</v>
      </c>
      <c r="H89" s="19">
        <v>35</v>
      </c>
      <c r="I89" s="19">
        <v>40</v>
      </c>
      <c r="J89" s="19">
        <v>29725.41</v>
      </c>
      <c r="K89" s="19">
        <v>500</v>
      </c>
      <c r="L89" s="19">
        <v>32</v>
      </c>
      <c r="M89" s="19">
        <v>300</v>
      </c>
      <c r="N89" s="20">
        <v>2.5000000000000001E-3</v>
      </c>
      <c r="O89" s="20">
        <v>2.5000000000000001E-3</v>
      </c>
      <c r="P89" s="19">
        <v>16</v>
      </c>
      <c r="Q89" s="19">
        <v>200</v>
      </c>
      <c r="R89" s="19">
        <v>312.6438</v>
      </c>
      <c r="S89" s="19">
        <v>17117.7922</v>
      </c>
      <c r="T89" s="19">
        <v>5505.1812095267614</v>
      </c>
      <c r="U89" s="19">
        <v>50</v>
      </c>
      <c r="V89" s="19">
        <v>1</v>
      </c>
      <c r="W89" s="19">
        <v>450</v>
      </c>
      <c r="X89" s="19">
        <v>1</v>
      </c>
      <c r="Y89" s="20">
        <v>7.6595020887522576E-3</v>
      </c>
      <c r="Z89" s="20">
        <v>3.162277660168379E-3</v>
      </c>
      <c r="AA89" s="19">
        <v>1</v>
      </c>
      <c r="AB89" s="19">
        <v>1033.611572265625</v>
      </c>
      <c r="AC89" s="21">
        <v>0.44907693335366827</v>
      </c>
      <c r="AD89" s="21">
        <v>2.9127942907549</v>
      </c>
      <c r="AE89" s="19">
        <v>1</v>
      </c>
      <c r="AF89" s="21">
        <v>4240.6986799571296</v>
      </c>
      <c r="AG89" s="19">
        <v>467.0514092514984</v>
      </c>
      <c r="AH89" s="19">
        <f>FLOOR(AG89,5)</f>
        <v>465</v>
      </c>
      <c r="AI89" s="19">
        <v>450</v>
      </c>
      <c r="AJ89" s="19">
        <f t="shared" si="5"/>
        <v>1</v>
      </c>
      <c r="AK89" s="19">
        <v>860.98414798478291</v>
      </c>
      <c r="AL89" s="19">
        <v>489.99999999999989</v>
      </c>
      <c r="AM89" s="21">
        <v>0.67965035104697324</v>
      </c>
      <c r="AN89" s="19">
        <v>804.24771931898704</v>
      </c>
      <c r="AO89" s="19">
        <v>200</v>
      </c>
      <c r="AP89" s="19">
        <v>300</v>
      </c>
      <c r="AQ89" s="19">
        <v>1</v>
      </c>
      <c r="AR89" s="21">
        <v>52.35987755982989</v>
      </c>
      <c r="AS89" s="19">
        <v>10</v>
      </c>
      <c r="AT89" s="19">
        <v>1</v>
      </c>
      <c r="AU89" s="21">
        <v>43.948815646701377</v>
      </c>
      <c r="AV89" s="19">
        <v>10</v>
      </c>
      <c r="AW89" s="19">
        <v>2</v>
      </c>
      <c r="AX89" s="22">
        <v>200</v>
      </c>
    </row>
    <row r="90" spans="1:50" x14ac:dyDescent="0.25">
      <c r="A90" s="24">
        <v>88</v>
      </c>
      <c r="B90" t="s">
        <v>137</v>
      </c>
      <c r="C90">
        <v>6</v>
      </c>
      <c r="D90">
        <v>3639.4</v>
      </c>
      <c r="E90">
        <v>350.1</v>
      </c>
      <c r="F90">
        <v>546</v>
      </c>
      <c r="G90" t="s">
        <v>49</v>
      </c>
      <c r="H90" s="5">
        <v>35</v>
      </c>
      <c r="I90" s="5">
        <v>40</v>
      </c>
      <c r="J90" s="5">
        <v>29725.41</v>
      </c>
      <c r="K90" s="5">
        <v>500</v>
      </c>
      <c r="L90" s="5">
        <v>32</v>
      </c>
      <c r="M90" s="5">
        <v>300</v>
      </c>
      <c r="N90" s="15">
        <v>2.5000000000000001E-3</v>
      </c>
      <c r="O90" s="15">
        <v>2.5000000000000001E-3</v>
      </c>
      <c r="P90" s="5">
        <v>16</v>
      </c>
      <c r="Q90" s="5">
        <v>200</v>
      </c>
      <c r="R90" s="5">
        <v>541.63419999999996</v>
      </c>
      <c r="S90" s="5">
        <v>2748.252</v>
      </c>
      <c r="T90" s="5">
        <v>430.59853403827572</v>
      </c>
      <c r="U90" s="5">
        <v>50.01428571428572</v>
      </c>
      <c r="V90" s="5">
        <v>1</v>
      </c>
      <c r="W90" s="5">
        <v>450</v>
      </c>
      <c r="X90" s="5">
        <v>1</v>
      </c>
      <c r="Y90" s="15">
        <v>7.6573142846709233E-3</v>
      </c>
      <c r="Z90" s="15">
        <v>3.162277660168379E-3</v>
      </c>
      <c r="AA90" s="5">
        <v>1</v>
      </c>
      <c r="AB90" s="5">
        <v>359.24053955078119</v>
      </c>
      <c r="AC90" s="16">
        <v>0.54169405212172361</v>
      </c>
      <c r="AD90" s="16">
        <v>0.563247658596987</v>
      </c>
      <c r="AE90" s="5">
        <v>1</v>
      </c>
      <c r="AF90" s="16">
        <v>767.43443703324021</v>
      </c>
      <c r="AG90" s="5">
        <v>820.42653050045601</v>
      </c>
      <c r="AH90" s="5">
        <f>FLOOR(AG90,5)</f>
        <v>820</v>
      </c>
      <c r="AI90" s="5">
        <v>450</v>
      </c>
      <c r="AJ90" s="5">
        <f t="shared" si="5"/>
        <v>1</v>
      </c>
      <c r="AK90" s="5">
        <v>-132.78497713602471</v>
      </c>
      <c r="AL90" s="5">
        <v>490.14</v>
      </c>
      <c r="AM90" s="16">
        <v>0.147975343616529</v>
      </c>
      <c r="AN90" s="5">
        <v>804.24771931898704</v>
      </c>
      <c r="AO90" s="5">
        <v>200</v>
      </c>
      <c r="AP90" s="5">
        <v>300</v>
      </c>
      <c r="AQ90" s="5">
        <v>1</v>
      </c>
      <c r="AR90" s="16">
        <v>52.35987755982989</v>
      </c>
      <c r="AS90" s="5">
        <v>10</v>
      </c>
      <c r="AT90" s="5">
        <v>1</v>
      </c>
      <c r="AU90" s="16">
        <v>28.142590501412261</v>
      </c>
      <c r="AV90" s="5">
        <v>10</v>
      </c>
      <c r="AW90" s="5">
        <v>2</v>
      </c>
      <c r="AX90" s="17">
        <v>200</v>
      </c>
    </row>
    <row r="91" spans="1:50" x14ac:dyDescent="0.25">
      <c r="A91" s="9">
        <v>89</v>
      </c>
      <c r="B91" t="s">
        <v>138</v>
      </c>
      <c r="C91">
        <v>6</v>
      </c>
      <c r="D91">
        <v>2502.1</v>
      </c>
      <c r="E91">
        <v>350.1</v>
      </c>
      <c r="F91">
        <v>526</v>
      </c>
      <c r="G91" t="s">
        <v>49</v>
      </c>
      <c r="H91" s="5">
        <v>35</v>
      </c>
      <c r="I91" s="5">
        <v>40</v>
      </c>
      <c r="J91" s="5">
        <v>29725.41</v>
      </c>
      <c r="K91" s="5">
        <v>500</v>
      </c>
      <c r="L91" s="5">
        <v>32</v>
      </c>
      <c r="M91" s="5">
        <v>300</v>
      </c>
      <c r="N91" s="15">
        <v>2.5000000000000001E-3</v>
      </c>
      <c r="O91" s="15">
        <v>2.5000000000000001E-3</v>
      </c>
      <c r="P91" s="5">
        <v>16</v>
      </c>
      <c r="Q91" s="5">
        <v>200</v>
      </c>
      <c r="R91" s="5">
        <v>679.90620000000001</v>
      </c>
      <c r="S91" s="5">
        <v>2722.7467000000001</v>
      </c>
      <c r="T91" s="5">
        <v>599.76384601736845</v>
      </c>
      <c r="U91" s="5">
        <v>50.01428571428572</v>
      </c>
      <c r="V91" s="5">
        <v>1</v>
      </c>
      <c r="W91" s="5">
        <v>450</v>
      </c>
      <c r="X91" s="5">
        <v>1</v>
      </c>
      <c r="Y91" s="15">
        <v>7.6573142846709224E-3</v>
      </c>
      <c r="Z91" s="15">
        <v>3.162277660168379E-3</v>
      </c>
      <c r="AA91" s="5">
        <v>1</v>
      </c>
      <c r="AB91" s="5">
        <v>195.0723876953125</v>
      </c>
      <c r="AC91" s="16">
        <v>1.5371295085115519</v>
      </c>
      <c r="AD91" s="16">
        <v>1.141122474007235</v>
      </c>
      <c r="AE91" s="5">
        <v>1</v>
      </c>
      <c r="AF91" s="16">
        <v>476.05464541154112</v>
      </c>
      <c r="AG91" s="5">
        <v>820.42653050045601</v>
      </c>
      <c r="AH91" s="5">
        <f t="shared" ref="AH91:AH103" si="7">FLOOR(AG91,5)</f>
        <v>820</v>
      </c>
      <c r="AI91" s="5">
        <v>450</v>
      </c>
      <c r="AJ91" s="5">
        <f t="shared" si="5"/>
        <v>1</v>
      </c>
      <c r="AK91" s="5">
        <v>323.35886116823559</v>
      </c>
      <c r="AL91" s="5">
        <v>490.14</v>
      </c>
      <c r="AM91" s="16">
        <v>0.34350187734207832</v>
      </c>
      <c r="AN91" s="5">
        <v>804.24771931898704</v>
      </c>
      <c r="AO91" s="5">
        <v>200</v>
      </c>
      <c r="AP91" s="5">
        <v>300</v>
      </c>
      <c r="AQ91" s="5">
        <v>1</v>
      </c>
      <c r="AR91" s="16">
        <v>52.35987755982989</v>
      </c>
      <c r="AS91" s="5">
        <v>10</v>
      </c>
      <c r="AT91" s="5">
        <v>1</v>
      </c>
      <c r="AU91" s="16">
        <v>7.8064262219579224</v>
      </c>
      <c r="AV91" s="5">
        <v>10</v>
      </c>
      <c r="AW91" s="5">
        <v>2</v>
      </c>
      <c r="AX91" s="17">
        <v>200</v>
      </c>
    </row>
    <row r="92" spans="1:50" x14ac:dyDescent="0.25">
      <c r="A92" s="9">
        <v>90</v>
      </c>
      <c r="B92" t="s">
        <v>139</v>
      </c>
      <c r="C92">
        <v>6</v>
      </c>
      <c r="D92">
        <v>1873.6</v>
      </c>
      <c r="E92">
        <v>350</v>
      </c>
      <c r="F92">
        <v>525</v>
      </c>
      <c r="G92" t="s">
        <v>49</v>
      </c>
      <c r="H92" s="5">
        <v>35</v>
      </c>
      <c r="I92" s="5">
        <v>40</v>
      </c>
      <c r="J92" s="5">
        <v>29725.41</v>
      </c>
      <c r="K92" s="5">
        <v>500</v>
      </c>
      <c r="L92" s="5">
        <v>32</v>
      </c>
      <c r="M92" s="5">
        <v>300</v>
      </c>
      <c r="N92" s="15">
        <v>2.5000000000000001E-3</v>
      </c>
      <c r="O92" s="15">
        <v>2.5000000000000001E-3</v>
      </c>
      <c r="P92" s="5">
        <v>16</v>
      </c>
      <c r="Q92" s="5">
        <v>200</v>
      </c>
      <c r="R92" s="5">
        <v>170.68539999999999</v>
      </c>
      <c r="S92" s="5">
        <v>4023.9364999999998</v>
      </c>
      <c r="T92" s="5">
        <v>928.84946366684858</v>
      </c>
      <c r="U92" s="5">
        <v>50</v>
      </c>
      <c r="V92" s="5">
        <v>1</v>
      </c>
      <c r="W92" s="5">
        <v>450</v>
      </c>
      <c r="X92" s="5">
        <v>1</v>
      </c>
      <c r="Y92" s="15">
        <v>7.6595020887522567E-3</v>
      </c>
      <c r="Z92" s="15">
        <v>3.162277660168379E-3</v>
      </c>
      <c r="AA92" s="5">
        <v>1</v>
      </c>
      <c r="AB92" s="5">
        <v>170.6607666015625</v>
      </c>
      <c r="AC92" s="16">
        <v>3.584033505432938</v>
      </c>
      <c r="AD92" s="16">
        <v>2.3607454548077769</v>
      </c>
      <c r="AE92" s="5">
        <v>1</v>
      </c>
      <c r="AF92" s="16">
        <v>333.9115238633978</v>
      </c>
      <c r="AG92" s="5">
        <v>333.16702252182552</v>
      </c>
      <c r="AH92" s="5">
        <f t="shared" si="7"/>
        <v>330</v>
      </c>
      <c r="AI92" s="5">
        <v>374.72</v>
      </c>
      <c r="AJ92" s="5">
        <f t="shared" si="5"/>
        <v>1</v>
      </c>
      <c r="AK92" s="5">
        <v>1206.973777343617</v>
      </c>
      <c r="AL92" s="5">
        <v>489.99999999999989</v>
      </c>
      <c r="AM92" s="16">
        <v>0.61400664348704903</v>
      </c>
      <c r="AN92" s="5">
        <v>804.24771931898704</v>
      </c>
      <c r="AO92" s="5">
        <v>200</v>
      </c>
      <c r="AP92" s="5">
        <v>300</v>
      </c>
      <c r="AQ92" s="5">
        <v>1</v>
      </c>
      <c r="AR92" s="16">
        <v>52.35987755982989</v>
      </c>
      <c r="AS92" s="5">
        <v>10</v>
      </c>
      <c r="AT92" s="5">
        <v>1</v>
      </c>
      <c r="AU92" s="16">
        <v>20.665345468366372</v>
      </c>
      <c r="AV92" s="5">
        <v>10</v>
      </c>
      <c r="AW92" s="5">
        <v>2</v>
      </c>
      <c r="AX92" s="17">
        <v>200</v>
      </c>
    </row>
    <row r="93" spans="1:50" x14ac:dyDescent="0.25">
      <c r="A93" s="9">
        <v>91</v>
      </c>
      <c r="B93" t="s">
        <v>140</v>
      </c>
      <c r="C93">
        <v>6</v>
      </c>
      <c r="D93">
        <v>2968.4</v>
      </c>
      <c r="E93">
        <v>350</v>
      </c>
      <c r="F93">
        <v>525</v>
      </c>
      <c r="G93" t="s">
        <v>49</v>
      </c>
      <c r="H93" s="5">
        <v>35</v>
      </c>
      <c r="I93" s="5">
        <v>40</v>
      </c>
      <c r="J93" s="5">
        <v>29725.41</v>
      </c>
      <c r="K93" s="5">
        <v>500</v>
      </c>
      <c r="L93" s="5">
        <v>32</v>
      </c>
      <c r="M93" s="5">
        <v>300</v>
      </c>
      <c r="N93" s="15">
        <v>2.5000000000000001E-3</v>
      </c>
      <c r="O93" s="15">
        <v>2.5000000000000001E-3</v>
      </c>
      <c r="P93" s="5">
        <v>16</v>
      </c>
      <c r="Q93" s="5">
        <v>200</v>
      </c>
      <c r="R93" s="5">
        <v>140.22919999999999</v>
      </c>
      <c r="S93" s="5">
        <v>5304.7969000000003</v>
      </c>
      <c r="T93" s="5">
        <v>1339.5123558079599</v>
      </c>
      <c r="U93" s="5">
        <v>50</v>
      </c>
      <c r="V93" s="5">
        <v>1</v>
      </c>
      <c r="W93" s="5">
        <v>450</v>
      </c>
      <c r="X93" s="5">
        <v>1</v>
      </c>
      <c r="Y93" s="15">
        <v>7.6595020887522576E-3</v>
      </c>
      <c r="Z93" s="15">
        <v>3.162277660168379E-3</v>
      </c>
      <c r="AA93" s="5">
        <v>1</v>
      </c>
      <c r="AB93" s="5">
        <v>323.84368896484381</v>
      </c>
      <c r="AC93" s="16">
        <v>1.4169647073330509</v>
      </c>
      <c r="AD93" s="16">
        <v>2.148844584878113</v>
      </c>
      <c r="AE93" s="5">
        <v>1</v>
      </c>
      <c r="AF93" s="16">
        <v>866.12934295339619</v>
      </c>
      <c r="AG93" s="5">
        <v>519.04822850269727</v>
      </c>
      <c r="AH93" s="5">
        <f t="shared" si="7"/>
        <v>515</v>
      </c>
      <c r="AI93" s="5">
        <v>450</v>
      </c>
      <c r="AJ93" s="5">
        <f t="shared" si="5"/>
        <v>1</v>
      </c>
      <c r="AK93" s="5">
        <v>774.7331318700451</v>
      </c>
      <c r="AL93" s="5">
        <v>489.99999999999989</v>
      </c>
      <c r="AM93" s="16">
        <v>0.52297614538890558</v>
      </c>
      <c r="AN93" s="5">
        <v>804.24771931898704</v>
      </c>
      <c r="AO93" s="5">
        <v>200</v>
      </c>
      <c r="AP93" s="5">
        <v>300</v>
      </c>
      <c r="AQ93" s="5">
        <v>1</v>
      </c>
      <c r="AR93" s="16">
        <v>52.35987755982989</v>
      </c>
      <c r="AS93" s="5">
        <v>10</v>
      </c>
      <c r="AT93" s="5">
        <v>1</v>
      </c>
      <c r="AU93" s="16">
        <v>38.315110896626749</v>
      </c>
      <c r="AV93" s="5">
        <v>10</v>
      </c>
      <c r="AW93" s="5">
        <v>2</v>
      </c>
      <c r="AX93" s="17">
        <v>200</v>
      </c>
    </row>
    <row r="94" spans="1:50" x14ac:dyDescent="0.25">
      <c r="A94" s="9">
        <v>92</v>
      </c>
      <c r="B94" t="s">
        <v>141</v>
      </c>
      <c r="C94">
        <v>6</v>
      </c>
      <c r="D94">
        <v>1263.3</v>
      </c>
      <c r="E94">
        <v>350</v>
      </c>
      <c r="F94">
        <v>525</v>
      </c>
      <c r="G94" t="s">
        <v>49</v>
      </c>
      <c r="H94" s="5">
        <v>35</v>
      </c>
      <c r="I94" s="5">
        <v>40</v>
      </c>
      <c r="J94" s="5">
        <v>29725.41</v>
      </c>
      <c r="K94" s="5">
        <v>500</v>
      </c>
      <c r="L94" s="5">
        <v>32</v>
      </c>
      <c r="M94" s="5">
        <v>300</v>
      </c>
      <c r="N94" s="15">
        <v>2.5000000000000001E-3</v>
      </c>
      <c r="O94" s="15">
        <v>2.5000000000000001E-3</v>
      </c>
      <c r="P94" s="5">
        <v>16</v>
      </c>
      <c r="Q94" s="5">
        <v>200</v>
      </c>
      <c r="R94" s="5">
        <v>104.627</v>
      </c>
      <c r="S94" s="5">
        <v>2593.2024000000001</v>
      </c>
      <c r="T94" s="5">
        <v>603.47727099667668</v>
      </c>
      <c r="U94" s="5">
        <v>50</v>
      </c>
      <c r="V94" s="5">
        <v>1</v>
      </c>
      <c r="W94" s="5">
        <v>450</v>
      </c>
      <c r="X94" s="5">
        <v>1</v>
      </c>
      <c r="Y94" s="15">
        <v>7.6595020887522576E-3</v>
      </c>
      <c r="Z94" s="15">
        <v>3.162277660168379E-3</v>
      </c>
      <c r="AA94" s="5">
        <v>1</v>
      </c>
      <c r="AB94" s="5">
        <v>120.00665283203119</v>
      </c>
      <c r="AC94" s="16">
        <v>6.0456179742189384</v>
      </c>
      <c r="AD94" s="16">
        <v>2.2747576113831749</v>
      </c>
      <c r="AE94" s="5">
        <v>1</v>
      </c>
      <c r="AF94" s="16">
        <v>183.19121358807141</v>
      </c>
      <c r="AG94" s="5">
        <v>326.981760983801</v>
      </c>
      <c r="AH94" s="5">
        <f t="shared" si="7"/>
        <v>325</v>
      </c>
      <c r="AI94" s="5">
        <v>252.66</v>
      </c>
      <c r="AJ94" s="5">
        <f t="shared" si="5"/>
        <v>1</v>
      </c>
      <c r="AK94" s="5">
        <v>1229.805168488939</v>
      </c>
      <c r="AL94" s="5">
        <v>489.99999999999989</v>
      </c>
      <c r="AM94" s="16">
        <v>0.61181578521945312</v>
      </c>
      <c r="AN94" s="5">
        <v>804.24771931898704</v>
      </c>
      <c r="AO94" s="5">
        <v>200</v>
      </c>
      <c r="AP94" s="5">
        <v>300</v>
      </c>
      <c r="AQ94" s="5">
        <v>1</v>
      </c>
      <c r="AR94" s="16">
        <v>52.35987755982989</v>
      </c>
      <c r="AS94" s="5">
        <v>10</v>
      </c>
      <c r="AT94" s="5">
        <v>1</v>
      </c>
      <c r="AU94" s="16">
        <v>24.494688336413059</v>
      </c>
      <c r="AV94" s="5">
        <v>10</v>
      </c>
      <c r="AW94" s="5">
        <v>2</v>
      </c>
      <c r="AX94" s="17">
        <v>200</v>
      </c>
    </row>
    <row r="95" spans="1:50" x14ac:dyDescent="0.25">
      <c r="A95" s="9">
        <v>93</v>
      </c>
      <c r="B95" t="s">
        <v>142</v>
      </c>
      <c r="C95">
        <v>6</v>
      </c>
      <c r="D95">
        <v>6853</v>
      </c>
      <c r="E95">
        <v>350</v>
      </c>
      <c r="F95">
        <v>1028</v>
      </c>
      <c r="G95" t="s">
        <v>49</v>
      </c>
      <c r="H95" s="5">
        <v>35</v>
      </c>
      <c r="I95" s="5">
        <v>40</v>
      </c>
      <c r="J95" s="5">
        <v>29725.41</v>
      </c>
      <c r="K95" s="5">
        <v>500</v>
      </c>
      <c r="L95" s="5">
        <v>32</v>
      </c>
      <c r="M95" s="5">
        <v>300</v>
      </c>
      <c r="N95" s="15">
        <v>2.5000000000000001E-3</v>
      </c>
      <c r="O95" s="15">
        <v>2.5000000000000001E-3</v>
      </c>
      <c r="P95" s="5">
        <v>16</v>
      </c>
      <c r="Q95" s="5">
        <v>200</v>
      </c>
      <c r="R95" s="5">
        <v>0</v>
      </c>
      <c r="S95" s="5">
        <v>15184.531300000001</v>
      </c>
      <c r="T95" s="5">
        <v>3588.4657901407559</v>
      </c>
      <c r="U95" s="5">
        <v>50</v>
      </c>
      <c r="V95" s="5">
        <v>1</v>
      </c>
      <c r="W95" s="5">
        <v>450</v>
      </c>
      <c r="X95" s="5">
        <v>1</v>
      </c>
      <c r="Y95" s="15">
        <v>7.6595020887522567E-3</v>
      </c>
      <c r="Z95" s="15">
        <v>3.162277660168379E-3</v>
      </c>
      <c r="AA95" s="5">
        <v>1</v>
      </c>
      <c r="AB95" s="5">
        <v>807.19378662109375</v>
      </c>
      <c r="AC95" s="16">
        <v>0.67220760304691218</v>
      </c>
      <c r="AD95" s="16">
        <v>2.49349661958319</v>
      </c>
      <c r="AE95" s="5">
        <v>1</v>
      </c>
      <c r="AF95" s="16">
        <v>3276.668627336247</v>
      </c>
      <c r="AG95" s="5">
        <v>730.99250676462998</v>
      </c>
      <c r="AH95" s="5">
        <f t="shared" si="7"/>
        <v>730</v>
      </c>
      <c r="AI95" s="5">
        <v>450</v>
      </c>
      <c r="AJ95" s="5">
        <f t="shared" si="5"/>
        <v>1</v>
      </c>
      <c r="AK95" s="5">
        <v>550.10667816458499</v>
      </c>
      <c r="AL95" s="5">
        <v>489.99999999999989</v>
      </c>
      <c r="AM95" s="16">
        <v>0.56920347344258149</v>
      </c>
      <c r="AN95" s="5">
        <v>804.24771931898704</v>
      </c>
      <c r="AO95" s="5">
        <v>200</v>
      </c>
      <c r="AP95" s="5">
        <v>300</v>
      </c>
      <c r="AQ95" s="5">
        <v>1</v>
      </c>
      <c r="AR95" s="16">
        <v>52.35987755982989</v>
      </c>
      <c r="AS95" s="5">
        <v>10</v>
      </c>
      <c r="AT95" s="5">
        <v>1</v>
      </c>
      <c r="AU95" s="16">
        <v>46.831185012209517</v>
      </c>
      <c r="AV95" s="5">
        <v>10</v>
      </c>
      <c r="AW95" s="5">
        <v>2</v>
      </c>
      <c r="AX95" s="17">
        <v>200</v>
      </c>
    </row>
    <row r="96" spans="1:50" x14ac:dyDescent="0.25">
      <c r="A96" s="9">
        <v>94</v>
      </c>
      <c r="B96" t="s">
        <v>143</v>
      </c>
      <c r="C96">
        <v>6</v>
      </c>
      <c r="D96">
        <v>8200</v>
      </c>
      <c r="E96">
        <v>350</v>
      </c>
      <c r="F96">
        <v>1230</v>
      </c>
      <c r="G96" t="s">
        <v>49</v>
      </c>
      <c r="H96" s="5">
        <v>35</v>
      </c>
      <c r="I96" s="5">
        <v>40</v>
      </c>
      <c r="J96" s="5">
        <v>29725.41</v>
      </c>
      <c r="K96" s="5">
        <v>500</v>
      </c>
      <c r="L96" s="5">
        <v>32</v>
      </c>
      <c r="M96" s="5">
        <v>300</v>
      </c>
      <c r="N96" s="15">
        <v>2.5000000000000001E-3</v>
      </c>
      <c r="O96" s="15">
        <v>2.5000000000000001E-3</v>
      </c>
      <c r="P96" s="5">
        <v>16</v>
      </c>
      <c r="Q96" s="5">
        <v>200</v>
      </c>
      <c r="R96" s="5">
        <v>810.55960000000005</v>
      </c>
      <c r="S96" s="5">
        <v>16047.460499999999</v>
      </c>
      <c r="T96" s="5">
        <v>2628.8363136308499</v>
      </c>
      <c r="U96" s="5">
        <v>50</v>
      </c>
      <c r="V96" s="5">
        <v>1</v>
      </c>
      <c r="W96" s="5">
        <v>450</v>
      </c>
      <c r="X96" s="5">
        <v>1</v>
      </c>
      <c r="Y96" s="15">
        <v>7.6595020887522576E-3</v>
      </c>
      <c r="Z96" s="15">
        <v>3.162277660168379E-3</v>
      </c>
      <c r="AA96" s="5">
        <v>1</v>
      </c>
      <c r="AB96" s="5">
        <v>879.818359375</v>
      </c>
      <c r="AC96" s="16">
        <v>0.54973067025083677</v>
      </c>
      <c r="AD96" s="16">
        <v>1.5266180683105981</v>
      </c>
      <c r="AE96" s="5">
        <v>1</v>
      </c>
      <c r="AF96" s="16">
        <v>3758.6064141831639</v>
      </c>
      <c r="AG96" s="5">
        <v>820.66093808059907</v>
      </c>
      <c r="AH96" s="5">
        <f t="shared" si="7"/>
        <v>820</v>
      </c>
      <c r="AI96" s="5">
        <v>450</v>
      </c>
      <c r="AJ96" s="5">
        <f t="shared" si="5"/>
        <v>1</v>
      </c>
      <c r="AK96" s="5">
        <v>-77.283941872570395</v>
      </c>
      <c r="AL96" s="5">
        <v>489.99999999999989</v>
      </c>
      <c r="AM96" s="16">
        <v>0.37550258746082271</v>
      </c>
      <c r="AN96" s="5">
        <v>804.24771931898704</v>
      </c>
      <c r="AO96" s="5">
        <v>200</v>
      </c>
      <c r="AP96" s="5">
        <v>300</v>
      </c>
      <c r="AQ96" s="5">
        <v>1</v>
      </c>
      <c r="AR96" s="16">
        <v>52.35987755982989</v>
      </c>
      <c r="AS96" s="5">
        <v>10</v>
      </c>
      <c r="AT96" s="5">
        <v>1</v>
      </c>
      <c r="AU96" s="16">
        <v>36.549023437499997</v>
      </c>
      <c r="AV96" s="5">
        <v>10</v>
      </c>
      <c r="AW96" s="5">
        <v>2</v>
      </c>
      <c r="AX96" s="17">
        <v>200</v>
      </c>
    </row>
    <row r="97" spans="1:50" x14ac:dyDescent="0.25">
      <c r="A97" s="9">
        <v>95</v>
      </c>
      <c r="B97" t="s">
        <v>144</v>
      </c>
      <c r="C97">
        <v>6</v>
      </c>
      <c r="D97">
        <v>8200</v>
      </c>
      <c r="E97">
        <v>350</v>
      </c>
      <c r="F97">
        <v>1230</v>
      </c>
      <c r="G97" t="s">
        <v>49</v>
      </c>
      <c r="H97" s="5">
        <v>35</v>
      </c>
      <c r="I97" s="5">
        <v>40</v>
      </c>
      <c r="J97" s="5">
        <v>29725.41</v>
      </c>
      <c r="K97" s="5">
        <v>500</v>
      </c>
      <c r="L97" s="5">
        <v>32</v>
      </c>
      <c r="M97" s="5">
        <v>300</v>
      </c>
      <c r="N97" s="15">
        <v>2.5000000000000001E-3</v>
      </c>
      <c r="O97" s="15">
        <v>2.5000000000000001E-3</v>
      </c>
      <c r="P97" s="5">
        <v>16</v>
      </c>
      <c r="Q97" s="5">
        <v>200</v>
      </c>
      <c r="R97" s="5">
        <v>970.55079999999998</v>
      </c>
      <c r="S97" s="5">
        <v>16419.4202</v>
      </c>
      <c r="T97" s="5">
        <v>2967.1528054678788</v>
      </c>
      <c r="U97" s="5">
        <v>50</v>
      </c>
      <c r="V97" s="5">
        <v>1</v>
      </c>
      <c r="W97" s="5">
        <v>450</v>
      </c>
      <c r="X97" s="5">
        <v>1</v>
      </c>
      <c r="Y97" s="15">
        <v>7.6595020887522576E-3</v>
      </c>
      <c r="Z97" s="15">
        <v>3.162277660168379E-3</v>
      </c>
      <c r="AA97" s="5">
        <v>1</v>
      </c>
      <c r="AB97" s="5">
        <v>865.17138671875</v>
      </c>
      <c r="AC97" s="16">
        <v>0.57137092180861282</v>
      </c>
      <c r="AD97" s="16">
        <v>1.723085252884947</v>
      </c>
      <c r="AE97" s="5">
        <v>1</v>
      </c>
      <c r="AF97" s="16">
        <v>3726.608174183164</v>
      </c>
      <c r="AG97" s="5">
        <v>820.66093808059907</v>
      </c>
      <c r="AH97" s="5">
        <f t="shared" si="7"/>
        <v>820</v>
      </c>
      <c r="AI97" s="5">
        <v>450</v>
      </c>
      <c r="AJ97" s="5">
        <f t="shared" si="5"/>
        <v>1</v>
      </c>
      <c r="AK97" s="5">
        <v>69.998648305083748</v>
      </c>
      <c r="AL97" s="5">
        <v>489.99999999999989</v>
      </c>
      <c r="AM97" s="16">
        <v>0.43071793862897079</v>
      </c>
      <c r="AN97" s="5">
        <v>804.24771931898704</v>
      </c>
      <c r="AO97" s="5">
        <v>200</v>
      </c>
      <c r="AP97" s="5">
        <v>300</v>
      </c>
      <c r="AQ97" s="5">
        <v>1</v>
      </c>
      <c r="AR97" s="16">
        <v>52.35987755982989</v>
      </c>
      <c r="AS97" s="5">
        <v>10</v>
      </c>
      <c r="AT97" s="5">
        <v>1</v>
      </c>
      <c r="AU97" s="16">
        <v>34.798531583460367</v>
      </c>
      <c r="AV97" s="5">
        <v>10</v>
      </c>
      <c r="AW97" s="5">
        <v>2</v>
      </c>
      <c r="AX97" s="17">
        <v>200</v>
      </c>
    </row>
    <row r="98" spans="1:50" x14ac:dyDescent="0.25">
      <c r="A98" s="9">
        <v>96</v>
      </c>
      <c r="B98" t="s">
        <v>145</v>
      </c>
      <c r="C98">
        <v>6</v>
      </c>
      <c r="D98">
        <v>6853</v>
      </c>
      <c r="E98">
        <v>350</v>
      </c>
      <c r="F98">
        <v>1028</v>
      </c>
      <c r="G98" t="s">
        <v>49</v>
      </c>
      <c r="H98" s="5">
        <v>35</v>
      </c>
      <c r="I98" s="5">
        <v>40</v>
      </c>
      <c r="J98" s="5">
        <v>29725.41</v>
      </c>
      <c r="K98" s="5">
        <v>500</v>
      </c>
      <c r="L98" s="5">
        <v>32</v>
      </c>
      <c r="M98" s="5">
        <v>300</v>
      </c>
      <c r="N98" s="15">
        <v>2.5000000000000001E-3</v>
      </c>
      <c r="O98" s="15">
        <v>2.5000000000000001E-3</v>
      </c>
      <c r="P98" s="5">
        <v>16</v>
      </c>
      <c r="Q98" s="5">
        <v>200</v>
      </c>
      <c r="R98" s="5">
        <v>0</v>
      </c>
      <c r="S98" s="5">
        <v>15193.282999999999</v>
      </c>
      <c r="T98" s="5">
        <v>3609.9764587098439</v>
      </c>
      <c r="U98" s="5">
        <v>50</v>
      </c>
      <c r="V98" s="5">
        <v>1</v>
      </c>
      <c r="W98" s="5">
        <v>450</v>
      </c>
      <c r="X98" s="5">
        <v>1</v>
      </c>
      <c r="Y98" s="15">
        <v>7.6595020887522567E-3</v>
      </c>
      <c r="Z98" s="15">
        <v>3.162277660168379E-3</v>
      </c>
      <c r="AA98" s="5">
        <v>1</v>
      </c>
      <c r="AB98" s="5">
        <v>807.19378662109375</v>
      </c>
      <c r="AC98" s="16">
        <v>0.67259503412156019</v>
      </c>
      <c r="AD98" s="16">
        <v>2.50844361434328</v>
      </c>
      <c r="AE98" s="5">
        <v>1</v>
      </c>
      <c r="AF98" s="16">
        <v>3276.668627336247</v>
      </c>
      <c r="AG98" s="5">
        <v>717.34870737601591</v>
      </c>
      <c r="AH98" s="5">
        <f t="shared" si="7"/>
        <v>715</v>
      </c>
      <c r="AI98" s="5">
        <v>450</v>
      </c>
      <c r="AJ98" s="5">
        <f t="shared" si="5"/>
        <v>1</v>
      </c>
      <c r="AK98" s="5">
        <v>560.56957449664776</v>
      </c>
      <c r="AL98" s="5">
        <v>489.99999999999989</v>
      </c>
      <c r="AM98" s="16">
        <v>0.57261550186409715</v>
      </c>
      <c r="AN98" s="5">
        <v>804.24771931898704</v>
      </c>
      <c r="AO98" s="5">
        <v>200</v>
      </c>
      <c r="AP98" s="5">
        <v>300</v>
      </c>
      <c r="AQ98" s="5">
        <v>1</v>
      </c>
      <c r="AR98" s="16">
        <v>52.35987755982989</v>
      </c>
      <c r="AS98" s="5">
        <v>10</v>
      </c>
      <c r="AT98" s="5">
        <v>1</v>
      </c>
      <c r="AU98" s="16">
        <v>46.831185012209517</v>
      </c>
      <c r="AV98" s="5">
        <v>10</v>
      </c>
      <c r="AW98" s="5">
        <v>2</v>
      </c>
      <c r="AX98" s="17">
        <v>200</v>
      </c>
    </row>
    <row r="99" spans="1:50" x14ac:dyDescent="0.25">
      <c r="A99" s="9">
        <v>97</v>
      </c>
      <c r="B99" t="s">
        <v>146</v>
      </c>
      <c r="C99">
        <v>6</v>
      </c>
      <c r="D99">
        <v>1263.3</v>
      </c>
      <c r="E99">
        <v>350</v>
      </c>
      <c r="F99">
        <v>525</v>
      </c>
      <c r="G99" t="s">
        <v>49</v>
      </c>
      <c r="H99" s="5">
        <v>35</v>
      </c>
      <c r="I99" s="5">
        <v>40</v>
      </c>
      <c r="J99" s="5">
        <v>29725.41</v>
      </c>
      <c r="K99" s="5">
        <v>500</v>
      </c>
      <c r="L99" s="5">
        <v>32</v>
      </c>
      <c r="M99" s="5">
        <v>300</v>
      </c>
      <c r="N99" s="15">
        <v>2.5000000000000001E-3</v>
      </c>
      <c r="O99" s="15">
        <v>2.5000000000000001E-3</v>
      </c>
      <c r="P99" s="5">
        <v>16</v>
      </c>
      <c r="Q99" s="5">
        <v>200</v>
      </c>
      <c r="R99" s="5">
        <v>96.1417</v>
      </c>
      <c r="S99" s="5">
        <v>2334.2222999999999</v>
      </c>
      <c r="T99" s="5">
        <v>623.10181528844146</v>
      </c>
      <c r="U99" s="5">
        <v>50</v>
      </c>
      <c r="V99" s="5">
        <v>1</v>
      </c>
      <c r="W99" s="5">
        <v>450</v>
      </c>
      <c r="X99" s="5">
        <v>1</v>
      </c>
      <c r="Y99" s="15">
        <v>7.6595020887522576E-3</v>
      </c>
      <c r="Z99" s="15">
        <v>3.162277660168379E-3</v>
      </c>
      <c r="AA99" s="5">
        <v>1</v>
      </c>
      <c r="AB99" s="5">
        <v>120.00665283203119</v>
      </c>
      <c r="AC99" s="16">
        <v>5.3888009789314539</v>
      </c>
      <c r="AD99" s="16">
        <v>2.348730706382911</v>
      </c>
      <c r="AE99" s="5">
        <v>1</v>
      </c>
      <c r="AF99" s="16">
        <v>196.36121436121221</v>
      </c>
      <c r="AG99" s="5">
        <v>320.28378174990132</v>
      </c>
      <c r="AH99" s="5">
        <f t="shared" si="7"/>
        <v>320</v>
      </c>
      <c r="AI99" s="5">
        <v>252.66</v>
      </c>
      <c r="AJ99" s="5">
        <f t="shared" si="5"/>
        <v>1</v>
      </c>
      <c r="AK99" s="5">
        <v>1255.523640511708</v>
      </c>
      <c r="AL99" s="5">
        <v>489.99999999999989</v>
      </c>
      <c r="AM99" s="16">
        <v>0.62793023185201902</v>
      </c>
      <c r="AN99" s="5">
        <v>804.24771931898704</v>
      </c>
      <c r="AO99" s="5">
        <v>200</v>
      </c>
      <c r="AP99" s="5">
        <v>300</v>
      </c>
      <c r="AQ99" s="5">
        <v>1</v>
      </c>
      <c r="AR99" s="16">
        <v>52.35987755982989</v>
      </c>
      <c r="AS99" s="5">
        <v>10</v>
      </c>
      <c r="AT99" s="5">
        <v>1</v>
      </c>
      <c r="AU99" s="16">
        <v>24.494688336413059</v>
      </c>
      <c r="AV99" s="5">
        <v>10</v>
      </c>
      <c r="AW99" s="5">
        <v>2</v>
      </c>
      <c r="AX99" s="17">
        <v>200</v>
      </c>
    </row>
    <row r="100" spans="1:50" x14ac:dyDescent="0.25">
      <c r="A100" s="9">
        <v>98</v>
      </c>
      <c r="B100" t="s">
        <v>147</v>
      </c>
      <c r="C100">
        <v>6</v>
      </c>
      <c r="D100">
        <v>2968.4</v>
      </c>
      <c r="E100">
        <v>350</v>
      </c>
      <c r="F100">
        <v>525</v>
      </c>
      <c r="G100" t="s">
        <v>49</v>
      </c>
      <c r="H100" s="5">
        <v>35</v>
      </c>
      <c r="I100" s="5">
        <v>40</v>
      </c>
      <c r="J100" s="5">
        <v>29725.41</v>
      </c>
      <c r="K100" s="5">
        <v>500</v>
      </c>
      <c r="L100" s="5">
        <v>32</v>
      </c>
      <c r="M100" s="5">
        <v>300</v>
      </c>
      <c r="N100" s="15">
        <v>2.5000000000000001E-3</v>
      </c>
      <c r="O100" s="15">
        <v>2.5000000000000001E-3</v>
      </c>
      <c r="P100" s="5">
        <v>16</v>
      </c>
      <c r="Q100" s="5">
        <v>200</v>
      </c>
      <c r="R100" s="5">
        <v>146.6036</v>
      </c>
      <c r="S100" s="5">
        <v>5375.2295000000004</v>
      </c>
      <c r="T100" s="5">
        <v>1360.7077086817731</v>
      </c>
      <c r="U100" s="5">
        <v>50</v>
      </c>
      <c r="V100" s="5">
        <v>1</v>
      </c>
      <c r="W100" s="5">
        <v>450</v>
      </c>
      <c r="X100" s="5">
        <v>1</v>
      </c>
      <c r="Y100" s="15">
        <v>7.6595020887522576E-3</v>
      </c>
      <c r="Z100" s="15">
        <v>3.162277660168379E-3</v>
      </c>
      <c r="AA100" s="5">
        <v>1</v>
      </c>
      <c r="AB100" s="5">
        <v>323.2333984375</v>
      </c>
      <c r="AC100" s="16">
        <v>1.4381944981113679</v>
      </c>
      <c r="AD100" s="16">
        <v>2.1828461519782549</v>
      </c>
      <c r="AE100" s="5">
        <v>1</v>
      </c>
      <c r="AF100" s="16">
        <v>867.32991170502328</v>
      </c>
      <c r="AG100" s="5">
        <v>504.21593738963901</v>
      </c>
      <c r="AH100" s="5">
        <f t="shared" si="7"/>
        <v>500</v>
      </c>
      <c r="AI100" s="5">
        <v>450</v>
      </c>
      <c r="AJ100" s="5">
        <f t="shared" si="5"/>
        <v>1</v>
      </c>
      <c r="AK100" s="5">
        <v>797.52310436936341</v>
      </c>
      <c r="AL100" s="5">
        <v>489.99999999999989</v>
      </c>
      <c r="AM100" s="16">
        <v>0.53217840087107038</v>
      </c>
      <c r="AN100" s="5">
        <v>804.24771931898704</v>
      </c>
      <c r="AO100" s="5">
        <v>200</v>
      </c>
      <c r="AP100" s="5">
        <v>300</v>
      </c>
      <c r="AQ100" s="5">
        <v>1</v>
      </c>
      <c r="AR100" s="16">
        <v>52.35987755982989</v>
      </c>
      <c r="AS100" s="5">
        <v>10</v>
      </c>
      <c r="AT100" s="5">
        <v>1</v>
      </c>
      <c r="AU100" s="16">
        <v>38.113627027607457</v>
      </c>
      <c r="AV100" s="5">
        <v>10</v>
      </c>
      <c r="AW100" s="5">
        <v>2</v>
      </c>
      <c r="AX100" s="17">
        <v>200</v>
      </c>
    </row>
    <row r="101" spans="1:50" x14ac:dyDescent="0.25">
      <c r="A101" s="9">
        <v>99</v>
      </c>
      <c r="B101" t="s">
        <v>148</v>
      </c>
      <c r="C101">
        <v>6</v>
      </c>
      <c r="D101">
        <v>1873.6</v>
      </c>
      <c r="E101">
        <v>350</v>
      </c>
      <c r="F101">
        <v>525</v>
      </c>
      <c r="G101" t="s">
        <v>49</v>
      </c>
      <c r="H101" s="5">
        <v>35</v>
      </c>
      <c r="I101" s="5">
        <v>40</v>
      </c>
      <c r="J101" s="5">
        <v>29725.41</v>
      </c>
      <c r="K101" s="5">
        <v>500</v>
      </c>
      <c r="L101" s="5">
        <v>32</v>
      </c>
      <c r="M101" s="5">
        <v>300</v>
      </c>
      <c r="N101" s="15">
        <v>2.5000000000000001E-3</v>
      </c>
      <c r="O101" s="15">
        <v>2.5000000000000001E-3</v>
      </c>
      <c r="P101" s="5">
        <v>16</v>
      </c>
      <c r="Q101" s="5">
        <v>200</v>
      </c>
      <c r="R101" s="5">
        <v>389.55529999999999</v>
      </c>
      <c r="S101" s="5">
        <v>4765.3905000000004</v>
      </c>
      <c r="T101" s="5">
        <v>1077.9145256369809</v>
      </c>
      <c r="U101" s="5">
        <v>50</v>
      </c>
      <c r="V101" s="5">
        <v>1</v>
      </c>
      <c r="W101" s="5">
        <v>450</v>
      </c>
      <c r="X101" s="5">
        <v>1</v>
      </c>
      <c r="Y101" s="15">
        <v>7.6595020887522567E-3</v>
      </c>
      <c r="Z101" s="15">
        <v>3.162277660168379E-3</v>
      </c>
      <c r="AA101" s="5">
        <v>1</v>
      </c>
      <c r="AB101" s="5">
        <v>154.793212890625</v>
      </c>
      <c r="AC101" s="16">
        <v>4.8820391096644693</v>
      </c>
      <c r="AD101" s="16">
        <v>2.7396062727140551</v>
      </c>
      <c r="AE101" s="5">
        <v>1</v>
      </c>
      <c r="AF101" s="16">
        <v>310.79949076906962</v>
      </c>
      <c r="AG101" s="5">
        <v>267.54473318915439</v>
      </c>
      <c r="AH101" s="5">
        <f t="shared" si="7"/>
        <v>265</v>
      </c>
      <c r="AI101" s="5">
        <v>374.72</v>
      </c>
      <c r="AJ101" s="5">
        <f t="shared" si="5"/>
        <v>1</v>
      </c>
      <c r="AK101" s="5">
        <v>1503.015420509854</v>
      </c>
      <c r="AL101" s="5">
        <v>489.99999999999989</v>
      </c>
      <c r="AM101" s="16">
        <v>0.7928413910926162</v>
      </c>
      <c r="AN101" s="5">
        <v>804.24771931898704</v>
      </c>
      <c r="AO101" s="5">
        <v>200</v>
      </c>
      <c r="AP101" s="5">
        <v>300</v>
      </c>
      <c r="AQ101" s="5">
        <v>1</v>
      </c>
      <c r="AR101" s="16">
        <v>52.35987755982989</v>
      </c>
      <c r="AS101" s="5">
        <v>10</v>
      </c>
      <c r="AT101" s="5">
        <v>1</v>
      </c>
      <c r="AU101" s="16">
        <v>12.36570699872571</v>
      </c>
      <c r="AV101" s="5">
        <v>10</v>
      </c>
      <c r="AW101" s="5">
        <v>2</v>
      </c>
      <c r="AX101" s="17">
        <v>200</v>
      </c>
    </row>
    <row r="102" spans="1:50" x14ac:dyDescent="0.25">
      <c r="A102" s="9">
        <v>100</v>
      </c>
      <c r="B102" t="s">
        <v>149</v>
      </c>
      <c r="C102">
        <v>6</v>
      </c>
      <c r="D102">
        <v>2502.1</v>
      </c>
      <c r="E102">
        <v>350.1</v>
      </c>
      <c r="F102">
        <v>526</v>
      </c>
      <c r="G102" t="s">
        <v>49</v>
      </c>
      <c r="H102" s="5">
        <v>36</v>
      </c>
      <c r="I102" s="5">
        <v>40</v>
      </c>
      <c r="J102" s="5">
        <v>29725.41</v>
      </c>
      <c r="K102" s="5">
        <v>500</v>
      </c>
      <c r="L102" s="5">
        <v>32</v>
      </c>
      <c r="M102" s="5">
        <v>300</v>
      </c>
      <c r="N102" s="15">
        <v>2.5000000000000001E-3</v>
      </c>
      <c r="O102" s="15">
        <v>2.5000000000000001E-3</v>
      </c>
      <c r="P102" s="5">
        <v>16</v>
      </c>
      <c r="Q102" s="5">
        <v>200</v>
      </c>
      <c r="R102" s="5">
        <v>256.29649999999998</v>
      </c>
      <c r="S102" s="5">
        <v>5445.4440999999997</v>
      </c>
      <c r="T102" s="5">
        <v>1215.7308910444381</v>
      </c>
      <c r="U102" s="5">
        <v>50.01428571428572</v>
      </c>
      <c r="V102" s="5">
        <v>1</v>
      </c>
      <c r="W102" s="5">
        <v>450</v>
      </c>
      <c r="X102" s="5">
        <v>1</v>
      </c>
      <c r="Y102" s="15">
        <v>7.6573142846709224E-3</v>
      </c>
      <c r="Z102" s="15">
        <v>3.162277660168379E-3</v>
      </c>
      <c r="AA102" s="5">
        <v>1</v>
      </c>
      <c r="AB102" s="5">
        <v>235.3515625</v>
      </c>
      <c r="AC102" s="16">
        <v>2.5189120073584328</v>
      </c>
      <c r="AD102" s="16">
        <v>2.3130734727139171</v>
      </c>
      <c r="AE102" s="5">
        <v>1</v>
      </c>
      <c r="AF102" s="16">
        <v>533.3612976333402</v>
      </c>
      <c r="AG102" s="5">
        <v>370.0411459788366</v>
      </c>
      <c r="AH102" s="5">
        <f t="shared" si="7"/>
        <v>370</v>
      </c>
      <c r="AI102" s="5">
        <v>450</v>
      </c>
      <c r="AJ102" s="5">
        <f t="shared" si="5"/>
        <v>1</v>
      </c>
      <c r="AK102" s="5">
        <v>1086.7003954270849</v>
      </c>
      <c r="AL102" s="5">
        <v>490.14</v>
      </c>
      <c r="AM102" s="16">
        <v>0.59574849694658083</v>
      </c>
      <c r="AN102" s="5">
        <v>804.24771931898704</v>
      </c>
      <c r="AO102" s="5">
        <v>200</v>
      </c>
      <c r="AP102" s="5">
        <v>300</v>
      </c>
      <c r="AQ102" s="5">
        <v>1</v>
      </c>
      <c r="AR102" s="16">
        <v>52.35987755982989</v>
      </c>
      <c r="AS102" s="5">
        <v>10</v>
      </c>
      <c r="AT102" s="5">
        <v>1</v>
      </c>
      <c r="AU102" s="16">
        <v>23.58711823168538</v>
      </c>
      <c r="AV102" s="5">
        <v>10</v>
      </c>
      <c r="AW102" s="5">
        <v>2</v>
      </c>
      <c r="AX102" s="17">
        <v>200</v>
      </c>
    </row>
    <row r="103" spans="1:50" x14ac:dyDescent="0.25">
      <c r="A103" s="9">
        <v>101</v>
      </c>
      <c r="B103" s="18" t="s">
        <v>150</v>
      </c>
      <c r="C103" s="18">
        <v>6</v>
      </c>
      <c r="D103" s="18">
        <v>3639.4</v>
      </c>
      <c r="E103" s="18">
        <v>350.1</v>
      </c>
      <c r="F103" s="18">
        <v>546</v>
      </c>
      <c r="G103" s="18" t="s">
        <v>49</v>
      </c>
      <c r="H103" s="19">
        <v>37</v>
      </c>
      <c r="I103" s="19">
        <v>40</v>
      </c>
      <c r="J103" s="19">
        <v>29725.41</v>
      </c>
      <c r="K103" s="19">
        <v>500</v>
      </c>
      <c r="L103" s="19">
        <v>32</v>
      </c>
      <c r="M103" s="19">
        <v>300</v>
      </c>
      <c r="N103" s="20">
        <v>2.5000000000000001E-3</v>
      </c>
      <c r="O103" s="20">
        <v>2.5000000000000001E-3</v>
      </c>
      <c r="P103" s="19">
        <v>16</v>
      </c>
      <c r="Q103" s="19">
        <v>200</v>
      </c>
      <c r="R103" s="19">
        <v>555.19119999999998</v>
      </c>
      <c r="S103" s="19">
        <v>6084.5792000000001</v>
      </c>
      <c r="T103" s="19">
        <v>1257.989149881284</v>
      </c>
      <c r="U103" s="19">
        <v>50.01428571428572</v>
      </c>
      <c r="V103" s="19">
        <v>1</v>
      </c>
      <c r="W103" s="19">
        <v>450</v>
      </c>
      <c r="X103" s="19">
        <v>1</v>
      </c>
      <c r="Y103" s="20">
        <v>7.6573142846709233E-3</v>
      </c>
      <c r="Z103" s="20">
        <v>3.162277660168379E-3</v>
      </c>
      <c r="AA103" s="19">
        <v>1</v>
      </c>
      <c r="AB103" s="19">
        <v>358.6302490234375</v>
      </c>
      <c r="AC103" s="21">
        <v>1.2018957437211</v>
      </c>
      <c r="AD103" s="21">
        <v>1.645522191090562</v>
      </c>
      <c r="AE103" s="19">
        <v>1</v>
      </c>
      <c r="AF103" s="21">
        <v>992.84283026504761</v>
      </c>
      <c r="AG103" s="19">
        <v>820.42653050045601</v>
      </c>
      <c r="AH103" s="19">
        <f t="shared" si="7"/>
        <v>820</v>
      </c>
      <c r="AI103" s="19">
        <v>450</v>
      </c>
      <c r="AJ103" s="19">
        <f t="shared" si="5"/>
        <v>1</v>
      </c>
      <c r="AK103" s="19">
        <v>470.18467071724132</v>
      </c>
      <c r="AL103" s="19">
        <v>490.14</v>
      </c>
      <c r="AM103" s="21">
        <v>0.43428485331721228</v>
      </c>
      <c r="AN103" s="19">
        <v>804.24771931898704</v>
      </c>
      <c r="AO103" s="19">
        <v>200</v>
      </c>
      <c r="AP103" s="19">
        <v>300</v>
      </c>
      <c r="AQ103" s="19">
        <v>1</v>
      </c>
      <c r="AR103" s="21">
        <v>52.35987755982989</v>
      </c>
      <c r="AS103" s="19">
        <v>10</v>
      </c>
      <c r="AT103" s="19">
        <v>1</v>
      </c>
      <c r="AU103" s="21">
        <v>27.978207471752281</v>
      </c>
      <c r="AV103" s="19">
        <v>10</v>
      </c>
      <c r="AW103" s="19">
        <v>2</v>
      </c>
      <c r="AX103" s="22">
        <v>200</v>
      </c>
    </row>
  </sheetData>
  <conditionalFormatting sqref="AM1:AM1048576 AC1:AC1048576">
    <cfRule type="cellIs" dxfId="1" priority="7" operator="greaterThan">
      <formula>1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:AQ1048576 V1:V1048576 X1:X1048576 AE1:AE1048576 AJ1:AJ1048576 AT1:AT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ellIs" dxfId="0" priority="6" operator="lessThan">
      <formula>0</formula>
    </cfRule>
  </conditionalFormatting>
  <conditionalFormatting sqref="L1:L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M1:M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P1:P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Q1:Q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:A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Shear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 Laxmidas</cp:lastModifiedBy>
  <dcterms:created xsi:type="dcterms:W3CDTF">2022-09-06T07:04:28Z</dcterms:created>
  <dcterms:modified xsi:type="dcterms:W3CDTF">2022-09-06T22:06:55Z</dcterms:modified>
</cp:coreProperties>
</file>