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計概TA\1011\"/>
    </mc:Choice>
  </mc:AlternateContent>
  <xr:revisionPtr revIDLastSave="0" documentId="8_{63C4FD80-42CB-45F6-BEE9-3D175D232307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1" l="1"/>
  <c r="L18" i="1"/>
  <c r="L17" i="1"/>
  <c r="D17" i="1"/>
  <c r="C17" i="1"/>
  <c r="H3" i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2" i="1"/>
  <c r="H17" i="1" l="1"/>
  <c r="J2" i="1"/>
  <c r="L15" i="1"/>
  <c r="K15" i="1" a="1"/>
  <c r="K15" i="1" s="1"/>
  <c r="L14" i="1"/>
  <c r="K14" i="1" a="1"/>
  <c r="K14" i="1" s="1"/>
  <c r="L13" i="1"/>
  <c r="K13" i="1" a="1"/>
  <c r="K13" i="1" s="1"/>
  <c r="L12" i="1"/>
  <c r="K12" i="1" a="1"/>
  <c r="K12" i="1" s="1"/>
  <c r="L11" i="1"/>
  <c r="K11" i="1" a="1"/>
  <c r="K11" i="1" s="1"/>
  <c r="L10" i="1"/>
  <c r="K10" i="1" a="1"/>
  <c r="K10" i="1" s="1"/>
  <c r="L9" i="1"/>
  <c r="K9" i="1" a="1"/>
  <c r="K9" i="1" s="1"/>
  <c r="L8" i="1"/>
  <c r="K8" i="1" a="1"/>
  <c r="K8" i="1" s="1"/>
  <c r="L7" i="1"/>
  <c r="K7" i="1" a="1"/>
  <c r="K7" i="1" s="1"/>
  <c r="L6" i="1"/>
  <c r="K6" i="1" a="1"/>
  <c r="K6" i="1" s="1"/>
  <c r="L5" i="1"/>
  <c r="K5" i="1" a="1"/>
  <c r="K5" i="1" s="1"/>
  <c r="L4" i="1"/>
  <c r="K4" i="1" a="1"/>
  <c r="K4" i="1" s="1"/>
  <c r="L3" i="1"/>
  <c r="K3" i="1" a="1"/>
  <c r="K3" i="1" s="1"/>
  <c r="J17" i="1" l="1"/>
  <c r="L2" i="1"/>
  <c r="K2" i="1" a="1"/>
  <c r="K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<sst xmlns="http://schemas.openxmlformats.org/spreadsheetml/2006/main" count="32" uniqueCount="32">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</sst>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students overall grade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成績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55-4A5D-8C80-26FABFA34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4"/>
        <c:overlap val="-27"/>
        <c:axId val="1029991432"/>
        <c:axId val="137643015"/>
      </c:barChart>
      <c:catAx>
        <c:axId val="1029991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43015"/>
        <c:crosses val="autoZero"/>
        <c:auto val="1"/>
        <c:lblAlgn val="ctr"/>
        <c:lblOffset val="100"/>
        <c:noMultiLvlLbl val="0"/>
      </c:catAx>
      <c:valAx>
        <c:axId val="137643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991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Pass/Fail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pass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93-498C-8202-73E0480C0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676275</xdr:colOff>
      <xdr:row>24</xdr:row>
      <xdr:rowOff>38100</xdr:rowOff>
    </xdr:from>
    <xdr:to>
      <xdr:col>11</xdr:col>
      <xdr:colOff>66675</xdr:colOff>
      <xdr:row>37</xdr:row>
      <xdr:rowOff>57150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C5F7588-BEA3-0739-A75F-3D7D02FA2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76200</xdr:colOff>
      <xdr:row>15</xdr:row>
      <xdr:rowOff>85725</xdr:rowOff>
    </xdr:from>
    <xdr:to>
      <xdr:col>18</xdr:col>
      <xdr:colOff>28575</xdr:colOff>
      <xdr:row>26</xdr:row>
      <xdr:rowOff>19050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2E0B7FBB-28BA-E874-4515-6177CCF370B5}"/>
            </a:ext>
            <a:ext uri="{147F2762-F138-4A5C-976F-8EAC2B608ADB}">
              <a16:predDERef xmlns:a16="http://schemas.microsoft.com/office/drawing/2014/main" pred="{8C5F7588-BEA3-0739-A75F-3D7D02FA2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topLeftCell="I7" workbookViewId="0">
      <selection activeCell="U23" sqref="U23"/>
    </sheetView>
  </sheetViews>
  <sheetFormatPr defaultRowHeight="16.5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style="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AVERAGE(C2,D2,E2,F2,G2)</f>
        <v>94.4</v>
      </c>
      <c r="I2" s="1">
        <v>89</v>
      </c>
      <c r="J2">
        <f>SUM(I2*0.5,H2*0.5)</f>
        <v>91.7</v>
      </c>
      <c r="K2" s="7" t="str" cm="1">
        <f t="array" ref="K2">_xlfn.IFS(J2&gt;=90, "A", J2&gt;=80, "B", J2&gt;=70, "C", J2&gt;=60, "D", J2&lt;60, "F")</f>
        <v>A</v>
      </c>
      <c r="L2" s="8" t="str">
        <f>IF(J2&gt;=60, "Pass", "Fail")</f>
        <v>Pass</v>
      </c>
    </row>
    <row r="3" spans="1:12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AVERAGE(C3,D3,E3,F3,G3)</f>
        <v>86</v>
      </c>
      <c r="I3" s="1">
        <v>94</v>
      </c>
      <c r="J3">
        <f t="shared" ref="J3:J15" si="1">SUM(I3*0.5,H3*0.5)</f>
        <v>90</v>
      </c>
      <c r="K3" s="7" t="str" cm="1">
        <f t="array" ref="K3">_xlfn.IFS(J3&gt;=90, "A", J3&gt;=80, "B", J3&gt;=70, "C", J3&gt;=60, "D", J3&lt;60, "F")</f>
        <v>A</v>
      </c>
      <c r="L3" s="8" t="str">
        <f t="shared" ref="L3:L15" si="2">IF(J3&gt;=60, "Pass", "Fail")</f>
        <v>Pass</v>
      </c>
    </row>
    <row r="4" spans="1:12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s="7" t="str" cm="1">
        <f t="array" ref="K4">_xlfn.IFS(J4&gt;=90, "A", J4&gt;=80, "B", J4&gt;=70, "C", J4&gt;=60, "D", J4&lt;60, "F")</f>
        <v>B</v>
      </c>
      <c r="L4" s="8" t="str">
        <f t="shared" si="2"/>
        <v>Pass</v>
      </c>
    </row>
    <row r="5" spans="1:12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s="7" t="str" cm="1">
        <f t="array" ref="K5">_xlfn.IFS(J5&gt;=90, "A", J5&gt;=80, "B", J5&gt;=70, "C", J5&gt;=60, "D", J5&lt;60, "F")</f>
        <v>B</v>
      </c>
      <c r="L5" s="8" t="str">
        <f t="shared" si="2"/>
        <v>Pass</v>
      </c>
    </row>
    <row r="6" spans="1:12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s="7" t="str" cm="1">
        <f t="array" ref="K6">_xlfn.IFS(J6&gt;=90, "A", J6&gt;=80, "B", J6&gt;=70, "C", J6&gt;=60, "D", J6&lt;60, "F")</f>
        <v>B</v>
      </c>
      <c r="L6" s="8" t="str">
        <f t="shared" si="2"/>
        <v>Pass</v>
      </c>
    </row>
    <row r="7" spans="1:12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s="7" t="str" cm="1">
        <f t="array" ref="K7">_xlfn.IFS(J7&gt;=90, "A", J7&gt;=80, "B", J7&gt;=70, "C", J7&gt;=60, "D", J7&lt;60, "F")</f>
        <v>B</v>
      </c>
      <c r="L7" s="8" t="str">
        <f t="shared" si="2"/>
        <v>Pass</v>
      </c>
    </row>
    <row r="8" spans="1:12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s="7" t="str" cm="1">
        <f t="array" ref="K8">_xlfn.IFS(J8&gt;=90, "A", J8&gt;=80, "B", J8&gt;=70, "C", J8&gt;=60, "D", J8&lt;60, "F")</f>
        <v>C</v>
      </c>
      <c r="L8" s="8" t="str">
        <f t="shared" si="2"/>
        <v>Pass</v>
      </c>
    </row>
    <row r="9" spans="1:12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s="7" t="str" cm="1">
        <f t="array" ref="K9">_xlfn.IFS(J9&gt;=90, "A", J9&gt;=80, "B", J9&gt;=70, "C", J9&gt;=60, "D", J9&lt;60, "F")</f>
        <v>C</v>
      </c>
      <c r="L9" s="8" t="str">
        <f t="shared" si="2"/>
        <v>Pass</v>
      </c>
    </row>
    <row r="10" spans="1:12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s="7" t="str" cm="1">
        <f t="array" ref="K10">_xlfn.IFS(J10&gt;=90, "A", J10&gt;=80, "B", J10&gt;=70, "C", J10&gt;=60, "D", J10&lt;60, "F")</f>
        <v>C</v>
      </c>
      <c r="L10" s="8" t="str">
        <f t="shared" si="2"/>
        <v>Pass</v>
      </c>
    </row>
    <row r="11" spans="1:12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s="7" t="str" cm="1">
        <f t="array" ref="K11">_xlfn.IFS(J11&gt;=90, "A", J11&gt;=80, "B", J11&gt;=70, "C", J11&gt;=60, "D", J11&lt;60, "F")</f>
        <v>C</v>
      </c>
      <c r="L11" s="8" t="str">
        <f t="shared" si="2"/>
        <v>Pass</v>
      </c>
    </row>
    <row r="12" spans="1:12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s="7" t="str" cm="1">
        <f t="array" ref="K12">_xlfn.IFS(J12&gt;=90, "A", J12&gt;=80, "B", J12&gt;=70, "C", J12&gt;=60, "D", J12&lt;60, "F")</f>
        <v>B</v>
      </c>
      <c r="L12" s="8" t="str">
        <f t="shared" si="2"/>
        <v>Pass</v>
      </c>
    </row>
    <row r="13" spans="1:12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s="7" t="str" cm="1">
        <f t="array" ref="K13">_xlfn.IFS(J13&gt;=90, "A", J13&gt;=80, "B", J13&gt;=70, "C", J13&gt;=60, "D", J13&lt;60, "F")</f>
        <v>F</v>
      </c>
      <c r="L13" s="9" t="str">
        <f t="shared" si="2"/>
        <v>Fail</v>
      </c>
    </row>
    <row r="14" spans="1:12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s="7" t="str" cm="1">
        <f t="array" ref="K14">_xlfn.IFS(J14&gt;=90, "A", J14&gt;=80, "B", J14&gt;=70, "C", J14&gt;=60, "D", J14&lt;60, "F")</f>
        <v>D</v>
      </c>
      <c r="L14" s="8" t="str">
        <f t="shared" si="2"/>
        <v>Pass</v>
      </c>
    </row>
    <row r="15" spans="1:12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s="7" t="str" cm="1">
        <f t="array" ref="K15">_xlfn.IFS(J15&gt;=90, "A", J15&gt;=80, "B", J15&gt;=70, "C", J15&gt;=60, "D", J15&lt;60, "F")</f>
        <v>F</v>
      </c>
      <c r="L15" s="9" t="str">
        <f t="shared" si="2"/>
        <v>Fail</v>
      </c>
    </row>
    <row r="16" spans="1:12">
      <c r="C16" s="4" t="s">
        <v>26</v>
      </c>
      <c r="D16" s="4" t="s">
        <v>27</v>
      </c>
      <c r="H16" s="4" t="s">
        <v>28</v>
      </c>
      <c r="J16" s="4" t="s">
        <v>29</v>
      </c>
      <c r="L16" s="6" t="s">
        <v>30</v>
      </c>
    </row>
    <row r="17" spans="3:12" ht="15" customHeight="1">
      <c r="C17">
        <f>MAX(C2:C15)</f>
        <v>98</v>
      </c>
      <c r="D17">
        <f>LARGE(D2:D15,2)</f>
        <v>92</v>
      </c>
      <c r="H17">
        <f>COUNTIF(H2:H15,"&lt;80")</f>
        <v>8</v>
      </c>
      <c r="J17">
        <f>AVERAGE(J2,J3,J4,J5,J6,J7,J8,J9,J10,J11,J12,J13,J14,J15)</f>
        <v>76.871428571428581</v>
      </c>
      <c r="L17" s="10">
        <f>COUNTIF(L2:L15, "Pass")</f>
        <v>12</v>
      </c>
    </row>
    <row r="18" spans="3:12">
      <c r="L18" s="5">
        <f>COUNTIF(L2:L15, "Fail")</f>
        <v>2</v>
      </c>
    </row>
    <row r="19" spans="3:12">
      <c r="L19" s="5">
        <f>L17/L18</f>
        <v>6</v>
      </c>
    </row>
    <row r="24" spans="3:12">
      <c r="J24" s="4" t="s">
        <v>31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2024-10-15T07:31:43Z</dcterms:modified>
  <cp:category/>
  <cp:contentStatus/>
</cp:coreProperties>
</file>