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My Data\My BC CLASS\My BC Homework\HW 0622 Excel\"/>
    </mc:Choice>
  </mc:AlternateContent>
  <xr:revisionPtr revIDLastSave="0" documentId="13_ncr:1_{5B3636AC-EBD0-40C0-A157-947A369AE6D2}" xr6:coauthVersionLast="43" xr6:coauthVersionMax="43" xr10:uidLastSave="{00000000-0000-0000-0000-000000000000}"/>
  <bookViews>
    <workbookView xWindow="28680" yWindow="-120" windowWidth="29040" windowHeight="15840" activeTab="4" xr2:uid="{00000000-000D-0000-FFFF-FFFF00000000}"/>
  </bookViews>
  <sheets>
    <sheet name="Data" sheetId="1" r:id="rId1"/>
    <sheet name="Pivot1 per cat" sheetId="3" r:id="rId2"/>
    <sheet name="Pivot2 per subcat" sheetId="4" r:id="rId3"/>
    <sheet name="Pivot3 per create date" sheetId="5" r:id="rId4"/>
    <sheet name="Bonus" sheetId="7" r:id="rId5"/>
    <sheet name="Backers Success" sheetId="10" r:id="rId6"/>
    <sheet name="Backers Fails" sheetId="9" r:id="rId7"/>
    <sheet name="Conclusions" sheetId="6" r:id="rId8"/>
    <sheet name="MyNotes" sheetId="2" r:id="rId9"/>
    <sheet name="MyBonusNotes" sheetId="8" r:id="rId10"/>
  </sheets>
  <definedNames>
    <definedName name="_xlnm._FilterDatabase" localSheetId="0" hidden="1">Data!$A$1:$U$4115</definedName>
  </definedNames>
  <calcPr calcId="191029"/>
  <pivotCaches>
    <pivotCache cacheId="6" r:id="rId11"/>
    <pivotCache cacheId="7" r:id="rId12"/>
    <pivotCache cacheId="8"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3" i="7" l="1"/>
  <c r="A12" i="7"/>
  <c r="A11" i="7"/>
  <c r="A10" i="7"/>
  <c r="A9" i="7"/>
  <c r="A8" i="7"/>
  <c r="A7" i="7"/>
  <c r="A6" i="7"/>
  <c r="A5" i="7"/>
  <c r="A4" i="7"/>
  <c r="A3" i="7"/>
  <c r="A2" i="7"/>
  <c r="D2" i="9" l="1"/>
  <c r="D2" i="10"/>
  <c r="I2" i="9"/>
  <c r="H2" i="9"/>
  <c r="H2" i="10"/>
  <c r="I2" i="10" l="1"/>
  <c r="G2" i="10"/>
  <c r="E2" i="10"/>
  <c r="G2" i="9"/>
  <c r="F2" i="9"/>
  <c r="F2" i="10"/>
  <c r="E2" i="9"/>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B6" i="7" l="1"/>
  <c r="C12" i="7"/>
  <c r="B11" i="7"/>
  <c r="D13" i="7"/>
  <c r="C3" i="7"/>
  <c r="D8" i="7"/>
  <c r="B10" i="7"/>
  <c r="D12" i="7"/>
  <c r="C2" i="7"/>
  <c r="D3" i="7"/>
  <c r="B5" i="7"/>
  <c r="C6" i="7"/>
  <c r="D7" i="7"/>
  <c r="B9" i="7"/>
  <c r="C10" i="7"/>
  <c r="D11" i="7"/>
  <c r="B13" i="7"/>
  <c r="B2" i="7"/>
  <c r="D4" i="7"/>
  <c r="C11" i="7"/>
  <c r="D2" i="7"/>
  <c r="B4" i="7"/>
  <c r="C5" i="7"/>
  <c r="D6" i="7"/>
  <c r="B8" i="7"/>
  <c r="C9" i="7"/>
  <c r="D10" i="7"/>
  <c r="B12" i="7"/>
  <c r="E12" i="7" s="1"/>
  <c r="F12" i="7" s="1"/>
  <c r="C13" i="7"/>
  <c r="C7" i="7"/>
  <c r="B3" i="7"/>
  <c r="C4" i="7"/>
  <c r="D5" i="7"/>
  <c r="B7" i="7"/>
  <c r="E7" i="7" s="1"/>
  <c r="H7" i="7" s="1"/>
  <c r="C8" i="7"/>
  <c r="D9" i="7"/>
  <c r="E3" i="7" l="1"/>
  <c r="G3" i="7" s="1"/>
  <c r="E6" i="7"/>
  <c r="F6" i="7" s="1"/>
  <c r="E11" i="7"/>
  <c r="H11" i="7" s="1"/>
  <c r="E13" i="7"/>
  <c r="G13" i="7" s="1"/>
  <c r="H12" i="7"/>
  <c r="G12" i="7"/>
  <c r="E10" i="7"/>
  <c r="F10" i="7" s="1"/>
  <c r="H13" i="7"/>
  <c r="G7" i="7"/>
  <c r="F7" i="7"/>
  <c r="E5" i="7"/>
  <c r="E4" i="7"/>
  <c r="E9" i="7"/>
  <c r="E8" i="7"/>
  <c r="H3" i="7"/>
  <c r="E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F3" i="7" l="1"/>
  <c r="G6" i="7"/>
  <c r="H6" i="7"/>
  <c r="F13" i="7"/>
  <c r="F11" i="7"/>
  <c r="G11" i="7"/>
  <c r="G10" i="7"/>
  <c r="H10" i="7"/>
  <c r="F4" i="7"/>
  <c r="G4" i="7"/>
  <c r="H4" i="7"/>
  <c r="F5" i="7"/>
  <c r="G5" i="7"/>
  <c r="F8" i="7"/>
  <c r="H8" i="7"/>
  <c r="H5" i="7"/>
  <c r="G9" i="7"/>
  <c r="F9" i="7"/>
  <c r="H9" i="7"/>
  <c r="G8" i="7"/>
  <c r="H2" i="7"/>
  <c r="G2" i="7"/>
  <c r="F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tc={FC76CC7A-F095-4BD8-B658-964BA6575EF5}</author>
    <author>tc={59AA9BB3-430A-48B4-9D4B-35CD0E74B5B1}</author>
    <author>tc={9B58C202-EE5D-4771-9A56-6FD35E49D93D}</author>
    <author>tc={46152F7F-D9E1-4EA3-B1B3-10880E917B76}</author>
    <author>tc={C88DEC8F-D489-4669-BF93-DAF595352373}</author>
    <author>tc={85F5D302-369D-4206-93D9-1FDAFF28AFCF}</author>
  </authors>
  <commentList>
    <comment ref="O1" authorId="0" shapeId="0" xr:uid="{FC76CC7A-F095-4BD8-B658-964BA6575EF5}">
      <text>
        <t>[Threaded comment]
Your version of Excel allows you to read this threaded comment; however, any edits to it will get removed if the file is opened in a newer version of Excel. Learn more: https://go.microsoft.com/fwlink/?linkid=870924
Comment:
    formula to uncover how much money a campaign made to reach its initial goal.
Reply:
    Use 3 color scale. The scale should start at 0 and be a dark shade of red, transitioning to green at 100, and blue at 200.</t>
      </text>
    </comment>
    <comment ref="P1" authorId="1" shapeId="0" xr:uid="{59AA9BB3-430A-48B4-9D4B-35CD0E74B5B1}">
      <text>
        <t>[Threaded comment]
Your version of Excel allows you to read this threaded comment; however, any edits to it will get removed if the file is opened in a newer version of Excel. Learn more: https://go.microsoft.com/fwlink/?linkid=870924
Comment:
    uncover how much each backer for the project paid on average.
Reply:
    Use the same precision from PLEDGE column (ie 2 decimals)</t>
      </text>
    </comment>
    <comment ref="Q1" authorId="2" shapeId="0" xr:uid="{9B58C202-EE5D-4771-9A56-6FD35E49D93D}">
      <text>
        <t>[Threaded comment]
Your version of Excel allows you to read this threaded comment; however, any edits to it will get removed if the file is opened in a newer version of Excel. Learn more: https://go.microsoft.com/fwlink/?linkid=870924
Comment:
    split the Category and Sub-Category column into two parts</t>
      </text>
    </comment>
    <comment ref="S1" authorId="3" shapeId="0" xr:uid="{46152F7F-D9E1-4EA3-B1B3-10880E917B76}">
      <text>
        <t>[Threaded comment]
Your version of Excel allows you to read this threaded comment; however, any edits to it will get removed if the file is opened in a newer version of Excel. Learn more: https://go.microsoft.com/fwlink/?linkid=870924
Comment:
    Create a new column named Date Created Conversion that will use this formula to convert the data contained within launched_at into Excel's date format.</t>
      </text>
    </comment>
    <comment ref="T1" authorId="4" shapeId="0" xr:uid="{C88DEC8F-D489-4669-BF93-DAF595352373}">
      <text>
        <t>[Threaded comment]
Your version of Excel allows you to read this threaded comment; however, any edits to it will get removed if the file is opened in a newer version of Excel. Learn more: https://go.microsoft.com/fwlink/?linkid=870924
Comment:
    Create a new column named Date Ended Conversion that will use this formula to convert the data contained within deadline into Excel's date format.</t>
      </text>
    </comment>
    <comment ref="U1" authorId="5" shapeId="0" xr:uid="{85F5D302-369D-4206-93D9-1FDAFF28AFCF}">
      <text>
        <t>[Threaded comment]
Your version of Excel allows you to read this threaded comment; however, any edits to it will get removed if the file is opened in a newer version of Excel. Learn more: https://go.microsoft.com/fwlink/?linkid=870924
Comment:
    This is a Range ID used for the Count by Range. I treat it as an attribute of the data row itself, and used for the Bonus sheet where a separate Range Table was created. The Range LABLE / Description was also created based on the Range Table using CONCAT. The overall goal is to leverage one of the lessons covered in class, ie using tables for easier maintenance and later changes.</t>
      </text>
    </comment>
  </commentList>
</comments>
</file>

<file path=xl/sharedStrings.xml><?xml version="1.0" encoding="utf-8"?>
<sst xmlns="http://schemas.openxmlformats.org/spreadsheetml/2006/main" count="33110" uniqueCount="8448">
  <si>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</si>
  <si>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</si>
  <si>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</si>
  <si>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</si>
  <si>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</si>
  <si>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</si>
  <si>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</si>
  <si>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</si>
  <si>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</si>
  <si>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</si>
  <si>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</si>
  <si>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</si>
  <si>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</si>
  <si>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</si>
  <si>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</si>
  <si>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</si>
  <si>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</si>
  <si>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</si>
  <si>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</si>
  <si>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</si>
  <si>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</si>
  <si>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</si>
  <si>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</si>
  <si>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</si>
  <si>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</si>
  <si>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</si>
  <si>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</si>
  <si>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</si>
  <si>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</si>
  <si>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</si>
  <si>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</si>
  <si>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</si>
  <si>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</si>
  <si>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</si>
  <si>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</si>
  <si>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</si>
  <si>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</si>
  <si>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</si>
  <si>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</si>
  <si>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</si>
  <si>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</si>
  <si>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</si>
  <si>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</si>
  <si>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</si>
  <si>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</si>
  <si>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</si>
  <si>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</si>
  <si>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</si>
  <si>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</si>
  <si>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</si>
  <si>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</si>
  <si>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</si>
  <si>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</si>
  <si>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</si>
  <si>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</si>
  <si>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</si>
  <si>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</si>
  <si>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</si>
  <si>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</si>
  <si>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</si>
  <si>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</si>
  <si>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</si>
  <si>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</si>
  <si>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</si>
  <si>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</si>
  <si>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</si>
  <si>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</si>
  <si>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</si>
  <si>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</si>
  <si>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</si>
  <si>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</si>
  <si>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</si>
  <si>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</si>
  <si>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</si>
  <si>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</si>
  <si>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</si>
  <si>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</si>
  <si>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</si>
  <si>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</si>
  <si>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</si>
  <si>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</si>
  <si>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</si>
  <si>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</si>
  <si>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</si>
  <si>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</si>
  <si>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</si>
  <si>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</si>
  <si>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</si>
  <si>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</si>
  <si>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</si>
  <si>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</si>
  <si>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</si>
  <si>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</si>
  <si>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</si>
  <si>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</si>
  <si>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</si>
  <si>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</si>
  <si>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</si>
  <si>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</si>
  <si>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</si>
  <si>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</si>
  <si>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</si>
  <si>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</si>
  <si>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</si>
  <si>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</si>
  <si>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</si>
  <si>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</si>
  <si>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</si>
  <si>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</si>
  <si>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</si>
  <si>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</si>
  <si>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</si>
  <si>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</si>
  <si>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</si>
  <si>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</si>
  <si>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</si>
  <si>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</si>
  <si>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</si>
  <si>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</si>
  <si>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</si>
  <si>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</si>
  <si>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</si>
  <si>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</si>
  <si>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</si>
  <si>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</si>
  <si>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</si>
  <si>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</si>
  <si>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</si>
  <si>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</si>
  <si>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</si>
  <si>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</si>
  <si>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</si>
  <si>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</si>
  <si>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</si>
  <si>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</si>
  <si>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</si>
  <si>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</si>
  <si>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</si>
  <si>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</si>
  <si>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</si>
  <si>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</si>
  <si>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</si>
  <si>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</si>
  <si>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</si>
  <si>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</si>
  <si>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</si>
  <si>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</si>
  <si>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</si>
  <si>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</si>
  <si>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</si>
  <si>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</si>
  <si>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</si>
  <si>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</si>
  <si>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</si>
  <si>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</si>
  <si>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</si>
  <si>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</si>
  <si>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</si>
  <si>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</si>
  <si>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</si>
  <si>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</si>
  <si>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</si>
  <si>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</si>
  <si>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</si>
  <si>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</si>
  <si>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</si>
  <si>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</si>
  <si>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</si>
  <si>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</si>
  <si>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</si>
  <si>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</si>
  <si>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</si>
  <si>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</si>
  <si>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</si>
  <si>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</si>
  <si>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</si>
  <si>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</si>
  <si>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</si>
  <si>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</si>
  <si>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</si>
  <si>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</si>
  <si>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</si>
  <si>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</si>
  <si>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</si>
  <si>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</si>
  <si>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</si>
  <si>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</si>
  <si>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</si>
  <si>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</si>
  <si>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</si>
  <si>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</si>
  <si>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</si>
  <si>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</si>
  <si>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</si>
  <si>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</si>
  <si>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</si>
  <si>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</si>
  <si>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</si>
  <si>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</si>
  <si>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</si>
  <si>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</si>
  <si>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</si>
  <si>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</si>
  <si>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</si>
  <si>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</si>
  <si>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</si>
  <si>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</si>
  <si>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</si>
  <si>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</si>
  <si>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</si>
  <si>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</si>
  <si>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</si>
  <si>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</si>
  <si>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</si>
  <si>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</si>
  <si>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</si>
  <si>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</si>
  <si>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</si>
  <si>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</si>
  <si>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</si>
  <si>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</si>
  <si>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</si>
  <si>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</si>
  <si>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</si>
  <si>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</si>
  <si>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</si>
  <si>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</si>
  <si>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</si>
  <si>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</si>
  <si>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</si>
  <si>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</si>
  <si>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</si>
  <si>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</si>
  <si>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</si>
  <si>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</si>
  <si>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</si>
  <si>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</si>
  <si>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</si>
  <si>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</si>
  <si>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</si>
  <si>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</si>
  <si>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</si>
  <si>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</si>
  <si>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</si>
  <si>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</si>
  <si>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</si>
  <si>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</si>
  <si>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</si>
  <si>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</si>
  <si>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</si>
  <si>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</si>
  <si>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</si>
  <si>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</si>
  <si>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</si>
  <si>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</si>
  <si>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</si>
  <si>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</si>
  <si>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</si>
  <si>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</si>
  <si>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</si>
  <si>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</si>
  <si>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</si>
  <si>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</si>
  <si>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</si>
  <si>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</si>
  <si>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</si>
  <si>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</si>
  <si>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</si>
  <si>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</si>
  <si>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</si>
  <si>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</si>
  <si>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</si>
  <si>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</si>
  <si>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</si>
  <si>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</si>
  <si>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</si>
  <si>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</si>
  <si>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</si>
  <si>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</si>
  <si>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</si>
  <si>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</si>
  <si>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</si>
  <si>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</si>
  <si>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</si>
  <si>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</si>
  <si>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</si>
  <si>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</si>
  <si>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</si>
  <si>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</si>
  <si>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</si>
  <si>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</si>
  <si>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</si>
  <si>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</si>
  <si>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</si>
  <si>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</si>
  <si>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</si>
  <si>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</si>
  <si>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</si>
  <si>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</si>
  <si>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</si>
  <si>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</si>
  <si>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</si>
  <si>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</si>
  <si>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</si>
  <si>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</si>
  <si>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</si>
  <si>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</si>
  <si>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</si>
  <si>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</si>
  <si>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</si>
  <si>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</si>
  <si>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</si>
  <si>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</si>
  <si>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</si>
  <si>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</si>
  <si>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</si>
  <si>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</si>
  <si>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</si>
  <si>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</si>
  <si>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</si>
  <si>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</si>
  <si>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</si>
  <si>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</si>
  <si>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</si>
  <si>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</si>
  <si>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</si>
  <si>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</si>
  <si>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</si>
  <si>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</si>
  <si>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</si>
  <si>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</si>
  <si>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</si>
  <si>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</si>
  <si>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</si>
  <si>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</si>
  <si>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</si>
  <si>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</si>
  <si>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</si>
  <si>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</si>
  <si>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</si>
  <si>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</si>
  <si>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</si>
  <si>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</si>
  <si>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</si>
  <si>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</si>
  <si>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</si>
  <si>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</si>
  <si>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</si>
  <si>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</si>
  <si>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</si>
  <si>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</si>
  <si>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</si>
  <si>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</si>
  <si>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</si>
  <si>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</si>
  <si>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</si>
  <si>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</si>
  <si>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</si>
  <si>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</si>
  <si>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</si>
  <si>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</si>
  <si>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</si>
  <si>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</si>
  <si>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</si>
  <si>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</si>
  <si>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</si>
  <si>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</si>
  <si>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</si>
  <si>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</si>
  <si>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</si>
  <si>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</si>
  <si>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</si>
  <si>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</si>
  <si>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</si>
  <si>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</si>
  <si>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</si>
  <si>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</si>
  <si>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</si>
  <si>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</si>
  <si>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</si>
  <si>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</si>
  <si>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</si>
  <si>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</si>
  <si>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</si>
  <si>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</si>
  <si>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</si>
  <si>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</si>
  <si>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</si>
  <si>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</si>
  <si>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</si>
  <si>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</si>
  <si>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</si>
  <si>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</si>
  <si>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</si>
  <si>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</si>
  <si>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</si>
  <si>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</si>
  <si>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</si>
  <si>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</si>
  <si>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</si>
  <si>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</si>
  <si>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</si>
  <si>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</si>
  <si>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</si>
  <si>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</si>
  <si>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</si>
  <si>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</si>
  <si>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</si>
  <si>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</si>
  <si>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</si>
  <si>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</si>
  <si>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</si>
  <si>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</si>
  <si>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</si>
  <si>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</si>
  <si>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</si>
  <si>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</si>
  <si>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</si>
  <si>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</si>
  <si>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</si>
  <si>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</si>
  <si>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</si>
  <si>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</si>
  <si>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</si>
  <si>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</si>
  <si>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</si>
  <si>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</si>
  <si>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</si>
  <si>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</si>
  <si>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</si>
  <si>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</si>
  <si>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</si>
  <si>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</si>
  <si>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</si>
  <si>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</si>
  <si>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</si>
  <si>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</si>
  <si>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</si>
  <si>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</si>
  <si>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</si>
  <si>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</si>
  <si>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</si>
  <si>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</si>
  <si>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</si>
  <si>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</si>
  <si>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</si>
  <si>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</si>
  <si>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</si>
  <si>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</si>
  <si>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</si>
  <si>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</si>
  <si>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</si>
  <si>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</si>
  <si>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</si>
  <si>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</si>
  <si>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</si>
  <si>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</si>
  <si>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</si>
  <si>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</si>
  <si>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</si>
  <si>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</si>
  <si>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</si>
  <si>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</si>
  <si>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</si>
  <si>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</si>
  <si>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</si>
  <si>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</si>
  <si>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</si>
  <si>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</si>
  <si>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</si>
  <si>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</si>
  <si>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</si>
  <si>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</si>
  <si>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</si>
  <si>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</si>
  <si>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</si>
  <si>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</si>
  <si>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</si>
  <si>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</si>
  <si>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</si>
  <si>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</si>
  <si>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</si>
  <si>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</si>
  <si>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</si>
  <si>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</si>
  <si>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</si>
  <si>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</si>
  <si>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</si>
  <si>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</si>
  <si>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</si>
  <si>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</si>
  <si>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</si>
  <si>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</si>
  <si>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</si>
  <si>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</si>
  <si>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</si>
  <si>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</si>
  <si>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</si>
  <si>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</si>
  <si>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</si>
  <si>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</si>
  <si>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</si>
  <si>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</si>
  <si>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</si>
  <si>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</si>
  <si>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</si>
  <si>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</si>
  <si>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</si>
  <si>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</si>
  <si>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</si>
  <si>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</si>
  <si>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</si>
  <si>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</si>
  <si>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</si>
  <si>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</si>
  <si>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</si>
  <si>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</si>
  <si>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</si>
  <si>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</si>
  <si>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</si>
  <si>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</si>
  <si>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</si>
  <si>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</si>
  <si>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</si>
  <si>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</si>
  <si>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</si>
  <si>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</si>
  <si>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</si>
  <si>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</si>
  <si>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</si>
  <si>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</si>
  <si>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</si>
  <si>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</si>
  <si>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</si>
  <si>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</si>
  <si>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</si>
  <si>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</si>
  <si>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</si>
  <si>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</si>
  <si>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</si>
  <si>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</si>
  <si>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</si>
  <si>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</si>
  <si>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</si>
  <si>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</si>
  <si>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</si>
  <si>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</si>
  <si>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</si>
  <si>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</si>
  <si>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</si>
  <si>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</si>
  <si>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</si>
  <si>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</si>
  <si>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</si>
  <si>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</si>
  <si>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</si>
  <si>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</si>
  <si>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</si>
  <si>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</si>
  <si>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</si>
  <si>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</si>
  <si>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</si>
  <si>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</si>
  <si>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</si>
  <si>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</si>
  <si>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</si>
  <si>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</si>
  <si>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</si>
  <si>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</si>
  <si>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</si>
  <si>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</si>
  <si>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</si>
  <si>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</si>
  <si>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</si>
  <si>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</si>
  <si>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</si>
  <si>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</si>
  <si>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</si>
  <si>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</si>
  <si>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</si>
  <si>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</si>
  <si>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</si>
  <si>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</si>
  <si>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</si>
  <si>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</si>
  <si>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</si>
  <si>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</si>
  <si>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</si>
  <si>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</si>
  <si>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</si>
  <si>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</si>
  <si>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</si>
  <si>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</si>
  <si>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</si>
  <si>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</si>
  <si>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</si>
  <si>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</si>
  <si>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</si>
  <si>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</si>
  <si>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</si>
  <si>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</si>
  <si>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</si>
  <si>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</si>
  <si>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</si>
  <si>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</si>
  <si>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</si>
  <si>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</si>
  <si>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</si>
  <si>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</si>
  <si>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</si>
  <si>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</si>
  <si>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</si>
  <si>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</si>
  <si>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</si>
  <si>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</si>
  <si>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</si>
  <si>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</si>
  <si>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</si>
  <si>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</si>
  <si>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</si>
  <si>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</si>
  <si>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</si>
  <si>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</si>
  <si>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</si>
  <si>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</si>
  <si>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</si>
  <si>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</si>
  <si>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</si>
  <si>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</si>
  <si>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</si>
  <si>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</si>
  <si>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</si>
  <si>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</si>
  <si>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</si>
  <si>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</si>
  <si>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</si>
  <si>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</si>
  <si>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</si>
  <si>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</si>
  <si>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</si>
  <si>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</si>
  <si>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</si>
  <si>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</si>
  <si>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</si>
  <si>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</si>
  <si>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</si>
  <si>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</si>
  <si>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</si>
  <si>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</si>
  <si>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</si>
  <si>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</si>
  <si>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</si>
  <si>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</si>
  <si>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</si>
  <si>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</si>
  <si>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</si>
  <si>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</si>
  <si>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</si>
  <si>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</si>
  <si>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</si>
  <si>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</si>
  <si>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</si>
  <si>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</si>
  <si>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</si>
  <si>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</si>
  <si>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</si>
  <si>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</si>
  <si>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</si>
  <si>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</si>
  <si>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</si>
  <si>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</si>
  <si>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</si>
  <si>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</si>
  <si>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</si>
  <si>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</si>
  <si>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</si>
  <si>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</si>
  <si>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</si>
  <si>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</si>
  <si>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</si>
  <si>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</si>
  <si>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</si>
  <si>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</si>
  <si>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</si>
  <si>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</si>
  <si>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</si>
  <si>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</si>
  <si>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</si>
  <si>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</si>
  <si>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</si>
  <si>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</si>
  <si>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</si>
  <si>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</si>
  <si>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</si>
  <si>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</si>
  <si>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</si>
  <si>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</si>
  <si>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</si>
  <si>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</si>
  <si>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</si>
  <si>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</si>
  <si>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</si>
  <si>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</si>
  <si>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</si>
  <si>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</si>
  <si>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</si>
  <si>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</si>
  <si>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</si>
  <si>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</si>
  <si>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</si>
  <si>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</si>
  <si>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</si>
  <si>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</si>
  <si>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</si>
  <si>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</si>
  <si>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</si>
  <si>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</si>
  <si>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</si>
  <si>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</si>
  <si>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</si>
  <si>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</si>
  <si>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</si>
  <si>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</si>
  <si>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</si>
  <si>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</si>
  <si>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</si>
  <si>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</si>
  <si>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</si>
  <si>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</si>
  <si>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</si>
  <si>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</si>
  <si>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</si>
  <si>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</si>
  <si>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</si>
  <si>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</si>
  <si>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</si>
  <si>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</si>
  <si>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</si>
  <si>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</si>
  <si>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</si>
  <si>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</si>
  <si>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</si>
  <si>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</si>
  <si>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</si>
  <si>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</si>
  <si>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</si>
  <si>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</si>
  <si>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</si>
  <si>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</si>
  <si>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</si>
  <si>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</si>
  <si>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</si>
  <si>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</si>
  <si>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</si>
  <si>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</si>
  <si>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</si>
  <si>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</si>
  <si>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</si>
  <si>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</si>
  <si>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</si>
  <si>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</si>
  <si>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</si>
  <si>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</si>
  <si>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</si>
  <si>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</si>
  <si>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</si>
  <si>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</si>
  <si>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</si>
  <si>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</si>
  <si>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</si>
  <si>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</si>
  <si>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</si>
  <si>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</si>
  <si>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</si>
  <si>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</si>
  <si>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</si>
  <si>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</si>
  <si>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</si>
  <si>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</si>
  <si>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</si>
  <si>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</si>
  <si>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</si>
  <si>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</si>
  <si>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</si>
  <si>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</si>
  <si>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</si>
  <si>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</si>
  <si>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</si>
  <si>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</si>
  <si>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</si>
  <si>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</si>
  <si>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</si>
  <si>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</si>
  <si>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</si>
  <si>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</si>
  <si>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</si>
  <si>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</si>
  <si>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</si>
  <si>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</si>
  <si>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</si>
  <si>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</si>
  <si>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</si>
  <si>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</si>
  <si>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</si>
  <si>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</si>
  <si>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</si>
  <si>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</si>
  <si>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</si>
  <si>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</si>
  <si>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</si>
  <si>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</si>
  <si>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</si>
  <si>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</si>
  <si>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</si>
  <si>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</si>
  <si>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</si>
  <si>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</si>
  <si>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</si>
  <si>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</si>
  <si>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</si>
  <si>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</si>
  <si>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</si>
  <si>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</si>
  <si>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</si>
  <si>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</si>
  <si>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</si>
  <si>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</si>
  <si>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</si>
  <si>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</si>
  <si>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</si>
  <si>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</si>
  <si>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</si>
  <si>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</si>
  <si>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</si>
  <si>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</si>
  <si>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</si>
  <si>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</si>
  <si>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</si>
  <si>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</si>
  <si>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</si>
  <si>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</si>
  <si>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</si>
  <si>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</si>
  <si>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</si>
  <si>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</si>
  <si>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</si>
  <si>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</si>
  <si>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</si>
  <si>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</si>
  <si>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</si>
  <si>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</si>
  <si>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</si>
  <si>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</si>
  <si>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</si>
  <si>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</si>
  <si>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</si>
  <si>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</si>
  <si>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</si>
  <si>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</si>
  <si>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</si>
  <si>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</si>
  <si>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</si>
  <si>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</si>
  <si>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</si>
  <si>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</si>
  <si>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</si>
  <si>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</si>
  <si>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</si>
  <si>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</si>
  <si>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</si>
  <si>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</si>
  <si>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</si>
  <si>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</si>
  <si>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</si>
  <si>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</si>
  <si>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</si>
  <si>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</si>
  <si>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</si>
  <si>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</si>
  <si>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</si>
  <si>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</si>
  <si>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</si>
  <si>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</si>
  <si>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</si>
  <si>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</si>
  <si>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</si>
  <si>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</si>
  <si>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</si>
  <si>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</si>
  <si>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</si>
  <si>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</si>
  <si>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</si>
  <si>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</si>
  <si>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</si>
  <si>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</si>
  <si>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</si>
  <si>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</si>
  <si>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</si>
  <si>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</si>
  <si>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</si>
  <si>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</si>
  <si>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</si>
  <si>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</si>
  <si>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</si>
  <si>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</si>
  <si>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</si>
  <si>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</si>
  <si>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</si>
  <si>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</si>
  <si>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</si>
  <si>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</si>
  <si>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</si>
  <si>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</si>
  <si>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</si>
  <si>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</si>
  <si>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</si>
  <si>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</si>
  <si>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</si>
  <si>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</si>
  <si>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</si>
  <si>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</si>
  <si>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</si>
  <si>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</si>
  <si>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</si>
  <si>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</si>
  <si>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</si>
  <si>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</si>
  <si>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</si>
  <si>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</si>
  <si>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</si>
  <si>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</si>
  <si>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</si>
  <si>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</si>
  <si>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</si>
  <si>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</si>
  <si>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</si>
  <si>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</si>
  <si>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</si>
  <si>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</si>
  <si>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</si>
  <si>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</si>
  <si>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</si>
  <si>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</si>
  <si>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</si>
  <si>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</si>
  <si>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</si>
  <si>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</si>
  <si>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</si>
  <si>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</si>
  <si>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</si>
  <si>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</si>
  <si>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</si>
  <si>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</si>
  <si>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</si>
  <si>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</si>
  <si>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</si>
  <si>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</si>
  <si>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</si>
  <si>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</si>
  <si>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</si>
  <si>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</si>
  <si>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</si>
  <si>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</si>
  <si>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</si>
  <si>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</si>
  <si>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</si>
  <si>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</si>
  <si>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</si>
  <si>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</si>
  <si>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</si>
  <si>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</si>
  <si>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</si>
  <si>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</si>
  <si>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</si>
  <si>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</si>
  <si>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</si>
  <si>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</si>
  <si>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</si>
  <si>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</si>
  <si>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</si>
  <si>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</si>
  <si>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</si>
  <si>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</si>
  <si>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</si>
  <si>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</si>
  <si>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</si>
  <si>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</si>
  <si>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</si>
  <si>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</si>
  <si>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</si>
  <si>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</si>
  <si>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</si>
  <si>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</si>
  <si>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</si>
  <si>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</si>
  <si>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</si>
  <si>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</si>
  <si>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</si>
  <si>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</si>
  <si>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</si>
  <si>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</si>
  <si>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</si>
  <si>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</si>
  <si>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</si>
  <si>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</si>
  <si>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</si>
  <si>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</si>
  <si>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</si>
  <si>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</si>
  <si>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</si>
  <si>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</si>
  <si>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</si>
  <si>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</si>
  <si>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</si>
  <si>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</si>
  <si>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</si>
  <si>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</si>
  <si>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</si>
  <si>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</si>
  <si>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</si>
  <si>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</si>
  <si>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</si>
  <si>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</si>
  <si>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</si>
  <si>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</si>
  <si>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</si>
  <si>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</si>
  <si>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</si>
  <si>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</si>
  <si>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</si>
  <si>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</si>
  <si>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</si>
  <si>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</si>
  <si>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</si>
  <si>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</si>
  <si>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</si>
  <si>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</si>
  <si>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</si>
  <si>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</si>
  <si>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</si>
  <si>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</si>
  <si>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</si>
  <si>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</si>
  <si>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</si>
  <si>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</si>
  <si>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</si>
  <si>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</si>
  <si>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</si>
  <si>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</si>
  <si>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</si>
  <si>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</si>
  <si>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</si>
  <si>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</si>
  <si>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</si>
  <si>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</si>
  <si>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</si>
  <si>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</si>
  <si>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</si>
  <si>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</si>
  <si>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</si>
  <si>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</si>
  <si>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</si>
  <si>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</si>
  <si>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</si>
  <si>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</si>
  <si>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</si>
  <si>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</si>
  <si>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</si>
  <si>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</si>
  <si>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</si>
  <si>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</si>
  <si>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</si>
  <si>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</si>
  <si>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</si>
  <si>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</si>
  <si>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</si>
  <si>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</si>
  <si>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</si>
  <si>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</si>
  <si>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</si>
  <si>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</si>
  <si>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</si>
  <si>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</si>
  <si>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</si>
  <si>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</si>
  <si>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</si>
  <si>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</si>
  <si>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</si>
  <si>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</si>
  <si>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</si>
  <si>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</si>
  <si>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</si>
  <si>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</si>
  <si>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</si>
  <si>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</si>
  <si>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</si>
  <si>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</si>
  <si>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</si>
  <si>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</si>
  <si>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</si>
  <si>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</si>
  <si>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</si>
  <si>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</si>
  <si>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</si>
  <si>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</si>
  <si>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</si>
  <si>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</si>
  <si>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</si>
  <si>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</si>
  <si>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</si>
  <si>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</si>
  <si>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</si>
  <si>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</si>
  <si>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</si>
  <si>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</si>
  <si>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</si>
  <si>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</si>
  <si>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</si>
  <si>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</si>
  <si>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</si>
  <si>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</si>
  <si>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</si>
  <si>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</si>
  <si>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</si>
  <si>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</si>
  <si>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</si>
  <si>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</si>
  <si>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</si>
  <si>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</si>
  <si>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</si>
  <si>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</si>
  <si>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</si>
  <si>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</si>
  <si>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</si>
  <si>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</si>
  <si>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</si>
  <si>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</si>
  <si>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</si>
  <si>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</si>
  <si>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</si>
  <si>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</si>
  <si>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</si>
  <si>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</si>
  <si>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</si>
  <si>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</si>
  <si>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</si>
  <si>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</si>
  <si>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</si>
  <si>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</si>
  <si>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</si>
  <si>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</si>
  <si>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</si>
  <si>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</si>
  <si>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</si>
  <si>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</si>
  <si>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</si>
  <si>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</si>
  <si>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</si>
  <si>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</si>
  <si>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</si>
  <si>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</si>
  <si>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</si>
  <si>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</si>
  <si>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</si>
  <si>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</si>
  <si>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</si>
  <si>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</si>
  <si>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</si>
  <si>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</si>
  <si>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</si>
  <si>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</si>
  <si>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</si>
  <si>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</si>
  <si>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</si>
  <si>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</si>
  <si>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</si>
  <si>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</si>
  <si>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</si>
  <si>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</si>
  <si>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</si>
  <si>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</si>
  <si>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</si>
  <si>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</si>
  <si>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</si>
  <si>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</si>
  <si>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</si>
  <si>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</si>
  <si>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</si>
  <si>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</si>
  <si>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</si>
  <si>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</si>
  <si>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</si>
  <si>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</si>
  <si>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</si>
  <si>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</si>
  <si>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</si>
  <si>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</si>
  <si>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</si>
  <si>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</si>
  <si>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</si>
  <si>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</si>
  <si>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</si>
  <si>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</si>
  <si>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</si>
  <si>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</si>
  <si>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</si>
  <si>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</si>
  <si>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</si>
  <si>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</si>
  <si>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</si>
  <si>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</si>
  <si>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</si>
  <si>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</si>
  <si>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</si>
  <si>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</si>
  <si>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</si>
  <si>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</si>
  <si>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</si>
  <si>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</si>
  <si>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</si>
  <si>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</si>
  <si>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</si>
  <si>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</si>
  <si>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</si>
  <si>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</si>
  <si>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</si>
  <si>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</si>
  <si>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</si>
  <si>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</si>
  <si>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</si>
  <si>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</si>
  <si>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</si>
  <si>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</si>
  <si>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</si>
  <si>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</si>
  <si>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</si>
  <si>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</si>
  <si>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</si>
  <si>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</si>
  <si>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</si>
  <si>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</si>
  <si>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</si>
  <si>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</si>
  <si>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</si>
  <si>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</si>
  <si>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</si>
  <si>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</si>
  <si>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</si>
  <si>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</si>
  <si>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</si>
  <si>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</si>
  <si>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</si>
  <si>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</si>
  <si>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</si>
  <si>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</si>
  <si>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</si>
  <si>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</si>
  <si>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</si>
  <si>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</si>
  <si>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</si>
  <si>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</si>
  <si>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</si>
  <si>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</si>
  <si>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</si>
  <si>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</si>
  <si>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</si>
  <si>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</si>
  <si>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</si>
  <si>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</si>
  <si>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</si>
  <si>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</si>
  <si>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</si>
  <si>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</si>
  <si>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</si>
  <si>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</si>
  <si>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</si>
  <si>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</si>
  <si>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</si>
  <si>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</si>
  <si>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</si>
  <si>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</si>
  <si>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</si>
  <si>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</si>
  <si>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</si>
  <si>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</si>
  <si>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</si>
  <si>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</si>
  <si>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</si>
  <si>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</si>
  <si>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</si>
  <si>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</si>
  <si>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</si>
  <si>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</si>
  <si>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</si>
  <si>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</si>
  <si>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</si>
  <si>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</si>
  <si>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</si>
  <si>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</si>
  <si>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</si>
  <si>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</si>
  <si>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</si>
  <si>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</si>
  <si>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</si>
  <si>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</si>
  <si>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</si>
  <si>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</si>
  <si>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</si>
  <si>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</si>
  <si>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</si>
  <si>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</si>
  <si>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</si>
  <si>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</si>
  <si>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</si>
  <si>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</si>
  <si>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</si>
  <si>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</si>
  <si>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</si>
  <si>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</si>
  <si>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</si>
  <si>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</si>
  <si>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</si>
  <si>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</si>
  <si>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</si>
  <si>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</si>
  <si>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</si>
  <si>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</si>
  <si>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</si>
  <si>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</si>
  <si>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</si>
  <si>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</si>
  <si>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</si>
  <si>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</si>
  <si>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</si>
  <si>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</si>
  <si>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</si>
  <si>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</si>
  <si>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</si>
  <si>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</si>
  <si>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</si>
  <si>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</si>
  <si>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</si>
  <si>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</si>
  <si>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</si>
  <si>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</si>
  <si>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</si>
  <si>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</si>
  <si>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</si>
  <si>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</si>
  <si>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</si>
  <si>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</si>
  <si>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</si>
  <si>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</si>
  <si>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</si>
  <si>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</si>
  <si>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</si>
  <si>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</si>
  <si>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</si>
  <si>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</si>
  <si>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</si>
  <si>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</si>
  <si>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</si>
  <si>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</si>
  <si>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</si>
  <si>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</si>
  <si>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</si>
  <si>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</si>
  <si>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</si>
  <si>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</si>
  <si>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</si>
  <si>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</si>
  <si>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</si>
  <si>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</si>
  <si>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</si>
  <si>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</si>
  <si>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</si>
  <si>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</si>
  <si>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</si>
  <si>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</si>
  <si>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</si>
  <si>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</si>
  <si>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</si>
  <si>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</si>
  <si>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</si>
  <si>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</si>
  <si>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</si>
  <si>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</si>
  <si>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</si>
  <si>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</si>
  <si>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</si>
  <si>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</si>
  <si>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</si>
  <si>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</si>
  <si>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</si>
  <si>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</si>
  <si>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</si>
  <si>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</si>
  <si>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</si>
  <si>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</si>
  <si>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</si>
  <si>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</si>
  <si>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</si>
  <si>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</si>
  <si>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</si>
  <si>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</si>
  <si>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</si>
  <si>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</si>
  <si>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</si>
  <si>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</si>
  <si>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</si>
  <si>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</si>
  <si>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</si>
  <si>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</si>
  <si>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</si>
  <si>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</si>
  <si>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</si>
  <si>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</si>
  <si>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</si>
  <si>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</si>
  <si>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</si>
  <si>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</si>
  <si>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</si>
  <si>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</si>
  <si>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</si>
  <si>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</si>
  <si>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</si>
  <si>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</si>
  <si>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</si>
  <si>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</si>
  <si>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</si>
  <si>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</si>
  <si>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</si>
  <si>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</si>
  <si>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</si>
  <si>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</si>
  <si>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</si>
  <si>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</si>
  <si>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</si>
  <si>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</si>
  <si>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</si>
  <si>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</si>
  <si>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</si>
  <si>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</si>
  <si>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</si>
  <si>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</si>
  <si>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</si>
  <si>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</si>
  <si>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</si>
  <si>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</si>
  <si>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</si>
  <si>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</si>
  <si>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</si>
  <si>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</si>
  <si>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</si>
  <si>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</si>
  <si>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</si>
  <si>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</si>
  <si>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</si>
  <si>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</si>
  <si>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</si>
  <si>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</si>
  <si>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</si>
  <si>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</si>
  <si>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</si>
  <si>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</si>
  <si>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</si>
  <si>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</si>
  <si>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</si>
  <si>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</si>
  <si>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</si>
  <si>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</si>
  <si>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</si>
  <si>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</si>
  <si>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</si>
  <si>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</si>
  <si>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</si>
  <si>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</si>
  <si>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</si>
  <si>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</si>
  <si>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</si>
  <si>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</si>
  <si>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</si>
  <si>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</si>
  <si>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</si>
  <si>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</si>
  <si>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</si>
  <si>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</si>
  <si>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</si>
  <si>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</si>
  <si>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</si>
  <si>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</si>
  <si>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</si>
  <si>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</si>
  <si>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</si>
  <si>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</si>
  <si>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</si>
  <si>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</si>
  <si>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</si>
  <si>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</si>
  <si>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</si>
  <si>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</si>
  <si>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</si>
  <si>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</si>
  <si>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</si>
  <si>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</si>
  <si>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</si>
  <si>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</si>
  <si>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</si>
  <si>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</si>
  <si>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</si>
  <si>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</si>
  <si>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</si>
  <si>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</si>
  <si>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</si>
  <si>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</si>
  <si>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</si>
  <si>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</si>
  <si>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</si>
  <si>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</si>
  <si>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</si>
  <si>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</si>
  <si>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</si>
  <si>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</si>
  <si>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</si>
  <si>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</si>
  <si>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</si>
  <si>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</si>
  <si>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</si>
  <si>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</si>
  <si>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</si>
  <si>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</si>
  <si>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</si>
  <si>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</si>
  <si>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</si>
  <si>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</si>
  <si>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</si>
  <si>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</si>
  <si>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</si>
  <si>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</si>
  <si>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</si>
  <si>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</si>
  <si>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</si>
  <si>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</si>
  <si>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</si>
  <si>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</si>
  <si>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</si>
  <si>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</si>
  <si>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</si>
  <si>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</si>
  <si>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</si>
  <si>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</si>
  <si>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</si>
  <si>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</si>
  <si>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</si>
  <si>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</si>
  <si>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</si>
  <si>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</si>
  <si>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</si>
  <si>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</si>
  <si>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</si>
  <si>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</si>
  <si>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</si>
  <si>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</si>
  <si>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</si>
  <si>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</si>
  <si>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</si>
  <si>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</si>
  <si>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</si>
  <si>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</si>
  <si>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</si>
  <si>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</si>
  <si>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</si>
  <si>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</si>
  <si>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</si>
  <si>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</si>
  <si>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</si>
  <si>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</si>
  <si>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</si>
  <si>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</si>
  <si>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</si>
  <si>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</si>
  <si>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</si>
  <si>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</si>
  <si>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</si>
  <si>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</si>
  <si>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</si>
  <si>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</si>
  <si>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</si>
  <si>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</si>
  <si>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</si>
  <si>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</si>
  <si>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</si>
  <si>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</si>
  <si>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</si>
  <si>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</si>
  <si>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</si>
  <si>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</si>
  <si>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</si>
  <si>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</si>
  <si>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</si>
  <si>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</si>
  <si>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</si>
  <si>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</si>
  <si>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</si>
  <si>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</si>
  <si>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</si>
  <si>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</si>
  <si>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</si>
  <si>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</si>
  <si>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</si>
  <si>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</si>
  <si>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</si>
  <si>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</si>
  <si>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</si>
  <si>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</si>
  <si>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</si>
  <si>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</si>
  <si>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</si>
  <si>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</si>
  <si>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</si>
  <si>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</si>
  <si>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</si>
  <si>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</si>
  <si>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</si>
  <si>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</si>
  <si>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</si>
  <si>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</si>
  <si>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</si>
  <si>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</si>
  <si>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</si>
  <si>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</si>
  <si>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</si>
  <si>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</si>
  <si>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</si>
  <si>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</si>
  <si>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</si>
  <si>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</si>
  <si>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</si>
  <si>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</si>
  <si>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</si>
  <si>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</si>
  <si>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</si>
  <si>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</si>
  <si>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</si>
  <si>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</si>
  <si>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</si>
  <si>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</si>
  <si>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</si>
  <si>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</si>
  <si>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</si>
  <si>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</si>
  <si>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</si>
  <si>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</si>
  <si>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</si>
  <si>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</si>
  <si>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</si>
  <si>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</si>
  <si>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</si>
  <si>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</si>
  <si>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</si>
  <si>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</si>
  <si>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</si>
  <si>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</si>
  <si>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</si>
  <si>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</si>
  <si>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</si>
  <si>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</si>
  <si>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</si>
  <si>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</si>
  <si>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</si>
  <si>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</si>
  <si>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</si>
  <si>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</si>
  <si>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</si>
  <si>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</si>
  <si>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</si>
  <si>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</si>
  <si>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</si>
  <si>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</si>
  <si>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</si>
  <si>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</si>
  <si>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</si>
  <si>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</si>
  <si>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</si>
  <si>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</si>
  <si>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</si>
  <si>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</si>
  <si>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</si>
  <si>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</si>
  <si>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</si>
  <si>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</si>
  <si>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</si>
  <si>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</si>
  <si>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</si>
  <si>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</si>
  <si>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</si>
  <si>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</si>
  <si>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</si>
  <si>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</si>
  <si>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</si>
  <si>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</si>
  <si>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</si>
  <si>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</si>
  <si>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</si>
  <si>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</si>
  <si>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</si>
  <si>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</si>
  <si>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</si>
  <si>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</si>
  <si>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</si>
  <si>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</si>
  <si>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</si>
  <si>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</si>
  <si>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</si>
  <si>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</si>
  <si>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</si>
  <si>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</si>
  <si>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</si>
  <si>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</si>
  <si>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</si>
  <si>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</si>
  <si>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</si>
  <si>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</si>
  <si>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</si>
  <si>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</si>
  <si>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</si>
  <si>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</si>
  <si>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</si>
  <si>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</si>
  <si>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</si>
  <si>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</si>
  <si>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</si>
  <si>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</si>
  <si>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</si>
  <si>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</si>
  <si>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</si>
  <si>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</si>
  <si>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</si>
  <si>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</si>
  <si>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</si>
  <si>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</si>
  <si>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</si>
  <si>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</si>
  <si>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</si>
  <si>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</si>
  <si>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</si>
  <si>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</si>
  <si>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</si>
  <si>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</si>
  <si>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</si>
  <si>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</si>
  <si>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</si>
  <si>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</si>
  <si>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</si>
  <si>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</si>
  <si>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</si>
  <si>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</si>
  <si>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</si>
  <si>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</si>
  <si>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</si>
  <si>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</si>
  <si>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</si>
  <si>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</si>
  <si>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</si>
  <si>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</si>
  <si>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</si>
  <si>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</si>
  <si>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</si>
  <si>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</si>
  <si>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</si>
  <si>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</si>
  <si>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</si>
  <si>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</si>
  <si>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</si>
  <si>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</si>
  <si>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</si>
  <si>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</si>
  <si>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</si>
  <si>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</si>
  <si>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</si>
  <si>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</si>
  <si>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</si>
  <si>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</si>
  <si>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</si>
  <si>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</si>
  <si>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</si>
  <si>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</si>
  <si>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</si>
  <si>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</si>
  <si>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</si>
  <si>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</si>
  <si>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</si>
  <si>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</si>
  <si>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</si>
  <si>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</si>
  <si>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</si>
  <si>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</si>
  <si>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</si>
  <si>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</si>
  <si>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</si>
  <si>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</si>
  <si>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</si>
  <si>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</si>
  <si>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</si>
  <si>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</si>
  <si>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</si>
  <si>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</si>
  <si>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</si>
  <si>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</si>
  <si>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</si>
  <si>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</si>
  <si>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</si>
  <si>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</si>
  <si>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</si>
  <si>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</si>
  <si>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</si>
  <si>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</si>
  <si>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</si>
  <si>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</si>
  <si>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</si>
  <si>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</si>
  <si>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</si>
  <si>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</si>
  <si>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</si>
  <si>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</si>
  <si>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</si>
  <si>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</si>
  <si>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</si>
  <si>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</si>
  <si>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</si>
  <si>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</si>
  <si>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</si>
  <si>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</si>
  <si>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</si>
  <si>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</si>
  <si>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</si>
  <si>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</si>
  <si>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</si>
  <si>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</si>
  <si>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</si>
  <si>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</si>
  <si>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</si>
  <si>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</si>
  <si>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</si>
  <si>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</si>
  <si>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</si>
  <si>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</si>
  <si>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</si>
  <si>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</si>
  <si>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</si>
  <si>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</si>
  <si>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</si>
  <si>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</si>
  <si>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</si>
  <si>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</si>
  <si>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</si>
  <si>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</si>
  <si>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</si>
  <si>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</si>
  <si>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</si>
  <si>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</si>
  <si>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</si>
  <si>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</si>
  <si>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</si>
  <si>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</si>
  <si>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</si>
  <si>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</si>
  <si>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</si>
  <si>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</si>
  <si>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</si>
  <si>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</si>
  <si>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</si>
  <si>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</si>
  <si>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</si>
  <si>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</si>
  <si>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</si>
  <si>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</si>
  <si>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</si>
  <si>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</si>
  <si>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</si>
  <si>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</si>
  <si>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</si>
  <si>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</si>
  <si>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</si>
  <si>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</si>
  <si>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</si>
  <si>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</si>
  <si>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</si>
  <si>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</si>
  <si>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</si>
  <si>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</si>
  <si>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</si>
  <si>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</si>
  <si>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</si>
  <si>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</si>
  <si>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</si>
  <si>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</si>
  <si>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</si>
  <si>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</si>
  <si>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</si>
  <si>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</si>
  <si>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</si>
  <si>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</si>
  <si>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</si>
  <si>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</si>
  <si>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</si>
  <si>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</si>
  <si>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</si>
  <si>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</si>
  <si>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</si>
  <si>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</si>
  <si>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</si>
  <si>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</si>
  <si>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</si>
  <si>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</si>
  <si>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</si>
  <si>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</si>
  <si>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</si>
  <si>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</si>
  <si>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</si>
  <si>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</si>
  <si>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</si>
  <si>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</si>
  <si>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</si>
  <si>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</si>
  <si>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</si>
  <si>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</si>
  <si>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</si>
  <si>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</si>
  <si>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</si>
  <si>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</si>
  <si>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</si>
  <si>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</si>
  <si>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</si>
  <si>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</si>
  <si>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</si>
  <si>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</si>
  <si>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</si>
  <si>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</si>
  <si>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</si>
  <si>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</si>
  <si>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</si>
  <si>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</si>
  <si>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</si>
  <si>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</si>
  <si>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</si>
  <si>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</si>
  <si>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</si>
  <si>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</si>
  <si>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</si>
  <si>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</si>
  <si>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</si>
  <si>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</si>
  <si>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</si>
  <si>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</si>
  <si>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</si>
  <si>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</si>
  <si>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</si>
  <si>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</si>
  <si>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</si>
  <si>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</si>
  <si>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</si>
  <si>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</si>
  <si>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</si>
  <si>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</si>
  <si>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</si>
  <si>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</si>
  <si>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</si>
  <si>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</si>
  <si>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</si>
  <si>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</si>
  <si>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</si>
  <si>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</si>
  <si>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</si>
  <si>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</si>
  <si>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</si>
  <si>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</si>
  <si>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</si>
  <si>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</si>
  <si>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</si>
  <si>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</si>
  <si>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</si>
  <si>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</si>
  <si>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</si>
  <si>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</si>
  <si>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</si>
  <si>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</si>
  <si>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</si>
  <si>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</si>
  <si>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</si>
  <si>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</si>
  <si>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</si>
  <si>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</si>
  <si>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</si>
  <si>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</si>
  <si>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</si>
  <si>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</si>
  <si>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</si>
  <si>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</si>
  <si>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</si>
  <si>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</si>
  <si>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</si>
  <si>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</si>
  <si>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</si>
  <si>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</si>
  <si>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</si>
  <si>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</si>
  <si>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</si>
  <si>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</si>
  <si>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</si>
  <si>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</si>
  <si>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</si>
  <si>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</si>
  <si>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</si>
  <si>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</si>
  <si>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</si>
  <si>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</si>
  <si>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</si>
  <si>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</si>
  <si>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</si>
  <si>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</si>
  <si>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</si>
  <si>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</si>
  <si>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</si>
  <si>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</si>
  <si>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</si>
  <si>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</si>
  <si>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</si>
  <si>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</si>
  <si>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</si>
  <si>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</si>
  <si>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</si>
  <si>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</si>
  <si>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</si>
  <si>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</si>
  <si>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</si>
  <si>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</si>
  <si>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</si>
  <si>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</si>
  <si>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</si>
  <si>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</si>
  <si>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</si>
  <si>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</si>
  <si>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</si>
  <si>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</si>
  <si>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</si>
  <si>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</si>
  <si>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</si>
  <si>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</si>
  <si>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</si>
  <si>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</si>
  <si>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</si>
  <si>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</si>
  <si>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</si>
  <si>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</si>
  <si>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</si>
  <si>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</si>
  <si>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</si>
  <si>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</si>
  <si>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</si>
  <si>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</si>
  <si>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</si>
  <si>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</si>
  <si>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</si>
  <si>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</si>
  <si>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</si>
  <si>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</si>
  <si>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</si>
  <si>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</si>
  <si>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</si>
  <si>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</si>
  <si>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</si>
  <si>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</si>
  <si>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</si>
  <si>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</si>
  <si>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</si>
  <si>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</si>
  <si>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</si>
  <si>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</si>
  <si>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</si>
  <si>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</si>
  <si>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</si>
  <si>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</si>
  <si>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</si>
  <si>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</si>
  <si>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</si>
  <si>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</si>
  <si>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</si>
  <si>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</si>
  <si>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</si>
  <si>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</si>
  <si>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</si>
  <si>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</si>
  <si>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</si>
  <si>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</si>
  <si>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</si>
  <si>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</si>
  <si>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</si>
  <si>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</si>
  <si>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</si>
  <si>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</si>
  <si>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</si>
  <si>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</si>
  <si>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</si>
  <si>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</si>
  <si>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</si>
  <si>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</si>
  <si>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</si>
  <si>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</si>
  <si>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</si>
  <si>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</si>
  <si>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</si>
  <si>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</si>
  <si>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</si>
  <si>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</si>
  <si>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</si>
  <si>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</si>
  <si>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</si>
  <si>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</si>
  <si>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</si>
  <si>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</si>
  <si>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</si>
  <si>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</si>
  <si>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</si>
  <si>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</si>
  <si>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</si>
  <si>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</si>
  <si>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</si>
  <si>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</si>
  <si>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</si>
  <si>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</si>
  <si>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</si>
  <si>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</si>
  <si>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</si>
  <si>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</si>
  <si>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</si>
  <si>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</si>
  <si>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</si>
  <si>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</si>
  <si>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</si>
  <si>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</si>
  <si>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</si>
  <si>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</si>
  <si>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</si>
  <si>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</si>
  <si>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</si>
  <si>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</si>
  <si>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</si>
  <si>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</si>
  <si>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</si>
  <si>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</si>
  <si>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</si>
  <si>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</si>
  <si>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</si>
  <si>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</si>
  <si>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</si>
  <si>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</si>
  <si>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</si>
  <si>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</si>
  <si>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</si>
  <si>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</si>
  <si>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</si>
  <si>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</si>
  <si>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</si>
  <si>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</si>
  <si>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</si>
  <si>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</si>
  <si>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</si>
  <si>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</si>
  <si>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</si>
  <si>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</si>
  <si>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</si>
  <si>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</si>
  <si>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</si>
  <si>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</si>
  <si>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</si>
  <si>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</si>
  <si>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</si>
  <si>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</si>
  <si>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</si>
  <si>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</si>
  <si>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</si>
  <si>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</si>
  <si>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</si>
  <si>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</si>
  <si>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</si>
  <si>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</si>
  <si>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</si>
  <si>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</si>
  <si>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</si>
  <si>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</si>
  <si>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</si>
  <si>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</si>
  <si>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</si>
  <si>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</si>
  <si>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</si>
  <si>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</si>
  <si>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</si>
  <si>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</si>
  <si>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</si>
  <si>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</si>
  <si>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</si>
  <si>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</si>
  <si>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</si>
  <si>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</si>
  <si>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</si>
  <si>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</si>
  <si>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</si>
  <si>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</si>
  <si>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</si>
  <si>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</si>
  <si>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</si>
  <si>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</si>
  <si>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</si>
  <si>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</si>
  <si>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</si>
  <si>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</si>
  <si>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</si>
  <si>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</si>
  <si>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</si>
  <si>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</si>
  <si>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</si>
  <si>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</si>
  <si>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</si>
  <si>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</si>
  <si>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</si>
  <si>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</si>
  <si>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</si>
  <si>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</si>
  <si>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</si>
  <si>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</si>
  <si>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</si>
  <si>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</si>
  <si>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</si>
  <si>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</si>
  <si>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</si>
  <si>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</si>
  <si>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</si>
  <si>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</si>
  <si>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</si>
  <si>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</si>
  <si>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</si>
  <si>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</si>
  <si>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</si>
  <si>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</si>
  <si>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</si>
  <si>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</si>
  <si>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</si>
  <si>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</si>
  <si>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</si>
  <si>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</si>
  <si>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</si>
  <si>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</si>
  <si>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</si>
  <si>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</si>
  <si>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</si>
  <si>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</si>
  <si>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</si>
  <si>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</si>
  <si>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</si>
  <si>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</si>
  <si>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</si>
  <si>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</si>
  <si>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</si>
  <si>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</si>
  <si>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</si>
  <si>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</si>
  <si>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</si>
  <si>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</si>
  <si>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</si>
  <si>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</si>
  <si>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</si>
  <si>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</si>
  <si>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</si>
  <si>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</si>
  <si>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</si>
  <si>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</si>
  <si>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</si>
  <si>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</si>
  <si>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</si>
  <si>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</si>
  <si>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</si>
  <si>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</si>
  <si>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</si>
  <si>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</si>
  <si>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</si>
  <si>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</si>
  <si>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</si>
  <si>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</si>
  <si>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</si>
  <si>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</si>
  <si>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</si>
  <si>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</si>
  <si>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</si>
  <si>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</si>
  <si>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</si>
  <si>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</si>
  <si>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</si>
  <si>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</si>
  <si>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</si>
  <si>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</si>
  <si>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</si>
  <si>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</si>
  <si>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</si>
  <si>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</si>
  <si>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</si>
  <si>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</si>
  <si>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</si>
  <si>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</si>
  <si>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</si>
  <si>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</si>
  <si>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</si>
  <si>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</si>
  <si>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</si>
  <si>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</si>
  <si>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</si>
  <si>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</si>
  <si>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</si>
  <si>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</si>
  <si>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</si>
  <si>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</si>
  <si>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</si>
  <si>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</si>
  <si>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</si>
  <si>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</si>
  <si>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</si>
  <si>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</si>
  <si>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</si>
  <si>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</si>
  <si>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</si>
  <si>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</si>
  <si>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</si>
  <si>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</si>
  <si>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</si>
  <si>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</si>
  <si>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</si>
  <si>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</si>
  <si>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</si>
  <si>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</si>
  <si>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</si>
  <si>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</si>
  <si>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</si>
  <si>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</si>
  <si>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</si>
  <si>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</si>
  <si>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</si>
  <si>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</si>
  <si>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</si>
  <si>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</si>
  <si>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</si>
  <si>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</si>
  <si>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</si>
  <si>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</si>
  <si>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</si>
  <si>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</si>
  <si>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</si>
  <si>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</si>
  <si>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</si>
  <si>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</si>
  <si>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</si>
  <si>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</si>
  <si>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</si>
  <si>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</si>
  <si>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</si>
  <si>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</si>
  <si>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</si>
  <si>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</si>
  <si>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</si>
  <si>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</si>
  <si>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</si>
  <si>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</si>
  <si>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</si>
  <si>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</si>
  <si>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</si>
  <si>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</si>
  <si>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</si>
  <si>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</si>
  <si>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</si>
  <si>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</si>
  <si>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</si>
  <si>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</si>
  <si>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</si>
  <si>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</si>
  <si>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</si>
  <si>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</si>
  <si>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</si>
  <si>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</si>
  <si>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</si>
  <si>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</si>
  <si>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</si>
  <si>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</si>
  <si>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</si>
  <si>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</si>
  <si>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</si>
  <si>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</si>
  <si>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</si>
  <si>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</si>
  <si>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</si>
  <si>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</si>
  <si>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</si>
  <si>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</si>
  <si>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</si>
  <si>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</si>
  <si>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</si>
  <si>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</si>
  <si>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</si>
  <si>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</si>
  <si>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</si>
  <si>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</si>
  <si>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</si>
  <si>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</si>
  <si>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</si>
  <si>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</si>
  <si>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</si>
  <si>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</si>
  <si>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</si>
  <si>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</si>
  <si>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</si>
  <si>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</si>
  <si>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</si>
  <si>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</si>
  <si>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</si>
  <si>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</si>
  <si>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</si>
  <si>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</si>
  <si>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</si>
  <si>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</si>
  <si>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</si>
  <si>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</si>
  <si>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</si>
  <si>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</si>
  <si>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</si>
  <si>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</si>
  <si>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</si>
  <si>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</si>
  <si>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</si>
  <si>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</si>
  <si>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</si>
  <si>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</si>
  <si>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</si>
  <si>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</si>
  <si>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</si>
  <si>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</si>
  <si>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</si>
  <si>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</si>
  <si>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</si>
  <si>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</si>
  <si>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</si>
  <si>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</si>
  <si>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</si>
  <si>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</si>
  <si>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</si>
  <si>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</si>
  <si>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</si>
  <si>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</si>
  <si>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</si>
  <si>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</si>
  <si>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</si>
  <si>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</si>
  <si>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</si>
  <si>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</si>
  <si>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</si>
  <si>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</si>
  <si>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</si>
  <si>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</si>
  <si>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</si>
  <si>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</si>
  <si>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</si>
  <si>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</si>
  <si>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</si>
  <si>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</si>
  <si>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</si>
  <si>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</si>
  <si>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</si>
  <si>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</si>
  <si>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</si>
  <si>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</si>
  <si>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</si>
  <si>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</si>
  <si>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</si>
  <si>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</si>
  <si>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</si>
  <si>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</si>
  <si>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</si>
  <si>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</si>
  <si>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</si>
  <si>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</si>
  <si>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</si>
  <si>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</si>
  <si>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</si>
  <si>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</si>
  <si>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</si>
  <si>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</si>
  <si>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</si>
  <si>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</si>
  <si>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</si>
  <si>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</si>
  <si>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</si>
  <si>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</si>
  <si>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</si>
  <si>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</si>
  <si>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</si>
  <si>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</si>
  <si>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</si>
  <si>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</si>
  <si>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</si>
  <si>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</si>
  <si>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</si>
  <si>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</si>
  <si>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</si>
  <si>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</si>
  <si>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</si>
  <si>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</si>
  <si>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</si>
  <si>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</si>
  <si>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</si>
  <si>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</si>
  <si>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</si>
  <si>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</si>
  <si>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</si>
  <si>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</si>
  <si>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</si>
  <si>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</si>
  <si>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</si>
  <si>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</si>
  <si>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</si>
  <si>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</si>
  <si>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</si>
  <si>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</si>
  <si>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</si>
  <si>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</si>
  <si>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</si>
  <si>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</si>
  <si>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</si>
  <si>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</si>
  <si>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</si>
  <si>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</si>
  <si>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</si>
  <si>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</si>
  <si>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</si>
  <si>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</si>
  <si>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</si>
  <si>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</si>
  <si>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</si>
  <si>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</si>
  <si>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</si>
  <si>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</si>
  <si>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</si>
  <si>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</si>
  <si>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</si>
  <si>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</si>
  <si>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</si>
  <si>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</si>
  <si>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</si>
  <si>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</si>
  <si>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</si>
  <si>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</si>
  <si>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</si>
  <si>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</si>
  <si>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</si>
  <si>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</si>
  <si>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</si>
  <si>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</si>
  <si>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</si>
  <si>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</si>
  <si>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</si>
  <si>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</si>
  <si>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</si>
  <si>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</si>
  <si>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</si>
  <si>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</si>
  <si>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</si>
  <si>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</si>
  <si>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</si>
  <si>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</si>
  <si>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</si>
  <si>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</si>
  <si>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</si>
  <si>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</si>
  <si>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</si>
  <si>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</si>
  <si>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</si>
  <si>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</si>
  <si>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</si>
  <si>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</si>
  <si>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</si>
  <si>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</si>
  <si>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</si>
  <si>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</si>
  <si>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</si>
  <si>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</si>
  <si>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</si>
  <si>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</si>
  <si>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</si>
  <si>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</si>
  <si>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</si>
  <si>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</si>
  <si>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</si>
  <si>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</si>
  <si>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</si>
  <si>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</si>
  <si>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</si>
  <si>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</si>
  <si>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</si>
  <si>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</si>
  <si>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</si>
  <si>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</si>
  <si>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</si>
  <si>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</si>
  <si>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</si>
  <si>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</si>
  <si>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</si>
  <si>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</si>
  <si>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</si>
  <si>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</si>
  <si>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</si>
  <si>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</si>
  <si>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</si>
  <si>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</si>
  <si>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</si>
  <si>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</si>
  <si>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</si>
  <si>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</si>
  <si>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</si>
  <si>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</si>
  <si>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</si>
  <si>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</si>
  <si>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</si>
  <si>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</si>
  <si>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</si>
  <si>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</si>
  <si>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</si>
  <si>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</si>
  <si>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</si>
  <si>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</si>
  <si>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</si>
  <si>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</si>
  <si>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</si>
  <si>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</si>
  <si>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</si>
  <si>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</si>
  <si>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</si>
  <si>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</si>
  <si>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</si>
  <si>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</si>
  <si>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</si>
  <si>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</si>
  <si>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</si>
  <si>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</si>
  <si>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</si>
  <si>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</si>
  <si>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</si>
  <si>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</si>
  <si>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</si>
  <si>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</si>
  <si>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</si>
  <si>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</si>
  <si>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</si>
  <si>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</si>
  <si>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</si>
  <si>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</si>
  <si>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</si>
  <si>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</si>
  <si>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</si>
  <si>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</si>
  <si>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</si>
  <si>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</si>
  <si>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</si>
  <si>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</si>
  <si>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</si>
  <si>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</si>
  <si>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</si>
  <si>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</si>
  <si>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</si>
  <si>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</si>
  <si>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</si>
  <si>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</si>
  <si>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</si>
  <si>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</si>
  <si>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</si>
  <si>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</si>
  <si>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</si>
  <si>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</si>
  <si>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</si>
  <si>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</si>
  <si>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</si>
  <si>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</si>
  <si>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</si>
  <si>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</si>
  <si>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</si>
  <si>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</si>
  <si>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</si>
  <si>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</si>
  <si>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</si>
  <si>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</si>
  <si>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</si>
  <si>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</si>
  <si>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</si>
  <si>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</si>
  <si>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</si>
  <si>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</si>
  <si>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</si>
  <si>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</si>
  <si>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</si>
  <si>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</si>
  <si>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</si>
  <si>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</si>
  <si>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</si>
  <si>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</si>
  <si>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</si>
  <si>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</si>
  <si>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</si>
  <si>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</si>
  <si>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</si>
  <si>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</si>
  <si>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</si>
  <si>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</si>
  <si>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</si>
  <si>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</si>
  <si>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</si>
  <si>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</si>
  <si>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</si>
  <si>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</si>
  <si>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</si>
  <si>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</si>
  <si>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</si>
  <si>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</si>
  <si>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</si>
  <si>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</si>
  <si>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</si>
  <si>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</si>
  <si>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</si>
  <si>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</si>
  <si>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</si>
  <si>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</si>
  <si>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</si>
  <si>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</si>
  <si>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</si>
  <si>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</si>
  <si>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</si>
  <si>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</si>
  <si>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</si>
  <si>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</si>
  <si>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</si>
  <si>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</si>
  <si>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</si>
  <si>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</si>
  <si>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</si>
  <si>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</si>
  <si>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</si>
  <si>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</si>
  <si>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</si>
  <si>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</si>
  <si>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</si>
  <si>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</si>
  <si>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</si>
  <si>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</si>
  <si>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</si>
  <si>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</si>
  <si>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</si>
  <si>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</si>
  <si>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</si>
  <si>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</si>
  <si>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</si>
  <si>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</si>
  <si>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</si>
  <si>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</si>
  <si>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</si>
  <si>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</si>
  <si>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</si>
  <si>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</si>
  <si>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</si>
  <si>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</si>
  <si>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</si>
  <si>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</si>
  <si>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</si>
  <si>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</si>
  <si>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</si>
  <si>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</si>
  <si>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</si>
  <si>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</si>
  <si>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</si>
  <si>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</si>
  <si>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</si>
  <si>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</si>
  <si>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</si>
  <si>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</si>
  <si>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</si>
  <si>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</si>
  <si>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</si>
  <si>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</si>
  <si>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</si>
  <si>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</si>
  <si>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</si>
  <si>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</si>
  <si>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</si>
  <si>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</si>
  <si>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</si>
  <si>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</si>
  <si>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</si>
  <si>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</si>
  <si>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</si>
  <si>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</si>
  <si>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</si>
  <si>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</si>
  <si>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</si>
  <si>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</si>
  <si>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</si>
  <si>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</si>
  <si>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</si>
  <si>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</si>
  <si>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</si>
  <si>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</si>
  <si>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</si>
  <si>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</si>
  <si>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</si>
  <si>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</si>
  <si>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</si>
  <si>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</si>
  <si>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</si>
  <si>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</si>
  <si>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</si>
  <si>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</si>
  <si>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</si>
  <si>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</si>
  <si>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</si>
  <si>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</si>
  <si>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</si>
  <si>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</si>
  <si>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</si>
  <si>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</si>
  <si>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</si>
  <si>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</si>
  <si>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</si>
  <si>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</si>
  <si>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</si>
  <si>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</si>
  <si>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</si>
  <si>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</si>
  <si>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</si>
  <si>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</si>
  <si>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</si>
  <si>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</si>
  <si>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</si>
  <si>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</si>
  <si>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</si>
  <si>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</si>
  <si>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</si>
  <si>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</si>
  <si>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</si>
  <si>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</si>
  <si>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</si>
  <si>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</si>
  <si>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</si>
  <si>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</si>
  <si>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</si>
  <si>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</si>
  <si>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</si>
  <si>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</si>
  <si>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</si>
  <si>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</si>
  <si>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</si>
  <si>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</si>
  <si>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</si>
  <si>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</si>
  <si>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</si>
  <si>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</si>
  <si>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</si>
  <si>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</si>
  <si>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</si>
  <si>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</si>
  <si>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</si>
  <si>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</si>
  <si>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</si>
  <si>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</si>
  <si>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</si>
  <si>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</si>
  <si>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</si>
  <si>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</si>
  <si>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</si>
  <si>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</si>
  <si>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</si>
  <si>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</si>
  <si>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</si>
  <si>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</si>
  <si>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</si>
  <si>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</si>
  <si>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</si>
  <si>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</si>
  <si>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</si>
  <si>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</si>
  <si>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</si>
  <si>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</si>
  <si>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</si>
  <si>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</si>
  <si>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</si>
  <si>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</si>
  <si>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</si>
  <si>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</si>
  <si>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</si>
  <si>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</si>
  <si>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</si>
  <si>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</si>
  <si>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</si>
  <si>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</si>
  <si>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</si>
  <si>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</si>
  <si>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</si>
  <si>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</si>
  <si>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</si>
  <si>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</si>
  <si>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</si>
  <si>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</si>
  <si>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</si>
  <si>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</si>
  <si>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</si>
  <si>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</si>
  <si>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</si>
  <si>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</si>
  <si>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</si>
  <si>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</si>
  <si>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</si>
  <si>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</si>
  <si>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</si>
  <si>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</si>
  <si>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</si>
  <si>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</si>
  <si>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</si>
  <si>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</si>
  <si>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</si>
  <si>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</si>
  <si>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</si>
  <si>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</si>
  <si>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</si>
  <si>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</si>
  <si>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</si>
  <si>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</si>
  <si>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</si>
  <si>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</si>
  <si>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</si>
  <si>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</si>
  <si>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</si>
  <si>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</si>
  <si>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</si>
  <si>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</si>
  <si>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</si>
  <si>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</si>
  <si>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</si>
  <si>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</si>
  <si>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</si>
  <si>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</si>
  <si>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</si>
  <si>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</si>
  <si>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</si>
  <si>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</si>
  <si>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</si>
  <si>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</si>
  <si>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</si>
  <si>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</si>
  <si>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</si>
  <si>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</si>
  <si>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</si>
  <si>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</si>
  <si>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</si>
  <si>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</si>
  <si>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</si>
  <si>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</si>
  <si>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</si>
  <si>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</si>
  <si>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</si>
  <si>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</si>
  <si>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</si>
  <si>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</si>
  <si>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</si>
  <si>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</si>
  <si>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</si>
  <si>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</si>
  <si>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</si>
  <si>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</si>
  <si>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</si>
  <si>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</si>
  <si>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</si>
  <si>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</si>
  <si>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</si>
  <si>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</si>
  <si>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</si>
  <si>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</si>
  <si>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</si>
  <si>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</si>
  <si>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</si>
  <si>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</si>
  <si>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</si>
  <si>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</si>
  <si>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</si>
  <si>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</si>
  <si>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</si>
  <si>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</si>
  <si>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</si>
  <si>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</si>
  <si>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</si>
  <si>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</si>
  <si>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</si>
  <si>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</si>
  <si>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</si>
  <si>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</si>
  <si>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</si>
  <si>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</si>
  <si>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</si>
  <si>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</si>
  <si>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</si>
  <si>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</si>
  <si>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</si>
  <si>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</si>
  <si>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</si>
  <si>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</si>
  <si>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</si>
  <si>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</si>
  <si>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</si>
  <si>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</si>
  <si>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</si>
  <si>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</si>
  <si>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</si>
  <si>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</si>
  <si>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</si>
  <si>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</si>
  <si>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</si>
  <si>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</si>
  <si>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</si>
  <si>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</si>
  <si>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</si>
  <si>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</si>
  <si>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</si>
  <si>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</si>
  <si>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</si>
  <si>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</si>
  <si>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</si>
  <si>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</si>
  <si>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</si>
  <si>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</si>
  <si>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</si>
  <si>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</si>
  <si>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</si>
  <si>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</si>
  <si>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</si>
  <si>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</si>
  <si>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</si>
  <si>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</si>
  <si>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</si>
  <si>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</si>
  <si>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</si>
  <si>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</si>
  <si>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</si>
  <si>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</si>
  <si>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</si>
  <si>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</si>
  <si>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</si>
  <si>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</si>
  <si>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</si>
  <si>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</si>
  <si>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</si>
  <si>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</si>
  <si>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</si>
  <si>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</si>
  <si>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</si>
  <si>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</si>
  <si>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</si>
  <si>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</si>
  <si>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</si>
  <si>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</si>
  <si>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</si>
  <si>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</si>
  <si>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</si>
  <si>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</si>
  <si>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</si>
  <si>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</si>
  <si>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</si>
  <si>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</si>
  <si>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</si>
  <si>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</si>
  <si>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</si>
  <si>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</si>
  <si>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</si>
  <si>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</si>
  <si>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</si>
  <si>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</si>
  <si>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</si>
  <si>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</si>
  <si>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</si>
  <si>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</si>
  <si>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</si>
  <si>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</si>
  <si>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</si>
  <si>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</si>
  <si>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</si>
  <si>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</si>
  <si>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</si>
  <si>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</si>
  <si>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</si>
  <si>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</si>
  <si>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</si>
  <si>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</si>
  <si>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</si>
  <si>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</si>
  <si>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</si>
  <si>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</si>
  <si>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</si>
  <si>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</si>
  <si>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</si>
  <si>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</si>
  <si>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</si>
  <si>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</si>
  <si>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</si>
  <si>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</si>
  <si>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</si>
  <si>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</si>
  <si>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</si>
  <si>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</si>
  <si>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</si>
  <si>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</si>
  <si>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</si>
  <si>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</si>
  <si>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</si>
  <si>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</si>
  <si>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</si>
  <si>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</si>
  <si>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</si>
  <si>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</si>
  <si>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</si>
  <si>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</si>
  <si>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</si>
  <si>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</si>
  <si>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</si>
  <si>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</si>
  <si>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</si>
  <si>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</si>
  <si>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</si>
  <si>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</si>
  <si>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</si>
  <si>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</si>
  <si>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</si>
  <si>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</si>
  <si>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</si>
  <si>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</si>
  <si>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</si>
  <si>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</si>
  <si>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</si>
  <si>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</si>
  <si>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</si>
  <si>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</si>
  <si>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</si>
  <si>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</si>
  <si>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</si>
  <si>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</si>
  <si>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</si>
  <si>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</si>
  <si>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</si>
  <si>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</si>
  <si>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</si>
  <si>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</si>
  <si>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</si>
  <si>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</si>
  <si>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</si>
  <si>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</si>
  <si>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</si>
  <si>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</si>
  <si>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</si>
  <si>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</si>
  <si>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</si>
  <si>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</si>
  <si>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</si>
  <si>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</si>
  <si>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</si>
  <si>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</si>
  <si>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</si>
  <si>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</si>
  <si>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</si>
  <si>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</si>
  <si>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</si>
  <si>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</si>
  <si>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</si>
  <si>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</si>
  <si>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</si>
  <si>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</si>
  <si>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</si>
  <si>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</si>
  <si>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</si>
  <si>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</si>
  <si>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</si>
  <si>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</si>
  <si>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</si>
  <si>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</si>
  <si>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</si>
  <si>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</si>
  <si>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</si>
  <si>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</si>
  <si>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</si>
  <si>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</si>
  <si>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</si>
  <si>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</si>
  <si>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</si>
  <si>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</si>
  <si>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</si>
  <si>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</si>
  <si>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</si>
  <si>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</si>
  <si>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</si>
  <si>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</si>
  <si>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</si>
  <si>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</si>
  <si>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</si>
  <si>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</si>
  <si>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</si>
  <si>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</si>
  <si>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</si>
  <si>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</si>
  <si>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</si>
  <si>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</si>
  <si>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</si>
  <si>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</si>
  <si>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</si>
  <si>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</si>
  <si>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</si>
  <si>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</si>
  <si>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</si>
  <si>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</si>
  <si>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</si>
  <si>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</si>
  <si>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</si>
  <si>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</si>
  <si>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</si>
  <si>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</si>
  <si>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</si>
  <si>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</si>
  <si>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</si>
  <si>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</si>
  <si>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</si>
  <si>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</si>
  <si>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</si>
  <si>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</si>
  <si>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</si>
  <si>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</si>
  <si>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</si>
  <si>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</si>
  <si>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</si>
  <si>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</si>
  <si>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</si>
  <si>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</si>
  <si>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</si>
  <si>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</si>
  <si>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</si>
  <si>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</si>
  <si>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</si>
  <si>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</si>
  <si>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</si>
  <si>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</si>
  <si>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</si>
  <si>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</si>
  <si>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</si>
  <si>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</si>
  <si>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</si>
  <si>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</si>
  <si>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</si>
  <si>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</si>
  <si>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</si>
  <si>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</si>
  <si>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</si>
  <si>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</si>
  <si>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</si>
  <si>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</si>
  <si>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</si>
  <si>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</si>
  <si>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</si>
  <si>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</si>
  <si>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</si>
  <si>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</si>
  <si>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</si>
  <si>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</si>
  <si>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</si>
  <si>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</si>
  <si>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</si>
  <si>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</si>
  <si>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</si>
  <si>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</si>
  <si>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</si>
  <si>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</si>
  <si>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</si>
  <si>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</si>
  <si>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</si>
  <si>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</si>
  <si>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</si>
  <si>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</si>
  <si>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</si>
  <si>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</si>
  <si>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</si>
  <si>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</si>
  <si>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</si>
  <si>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</si>
  <si>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</si>
  <si>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</si>
  <si>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</si>
  <si>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</si>
  <si>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</si>
  <si>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</si>
  <si>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</si>
  <si>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</si>
  <si>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</si>
  <si>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</si>
  <si>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</si>
  <si>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</si>
  <si>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</si>
  <si>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</si>
  <si>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</si>
  <si>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</si>
  <si>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</si>
  <si>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</si>
  <si>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</si>
  <si>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</si>
  <si>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</si>
  <si>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</si>
  <si>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</si>
  <si>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</si>
  <si>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</si>
  <si>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</si>
  <si>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</si>
  <si>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</si>
  <si>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</si>
  <si>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</si>
  <si>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</si>
  <si>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</si>
  <si>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</si>
  <si>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</si>
  <si>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</si>
  <si>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</si>
  <si>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</si>
  <si>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</si>
  <si>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</si>
  <si>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</si>
  <si>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</si>
  <si>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</si>
  <si>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</si>
  <si>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</si>
  <si>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</si>
  <si>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</si>
  <si>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</si>
  <si>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</si>
  <si>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</si>
  <si>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</si>
  <si>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</si>
  <si>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</si>
  <si>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</si>
  <si>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</si>
  <si>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</si>
  <si>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</si>
  <si>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</si>
  <si>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</si>
  <si>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</si>
  <si>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</si>
  <si>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</si>
  <si>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</si>
  <si>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</si>
  <si>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</si>
  <si>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</si>
  <si>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</si>
  <si>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</si>
  <si>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</si>
  <si>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</si>
  <si>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</si>
  <si>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</si>
  <si>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</si>
  <si>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</si>
  <si>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</si>
  <si>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</si>
  <si>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</si>
  <si>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</si>
  <si>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</si>
  <si>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</si>
  <si>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</si>
  <si>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</si>
  <si>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</si>
  <si>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</si>
  <si>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</si>
  <si>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</si>
  <si>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</si>
  <si>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</si>
  <si>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</si>
  <si>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</si>
  <si>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</si>
  <si>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</si>
  <si>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</si>
  <si>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</si>
  <si>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</si>
  <si>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</si>
  <si>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</si>
  <si>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</si>
  <si>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</si>
  <si>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</si>
  <si>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</si>
  <si>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</si>
  <si>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</si>
  <si>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</si>
  <si>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</si>
  <si>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</si>
  <si>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</si>
  <si>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</si>
  <si>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</si>
  <si>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</si>
  <si>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</si>
  <si>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</si>
  <si>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</si>
  <si>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</si>
  <si>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</si>
  <si>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</si>
  <si>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</si>
  <si>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</si>
  <si>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</si>
  <si>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</si>
  <si>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</si>
  <si>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</si>
  <si>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</si>
  <si>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</si>
  <si>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</si>
  <si>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</si>
  <si>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</si>
  <si>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</si>
  <si>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</si>
  <si>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</si>
  <si>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</si>
  <si>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</si>
  <si>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</si>
  <si>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</si>
  <si>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</si>
  <si>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</si>
  <si>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</si>
  <si>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</si>
  <si>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</si>
  <si>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</si>
  <si>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</si>
  <si>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</si>
  <si>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</si>
  <si>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</si>
  <si>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</si>
  <si>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</si>
  <si>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</si>
  <si>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</si>
  <si>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</si>
  <si>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</si>
  <si>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</si>
  <si>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</si>
  <si>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</si>
  <si>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</si>
  <si>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</si>
  <si>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</si>
  <si>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</si>
  <si>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</si>
  <si>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</si>
  <si>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</si>
  <si>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</si>
  <si>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</si>
  <si>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</si>
  <si>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</si>
  <si>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</si>
  <si>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</si>
  <si>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</si>
  <si>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</si>
  <si>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</si>
  <si>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</si>
  <si>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</si>
  <si>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</si>
  <si>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</si>
  <si>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</si>
  <si>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</si>
  <si>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</si>
  <si>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</si>
  <si>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</si>
  <si>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</si>
  <si>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</si>
  <si>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</si>
  <si>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</si>
  <si>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</si>
  <si>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</si>
  <si>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</si>
  <si>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</si>
  <si>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</si>
  <si>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</si>
  <si>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</si>
  <si>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</si>
  <si>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</si>
  <si>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</si>
  <si>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</si>
  <si>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</si>
  <si>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</si>
  <si>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</si>
  <si>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</si>
  <si>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</si>
  <si>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</si>
  <si>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</si>
  <si>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</si>
  <si>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</si>
  <si>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</si>
  <si>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</si>
  <si>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</si>
  <si>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</si>
  <si>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</si>
  <si>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</si>
  <si>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</si>
  <si>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</si>
  <si>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</si>
  <si>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</si>
  <si>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</si>
  <si>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</si>
  <si>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</si>
  <si>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</si>
  <si>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</si>
  <si>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</si>
  <si>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</si>
  <si>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</si>
  <si>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</si>
  <si>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</si>
  <si>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</si>
  <si>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</si>
  <si>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</si>
  <si>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</si>
  <si>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</si>
  <si>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</si>
  <si>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</si>
  <si>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</si>
  <si>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</si>
  <si>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</si>
  <si>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</si>
  <si>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</si>
  <si>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</si>
  <si>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</si>
  <si>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</si>
  <si>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</si>
  <si>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</si>
  <si>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</si>
  <si>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</si>
  <si>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</si>
  <si>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</si>
  <si>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</si>
  <si>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</si>
  <si>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</si>
  <si>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</si>
  <si>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</si>
  <si>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</si>
  <si>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</si>
  <si>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</si>
  <si>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</si>
  <si>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</si>
  <si>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</si>
  <si>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</si>
  <si>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</si>
  <si>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</si>
  <si>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</si>
  <si>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</si>
  <si>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</si>
  <si>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</si>
  <si>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</si>
  <si>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</si>
  <si>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</si>
  <si>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</si>
  <si>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</si>
  <si>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</si>
  <si>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</si>
  <si>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</si>
  <si>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</si>
  <si>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</si>
  <si>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</si>
  <si>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</si>
  <si>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</si>
  <si>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</si>
  <si>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</si>
  <si>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</si>
  <si>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</si>
  <si>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</si>
  <si>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</si>
  <si>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</si>
  <si>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</si>
  <si>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</si>
  <si>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</si>
  <si>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</si>
  <si>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</si>
  <si>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</si>
  <si>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</si>
  <si>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</si>
  <si>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</si>
  <si>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</si>
  <si>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</si>
  <si>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</si>
  <si>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</si>
  <si>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</si>
  <si>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</si>
  <si>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</si>
  <si>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</si>
  <si>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</si>
  <si>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</si>
  <si>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</si>
  <si>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</si>
  <si>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</si>
  <si>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</si>
  <si>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</si>
  <si>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</si>
  <si>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</si>
  <si>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</si>
  <si>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</si>
  <si>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</si>
  <si>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</si>
  <si>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</si>
  <si>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</si>
  <si>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</si>
  <si>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</si>
  <si>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</si>
  <si>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</si>
  <si>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</si>
  <si>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</si>
  <si>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</si>
  <si>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</si>
  <si>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</si>
  <si>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</si>
  <si>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</si>
  <si>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</si>
  <si>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</si>
  <si>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</si>
  <si>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</si>
  <si>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</si>
  <si>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</si>
  <si>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</si>
  <si>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</si>
  <si>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</si>
  <si>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</si>
  <si>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</si>
  <si>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</si>
  <si>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</si>
  <si>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</si>
  <si>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</si>
  <si>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</si>
  <si>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</si>
  <si>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</si>
  <si>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</si>
  <si>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</si>
  <si>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</si>
  <si>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</si>
  <si>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</si>
  <si>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</si>
  <si>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</si>
  <si>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</si>
  <si>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</si>
  <si>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</si>
  <si>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</si>
  <si>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</si>
  <si>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</si>
  <si>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</si>
  <si>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</si>
  <si>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</si>
  <si>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</si>
  <si>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</si>
  <si>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</si>
  <si>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</si>
  <si>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</si>
  <si>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</si>
  <si>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</si>
  <si>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</si>
  <si>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</si>
  <si>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</si>
  <si>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</si>
  <si>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</si>
  <si>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</si>
  <si>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</si>
  <si>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</si>
  <si>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</si>
  <si>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</si>
  <si>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</si>
  <si>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</si>
  <si>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</si>
  <si>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</si>
  <si>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</si>
  <si>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</si>
  <si>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</si>
  <si>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</si>
  <si>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</si>
  <si>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</si>
  <si>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</si>
  <si>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</si>
  <si>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</si>
  <si>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</si>
  <si>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</si>
  <si>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</si>
  <si>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</si>
  <si>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</si>
  <si>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</si>
  <si>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</si>
  <si>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</si>
  <si>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</si>
  <si>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</si>
  <si>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</si>
  <si>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</si>
  <si>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</si>
  <si>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</si>
  <si>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</si>
  <si>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</si>
  <si>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</si>
  <si>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</si>
  <si>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</si>
  <si>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</si>
  <si>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</si>
  <si>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</si>
  <si>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</si>
  <si>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</si>
  <si>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</si>
  <si>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</si>
  <si>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</si>
  <si>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</si>
  <si>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</si>
  <si>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</si>
  <si>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</si>
  <si>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</si>
  <si>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</si>
  <si>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</si>
  <si>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</si>
  <si>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</si>
  <si>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</si>
  <si>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</si>
  <si>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</si>
  <si>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</si>
  <si>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</si>
  <si>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</si>
  <si>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</si>
  <si>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</si>
  <si>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</si>
  <si>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</si>
  <si>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</si>
  <si>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</si>
  <si>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</si>
  <si>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</si>
  <si>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</si>
  <si>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</si>
  <si>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</si>
  <si>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</si>
  <si>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</si>
  <si>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</si>
  <si>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</si>
  <si>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</si>
  <si>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</si>
  <si>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</si>
  <si>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</si>
  <si>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</si>
  <si>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</si>
  <si>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</si>
  <si>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</si>
  <si>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</si>
  <si>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</si>
  <si>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</si>
  <si>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</si>
  <si>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</si>
  <si>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</si>
  <si>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</si>
  <si>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</si>
  <si>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</si>
  <si>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</si>
  <si>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</si>
  <si>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</si>
  <si>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</si>
  <si>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</si>
  <si>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</si>
  <si>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</si>
  <si>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</si>
  <si>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</si>
  <si>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</si>
  <si>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</si>
  <si>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</si>
  <si>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</si>
  <si>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</si>
  <si>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</si>
  <si>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</si>
  <si>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</si>
  <si>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</si>
  <si>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</si>
  <si>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</si>
  <si>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</si>
  <si>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</si>
  <si>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</si>
  <si>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</si>
  <si>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</si>
  <si>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</si>
  <si>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</si>
  <si>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</si>
  <si>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</si>
  <si>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</si>
  <si>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</si>
  <si>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</si>
  <si>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</si>
  <si>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</si>
  <si>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</si>
  <si>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</si>
  <si>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</si>
  <si>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</si>
  <si>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</si>
  <si>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</si>
  <si>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</si>
  <si>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</si>
  <si>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</si>
  <si>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</si>
  <si>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</si>
  <si>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</si>
  <si>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</si>
  <si>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</si>
  <si>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</si>
  <si>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</si>
  <si>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</si>
  <si>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</si>
  <si>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</si>
  <si>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</si>
  <si>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</si>
  <si>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</si>
  <si>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</si>
  <si>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</si>
  <si>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</si>
  <si>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</si>
  <si>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</si>
  <si>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</si>
  <si>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</si>
  <si>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</si>
  <si>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</si>
  <si>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</si>
  <si>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</si>
  <si>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</si>
  <si>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</si>
  <si>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</si>
  <si>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</si>
  <si>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</si>
  <si>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</si>
  <si>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</si>
  <si>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</si>
  <si>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</si>
  <si>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</si>
  <si>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</si>
  <si>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</si>
  <si>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</si>
  <si>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</si>
  <si>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</si>
  <si>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</si>
  <si>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</si>
  <si>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</si>
  <si>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</si>
  <si>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</si>
  <si>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</si>
  <si>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</si>
  <si>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</si>
  <si>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</si>
  <si>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</si>
  <si>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</si>
  <si>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</si>
  <si>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</si>
  <si>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</si>
  <si>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</si>
  <si>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</si>
  <si>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</si>
  <si>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</si>
  <si>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</si>
  <si>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</si>
  <si>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</si>
  <si>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</si>
  <si>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</si>
  <si>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</si>
  <si>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</si>
  <si>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</si>
  <si>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</si>
  <si>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</si>
  <si>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</si>
  <si>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</si>
  <si>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</si>
  <si>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</si>
  <si>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</si>
  <si>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</si>
  <si>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</si>
  <si>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</si>
  <si>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</si>
  <si>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</si>
  <si>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</si>
  <si>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</si>
  <si>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</si>
  <si>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</si>
  <si>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</si>
  <si>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</si>
  <si>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</si>
  <si>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</si>
  <si>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</si>
  <si>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</si>
  <si>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</si>
  <si>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</si>
  <si>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</si>
  <si>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</si>
  <si>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</si>
  <si>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</si>
  <si>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</si>
  <si>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</si>
  <si>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</si>
  <si>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</si>
  <si>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</si>
  <si>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</si>
  <si>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</si>
  <si>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</si>
  <si>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</si>
  <si>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</si>
  <si>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</si>
  <si>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</si>
  <si>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</si>
  <si>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</si>
  <si>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</si>
  <si>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</si>
  <si>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</si>
  <si>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</si>
  <si>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</si>
  <si>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</si>
  <si>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</si>
  <si>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</si>
  <si>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</si>
  <si>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</si>
  <si>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</si>
  <si>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</si>
  <si>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</si>
  <si>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</si>
  <si>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</si>
  <si>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</si>
  <si>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</si>
  <si>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</si>
  <si>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</si>
  <si>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</si>
  <si>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</si>
  <si>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</si>
  <si>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</si>
  <si>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</si>
  <si>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</si>
  <si>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</si>
  <si>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</si>
  <si>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</si>
  <si>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</si>
  <si>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</si>
  <si>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</si>
  <si>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</si>
  <si>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</si>
  <si>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</si>
  <si>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</si>
  <si>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</si>
  <si>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</si>
  <si>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</si>
  <si>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</si>
  <si>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</si>
  <si>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</si>
  <si>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</si>
  <si>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</si>
  <si>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</si>
  <si>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</si>
  <si>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</si>
  <si>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</si>
  <si>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</si>
  <si>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</si>
  <si>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</si>
  <si>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</si>
  <si>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</si>
  <si>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</si>
  <si>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</si>
  <si>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</si>
  <si>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</si>
  <si>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</si>
  <si>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</si>
  <si>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</si>
  <si>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</si>
  <si>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</si>
  <si>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</si>
  <si>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</si>
  <si>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</si>
  <si>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</si>
  <si>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</si>
  <si>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</si>
  <si>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</si>
  <si>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</si>
  <si>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</si>
  <si>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</si>
  <si>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</si>
  <si>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</si>
  <si>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</si>
  <si>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</si>
  <si>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</si>
  <si>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</si>
  <si>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</si>
  <si>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</si>
  <si>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</si>
  <si>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</si>
  <si>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</si>
  <si>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</si>
  <si>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</si>
  <si>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</si>
  <si>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</si>
  <si>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</si>
  <si>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</si>
  <si>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</si>
  <si>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</si>
  <si>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</si>
  <si>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</si>
  <si>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</si>
  <si>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</si>
  <si>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</si>
  <si>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</si>
  <si>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</si>
  <si>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</si>
  <si>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</si>
  <si>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</si>
  <si>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</si>
  <si>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</si>
  <si>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</si>
  <si>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</si>
  <si>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</si>
  <si>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</si>
  <si>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</si>
  <si>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</si>
  <si>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</si>
  <si>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</si>
  <si>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</si>
  <si>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</si>
  <si>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</si>
  <si>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</si>
  <si>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</si>
  <si>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</si>
  <si>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</si>
  <si>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</si>
  <si>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</si>
  <si>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</si>
  <si>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</si>
  <si>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</si>
  <si>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</si>
  <si>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</si>
  <si>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</si>
  <si>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</si>
  <si>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</si>
  <si>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</si>
  <si>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</si>
  <si>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</si>
  <si>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</si>
  <si>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</si>
  <si>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</si>
  <si>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</si>
  <si>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</si>
  <si>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</si>
  <si>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</si>
  <si>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</si>
  <si>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</si>
  <si>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</si>
  <si>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</si>
  <si>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</si>
  <si>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</si>
  <si>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</si>
  <si>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</si>
  <si>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</si>
  <si>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</si>
  <si>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</si>
  <si>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</si>
  <si>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</si>
  <si>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</si>
  <si>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</si>
  <si>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</si>
  <si>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</si>
  <si>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</si>
  <si>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</si>
  <si>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</si>
  <si>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</si>
  <si>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</si>
  <si>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</si>
  <si>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</si>
  <si>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</si>
  <si>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</si>
  <si>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</si>
  <si>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</si>
  <si>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</si>
  <si>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</si>
  <si>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</si>
  <si>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</si>
  <si>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</si>
  <si>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</si>
  <si>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</si>
  <si>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</si>
  <si>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</si>
  <si>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</si>
  <si>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</si>
  <si>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</si>
  <si>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</si>
  <si>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</si>
  <si>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</si>
  <si>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</si>
  <si>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</si>
  <si>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</si>
  <si>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</si>
  <si>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</si>
  <si>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</si>
  <si>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</si>
  <si>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</si>
  <si>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</si>
  <si>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</si>
  <si>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</si>
  <si>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</si>
  <si>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</si>
  <si>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</si>
  <si>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</si>
  <si>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</si>
  <si>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</si>
  <si>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</si>
  <si>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</si>
  <si>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</si>
  <si>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</si>
  <si>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</si>
  <si>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</si>
  <si>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</si>
  <si>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</si>
  <si>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</si>
  <si>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</si>
  <si>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</si>
  <si>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</si>
  <si>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</si>
  <si>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</si>
  <si>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</si>
  <si>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</si>
  <si>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</si>
  <si>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</si>
  <si>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</si>
  <si>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</si>
  <si>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</si>
  <si>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</si>
  <si>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</si>
  <si>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</si>
  <si>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</si>
  <si>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</si>
  <si>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</si>
  <si>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</si>
  <si>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</si>
  <si>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</si>
  <si>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</si>
  <si>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</si>
  <si>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</si>
  <si>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</si>
  <si>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</si>
  <si>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</si>
  <si>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</si>
  <si>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</si>
  <si>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</si>
  <si>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</si>
  <si>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</si>
  <si>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</si>
  <si>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</si>
  <si>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</si>
  <si>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</si>
  <si>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</si>
  <si>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</si>
  <si>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</si>
  <si>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</si>
  <si>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</si>
  <si>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</si>
  <si>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</si>
  <si>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</si>
  <si>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</si>
  <si>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</si>
  <si>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</si>
  <si>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</si>
  <si>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</si>
  <si>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</si>
  <si>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</si>
  <si>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</si>
  <si>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</si>
  <si>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</si>
  <si>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</si>
  <si>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</si>
  <si>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</si>
  <si>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</si>
  <si>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</si>
  <si>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</si>
  <si>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</si>
  <si>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</si>
  <si>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</si>
  <si>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</si>
  <si>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</si>
  <si>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</si>
  <si>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</si>
  <si>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</si>
  <si>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</si>
  <si>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</si>
  <si>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</si>
  <si>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</si>
  <si>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</si>
  <si>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</si>
  <si>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</si>
  <si>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</si>
  <si>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</si>
  <si>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</si>
  <si>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</si>
  <si>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</si>
  <si>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</si>
  <si>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</si>
  <si>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</si>
  <si>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</si>
  <si>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</si>
  <si>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</si>
  <si>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</si>
  <si>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</si>
  <si>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</si>
  <si>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</si>
  <si>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</si>
  <si>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</si>
  <si>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</si>
  <si>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</si>
  <si>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</si>
  <si>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</si>
  <si>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</si>
  <si>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</si>
  <si>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</si>
  <si>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</si>
  <si>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</si>
  <si>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</si>
  <si>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</si>
  <si>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</si>
  <si>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</si>
  <si>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</si>
  <si>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</si>
  <si>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</si>
  <si>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</si>
  <si>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</si>
  <si>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</si>
  <si>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</si>
  <si>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</si>
  <si>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</si>
  <si>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</si>
  <si>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</si>
  <si>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</si>
  <si>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</si>
  <si>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</si>
  <si>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</si>
  <si>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</si>
  <si>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</si>
  <si>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</si>
  <si>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</si>
  <si>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</si>
  <si>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</si>
  <si>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</si>
  <si>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</si>
  <si>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</si>
  <si>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</si>
  <si>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</si>
  <si>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</si>
  <si>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</si>
  <si>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</si>
  <si>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</si>
  <si>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</si>
  <si>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</si>
  <si>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</si>
  <si>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</si>
  <si>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</si>
  <si>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</si>
  <si>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</si>
  <si>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</si>
  <si>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</si>
  <si>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</si>
  <si>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</si>
  <si>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</si>
  <si>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</si>
  <si>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</si>
  <si>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</si>
  <si>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</si>
  <si>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</si>
  <si>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</si>
  <si>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</si>
  <si>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</si>
  <si>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</si>
  <si>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</si>
  <si>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</si>
  <si>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</si>
  <si>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</si>
  <si>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</si>
  <si>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</si>
  <si>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</si>
  <si>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</si>
  <si>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</si>
  <si>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</si>
  <si>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</si>
  <si>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</si>
  <si>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</si>
  <si>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</si>
  <si>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</si>
  <si>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</si>
  <si>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</si>
  <si>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</si>
  <si>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</si>
  <si>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</si>
  <si>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</si>
  <si>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</si>
  <si>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</si>
  <si>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</si>
  <si>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</si>
  <si>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</si>
  <si>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</si>
  <si>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</si>
  <si>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</si>
  <si>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</si>
  <si>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</si>
  <si>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</si>
  <si>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</si>
  <si>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</si>
  <si>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</si>
  <si>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</si>
  <si>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</si>
  <si>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</si>
  <si>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</si>
  <si>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</si>
  <si>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</si>
  <si>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</si>
  <si>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</si>
  <si>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</si>
  <si>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</si>
  <si>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</si>
  <si>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</si>
  <si>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</si>
  <si>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</si>
  <si>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</si>
  <si>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</si>
  <si>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</si>
  <si>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</si>
  <si>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</si>
  <si>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</si>
  <si>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</si>
  <si>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</si>
  <si>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</si>
  <si>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</si>
  <si>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</si>
  <si>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</si>
  <si>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</si>
  <si>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</si>
  <si>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</si>
  <si>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</si>
  <si>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</si>
  <si>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</si>
  <si>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</si>
  <si>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</si>
  <si>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</si>
  <si>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</si>
  <si>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</si>
  <si>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</si>
  <si>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</si>
  <si>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</si>
  <si>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</si>
  <si>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</si>
  <si>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</si>
  <si>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</si>
  <si>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</si>
  <si>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</si>
  <si>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</si>
  <si>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</si>
  <si>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</si>
  <si>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</si>
  <si>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</si>
  <si>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</si>
  <si>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</si>
  <si>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</si>
  <si>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</si>
  <si>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</si>
  <si>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</si>
  <si>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</si>
  <si>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</si>
  <si>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</si>
  <si>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</si>
  <si>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</si>
  <si>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</si>
  <si>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</si>
  <si>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</si>
  <si>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</si>
  <si>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</si>
  <si>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</si>
  <si>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</si>
  <si>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</si>
  <si>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</si>
  <si>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</si>
  <si>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</si>
  <si>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</si>
  <si>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</si>
  <si>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</si>
  <si>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</si>
  <si>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</si>
  <si>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</si>
  <si>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</si>
  <si>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</si>
  <si>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</si>
  <si>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</si>
  <si>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</si>
  <si>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</si>
  <si>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</si>
  <si>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</si>
  <si>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</si>
  <si>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</si>
  <si>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</si>
  <si>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</si>
  <si>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</si>
  <si>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</si>
  <si>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</si>
  <si>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</si>
  <si>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</si>
  <si>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</si>
  <si>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</si>
  <si>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</si>
  <si>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</si>
  <si>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</si>
  <si>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</si>
  <si>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</si>
  <si>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</si>
  <si>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</si>
  <si>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</si>
  <si>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</si>
  <si>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</si>
  <si>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</si>
  <si>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</si>
  <si>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</si>
  <si>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</si>
  <si>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</si>
  <si>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</si>
  <si>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</si>
  <si>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</si>
  <si>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</si>
  <si>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</si>
  <si>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</si>
  <si>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</si>
  <si>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</si>
  <si>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</si>
  <si>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</si>
  <si>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</si>
  <si>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</si>
  <si>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</si>
  <si>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</si>
  <si>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</si>
  <si>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</si>
  <si>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</si>
  <si>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</si>
  <si>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</si>
  <si>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</si>
  <si>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</si>
  <si>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</si>
  <si>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</si>
  <si>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</si>
  <si>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</si>
  <si>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</si>
  <si>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</si>
  <si>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</si>
  <si>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</si>
  <si>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</si>
  <si>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</si>
  <si>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</si>
  <si>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</si>
  <si>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</si>
  <si>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</si>
  <si>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</si>
  <si>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</si>
  <si>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</si>
  <si>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</si>
  <si>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</si>
  <si>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</si>
  <si>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</si>
  <si>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</si>
  <si>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</si>
  <si>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</si>
  <si>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</si>
  <si>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</si>
  <si>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</si>
  <si>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</si>
  <si>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</si>
  <si>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</si>
  <si>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</si>
  <si>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</si>
  <si>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</si>
  <si>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</si>
  <si>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</si>
  <si>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</si>
  <si>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</si>
  <si>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</si>
  <si>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</si>
  <si>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</si>
  <si>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</si>
  <si>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</si>
  <si>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</si>
  <si>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</si>
  <si>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</si>
  <si>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</si>
  <si>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</si>
  <si>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</si>
  <si>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</si>
  <si>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</si>
  <si>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</si>
  <si>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</si>
  <si>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</si>
  <si>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</si>
  <si>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</si>
  <si>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</si>
  <si>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</si>
  <si>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</si>
  <si>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</si>
  <si>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</si>
  <si>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</si>
  <si>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</si>
  <si>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</si>
  <si>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</si>
  <si>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</si>
  <si>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</si>
  <si>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</si>
  <si>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</si>
  <si>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</si>
  <si>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</si>
  <si>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</si>
  <si>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</si>
  <si>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</si>
  <si>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</si>
  <si>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</si>
  <si>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</si>
  <si>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</si>
  <si>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</si>
  <si>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</si>
  <si>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</si>
  <si>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</si>
  <si>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</si>
  <si>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</si>
  <si>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</si>
  <si>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</si>
  <si>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</si>
  <si>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</si>
  <si>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</si>
  <si>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</si>
  <si>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</si>
  <si>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</si>
  <si>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</si>
  <si>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</si>
  <si>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</si>
  <si>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</si>
  <si>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</si>
  <si>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</si>
  <si>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</si>
  <si>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</si>
  <si>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</si>
  <si>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</si>
  <si>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</si>
  <si>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</si>
  <si>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</si>
  <si>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</si>
  <si>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</si>
  <si>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</si>
  <si>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</si>
  <si>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</si>
  <si>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</si>
  <si>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</si>
  <si>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</si>
  <si>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</si>
  <si>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</si>
  <si>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</si>
  <si>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</si>
  <si>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</si>
  <si>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</si>
  <si>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</si>
  <si>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</si>
  <si>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</si>
  <si>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</si>
  <si>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</si>
  <si>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</si>
  <si>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</si>
  <si>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</si>
  <si>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</si>
  <si>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</si>
  <si>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</si>
  <si>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</si>
  <si>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</si>
  <si>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</si>
  <si>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</si>
  <si>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</si>
  <si>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</si>
  <si>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</si>
  <si>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</si>
  <si>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</si>
  <si>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</si>
  <si>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</si>
  <si>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</si>
  <si>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</si>
  <si>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</si>
  <si>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</si>
  <si>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</si>
  <si>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</si>
  <si>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</si>
  <si>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</si>
  <si>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</si>
  <si>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</si>
  <si>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</si>
  <si>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</si>
  <si>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</si>
  <si>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</si>
  <si>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</si>
  <si>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</si>
  <si>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</si>
  <si>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</si>
  <si>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</si>
  <si>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</si>
  <si>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</si>
  <si>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</si>
  <si>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</si>
  <si>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</si>
  <si>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</si>
  <si>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</si>
  <si>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</si>
  <si>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</si>
  <si>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</si>
  <si>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</si>
  <si>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</si>
  <si>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</si>
  <si>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</si>
  <si>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</si>
  <si>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</si>
  <si>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</si>
  <si>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</si>
  <si>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</si>
  <si>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</si>
  <si>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</si>
  <si>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</si>
  <si>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</si>
  <si>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</si>
  <si>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</si>
  <si>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</si>
  <si>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</si>
  <si>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</si>
  <si>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</si>
  <si>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</si>
  <si>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</si>
  <si>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</si>
  <si>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</si>
  <si>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</si>
  <si>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</si>
  <si>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</si>
  <si>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</si>
  <si>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</si>
  <si>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</si>
  <si>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</si>
  <si>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</si>
  <si>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</si>
  <si>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</si>
  <si>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</si>
  <si>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</si>
  <si>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</si>
  <si>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</si>
  <si>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</si>
  <si>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</si>
  <si>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</si>
  <si>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</si>
  <si>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</si>
  <si>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</si>
  <si>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</si>
  <si>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</si>
  <si>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</si>
  <si>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</si>
  <si>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</si>
  <si>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</si>
  <si>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</si>
  <si>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</si>
  <si>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</si>
  <si>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</si>
  <si>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</si>
  <si>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</si>
  <si>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</si>
  <si>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</si>
  <si>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</si>
  <si>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</si>
  <si>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</si>
  <si>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</si>
  <si>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</si>
  <si>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</si>
  <si>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</si>
  <si>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</si>
  <si>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</si>
  <si>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</si>
  <si>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</si>
  <si>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</si>
  <si>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</si>
  <si>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</si>
  <si>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</si>
  <si>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</si>
  <si>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</si>
  <si>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</si>
  <si>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</si>
  <si>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</si>
  <si>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</si>
  <si>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</si>
  <si>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</si>
  <si>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</si>
  <si>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</si>
  <si>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</si>
  <si>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</si>
  <si>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</si>
  <si>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</si>
  <si>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</si>
  <si>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</si>
  <si>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</si>
  <si>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</si>
  <si>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</si>
  <si>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</si>
  <si>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</si>
  <si>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</si>
  <si>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</si>
  <si>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</si>
  <si>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</si>
  <si>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</si>
  <si>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</si>
  <si>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</si>
  <si>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</si>
  <si>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</si>
  <si>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</si>
  <si>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</si>
  <si>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</si>
  <si>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</si>
  <si>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</si>
  <si>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</si>
  <si>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</si>
  <si>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</si>
  <si>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</si>
  <si>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</si>
  <si>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</si>
  <si>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</si>
  <si>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</si>
  <si>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</si>
  <si>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</si>
  <si>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</si>
  <si>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</si>
  <si>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</si>
  <si>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</si>
  <si>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</si>
  <si>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</si>
  <si>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</si>
  <si>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</si>
  <si>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</si>
  <si>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</si>
  <si>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</si>
  <si>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</si>
  <si>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</si>
  <si>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</si>
  <si>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</si>
  <si>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</si>
  <si>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</si>
  <si>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</si>
  <si>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</si>
  <si>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</si>
  <si>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</si>
  <si>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</si>
  <si>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</si>
  <si>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</si>
  <si>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</si>
  <si>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</si>
  <si>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</si>
  <si>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</si>
  <si>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</si>
  <si>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</si>
  <si>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</si>
  <si>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</si>
  <si>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</si>
  <si>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</si>
  <si>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</si>
  <si>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</si>
  <si>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</si>
  <si>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</si>
  <si>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</si>
  <si>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</si>
  <si>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</si>
  <si>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</si>
  <si>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</si>
  <si>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</si>
  <si>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</si>
  <si>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</si>
  <si>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</si>
  <si>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</si>
  <si>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</si>
  <si>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</si>
  <si>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</si>
  <si>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</si>
  <si>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</si>
  <si>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</si>
  <si>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</si>
  <si>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</si>
  <si>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</si>
  <si>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</si>
  <si>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</si>
  <si>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</si>
  <si>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</si>
  <si>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</si>
  <si>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</si>
  <si>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</si>
  <si>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</si>
  <si>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</si>
  <si>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</si>
  <si>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</si>
  <si>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</si>
  <si>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</si>
  <si>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</si>
  <si>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</si>
  <si>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</si>
  <si>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</si>
  <si>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</si>
  <si>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</si>
  <si>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</si>
  <si>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</si>
  <si>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</si>
  <si>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</si>
  <si>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</si>
  <si>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</si>
  <si>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</si>
  <si>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</si>
  <si>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</si>
  <si>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</si>
  <si>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</si>
  <si>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</si>
  <si>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</si>
  <si>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</si>
  <si>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</si>
  <si>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</si>
  <si>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</si>
  <si>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</si>
  <si>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</si>
  <si>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</si>
  <si>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</si>
  <si>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</si>
  <si>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</si>
  <si>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</si>
  <si>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</si>
  <si>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</si>
  <si>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</si>
  <si>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</si>
  <si>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</si>
  <si>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</si>
  <si>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</si>
  <si>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</si>
  <si>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</si>
  <si>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</si>
  <si>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</si>
  <si>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</si>
  <si>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</si>
  <si>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</si>
  <si>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</si>
  <si>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</si>
  <si>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</si>
  <si>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</si>
  <si>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</si>
  <si>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</si>
  <si>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</si>
  <si>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</si>
  <si>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</si>
  <si>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</si>
  <si>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</si>
  <si>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</si>
  <si>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</si>
  <si>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</si>
  <si>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</si>
  <si>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</si>
  <si>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</si>
  <si>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</si>
  <si>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</si>
  <si>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</si>
  <si>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</si>
  <si>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</si>
  <si>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</si>
  <si>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</si>
  <si>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</si>
  <si>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</si>
  <si>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</si>
  <si>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</si>
  <si>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</si>
  <si>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</si>
  <si>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</si>
  <si>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</si>
  <si>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</si>
  <si>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</si>
  <si>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</si>
  <si>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</si>
  <si>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</si>
  <si>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</si>
  <si>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</si>
  <si>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</si>
  <si>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</si>
  <si>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</si>
  <si>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</si>
  <si>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</si>
  <si>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</si>
  <si>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</si>
  <si>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</si>
  <si>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</si>
  <si>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</si>
  <si>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</si>
  <si>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</si>
  <si>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</si>
  <si>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</si>
  <si>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</si>
  <si>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</si>
  <si>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</si>
  <si>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</si>
  <si>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</si>
  <si>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</si>
  <si>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</si>
  <si>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</si>
  <si>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</si>
  <si>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</si>
  <si>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</si>
  <si>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</si>
  <si>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</si>
  <si>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</si>
  <si>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</si>
  <si>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</si>
  <si>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</si>
  <si>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</si>
  <si>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</si>
  <si>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</si>
  <si>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</si>
  <si>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</si>
  <si>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</si>
  <si>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</si>
  <si>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</si>
  <si>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</si>
  <si>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</si>
  <si>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</si>
  <si>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</si>
  <si>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</si>
  <si>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</si>
  <si>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</si>
  <si>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</si>
  <si>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</si>
  <si>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</si>
  <si>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</si>
  <si>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</si>
  <si>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</si>
  <si>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</si>
  <si>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</si>
  <si>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</si>
  <si>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</si>
  <si>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</si>
  <si>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</si>
  <si>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</si>
  <si>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</si>
  <si>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</si>
  <si>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</si>
  <si>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</si>
  <si>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</si>
  <si>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</si>
  <si>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</si>
  <si>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</si>
  <si>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</si>
  <si>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</si>
  <si>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</si>
  <si>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</si>
  <si>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</si>
  <si>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</si>
  <si>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</si>
  <si>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</si>
  <si>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</si>
  <si>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</si>
  <si>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</si>
  <si>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</si>
  <si>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</si>
  <si>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</si>
  <si>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</si>
  <si>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</si>
  <si>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</si>
  <si>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</si>
  <si>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</si>
  <si>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</si>
  <si>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</si>
  <si>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</si>
  <si>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</si>
  <si>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</si>
  <si>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</si>
  <si>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</si>
  <si>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</si>
  <si>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</si>
  <si>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</si>
  <si>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</si>
  <si>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</si>
  <si>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</si>
  <si>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</si>
  <si>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</si>
  <si>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</si>
  <si>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</si>
  <si>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</si>
  <si>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</si>
  <si>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</si>
  <si>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</si>
  <si>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</si>
  <si>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</si>
  <si>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</si>
  <si>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</si>
  <si>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</si>
  <si>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</si>
  <si>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</si>
  <si>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</si>
  <si>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</si>
  <si>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</si>
  <si>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</si>
  <si>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</si>
  <si>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</si>
  <si>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</si>
  <si>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</si>
  <si>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</si>
  <si>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</si>
  <si>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</si>
  <si>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</si>
  <si>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</si>
  <si>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</si>
  <si>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</si>
  <si>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</si>
  <si>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</si>
  <si>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</si>
  <si>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</si>
  <si>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</si>
  <si>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</si>
  <si>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</si>
  <si>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</si>
  <si>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</si>
  <si>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</si>
  <si>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</si>
  <si>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</si>
  <si>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</si>
  <si>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</si>
  <si>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</si>
  <si>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</si>
  <si>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</si>
  <si>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</si>
  <si>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</si>
  <si>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</si>
  <si>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</si>
  <si>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</si>
  <si>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</si>
  <si>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</si>
  <si>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</si>
  <si>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</si>
  <si>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</si>
  <si>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</si>
  <si>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</si>
  <si>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</si>
  <si>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</si>
  <si>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</si>
  <si>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</si>
  <si>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</si>
  <si>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</si>
  <si>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</si>
  <si>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</si>
  <si>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</si>
  <si>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</si>
  <si>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</si>
  <si>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</si>
  <si>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</si>
  <si>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</si>
  <si>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</si>
  <si>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</si>
  <si>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</si>
  <si>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</si>
  <si>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</si>
  <si>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</si>
  <si>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</si>
  <si>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</si>
  <si>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</si>
  <si>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</si>
  <si>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</si>
  <si>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</si>
  <si>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</si>
  <si>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</si>
  <si>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</si>
  <si>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</si>
  <si>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</si>
  <si>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</si>
  <si>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</si>
  <si>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</si>
  <si>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</si>
  <si>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</si>
  <si>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</si>
  <si>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</si>
  <si>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</si>
  <si>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</si>
  <si>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</si>
  <si>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</si>
  <si>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</si>
  <si>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</si>
  <si>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</si>
  <si>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</si>
  <si>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</si>
  <si>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</si>
  <si>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</si>
  <si>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</si>
  <si>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</si>
  <si>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</si>
  <si>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</si>
  <si>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</si>
  <si>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</si>
  <si>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</si>
  <si>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</si>
  <si>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</si>
  <si>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</si>
  <si>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</si>
  <si>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</si>
  <si>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</si>
  <si>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</si>
  <si>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</si>
  <si>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</si>
  <si>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</si>
  <si>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</si>
  <si>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</si>
  <si>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</si>
  <si>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</si>
  <si>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</si>
  <si>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</si>
  <si>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</si>
  <si>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</si>
  <si>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</si>
  <si>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</si>
  <si>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</si>
  <si>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</si>
  <si>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</si>
  <si>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</si>
  <si>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</si>
  <si>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</si>
  <si>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</si>
  <si>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</si>
  <si>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</si>
  <si>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</si>
  <si>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</si>
  <si>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</si>
  <si>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</si>
  <si>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</si>
  <si>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</si>
  <si>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</si>
  <si>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</si>
  <si>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</si>
  <si>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</si>
  <si>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</si>
  <si>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</si>
  <si>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</si>
  <si>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</si>
  <si>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</si>
  <si>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</si>
  <si>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</si>
  <si>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</si>
  <si>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</si>
  <si>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</si>
  <si>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</si>
  <si>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</si>
  <si>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</si>
  <si>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</si>
  <si>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</si>
  <si>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</si>
  <si>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</si>
  <si>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</si>
  <si>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</si>
  <si>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</si>
  <si>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</si>
  <si>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</si>
  <si>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</si>
  <si>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</si>
  <si>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</si>
  <si>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</si>
  <si>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</si>
  <si>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</si>
  <si>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</si>
  <si>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</si>
  <si>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</si>
  <si>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</si>
  <si>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</si>
  <si>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</si>
  <si>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</si>
  <si>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</si>
  <si>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</si>
  <si>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</si>
  <si>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</si>
  <si>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</si>
  <si>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</si>
  <si>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</si>
  <si>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</si>
  <si>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</si>
  <si>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</si>
  <si>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</si>
  <si>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</si>
  <si>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</si>
  <si>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</si>
  <si>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</si>
  <si>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</si>
  <si>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</si>
  <si>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</si>
  <si>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</si>
  <si>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</si>
  <si>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</si>
  <si>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</si>
  <si>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</si>
  <si>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</si>
  <si>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</si>
  <si>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</si>
  <si>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</si>
  <si>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</si>
  <si>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</si>
  <si>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</si>
  <si>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</si>
  <si>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</si>
  <si>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</si>
  <si>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</si>
  <si>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</si>
  <si>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</si>
  <si>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</si>
  <si>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</si>
  <si>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</si>
  <si>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</si>
  <si>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</si>
  <si>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</si>
  <si>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</si>
  <si>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</si>
  <si>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</si>
  <si>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</si>
  <si>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</si>
  <si>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</si>
  <si>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</si>
  <si>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</si>
  <si>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</si>
  <si>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</si>
  <si>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</si>
  <si>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</si>
  <si>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</si>
  <si>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</si>
  <si>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</si>
  <si>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</si>
  <si>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</si>
  <si>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</si>
  <si>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</si>
  <si>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</si>
  <si>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</si>
  <si>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</si>
  <si>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</si>
  <si>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</si>
  <si>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</si>
  <si>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</si>
  <si>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</si>
  <si>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</si>
  <si>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</si>
  <si>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</si>
  <si>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</si>
  <si>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</si>
  <si>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</si>
  <si>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</si>
  <si>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</si>
  <si>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</si>
  <si>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</si>
  <si>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</si>
  <si>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</si>
  <si>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</si>
  <si>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</si>
  <si>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</si>
  <si>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</si>
  <si>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</si>
  <si>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</si>
  <si>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</si>
  <si>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</si>
  <si>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</si>
  <si>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</si>
  <si>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</si>
  <si>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</si>
  <si>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</si>
  <si>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</si>
  <si>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</si>
  <si>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</si>
  <si>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</si>
  <si>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</si>
  <si>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</si>
  <si>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</si>
  <si>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</si>
  <si>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</si>
  <si>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</si>
  <si>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</si>
  <si>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</si>
  <si>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</si>
  <si>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</si>
  <si>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</si>
  <si>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</si>
  <si>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</si>
  <si>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</si>
  <si>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</si>
  <si>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</si>
  <si>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</si>
  <si>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</si>
  <si>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</si>
  <si>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</si>
  <si>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</si>
  <si>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</si>
  <si>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</si>
  <si>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</si>
  <si>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</si>
  <si>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</si>
  <si>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</si>
  <si>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</si>
  <si>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</si>
  <si>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</si>
  <si>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</si>
  <si>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</si>
  <si>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</si>
  <si>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</si>
  <si>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</si>
  <si>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</si>
  <si>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</si>
  <si>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</si>
  <si>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</si>
  <si>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</si>
  <si>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</si>
  <si>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</si>
  <si>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</si>
  <si>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</si>
  <si>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</si>
  <si>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</si>
  <si>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</si>
  <si>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</si>
  <si>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</si>
  <si>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</si>
  <si>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</si>
  <si>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</si>
  <si>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</si>
  <si>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</si>
  <si>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</si>
  <si>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</si>
  <si>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</si>
  <si>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</si>
  <si>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</si>
  <si>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</si>
  <si>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</si>
  <si>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</si>
  <si>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</si>
  <si>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</si>
  <si>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</si>
  <si>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</si>
  <si>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</si>
  <si>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</si>
  <si>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</si>
  <si>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</si>
  <si>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</si>
  <si>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</si>
  <si>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</si>
  <si>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</si>
  <si>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</si>
  <si>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</si>
  <si>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</si>
  <si>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</si>
  <si>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</si>
  <si>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</si>
  <si>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</si>
  <si>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</si>
  <si>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</si>
  <si>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</si>
  <si>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</si>
  <si>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</si>
  <si>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</si>
  <si>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</si>
  <si>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</si>
  <si>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</si>
  <si>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</si>
  <si>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</si>
  <si>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</si>
  <si>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</si>
  <si>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</si>
  <si>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</si>
  <si>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</si>
  <si>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</si>
  <si>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</si>
  <si>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</si>
  <si>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</si>
  <si>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</si>
  <si>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</si>
  <si>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</si>
  <si>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</si>
  <si>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</si>
  <si>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</si>
  <si>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</si>
  <si>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</si>
  <si>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</si>
  <si>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</si>
  <si>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</si>
  <si>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</si>
  <si>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</si>
  <si>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</si>
  <si>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</si>
  <si>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</si>
  <si>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</si>
  <si>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</si>
  <si>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</si>
  <si>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</si>
  <si>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</si>
  <si>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</si>
  <si>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</si>
  <si>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</si>
  <si>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</si>
  <si>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</si>
  <si>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</si>
  <si>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</si>
  <si>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</si>
  <si>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</si>
  <si>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</si>
  <si>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</si>
  <si>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</si>
  <si>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</si>
  <si>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</si>
  <si>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</si>
  <si>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</si>
  <si>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</si>
  <si>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</si>
  <si>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</si>
  <si>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</si>
  <si>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</si>
  <si>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</si>
  <si>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</si>
  <si>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</si>
  <si>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</si>
  <si>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</si>
  <si>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</si>
  <si>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</si>
  <si>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</si>
  <si>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</si>
  <si>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</si>
  <si>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</si>
  <si>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</si>
  <si>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</si>
  <si>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</si>
  <si>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</si>
  <si>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</si>
  <si>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</si>
  <si>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</si>
  <si>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</si>
  <si>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</si>
  <si>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</si>
  <si>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</si>
  <si>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</si>
  <si>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</si>
  <si>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</si>
  <si>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</si>
  <si>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</si>
  <si>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</si>
  <si>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</si>
  <si>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</si>
  <si>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</si>
  <si>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</si>
  <si>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</si>
  <si>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</si>
  <si>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</si>
  <si>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</si>
  <si>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</si>
  <si>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</si>
  <si>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</si>
  <si>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</si>
  <si>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</si>
  <si>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</si>
  <si>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</si>
  <si>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</si>
  <si>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</si>
  <si>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</si>
  <si>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</si>
  <si>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</si>
  <si>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</si>
  <si>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</si>
  <si>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</si>
  <si>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</si>
  <si>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</si>
  <si>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</si>
  <si>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</si>
  <si>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</si>
  <si>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</si>
  <si>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</si>
  <si>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</si>
  <si>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</si>
  <si>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</si>
  <si>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</si>
  <si>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</si>
  <si>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</si>
  <si>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</si>
  <si>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</si>
  <si>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</si>
  <si>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</si>
  <si>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</si>
  <si>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</si>
  <si>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</si>
  <si>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</si>
  <si>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</si>
  <si>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</si>
  <si>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</si>
  <si>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</si>
  <si>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</si>
  <si>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</si>
  <si>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</si>
  <si>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</si>
  <si>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</si>
  <si>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</si>
  <si>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</si>
  <si>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</si>
  <si>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</si>
  <si>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</si>
  <si>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</si>
  <si>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</si>
  <si>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</si>
  <si>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</si>
  <si>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</si>
  <si>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</si>
  <si>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</si>
  <si>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</si>
  <si>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</si>
  <si>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</si>
  <si>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</si>
  <si>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</si>
  <si>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</si>
  <si>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</si>
  <si>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</si>
  <si>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</si>
  <si>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</si>
  <si>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</si>
  <si>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</si>
  <si>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</si>
  <si>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</si>
  <si>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</si>
  <si>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</si>
  <si>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</si>
  <si>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</si>
  <si>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</si>
  <si>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</si>
  <si>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</si>
  <si>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</si>
  <si>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</si>
  <si>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</si>
  <si>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</si>
  <si>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</si>
  <si>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</si>
  <si>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</si>
  <si>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</si>
  <si>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</si>
  <si>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</si>
  <si>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</si>
  <si>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</si>
  <si>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</si>
  <si>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</si>
  <si>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</si>
  <si>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</si>
  <si>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</si>
  <si>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</si>
  <si>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</si>
  <si>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</si>
  <si>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</si>
  <si>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</si>
  <si>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</si>
  <si>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</si>
  <si>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</si>
  <si>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</si>
  <si>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</si>
  <si>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</si>
  <si>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</si>
  <si>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</si>
  <si>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</si>
  <si>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</si>
  <si>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</si>
  <si>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</si>
  <si>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</si>
  <si>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</si>
  <si>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</si>
  <si>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</si>
  <si>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</si>
  <si>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</si>
  <si>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</si>
  <si>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</si>
  <si>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</si>
  <si>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</si>
  <si>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</si>
  <si>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</si>
  <si>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</si>
  <si>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</si>
  <si>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</si>
  <si>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</si>
  <si>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</si>
  <si>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</si>
  <si>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</si>
  <si>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</si>
  <si>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</si>
  <si>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</si>
  <si>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</si>
  <si>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</si>
  <si>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</si>
  <si>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</si>
  <si>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</si>
  <si>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</si>
  <si>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</si>
  <si>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</si>
  <si>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</si>
  <si>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</si>
  <si>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</si>
  <si>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</si>
  <si>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</si>
  <si>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</si>
  <si>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</si>
  <si>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</si>
  <si>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</si>
  <si>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</si>
  <si>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</si>
  <si>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</si>
  <si>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</si>
  <si>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</si>
  <si>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</si>
  <si>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</si>
  <si>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</si>
  <si>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</si>
  <si>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</si>
  <si>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</si>
  <si>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</si>
  <si>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</si>
  <si>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</si>
  <si>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</si>
  <si>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</si>
  <si>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</si>
  <si>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</si>
  <si>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</si>
  <si>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</si>
  <si>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</si>
  <si>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</si>
  <si>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</si>
  <si>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</si>
  <si>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</si>
  <si>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</si>
  <si>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</si>
  <si>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</si>
  <si>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</si>
  <si>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</si>
  <si>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</si>
  <si>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</si>
  <si>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</si>
  <si>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</si>
  <si>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</si>
  <si>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</si>
  <si>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</si>
  <si>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</si>
  <si>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</si>
  <si>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</si>
  <si>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</si>
  <si>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</si>
  <si>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</si>
  <si>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</si>
  <si>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</si>
  <si>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</si>
  <si>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</si>
  <si>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</si>
  <si>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</si>
  <si>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</si>
  <si>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</si>
  <si>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</si>
  <si>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</si>
  <si>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</si>
  <si>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</si>
  <si>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</si>
  <si>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</si>
  <si>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</si>
  <si>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</si>
  <si>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</si>
  <si>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</si>
  <si>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</si>
  <si>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</si>
  <si>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</si>
  <si>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</si>
  <si>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</si>
  <si>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</si>
  <si>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</si>
  <si>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</si>
  <si>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</si>
  <si>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</si>
  <si>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</si>
  <si>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</si>
  <si>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</si>
  <si>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</si>
  <si>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</si>
  <si>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</si>
  <si>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</si>
  <si>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</si>
  <si>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</si>
  <si>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</si>
  <si>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</si>
  <si>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</si>
  <si>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</si>
  <si>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</si>
  <si>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</si>
  <si>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</si>
  <si>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</si>
  <si>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</si>
  <si>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</si>
  <si>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</si>
  <si>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</si>
  <si>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</si>
  <si>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</si>
  <si>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</si>
  <si>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</si>
  <si>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</si>
  <si>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</si>
  <si>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</si>
  <si>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</si>
  <si>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</si>
  <si>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</si>
  <si>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</si>
  <si>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</si>
  <si>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</si>
  <si>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</si>
  <si>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</si>
  <si>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</si>
  <si>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</si>
  <si>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</si>
  <si>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</si>
  <si>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</si>
  <si>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</si>
  <si>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</si>
  <si>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</si>
  <si>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</si>
  <si>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</si>
  <si>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</si>
  <si>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</si>
  <si>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</si>
  <si>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</si>
  <si>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</si>
  <si>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</si>
  <si>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</si>
  <si>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</si>
  <si>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</si>
  <si>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</si>
  <si>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</si>
  <si>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</si>
  <si>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</si>
  <si>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</si>
  <si>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</si>
  <si>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</si>
  <si>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</si>
  <si>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</si>
  <si>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</si>
  <si>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</si>
  <si>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</si>
  <si>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</si>
  <si>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</si>
  <si>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</si>
  <si>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</si>
  <si>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</si>
  <si>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</si>
  <si>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</si>
  <si>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</si>
  <si>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</si>
  <si>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</si>
  <si>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</si>
  <si>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</si>
  <si>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</si>
  <si>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</si>
  <si>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</si>
  <si>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</si>
  <si>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</si>
  <si>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</si>
  <si>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</si>
  <si>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</si>
  <si>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</si>
  <si>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</si>
  <si>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</si>
  <si>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</si>
  <si>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</si>
  <si>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</si>
  <si>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</si>
  <si>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</si>
  <si>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</si>
  <si>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</si>
  <si>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</si>
  <si>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</si>
  <si>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</si>
  <si>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</si>
  <si>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</si>
  <si>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</si>
  <si>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</si>
  <si>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</si>
  <si>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</si>
  <si>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</si>
  <si>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</si>
  <si>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</si>
  <si>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</si>
  <si>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</si>
  <si>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</si>
  <si>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</si>
  <si>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</si>
  <si>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</si>
  <si>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</si>
  <si>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</si>
  <si>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</si>
  <si>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</si>
  <si>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</si>
  <si>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</si>
  <si>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</si>
  <si>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</si>
  <si>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</si>
  <si>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</si>
  <si>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</si>
  <si>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</si>
  <si>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</si>
  <si>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</si>
  <si>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</si>
  <si>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</si>
  <si>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</si>
  <si>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</si>
  <si>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</si>
  <si>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</si>
  <si>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</si>
  <si>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</si>
  <si>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</si>
  <si>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</si>
  <si>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</si>
  <si>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</si>
  <si>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</si>
  <si>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</si>
  <si>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</si>
  <si>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</si>
  <si>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</si>
  <si>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</si>
  <si>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</si>
  <si>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</si>
  <si>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</si>
  <si>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</si>
  <si>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</si>
  <si>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</si>
  <si>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</si>
  <si>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</si>
  <si>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</si>
  <si>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</si>
  <si>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</si>
  <si>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</si>
  <si>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</si>
  <si>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</si>
  <si>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</si>
  <si>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</si>
  <si>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</si>
  <si>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</si>
  <si>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</si>
  <si>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</si>
  <si>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</si>
  <si>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</si>
  <si>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</si>
  <si>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</si>
  <si>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</si>
  <si>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</si>
  <si>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</si>
  <si>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</si>
  <si>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</si>
  <si>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</si>
  <si>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</si>
  <si>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</si>
  <si>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</si>
  <si>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</si>
  <si>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</si>
  <si>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</si>
  <si>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</si>
  <si>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</si>
  <si>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</si>
  <si>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</si>
  <si>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</si>
  <si>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</si>
  <si>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</si>
  <si>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</si>
  <si>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</si>
  <si>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</si>
  <si>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</si>
  <si>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</si>
  <si>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</si>
  <si>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</si>
  <si>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</si>
  <si>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</si>
  <si>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</si>
  <si>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</si>
  <si>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</si>
  <si>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</si>
  <si>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</si>
  <si>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</si>
  <si>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</si>
  <si>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</si>
  <si>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</si>
  <si>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</si>
  <si>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</si>
  <si>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</si>
  <si>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</si>
  <si>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</si>
  <si>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</si>
  <si>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</si>
  <si>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</si>
  <si>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</si>
  <si>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</si>
  <si>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</si>
  <si>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</si>
  <si>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</si>
  <si>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</si>
  <si>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</si>
  <si>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</si>
  <si>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</si>
  <si>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</si>
  <si>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</si>
  <si>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</si>
  <si>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</si>
  <si>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</si>
  <si>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</si>
  <si>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</si>
  <si>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</si>
  <si>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</si>
  <si>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</si>
  <si>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</si>
  <si>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</si>
  <si>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</si>
  <si>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</si>
  <si>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</si>
  <si>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</si>
  <si>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</si>
  <si>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</si>
  <si>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</si>
  <si>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</si>
  <si>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</si>
  <si>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</si>
  <si>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</si>
  <si>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</si>
  <si>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</si>
  <si>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</si>
  <si>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</si>
  <si>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</si>
  <si>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</si>
  <si>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</si>
  <si>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</si>
  <si>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</si>
  <si>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</si>
  <si>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</si>
  <si>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</si>
  <si>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</si>
  <si>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</si>
  <si>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</si>
  <si>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</si>
  <si>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</si>
  <si>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</si>
  <si>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</si>
  <si>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</si>
  <si>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</si>
  <si>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</si>
  <si>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</si>
  <si>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</si>
  <si>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</si>
  <si>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</si>
  <si>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</si>
  <si>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</si>
  <si>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</si>
  <si>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</si>
  <si>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</si>
  <si>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</si>
  <si>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</si>
  <si>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</si>
  <si>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</si>
  <si>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</si>
  <si>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</si>
  <si>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</si>
  <si>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</si>
  <si>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</si>
  <si>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</si>
  <si>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</si>
  <si>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</si>
  <si>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</si>
  <si>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</si>
  <si>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</si>
  <si>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</si>
  <si>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</si>
  <si>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</si>
  <si>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</si>
  <si>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</si>
  <si>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</si>
  <si>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</si>
  <si>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</si>
  <si>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</si>
  <si>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</si>
  <si>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</si>
  <si>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</si>
  <si>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</si>
  <si>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</si>
  <si>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</si>
  <si>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</si>
  <si>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</si>
  <si>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</si>
  <si>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</si>
  <si>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</si>
  <si>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</si>
  <si>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</si>
  <si>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</si>
  <si>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</si>
  <si>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</si>
  <si>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</si>
  <si>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</si>
  <si>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</si>
  <si>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</si>
  <si>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</si>
  <si>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</si>
  <si>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</si>
  <si>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</si>
  <si>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</si>
  <si>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</si>
  <si>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</si>
  <si>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</si>
  <si>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</si>
  <si>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</si>
  <si>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</si>
  <si>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</si>
  <si>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</si>
  <si>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</si>
  <si>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</si>
  <si>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</si>
  <si>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</si>
  <si>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</si>
  <si>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</si>
  <si>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</si>
  <si>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</si>
  <si>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</si>
  <si>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</si>
  <si>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</si>
  <si>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</si>
  <si>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</si>
  <si>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</si>
  <si>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</si>
  <si>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</si>
  <si>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</si>
  <si>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</si>
  <si>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</si>
  <si>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</si>
  <si>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</si>
  <si>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</si>
  <si>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</si>
  <si>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</si>
  <si>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</si>
  <si>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</si>
  <si>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</si>
  <si>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</si>
  <si>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</si>
  <si>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</si>
  <si>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</si>
  <si>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</si>
  <si>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</si>
  <si>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</si>
  <si>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</si>
  <si>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</si>
  <si>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</si>
  <si>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</si>
  <si>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</si>
  <si>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</si>
  <si>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</si>
  <si>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</si>
  <si>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</si>
  <si>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</si>
  <si>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</si>
  <si>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</si>
  <si>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</si>
  <si>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</si>
  <si>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</si>
  <si>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</si>
  <si>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</si>
  <si>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</si>
  <si>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</si>
  <si>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</si>
  <si>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</si>
  <si>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</si>
  <si>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</si>
  <si>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</si>
  <si>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</si>
  <si>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</si>
  <si>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</si>
  <si>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</si>
  <si>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</si>
  <si>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</si>
  <si>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</si>
  <si>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</si>
  <si>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</si>
  <si>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</si>
  <si>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</si>
  <si>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</si>
  <si>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</si>
  <si>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</si>
  <si>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</si>
  <si>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</si>
  <si>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</si>
  <si>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</si>
  <si>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</si>
  <si>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</si>
  <si>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</si>
  <si>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</si>
  <si>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</si>
  <si>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</si>
  <si>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</si>
  <si>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</si>
  <si>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</si>
  <si>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</si>
  <si>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</si>
  <si>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</si>
  <si>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</si>
  <si>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</si>
  <si>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</si>
  <si>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</si>
  <si>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</si>
  <si>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</si>
  <si>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</si>
  <si>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</si>
  <si>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</si>
  <si>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</si>
  <si>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</si>
  <si>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</si>
  <si>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</si>
  <si>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</si>
  <si>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</si>
  <si>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</si>
  <si>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</si>
  <si>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</si>
  <si>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</si>
  <si>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</si>
  <si>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</si>
  <si>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</si>
  <si>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</si>
  <si>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</si>
  <si>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</si>
  <si>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</si>
  <si>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</si>
  <si>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</si>
  <si>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</si>
  <si>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</si>
  <si>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</si>
  <si>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</si>
  <si>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</si>
  <si>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</si>
  <si>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</si>
  <si>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</si>
  <si>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</si>
  <si>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</si>
  <si>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</si>
  <si>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</si>
  <si>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</si>
  <si>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</si>
  <si>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</si>
  <si>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</si>
  <si>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</si>
  <si>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</si>
  <si>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</si>
  <si>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</si>
  <si>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</si>
  <si>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</si>
  <si>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</si>
  <si>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</si>
  <si>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</si>
  <si>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</si>
  <si>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</si>
  <si>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</si>
  <si>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</si>
  <si>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</si>
  <si>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</si>
  <si>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</si>
  <si>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</si>
  <si>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</si>
  <si>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</si>
  <si>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</si>
  <si>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</si>
  <si>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</si>
  <si>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</si>
  <si>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</si>
  <si>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</si>
  <si>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</si>
  <si>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</si>
  <si>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</si>
  <si>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</si>
  <si>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</si>
  <si>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</si>
  <si>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</si>
  <si>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</si>
  <si>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</si>
  <si>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</si>
  <si>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</si>
  <si>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</si>
  <si>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</si>
  <si>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</si>
  <si>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</si>
  <si>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</si>
  <si>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</si>
  <si>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</si>
  <si>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</si>
  <si>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</si>
  <si>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</si>
  <si>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</si>
  <si>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</si>
  <si>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</si>
  <si>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</si>
  <si>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</si>
  <si>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</si>
  <si>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</si>
  <si>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</si>
  <si>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</si>
  <si>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</si>
  <si>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</si>
  <si>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</si>
  <si>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</si>
  <si>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</si>
  <si>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</si>
  <si>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</si>
  <si>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</si>
  <si>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</si>
  <si>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</si>
  <si>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</si>
  <si>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</si>
  <si>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</si>
  <si>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</si>
  <si>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</si>
  <si>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</si>
  <si>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</si>
  <si>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</si>
  <si>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</si>
  <si>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</si>
  <si>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</si>
  <si>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</si>
  <si>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</si>
  <si>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</si>
  <si>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</si>
  <si>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</si>
  <si>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</si>
  <si>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</si>
  <si>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</si>
  <si>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</si>
  <si>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</si>
  <si>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</si>
  <si>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</si>
  <si>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</si>
  <si>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</si>
  <si>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</si>
  <si>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</si>
  <si>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</si>
  <si>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</si>
  <si>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</si>
  <si>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</si>
  <si>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</si>
  <si>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</si>
  <si>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</si>
  <si>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</si>
  <si>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</si>
  <si>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</si>
  <si>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</si>
  <si>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</si>
  <si>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</si>
  <si>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</si>
  <si>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</si>
  <si>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</si>
  <si>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</si>
  <si>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</si>
  <si>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</si>
  <si>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</si>
  <si>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</si>
  <si>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</si>
  <si>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</si>
  <si>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</si>
  <si>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</si>
  <si>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</si>
  <si>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</si>
  <si>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</si>
  <si>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</si>
  <si>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</si>
  <si>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</si>
  <si>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</si>
  <si>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</si>
  <si>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</si>
  <si>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</si>
  <si>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</si>
  <si>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</si>
  <si>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</si>
  <si>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</si>
  <si>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</si>
  <si>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</si>
  <si>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</si>
  <si>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</si>
  <si>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</si>
  <si>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</si>
  <si>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</si>
  <si>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</si>
  <si>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</si>
  <si>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</si>
  <si>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</si>
  <si>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</si>
  <si>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</si>
  <si>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</si>
  <si>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</si>
  <si>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</si>
  <si>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</si>
  <si>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</si>
  <si>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</si>
  <si>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</si>
  <si>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</si>
  <si>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</si>
  <si>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</si>
  <si>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</si>
  <si>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</si>
  <si>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</si>
  <si>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</si>
  <si>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</si>
  <si>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</si>
  <si>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</si>
  <si>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</si>
  <si>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</si>
  <si>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</si>
  <si>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</si>
  <si>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</si>
  <si>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</si>
  <si>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</si>
  <si>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</si>
  <si>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</si>
  <si>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</si>
  <si>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</si>
  <si>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</si>
  <si>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</si>
  <si>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</si>
  <si>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</si>
  <si>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</si>
  <si>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</si>
  <si>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</si>
  <si>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</si>
  <si>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</si>
  <si>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</si>
  <si>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</si>
  <si>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</si>
  <si>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</si>
  <si>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</si>
  <si>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</si>
  <si>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</si>
  <si>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</si>
  <si>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</si>
  <si>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</si>
  <si>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</si>
  <si>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</si>
  <si>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</si>
  <si>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</si>
  <si>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</si>
  <si>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</si>
  <si>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</si>
  <si>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</si>
  <si>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</si>
  <si>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</si>
  <si>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</si>
  <si>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</si>
  <si>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</si>
  <si>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</si>
  <si>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</si>
  <si>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</si>
  <si>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</si>
  <si>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</si>
  <si>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</si>
  <si>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</si>
  <si>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</si>
  <si>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</si>
  <si>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</si>
  <si>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</si>
  <si>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</si>
  <si>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</si>
  <si>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</si>
  <si>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</si>
  <si>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</si>
  <si>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</si>
  <si>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</si>
  <si>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</si>
  <si>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</si>
  <si>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</si>
  <si>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</si>
  <si>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</si>
  <si>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</si>
  <si>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</si>
  <si>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</si>
  <si>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</si>
  <si>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</si>
  <si>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</si>
  <si>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</si>
  <si>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</si>
  <si>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</si>
  <si>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</si>
  <si>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</si>
  <si>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</si>
  <si>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</si>
  <si>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</si>
  <si>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</si>
  <si>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</si>
  <si>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</si>
  <si>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</si>
  <si>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</si>
  <si>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</si>
  <si>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</si>
  <si>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</si>
  <si>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</si>
  <si>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</si>
  <si>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</si>
  <si>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</si>
  <si>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</si>
  <si>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</si>
  <si>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</si>
  <si>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</si>
  <si>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</si>
  <si>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</si>
  <si>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</si>
  <si>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</si>
  <si>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</si>
  <si>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</si>
  <si>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</si>
  <si>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</si>
  <si>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</si>
  <si>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</si>
  <si>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</si>
  <si>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</si>
  <si>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</si>
  <si>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</si>
  <si>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</si>
  <si>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</si>
  <si>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</si>
  <si>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</si>
  <si>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</si>
  <si>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</si>
  <si>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</si>
  <si>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</si>
  <si>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</si>
  <si>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</si>
  <si>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</si>
  <si>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</si>
  <si>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</si>
  <si>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</si>
  <si>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</si>
  <si>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</si>
  <si>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</si>
  <si>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</si>
  <si>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</si>
  <si>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</si>
  <si>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</si>
  <si>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</si>
  <si>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</si>
  <si>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</si>
  <si>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</si>
  <si>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</si>
  <si>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</si>
  <si>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</si>
  <si>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</si>
  <si>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</si>
  <si>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</si>
  <si>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</si>
  <si>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</si>
  <si>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</si>
  <si>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</si>
  <si>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</si>
  <si>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</si>
  <si>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</si>
  <si>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</si>
  <si>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</si>
  <si>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</si>
  <si>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</si>
  <si>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</si>
  <si>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</si>
  <si>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</si>
  <si>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</si>
  <si>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</si>
  <si>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</si>
  <si>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</si>
  <si>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</si>
  <si>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</si>
  <si>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</si>
  <si>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</si>
  <si>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</si>
  <si>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</si>
  <si>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</si>
  <si>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</si>
  <si>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</si>
  <si>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</si>
  <si>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</si>
  <si>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</si>
  <si>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</si>
  <si>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</si>
  <si>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</si>
  <si>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</si>
  <si>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</si>
  <si>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</si>
  <si>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</si>
  <si>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</si>
  <si>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</si>
  <si>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</si>
  <si>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</si>
  <si>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</si>
  <si>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</si>
  <si>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</si>
  <si>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</si>
  <si>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</si>
  <si>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</si>
  <si>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</si>
  <si>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</si>
  <si>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</si>
  <si>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</si>
  <si>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</si>
  <si>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</si>
  <si>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</si>
  <si>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</si>
  <si>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</si>
  <si>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</si>
  <si>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</si>
  <si>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</si>
  <si>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</si>
  <si>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</si>
  <si>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</si>
  <si>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</si>
  <si>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</si>
  <si>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</si>
  <si>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</si>
  <si>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</si>
  <si>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</si>
  <si>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</si>
  <si>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</si>
  <si>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</si>
  <si>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</si>
  <si>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</si>
  <si>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</si>
  <si>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</si>
  <si>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</si>
  <si>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</si>
  <si>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</si>
  <si>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</si>
  <si>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</si>
  <si>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</si>
  <si>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</si>
  <si>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</si>
  <si>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</si>
  <si>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</si>
  <si>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</si>
  <si>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</si>
  <si>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</si>
  <si>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</si>
  <si>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</si>
  <si>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</si>
  <si>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</si>
  <si>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</si>
  <si>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</si>
  <si>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</si>
  <si>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</si>
  <si>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</si>
  <si>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</si>
  <si>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</si>
  <si>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</si>
  <si>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</si>
  <si>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</si>
  <si>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</si>
  <si>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</si>
  <si>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</si>
  <si>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</si>
  <si>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</si>
  <si>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</si>
  <si>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</si>
  <si>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</si>
  <si>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</si>
  <si>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</si>
  <si>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</si>
  <si>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</si>
  <si>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</si>
  <si>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</si>
  <si>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</si>
  <si>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</si>
  <si>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</si>
  <si>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</si>
  <si>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</si>
  <si>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</si>
  <si>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</si>
  <si>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</si>
  <si>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</si>
  <si>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</si>
  <si>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</si>
  <si>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</si>
  <si>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</si>
  <si>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</si>
  <si>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</si>
  <si>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</si>
  <si>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</si>
  <si>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</si>
  <si>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</si>
  <si>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</si>
  <si>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</si>
  <si>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</si>
  <si>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</si>
  <si>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</si>
  <si>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</si>
  <si>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</si>
  <si>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</si>
  <si>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</si>
  <si>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</si>
  <si>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</si>
  <si>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</si>
  <si>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</si>
  <si>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</si>
  <si>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</si>
  <si>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</si>
  <si>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</si>
  <si>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</si>
  <si>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</si>
  <si>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</si>
  <si>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</si>
  <si>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</si>
  <si>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</si>
  <si>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</si>
  <si>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</si>
  <si>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</si>
  <si>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</si>
  <si>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</si>
  <si>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</si>
  <si>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</si>
  <si>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</si>
  <si>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</si>
  <si>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</si>
  <si>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</si>
  <si>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</si>
  <si>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</si>
  <si>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</si>
  <si>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</si>
  <si>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</si>
  <si>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</si>
  <si>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</si>
  <si>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</si>
  <si>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</si>
  <si>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</si>
  <si>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</si>
  <si>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</si>
  <si>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</si>
  <si>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</si>
  <si>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</si>
  <si>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</si>
  <si>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</si>
  <si>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</si>
  <si>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</si>
  <si>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</si>
  <si>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</si>
  <si>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</si>
  <si>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</si>
  <si>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</si>
  <si>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</si>
  <si>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</si>
  <si>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</si>
  <si>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</si>
  <si>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</si>
  <si>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</si>
  <si>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</si>
  <si>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</si>
  <si>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</si>
  <si>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</si>
  <si>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</si>
  <si>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</si>
  <si>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</si>
  <si>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</si>
  <si>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</si>
  <si>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</si>
  <si>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</si>
  <si>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</si>
  <si>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</si>
  <si>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</si>
  <si>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</si>
  <si>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</si>
  <si>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</si>
  <si>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</si>
  <si>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</si>
  <si>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</si>
  <si>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</si>
  <si>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</si>
  <si>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</si>
  <si>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</si>
  <si>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</si>
  <si>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</si>
  <si>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</si>
  <si>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</si>
  <si>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</si>
  <si>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</si>
  <si>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</si>
  <si>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</si>
  <si>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</si>
  <si>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</si>
  <si>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</si>
  <si>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</si>
  <si>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</si>
  <si>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</si>
  <si>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</si>
  <si>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</si>
  <si>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</si>
  <si>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</si>
  <si>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</si>
  <si>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</si>
  <si>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</si>
  <si>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</si>
  <si>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</si>
  <si>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</si>
  <si>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</si>
  <si>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</si>
  <si>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</si>
  <si>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</si>
  <si>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</si>
  <si>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</si>
  <si>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</si>
  <si>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</si>
  <si>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</si>
  <si>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</si>
  <si>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</si>
  <si>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</si>
  <si>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</si>
  <si>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</si>
  <si>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</si>
  <si>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</si>
  <si>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</si>
  <si>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</si>
  <si>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</si>
  <si>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</si>
  <si>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</si>
  <si>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</si>
  <si>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</si>
  <si>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</si>
  <si>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</si>
  <si>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</si>
  <si>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</si>
  <si>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</si>
  <si>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</si>
  <si>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</si>
  <si>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</si>
  <si>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</si>
  <si>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</si>
  <si>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</si>
  <si>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</si>
  <si>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</si>
  <si>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</si>
  <si>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</si>
  <si>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</si>
  <si>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</si>
  <si>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</si>
  <si>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</si>
  <si>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</si>
  <si>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</si>
  <si>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</si>
  <si>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</si>
  <si>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</si>
  <si>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</si>
  <si>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</si>
  <si>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</si>
  <si>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</si>
  <si>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</si>
  <si>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</si>
  <si>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</si>
  <si>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</si>
  <si>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</si>
  <si>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</si>
  <si>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</si>
  <si>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</si>
  <si>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</si>
  <si>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</si>
  <si>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</si>
  <si>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</si>
  <si>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</si>
  <si>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</si>
  <si>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</si>
  <si>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</si>
  <si>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</si>
  <si>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</si>
  <si>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</si>
  <si>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</si>
  <si>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</si>
  <si>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</si>
  <si>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</si>
  <si>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</si>
  <si>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</si>
  <si>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</si>
  <si>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</si>
  <si>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</si>
  <si>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</si>
  <si>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</si>
  <si>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</si>
  <si>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</si>
  <si>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</si>
  <si>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</si>
  <si>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</si>
  <si>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</si>
  <si>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</si>
  <si>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</si>
  <si>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</si>
  <si>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</si>
  <si>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</si>
  <si>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</si>
  <si>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</si>
  <si>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</si>
  <si>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</si>
  <si>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</si>
  <si>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</si>
  <si>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</si>
  <si>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</si>
  <si>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</si>
  <si>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</si>
  <si>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</si>
  <si>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</si>
  <si>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</si>
  <si>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</si>
  <si>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</si>
  <si>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</si>
  <si>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</si>
  <si>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</si>
  <si>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</si>
  <si>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</si>
  <si>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</si>
  <si>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</si>
  <si>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</si>
  <si>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</si>
  <si>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</si>
  <si>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</si>
  <si>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</si>
  <si>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</si>
  <si>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</si>
  <si>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</si>
  <si>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</si>
  <si>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</si>
  <si>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</si>
  <si>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</si>
  <si>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</si>
  <si>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</si>
  <si>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</si>
  <si>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</si>
  <si>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</si>
  <si>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</si>
  <si>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</si>
  <si>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</si>
  <si>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</si>
  <si>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</si>
  <si>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</si>
  <si>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</si>
  <si>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</si>
  <si>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</si>
  <si>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</si>
  <si>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</si>
  <si>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</si>
  <si>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</si>
  <si>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</si>
  <si>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</si>
  <si>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</si>
  <si>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</si>
  <si>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</si>
  <si>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</si>
  <si>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</si>
  <si>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</si>
  <si>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</si>
  <si>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</si>
  <si>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</si>
  <si>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</si>
  <si>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</si>
  <si>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</si>
  <si>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</si>
  <si>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</si>
  <si>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</si>
  <si>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</si>
  <si>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</si>
  <si>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</si>
  <si>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</si>
  <si>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</si>
  <si>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</si>
  <si>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</si>
  <si>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</si>
  <si>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</si>
  <si>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</si>
  <si>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</si>
  <si>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</si>
  <si>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</si>
  <si>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</si>
  <si>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</si>
  <si>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</si>
  <si>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</si>
  <si>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</si>
  <si>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</si>
  <si>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</si>
  <si>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</si>
  <si>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</si>
  <si>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</si>
  <si>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</si>
  <si>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</si>
  <si>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</si>
  <si>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</si>
  <si>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</si>
  <si>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</si>
  <si>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</si>
  <si>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</si>
  <si>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</si>
  <si>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</si>
  <si>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</si>
  <si>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</si>
  <si>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</si>
  <si>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</si>
  <si>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</si>
  <si>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</si>
  <si>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</si>
  <si>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</si>
  <si>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</si>
  <si>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</si>
  <si>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</si>
  <si>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</si>
  <si>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</si>
  <si>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</si>
  <si>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</si>
  <si>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</si>
  <si>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</si>
  <si>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</si>
  <si>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</si>
  <si>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</si>
  <si>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</si>
  <si>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</si>
  <si>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</si>
  <si>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</si>
  <si>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</si>
  <si>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</si>
  <si>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</si>
  <si>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</si>
  <si>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</si>
  <si>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</si>
  <si>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</si>
  <si>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</si>
  <si>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</si>
  <si>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</si>
  <si>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</si>
  <si>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</si>
  <si>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</si>
  <si>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</si>
  <si>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</si>
  <si>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</si>
  <si>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</si>
  <si>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</si>
  <si>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</si>
  <si>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</si>
  <si>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</si>
  <si>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</si>
  <si>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</si>
  <si>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</si>
  <si>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</si>
  <si>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</si>
  <si>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</si>
  <si>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</si>
  <si>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</si>
  <si>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</si>
  <si>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</si>
  <si>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</si>
  <si>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</si>
  <si>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</si>
  <si>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</si>
  <si>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</si>
  <si>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</si>
  <si>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</si>
  <si>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</si>
  <si>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</si>
  <si>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</si>
  <si>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</si>
  <si>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</si>
  <si>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</si>
  <si>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</si>
  <si>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</si>
  <si>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</si>
  <si>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</si>
  <si>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</si>
  <si>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</si>
  <si>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</si>
  <si>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</si>
  <si>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</si>
  <si>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</si>
  <si>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</si>
  <si>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</si>
  <si>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</si>
  <si>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</si>
  <si>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</si>
  <si>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</si>
  <si>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</si>
  <si>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</si>
  <si>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</si>
  <si>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</si>
  <si>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</si>
  <si>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</si>
  <si>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</si>
  <si>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</si>
  <si>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</si>
  <si>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</si>
  <si>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</si>
  <si>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</si>
  <si>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</si>
  <si>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</si>
  <si>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</si>
  <si>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</si>
  <si>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</si>
  <si>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</si>
  <si>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</si>
  <si>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</si>
  <si>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</si>
  <si>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</si>
  <si>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</si>
  <si>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</si>
  <si>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</si>
  <si>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</si>
  <si>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</si>
  <si>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</si>
  <si>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</si>
  <si>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</si>
  <si>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</si>
  <si>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</si>
  <si>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</si>
  <si>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</si>
  <si>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</si>
  <si>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</si>
  <si>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</si>
  <si>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</si>
  <si>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</si>
  <si>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</si>
  <si>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</si>
  <si>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</si>
  <si>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</si>
  <si>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</si>
  <si>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</si>
  <si>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</si>
  <si>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</si>
  <si>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</si>
  <si>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</si>
  <si>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</si>
  <si>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</si>
  <si>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</si>
  <si>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</si>
  <si>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</si>
  <si>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</si>
  <si>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</si>
  <si>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</si>
  <si>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</si>
  <si>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</si>
  <si>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</si>
  <si>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</si>
  <si>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</si>
  <si>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</si>
  <si>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</si>
  <si>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</si>
  <si>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</si>
  <si>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</si>
  <si>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</si>
  <si>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</si>
  <si>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</si>
  <si>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</si>
  <si>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</si>
  <si>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</si>
  <si>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</si>
  <si>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</si>
  <si>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</si>
  <si>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</si>
  <si>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</si>
  <si>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</si>
  <si>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</si>
  <si>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</si>
  <si>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</si>
  <si>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</si>
  <si>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</si>
  <si>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</si>
  <si>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</si>
  <si>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</si>
  <si>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</si>
  <si>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</si>
  <si>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</si>
  <si>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</si>
  <si>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</si>
  <si>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</si>
  <si>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</si>
  <si>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</si>
  <si>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</si>
  <si>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</si>
  <si>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</si>
  <si>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</si>
  <si>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</si>
  <si>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</si>
  <si>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</si>
  <si>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</si>
  <si>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</si>
  <si>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</si>
  <si>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</si>
  <si>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</si>
  <si>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</si>
  <si>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</si>
  <si>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</si>
  <si>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</si>
  <si>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</si>
  <si>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</si>
  <si>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</si>
  <si>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</si>
  <si>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</si>
  <si>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</si>
  <si>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</si>
  <si>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</si>
  <si>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</si>
  <si>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</si>
  <si>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</si>
  <si>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</si>
  <si>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</si>
  <si>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</si>
  <si>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</si>
  <si>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</si>
  <si>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</si>
  <si>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</si>
  <si>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</si>
  <si>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</si>
  <si>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</si>
  <si>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</si>
  <si>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</si>
  <si>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</si>
  <si>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</si>
  <si>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</si>
  <si>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</si>
  <si>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</si>
  <si>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</si>
  <si>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</si>
  <si>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</si>
  <si>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</si>
  <si>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</si>
  <si>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</si>
  <si>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</si>
  <si>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</si>
  <si>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</si>
  <si>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</si>
  <si>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</si>
  <si>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</si>
  <si>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</si>
  <si>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</si>
  <si>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</si>
  <si>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</si>
  <si>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</si>
  <si>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</si>
  <si>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</si>
  <si>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</si>
  <si>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</si>
  <si>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</si>
  <si>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</si>
  <si>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</si>
  <si>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</si>
  <si>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</si>
  <si>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</si>
  <si>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</si>
  <si>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</si>
  <si>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</si>
  <si>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</si>
  <si>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</si>
  <si>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</si>
  <si>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</si>
  <si>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</si>
  <si>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</si>
  <si>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</si>
  <si>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</si>
  <si>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</si>
  <si>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</si>
  <si>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</si>
  <si>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</si>
  <si>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</si>
  <si>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</si>
  <si>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</si>
  <si>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</si>
  <si>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</si>
  <si>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</si>
  <si>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</si>
  <si>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</si>
  <si>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</si>
  <si>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</si>
  <si>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</si>
  <si>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</si>
  <si>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</si>
  <si>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</si>
  <si>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</si>
  <si>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</si>
  <si>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</si>
  <si>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</si>
  <si>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</si>
  <si>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</si>
  <si>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</si>
  <si>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</si>
  <si>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</si>
  <si>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</si>
  <si>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</si>
  <si>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</si>
  <si>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</si>
  <si>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</si>
  <si>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</si>
  <si>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</si>
  <si>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</si>
  <si>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</si>
  <si>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</si>
  <si>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</si>
  <si>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</si>
  <si>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</si>
  <si>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</si>
  <si>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</si>
  <si>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</si>
  <si>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</si>
  <si>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</si>
  <si>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</si>
  <si>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</si>
  <si>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</si>
  <si>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</si>
  <si>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</si>
  <si>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</si>
  <si>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</si>
  <si>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</si>
  <si>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</si>
  <si>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</si>
  <si>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</si>
  <si>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</si>
  <si>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</si>
  <si>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</si>
  <si>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</si>
  <si>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</si>
  <si>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</si>
  <si>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</si>
  <si>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</si>
  <si>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</si>
  <si>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</si>
  <si>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</si>
  <si>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</si>
  <si>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</si>
  <si>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</si>
  <si>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</si>
  <si>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</si>
  <si>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</si>
  <si>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</si>
  <si>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</si>
  <si>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</si>
  <si>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</si>
  <si>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</si>
  <si>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</si>
  <si>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</si>
  <si>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</si>
  <si>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</si>
  <si>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</si>
  <si>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</si>
  <si>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</si>
  <si>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</si>
  <si>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</si>
  <si>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</si>
  <si>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</si>
  <si>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</si>
  <si>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</si>
  <si>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</si>
  <si>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</si>
  <si>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</si>
  <si>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</si>
  <si>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</si>
  <si>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</si>
  <si>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</si>
  <si>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</si>
  <si>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</si>
  <si>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</si>
  <si>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</si>
  <si>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</si>
  <si>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</si>
  <si>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</si>
  <si>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</si>
  <si>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</si>
  <si>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</si>
  <si>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</si>
  <si>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</si>
  <si>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</si>
  <si>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</si>
  <si>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</si>
  <si>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</si>
  <si>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</si>
  <si>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</si>
  <si>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</si>
  <si>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</si>
  <si>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</si>
  <si>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</si>
  <si>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</si>
  <si>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</si>
  <si>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</si>
  <si>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</si>
  <si>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</si>
  <si>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</si>
  <si>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</si>
  <si>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</si>
  <si>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</si>
  <si>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</si>
  <si>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</si>
  <si>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</si>
  <si>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</si>
  <si>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</si>
  <si>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</si>
  <si>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</si>
  <si>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</si>
  <si>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</si>
  <si>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</si>
  <si>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</si>
  <si>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</si>
  <si>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</si>
  <si>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</si>
  <si>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</si>
  <si>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</si>
  <si>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</si>
  <si>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</si>
  <si>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</si>
  <si>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</si>
  <si>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</si>
  <si>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</si>
  <si>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</si>
  <si>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</si>
  <si>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</si>
  <si>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</si>
  <si>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</si>
  <si>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</si>
  <si>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</si>
  <si>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</si>
  <si>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</si>
  <si>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</si>
  <si>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</si>
  <si>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</si>
  <si>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</si>
  <si>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</si>
  <si>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</si>
  <si>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</si>
  <si>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</si>
  <si>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</si>
  <si>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</si>
  <si>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</si>
  <si>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</si>
  <si>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</si>
  <si>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</si>
  <si>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</si>
  <si>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</si>
  <si>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</si>
  <si>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</si>
  <si>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</si>
  <si>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</si>
  <si>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</si>
  <si>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</si>
  <si>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</si>
  <si>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</si>
  <si>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</si>
  <si>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</si>
  <si>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</si>
  <si>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</si>
  <si>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</si>
  <si>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</si>
  <si>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</si>
  <si>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</si>
  <si>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</si>
  <si>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</si>
  <si>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</si>
  <si>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</si>
  <si>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</si>
  <si>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</si>
  <si>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</si>
  <si>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</si>
  <si>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</si>
  <si>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</si>
  <si>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</si>
  <si>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</si>
  <si>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</si>
  <si>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</si>
  <si>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</si>
  <si>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</si>
  <si>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</si>
  <si>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</si>
  <si>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</si>
  <si>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</si>
  <si>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</si>
  <si>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</si>
  <si>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</si>
  <si>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</si>
  <si>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</si>
  <si>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</si>
  <si>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</si>
  <si>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</si>
  <si>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</si>
  <si>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</si>
  <si>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</si>
  <si>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</si>
  <si>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</si>
  <si>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</si>
  <si>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</si>
  <si>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</si>
  <si>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</si>
  <si>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</si>
  <si>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</si>
  <si>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</si>
  <si>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</si>
  <si>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</si>
  <si>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</si>
  <si>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</si>
  <si>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</si>
  <si>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</si>
  <si>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</si>
  <si>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</si>
  <si>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</si>
  <si>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</si>
  <si>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</si>
  <si>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</si>
  <si>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</si>
  <si>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</si>
  <si>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</si>
  <si>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</si>
  <si>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</si>
  <si>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</si>
  <si>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</si>
  <si>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</si>
  <si>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</si>
  <si>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</si>
  <si>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</si>
  <si>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</si>
  <si>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</si>
  <si>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</si>
  <si>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</si>
  <si>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</si>
  <si>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</si>
  <si>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</si>
  <si>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</si>
  <si>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</si>
  <si>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</si>
  <si>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</si>
  <si>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</si>
  <si>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</si>
  <si>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</si>
  <si>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</si>
  <si>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</si>
  <si>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</si>
  <si>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</si>
  <si>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</si>
  <si>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</si>
  <si>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</si>
  <si>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</si>
  <si>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</si>
  <si>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</si>
  <si>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</si>
  <si>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</si>
  <si>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</si>
  <si>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</si>
  <si>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</si>
  <si>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</si>
  <si>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</si>
  <si>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</si>
  <si>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</si>
  <si>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</si>
  <si>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</si>
  <si>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</si>
  <si>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</si>
  <si>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</si>
  <si>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</si>
  <si>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</si>
  <si>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</si>
  <si>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</si>
  <si>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</si>
  <si>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</si>
  <si>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</si>
  <si>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</si>
  <si>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</si>
  <si>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</si>
  <si>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</si>
  <si>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</si>
  <si>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</si>
  <si>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</si>
  <si>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</si>
  <si>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</si>
  <si>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</si>
  <si>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</si>
  <si>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</si>
  <si>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</si>
  <si>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</si>
  <si>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</si>
  <si>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</si>
  <si>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</si>
  <si>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</si>
  <si>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</si>
  <si>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</si>
  <si>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</si>
  <si>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</si>
  <si>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</si>
  <si>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</si>
  <si>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</si>
  <si>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</si>
  <si>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</si>
  <si>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</si>
  <si>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</si>
  <si>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</si>
  <si>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</si>
  <si>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</si>
  <si>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</si>
  <si>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</si>
  <si>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</si>
  <si>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</si>
  <si>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</si>
  <si>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</si>
  <si>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</si>
  <si>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</si>
  <si>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</si>
  <si>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</si>
  <si>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</si>
  <si>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</si>
  <si>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</si>
  <si>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</si>
  <si>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</si>
  <si>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</si>
  <si>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</si>
  <si>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</si>
  <si>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</si>
  <si>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</si>
  <si>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</si>
  <si>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</si>
  <si>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</si>
  <si>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</si>
  <si>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</si>
  <si>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</si>
  <si>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</si>
  <si>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</si>
  <si>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</si>
  <si>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</si>
  <si>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</si>
  <si>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</si>
  <si>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</si>
  <si>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</si>
  <si>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</si>
  <si>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</si>
  <si>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</si>
  <si>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</si>
  <si>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</si>
  <si>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</si>
  <si>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</si>
  <si>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</si>
  <si>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</si>
  <si>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</si>
  <si>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</si>
  <si>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</si>
  <si>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</si>
  <si>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</si>
  <si>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</si>
  <si>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</si>
  <si>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</si>
  <si>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</si>
  <si>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</si>
  <si>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</si>
  <si>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</si>
  <si>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</si>
  <si>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</si>
  <si>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</si>
  <si>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</si>
  <si>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</si>
  <si>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</si>
  <si>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</si>
  <si>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</si>
  <si>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</si>
  <si>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</si>
  <si>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</si>
  <si>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</si>
  <si>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</si>
  <si>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</si>
  <si>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</si>
  <si>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</si>
  <si>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</si>
  <si>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</si>
  <si>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</si>
  <si>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</si>
  <si>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</si>
  <si>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</si>
  <si>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</si>
  <si>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</si>
  <si>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</si>
  <si>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</si>
  <si>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</si>
  <si>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</si>
  <si>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</si>
  <si>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</si>
  <si>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</si>
  <si>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</si>
  <si>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</si>
  <si>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</si>
  <si>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</si>
  <si>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</si>
  <si>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</si>
  <si>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</si>
  <si>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</si>
  <si>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</si>
  <si>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</si>
  <si>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</si>
  <si>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</si>
  <si>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</si>
  <si>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</si>
  <si>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</si>
  <si>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</si>
  <si>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</si>
  <si>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</si>
  <si>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</si>
  <si>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</si>
  <si>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</si>
  <si>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</si>
  <si>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</si>
  <si>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</si>
  <si>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</si>
  <si>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</si>
  <si>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</si>
  <si>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</si>
  <si>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</si>
  <si>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</si>
  <si>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</si>
  <si>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</si>
  <si>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</si>
  <si>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</si>
  <si>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</si>
  <si>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</si>
  <si>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</si>
  <si>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</si>
  <si>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</si>
  <si>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</si>
  <si>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</si>
  <si>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</si>
  <si>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</si>
  <si>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</si>
  <si>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</si>
  <si>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</si>
  <si>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</si>
  <si>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</si>
  <si>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</si>
  <si>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</si>
  <si>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</si>
  <si>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</si>
  <si>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</si>
  <si>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</si>
  <si>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</si>
  <si>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</si>
  <si>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</si>
  <si>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</si>
  <si>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</si>
  <si>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</si>
  <si>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</si>
  <si>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</si>
  <si>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</si>
  <si>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</si>
  <si>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</si>
  <si>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</si>
  <si>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</si>
  <si>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</si>
  <si>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</si>
  <si>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</si>
  <si>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</si>
  <si>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</si>
  <si>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</si>
  <si>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</si>
  <si>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</si>
  <si>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</si>
  <si>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</si>
  <si>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</si>
  <si>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</si>
  <si>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</si>
  <si>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</si>
  <si>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</si>
  <si>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</si>
  <si>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</si>
  <si>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</si>
  <si>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</si>
  <si>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</si>
  <si>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</si>
  <si>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</si>
  <si>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</si>
  <si>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</si>
  <si>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</si>
  <si>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</si>
  <si>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</si>
  <si>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</si>
  <si>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</si>
  <si>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</si>
  <si>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</si>
  <si>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</si>
  <si>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</si>
  <si>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</si>
  <si>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</si>
  <si>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</si>
  <si>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</si>
  <si>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</si>
  <si>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</si>
  <si>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</si>
  <si>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</si>
  <si>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</si>
  <si>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</si>
  <si>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</si>
  <si>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</si>
  <si>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</si>
  <si>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</si>
  <si>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</si>
  <si>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</si>
  <si>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</si>
  <si>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</si>
  <si>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</si>
  <si>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</si>
  <si>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</si>
  <si>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</si>
  <si>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</si>
  <si>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</si>
  <si>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</si>
  <si>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</si>
  <si>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</si>
  <si>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</si>
  <si>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</si>
  <si>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</si>
  <si>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</si>
  <si>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</si>
  <si>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</si>
  <si>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</si>
  <si>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</si>
  <si>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</si>
  <si>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</si>
  <si>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</si>
  <si>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</si>
  <si>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</si>
  <si>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</si>
  <si>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</si>
  <si>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</si>
  <si>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</si>
  <si>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</si>
  <si>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</si>
  <si>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</si>
  <si>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</si>
  <si>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</si>
  <si>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</si>
  <si>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</si>
  <si>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</si>
  <si>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</si>
  <si>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</si>
  <si>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</si>
  <si>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</si>
  <si>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</si>
  <si>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</si>
  <si>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</si>
  <si>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</si>
  <si>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</si>
  <si>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</si>
  <si>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</si>
  <si>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</si>
  <si>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</si>
  <si>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</si>
  <si>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</si>
  <si>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</si>
  <si>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</si>
  <si>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</si>
  <si>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</si>
  <si>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</si>
  <si>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</si>
  <si>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</si>
  <si>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</si>
  <si>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</si>
  <si>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</si>
  <si>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</si>
  <si>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</si>
  <si>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</si>
  <si>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</si>
  <si>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</si>
  <si>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</si>
  <si>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</si>
  <si>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</si>
  <si>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</si>
  <si>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</si>
  <si>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</si>
  <si>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</si>
  <si>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</si>
  <si>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</si>
  <si>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</si>
  <si>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</si>
  <si>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</si>
  <si>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</si>
  <si>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</si>
  <si>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</si>
  <si>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</si>
  <si>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</si>
  <si>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</si>
  <si>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</si>
  <si>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</si>
  <si>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</si>
  <si>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</si>
  <si>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</si>
  <si>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</si>
  <si>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</si>
  <si>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</si>
  <si>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</si>
  <si>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</si>
  <si>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</si>
  <si>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</si>
  <si>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</si>
  <si>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</si>
  <si>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</si>
  <si>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</si>
  <si>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</si>
  <si>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</si>
  <si>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</si>
  <si>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</si>
  <si>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</si>
  <si>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</si>
  <si>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</si>
  <si>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</si>
  <si>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</si>
  <si>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</si>
  <si>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</si>
  <si>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</si>
  <si>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</si>
  <si>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</si>
  <si>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</si>
  <si>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</si>
  <si>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</si>
  <si>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</si>
  <si>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</si>
  <si>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</si>
  <si>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</si>
  <si>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</si>
  <si>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</si>
  <si>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</si>
  <si>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</si>
  <si>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</si>
  <si>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</si>
  <si>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</si>
  <si>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</si>
  <si>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</si>
  <si>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</si>
  <si>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</si>
  <si>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</si>
  <si>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</si>
  <si>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</si>
  <si>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</si>
  <si>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</si>
  <si>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</si>
  <si>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</si>
  <si>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</si>
  <si>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</si>
  <si>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</si>
  <si>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</si>
  <si>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</si>
  <si>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</si>
  <si>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</si>
  <si>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</si>
  <si>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</si>
  <si>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</si>
  <si>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</si>
  <si>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</si>
  <si>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</si>
  <si>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</si>
  <si>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</si>
  <si>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</si>
  <si>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</si>
  <si>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</si>
  <si>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</si>
  <si>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</si>
  <si>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</si>
  <si>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</si>
  <si>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</si>
  <si>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</si>
  <si>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</si>
  <si>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</si>
  <si>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</si>
  <si>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</si>
  <si>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</si>
  <si>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</si>
  <si>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</si>
  <si>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</si>
  <si>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</si>
  <si>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</si>
  <si>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</si>
  <si>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</si>
  <si>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</si>
  <si>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</si>
  <si>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</si>
  <si>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</si>
  <si>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</si>
  <si>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</si>
  <si>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</si>
  <si>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</si>
  <si>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</si>
  <si>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</si>
  <si>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</si>
  <si>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</si>
  <si>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</si>
  <si>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</si>
  <si>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</si>
  <si>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</si>
  <si>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</si>
  <si>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</si>
  <si>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</si>
  <si>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</si>
  <si>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</si>
  <si>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</si>
  <si>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</si>
  <si>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</si>
  <si>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</si>
  <si>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</si>
  <si>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</si>
  <si>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</si>
  <si>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</si>
  <si>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</si>
  <si>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</si>
  <si>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</si>
  <si>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</si>
  <si>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</si>
  <si>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</si>
  <si>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</si>
  <si>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</si>
  <si>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</si>
  <si>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</si>
  <si>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</si>
  <si>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</si>
  <si>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</si>
  <si>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</si>
  <si>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</si>
  <si>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</si>
  <si>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</si>
  <si>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</si>
  <si>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</si>
  <si>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</si>
  <si>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</si>
  <si>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</si>
  <si>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</si>
  <si>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</si>
  <si>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</si>
  <si>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</si>
  <si>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</si>
  <si>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</si>
  <si>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</si>
  <si>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</si>
  <si>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</si>
  <si>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</si>
  <si>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</si>
  <si>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</si>
  <si>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</si>
  <si>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</si>
  <si>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</si>
  <si>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</si>
  <si>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</si>
  <si>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</si>
  <si>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</si>
  <si>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</si>
  <si>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</si>
  <si>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</si>
  <si>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</si>
  <si>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</si>
  <si>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</si>
  <si>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</si>
  <si>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</si>
  <si>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</si>
  <si>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</si>
  <si>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</si>
  <si>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</si>
  <si>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</si>
  <si>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</si>
  <si>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</si>
  <si>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</si>
  <si>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</si>
  <si>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</si>
  <si>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</si>
  <si>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</si>
  <si>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</si>
  <si>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</si>
  <si>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</si>
  <si>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</si>
  <si>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</si>
  <si>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</si>
  <si>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</si>
  <si>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</si>
  <si>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</si>
  <si>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</si>
  <si>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</si>
  <si>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</si>
  <si>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</si>
  <si>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</si>
  <si>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</si>
  <si>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</si>
  <si>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</si>
  <si>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</si>
  <si>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</si>
  <si>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</si>
  <si>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</si>
  <si>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</si>
  <si>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</si>
  <si>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</si>
  <si>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</si>
  <si>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</si>
  <si>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</si>
  <si>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</si>
  <si>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</si>
  <si>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</si>
  <si>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</si>
  <si>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</si>
  <si>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</si>
  <si>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</si>
  <si>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</si>
  <si>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</si>
  <si>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</si>
  <si>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</si>
  <si>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</si>
  <si>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</si>
  <si>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</si>
  <si>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</si>
  <si>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</si>
  <si>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</si>
  <si>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</si>
  <si>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</si>
  <si>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</si>
  <si>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</si>
  <si>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</si>
  <si>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</si>
  <si>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</si>
  <si>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</si>
  <si>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</si>
  <si>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</si>
  <si>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</si>
  <si>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</si>
  <si>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</si>
  <si>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</si>
  <si>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</si>
  <si>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</si>
  <si>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</si>
  <si>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</si>
  <si>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</si>
  <si>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</si>
  <si>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</si>
  <si>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</si>
  <si>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</si>
  <si>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</si>
  <si>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</si>
  <si>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</si>
  <si>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</si>
  <si>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</si>
  <si>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</si>
  <si>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</si>
  <si>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</si>
  <si>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</si>
  <si>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</si>
  <si>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</si>
  <si>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</si>
  <si>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</si>
  <si>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</si>
  <si>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</si>
  <si>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</si>
  <si>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</si>
  <si>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</si>
  <si>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</si>
  <si>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</si>
  <si>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</si>
  <si>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</si>
  <si>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</si>
  <si>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</si>
  <si>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</si>
  <si>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</si>
  <si>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</si>
  <si>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</si>
  <si>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</si>
  <si>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</si>
  <si>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</si>
  <si>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</si>
  <si>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</si>
  <si>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</si>
  <si>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</si>
  <si>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</si>
  <si>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</si>
  <si>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</si>
  <si>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</si>
  <si>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</si>
  <si>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</si>
  <si>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</si>
  <si>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</si>
  <si>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</si>
  <si>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</si>
  <si>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</si>
  <si>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</si>
  <si>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</si>
  <si>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</si>
  <si>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</si>
  <si>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</si>
  <si>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</si>
  <si>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</si>
  <si>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</si>
  <si>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</si>
  <si>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</si>
  <si>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</si>
  <si>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</si>
  <si>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</si>
  <si>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</si>
  <si>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</si>
  <si>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</si>
  <si>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</si>
  <si>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</si>
  <si>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</si>
  <si>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</si>
  <si>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</si>
  <si>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</si>
  <si>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</si>
  <si>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</si>
  <si>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</si>
  <si>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</si>
  <si>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</si>
  <si>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</si>
  <si>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</si>
  <si>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</si>
  <si>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</si>
  <si>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</si>
  <si>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</si>
  <si>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</si>
  <si>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</si>
  <si>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</si>
  <si>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</si>
  <si>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</si>
  <si>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</si>
  <si>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</si>
  <si>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</si>
  <si>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</si>
  <si>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</si>
  <si>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</si>
  <si>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</si>
  <si>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</si>
  <si>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</si>
  <si>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</si>
  <si>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</si>
  <si>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</si>
  <si>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</si>
  <si>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</si>
  <si>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</si>
  <si>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</si>
  <si>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</si>
  <si>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</si>
  <si>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</si>
  <si>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</si>
  <si>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</si>
  <si>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</si>
  <si>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</si>
  <si>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</si>
  <si>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</si>
  <si>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</si>
  <si>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</si>
  <si>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</si>
  <si>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</si>
  <si>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</si>
  <si>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</si>
  <si>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</si>
  <si>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</si>
  <si>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</si>
  <si>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</si>
  <si>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</si>
  <si>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</si>
  <si>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</si>
  <si>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</si>
  <si>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</si>
  <si>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</si>
  <si>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</si>
  <si>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</si>
  <si>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</si>
  <si>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</si>
  <si>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</si>
  <si>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</si>
  <si>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</si>
  <si>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</si>
  <si>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</si>
  <si>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</si>
  <si>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</si>
  <si>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</si>
  <si>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</si>
  <si>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</si>
  <si>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</si>
  <si>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</si>
  <si>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</si>
  <si>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</si>
  <si>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</si>
  <si>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</si>
  <si>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</si>
  <si>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</si>
  <si>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</si>
  <si>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</si>
  <si>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</si>
  <si>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</si>
  <si>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</si>
  <si>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</si>
  <si>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</si>
  <si>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</si>
  <si>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</si>
  <si>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</si>
  <si>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</si>
  <si>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</si>
  <si>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</si>
  <si>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</si>
  <si>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</si>
  <si>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</si>
  <si>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</si>
  <si>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</si>
  <si>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</si>
  <si>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</si>
  <si>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</si>
  <si>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</si>
  <si>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</si>
  <si>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</si>
  <si>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</si>
  <si>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</si>
  <si>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</si>
  <si>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</si>
  <si>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</si>
  <si>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</si>
  <si>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</si>
  <si>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</si>
  <si>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</si>
  <si>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</si>
  <si>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</si>
  <si>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</si>
  <si>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</si>
  <si>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</si>
  <si>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</si>
  <si>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</si>
  <si>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</si>
  <si>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</si>
  <si>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</si>
  <si>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</si>
  <si>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</si>
  <si>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</si>
  <si>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</si>
  <si>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</si>
  <si>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</si>
  <si>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</si>
  <si>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</si>
  <si>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</si>
  <si>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</si>
  <si>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</si>
  <si>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</si>
  <si>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</si>
  <si>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</si>
  <si>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</si>
  <si>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</si>
  <si>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</si>
  <si>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</si>
  <si>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</si>
  <si>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</si>
  <si>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</si>
  <si>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</si>
  <si>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</si>
  <si>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</si>
  <si>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</si>
  <si>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</si>
  <si>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</si>
  <si>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</si>
  <si>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</si>
  <si>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</si>
  <si>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</si>
  <si>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</si>
  <si>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</si>
  <si>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</si>
  <si>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</si>
  <si>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</si>
  <si>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</si>
  <si>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</si>
  <si>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</si>
  <si>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</si>
  <si>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</si>
  <si>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</si>
  <si>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</si>
  <si>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</si>
  <si>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</si>
  <si>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</si>
  <si>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</si>
  <si>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</si>
  <si>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</si>
  <si>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</si>
  <si>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</si>
  <si>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</si>
  <si>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</si>
  <si>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</si>
  <si>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</si>
  <si>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</si>
  <si>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</si>
  <si>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</si>
  <si>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</si>
  <si>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</si>
  <si>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</si>
  <si>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</si>
  <si>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</si>
  <si>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</si>
  <si>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</si>
  <si>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</si>
  <si>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</si>
  <si>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</si>
  <si>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</si>
  <si>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</si>
  <si>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</si>
  <si>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</si>
  <si>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</si>
  <si>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</si>
  <si>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</si>
  <si>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</si>
  <si>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</si>
  <si>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</si>
  <si>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</si>
  <si>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</si>
  <si>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</si>
  <si>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</si>
  <si>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</si>
  <si>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</si>
  <si>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</si>
  <si>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</si>
  <si>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</si>
  <si>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</si>
  <si>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</si>
  <si>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</si>
  <si>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</si>
  <si>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</si>
  <si>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</si>
  <si>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</si>
  <si>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</si>
  <si>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</si>
  <si>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</si>
  <si>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</si>
  <si>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</si>
  <si>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</si>
  <si>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</si>
  <si>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</si>
  <si>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</si>
  <si>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</si>
  <si>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</si>
  <si>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</si>
  <si>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</si>
  <si>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</si>
  <si>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</si>
  <si>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</si>
  <si>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</si>
  <si>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</si>
  <si>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</si>
  <si>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OBSERVATIONS</t>
  </si>
  <si>
    <t>REFERENCE
IDs</t>
  </si>
  <si>
    <t>There are more than 4000 rows available</t>
  </si>
  <si>
    <t>Filter to first 4000 only. As per README, only past 4000 (presented as an exact count, not 4000+ or "around 4000")</t>
  </si>
  <si>
    <t>Filter to first 4000 only</t>
  </si>
  <si>
    <t>All CANCELLED funding did not go pass the GOAL except for one</t>
  </si>
  <si>
    <t>One funding met the GOAL but was still cancelled</t>
  </si>
  <si>
    <t>None</t>
  </si>
  <si>
    <t>All FAILED funding did not meet the GOAL.
However 4 came close - 82% to 90% funded</t>
  </si>
  <si>
    <t>699, 979, 3797, 3937</t>
  </si>
  <si>
    <t>Supports the opening statement for successful funding</t>
  </si>
  <si>
    <t>There are 7 LIVE funding  that already exceeded the GOAL</t>
  </si>
  <si>
    <t>1681, 1684, 1685, 2703,
3128, 3133, 3136</t>
  </si>
  <si>
    <t>The 7 items can be marked successful</t>
  </si>
  <si>
    <t>All SUCCESSFUL funding have exceeded the GOALs</t>
  </si>
  <si>
    <t>CONDITIONAL SCALE FORMATTING - had issues where formatting no longer allowed a change in color scales; started from scratch</t>
  </si>
  <si>
    <r>
      <t xml:space="preserve">Started from scratch.
SCALE need to be refined: </t>
    </r>
    <r>
      <rPr>
        <sz val="9"/>
        <color rgb="FFFF0000"/>
        <rFont val="Calibri"/>
        <family val="2"/>
        <scheme val="minor"/>
      </rPr>
      <t>The scale should start at 0 and be a dark shade of red, transitioning to green at 100, and blue at 200.</t>
    </r>
  </si>
  <si>
    <t>Create a new column P called Average Donation that uses a formula to uncover how much each backer for the project paid on average.</t>
  </si>
  <si>
    <t>COMMENTS</t>
  </si>
  <si>
    <t>ACTIONS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</si>
  <si>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</si>
  <si>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</si>
  <si>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</si>
  <si>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</si>
  <si>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</si>
  <si>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</si>
  <si>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</si>
  <si>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</si>
  <si>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</si>
  <si>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</si>
  <si>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</si>
  <si>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</si>
  <si>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</si>
  <si>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</si>
  <si>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</si>
  <si>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</si>
  <si>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</si>
  <si>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</si>
  <si>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</si>
  <si>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</si>
  <si>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</si>
  <si>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</si>
  <si>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</si>
  <si>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</si>
  <si>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</si>
  <si>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</si>
  <si>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</si>
  <si>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</si>
  <si>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</si>
  <si>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</si>
  <si>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</si>
  <si>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</si>
  <si>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</si>
  <si>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</si>
  <si>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</si>
  <si>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</si>
  <si>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</si>
  <si>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</si>
  <si>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</si>
  <si>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</si>
  <si>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</si>
  <si>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</si>
  <si>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</si>
  <si>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</si>
  <si>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</si>
  <si>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</si>
  <si>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</si>
  <si>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</si>
  <si>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</si>
  <si>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</si>
  <si>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</si>
  <si>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</si>
  <si>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</si>
  <si>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</si>
  <si>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</si>
  <si>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
  </si>
  <si>
    <t>Get Average Donation</t>
  </si>
  <si>
    <t>PIVOT table diagram has GRAND TOTAL. README does not.</t>
  </si>
  <si>
    <t>Split Category and Sub category had to be highlighted with cursor
Once done, there is no indication that cell was split</t>
  </si>
  <si>
    <r>
      <t xml:space="preserve">Split the Category and Sub-Category column into two parts.
</t>
    </r>
    <r>
      <rPr>
        <sz val="9"/>
        <color rgb="FFFF0000"/>
        <rFont val="Calibri"/>
        <family val="2"/>
        <scheme val="minor"/>
      </rPr>
      <t>After it is done, is there a way to know that a SPLIT was done</t>
    </r>
  </si>
  <si>
    <r>
      <t xml:space="preserve">Create PIVOT table to count how many campaigns were successful, failed, canceled, or are currently live per category.
</t>
    </r>
    <r>
      <rPr>
        <sz val="9"/>
        <color rgb="FFFF0000"/>
        <rFont val="Calibri"/>
        <family val="2"/>
        <scheme val="minor"/>
      </rPr>
      <t>How do I sort the PIVOT table to have columns in same order as the diagram</t>
    </r>
  </si>
  <si>
    <t>(All)</t>
  </si>
  <si>
    <t>Create a stacked column pivot chart that can be filtered by country based on the table you have created.</t>
  </si>
  <si>
    <t>Create a new sheet with a pivot table that will analyze your initial sheet to count how many campaigns were successful, failed, or canceled, or are currently live per sub-category.</t>
  </si>
  <si>
    <t>Add COUNTRY to filter PIVOT table</t>
  </si>
  <si>
    <t>Count by Category</t>
  </si>
  <si>
    <t>Count by Sub-category</t>
  </si>
  <si>
    <t>Create a stacked column pivot chart that can be filtered by country and parent-category based on the table you have created.</t>
  </si>
  <si>
    <t>PIVOT table by Sub category</t>
  </si>
  <si>
    <t>…with filter on COUNTRY and CATEGORY</t>
  </si>
  <si>
    <t>Create a new column named Date Created Conversion that will use this formula to convert the data contained within launched_at into Excel's date format.</t>
  </si>
  <si>
    <t>date created
conversion</t>
  </si>
  <si>
    <t>date ended
conversion</t>
  </si>
  <si>
    <t>Convert Unix date columns (2) to Excel Date format</t>
  </si>
  <si>
    <t>Create a new sheet with a pivot table with a column of state, rows of Date Created Conversion, values based on the count of state, and filters based on parent category and Years.</t>
  </si>
  <si>
    <t>May</t>
  </si>
  <si>
    <t>Jul</t>
  </si>
  <si>
    <t>Aug</t>
  </si>
  <si>
    <t>Sep</t>
  </si>
  <si>
    <t>Oct</t>
  </si>
  <si>
    <t>Nov</t>
  </si>
  <si>
    <t>Jan</t>
  </si>
  <si>
    <t>Feb</t>
  </si>
  <si>
    <t>Mar</t>
  </si>
  <si>
    <t>Apr</t>
  </si>
  <si>
    <t>Jun</t>
  </si>
  <si>
    <t>Dec</t>
  </si>
  <si>
    <t>Count of state</t>
  </si>
  <si>
    <t>Years</t>
  </si>
  <si>
    <t>Given the provided data, what are three conclusions we can draw about Kickstarter campaigns?</t>
  </si>
  <si>
    <t>What are some limitations of this dataset?</t>
  </si>
  <si>
    <t>What are some other possible tables and/or graphs that we could create?</t>
  </si>
  <si>
    <t>Q1</t>
  </si>
  <si>
    <t>Q2</t>
  </si>
  <si>
    <t>Q3</t>
  </si>
  <si>
    <t>PIVOT table 3</t>
  </si>
  <si>
    <t xml:space="preserve">1. Folks love to fund the ARTS - Theater, Music, Film &amp; Video - in this order
2. Folks love to fund PLAYS
3. Better chance of success at funding during the first half of the year
</t>
  </si>
  <si>
    <t>CONCLUSIONS</t>
  </si>
  <si>
    <t>1. The scope of categories is limited to a handful. It does not represent other areas of interest. Most are in the fields
2. Some of the goals are not realistically defined, leading to a superficial percentage of "funding", where goal = 1 (or way to low)</t>
  </si>
  <si>
    <t>1. Moving Averages, Scatter Lines, Exponential Lines
2. Table by Country, Table by Backers… but will need definitions of those data columns</t>
  </si>
  <si>
    <t>Percentage
Successful</t>
  </si>
  <si>
    <t>Percentage
Failed</t>
  </si>
  <si>
    <t>Percentage
Canceled</t>
  </si>
  <si>
    <t>Number
Successful</t>
  </si>
  <si>
    <t>Number
Failed</t>
  </si>
  <si>
    <t>Number
Canceled</t>
  </si>
  <si>
    <t>Total
Projects</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</si>
  <si>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</si>
  <si>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</si>
  <si>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</si>
  <si>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GOAL RANGE</t>
  </si>
  <si>
    <t>GOAL SET</t>
  </si>
  <si>
    <t>bonus range</t>
  </si>
  <si>
    <t>Sum of backers_count</t>
  </si>
  <si>
    <t>Row Labels</t>
  </si>
  <si>
    <t>MEAN</t>
  </si>
  <si>
    <t>MEDIAN</t>
  </si>
  <si>
    <t>MIN</t>
  </si>
  <si>
    <t>MAX</t>
  </si>
  <si>
    <t>VARIANCE</t>
  </si>
  <si>
    <t>STD DEV</t>
  </si>
  <si>
    <r>
      <t xml:space="preserve">Goal
</t>
    </r>
    <r>
      <rPr>
        <i/>
        <sz val="8"/>
        <color rgb="FFFFC000"/>
        <rFont val="Calibri"/>
        <family val="2"/>
        <scheme val="minor"/>
      </rPr>
      <t>Please note use of CONCAT to make below labels and counts  easier to maintain. 
Any range boundary can be updated using the GOLF RANGE table (to  the right)</t>
    </r>
    <r>
      <rPr>
        <b/>
        <sz val="8"/>
        <color theme="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</si>
</sst>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9" x14ac:knownFonts="1">
    <font>
      <sz val="11"/>
      <color theme="1"/>
      <name val="Calibri"/>
      <family val="2"/>
      <scheme val="minor"/>
    </font>
    <font>
      <b/>
      <sz val="11"/>
      <color theme="1"/>
      <name val="Calibri"/>
      <family val="2"/>
      <scheme val="minor"/>
    </font>
    <font>
      <sz val="11"/>
      <color theme="1"/>
      <name val="Calibri"/>
      <family val="2"/>
      <scheme val="minor"/>
    </font>
    <font>
      <b/>
      <i/>
      <sz val="8"/>
      <color theme="0"/>
      <name val="Calibri"/>
      <family val="2"/>
      <scheme val="minor"/>
    </font>
    <font>
      <b/>
      <sz val="9"/>
      <color theme="0"/>
      <name val="Calibri"/>
      <family val="2"/>
      <scheme val="minor"/>
    </font>
    <font>
      <b/>
      <i/>
      <sz val="9"/>
      <color theme="0"/>
      <name val="Calibri"/>
      <family val="2"/>
      <scheme val="minor"/>
    </font>
    <font>
      <b/>
      <sz val="9"/>
      <color theme="1"/>
      <name val="Calibri"/>
      <family val="2"/>
      <scheme val="minor"/>
    </font>
    <font>
      <i/>
      <sz val="8"/>
      <color theme="1"/>
      <name val="Calibri"/>
      <family val="2"/>
      <scheme val="minor"/>
    </font>
    <font>
      <sz val="9"/>
      <color theme="1"/>
      <name val="Calibri"/>
      <family val="2"/>
      <scheme val="minor"/>
    </font>
    <font>
      <i/>
      <sz val="9"/>
      <color theme="1"/>
      <name val="Calibri"/>
      <family val="2"/>
      <scheme val="minor"/>
    </font>
    <font>
      <sz val="9"/>
      <color rgb="FFFF0000"/>
      <name val="Calibri"/>
      <family val="2"/>
      <scheme val="minor"/>
    </font>
    <font>
      <b/>
      <sz val="11"/>
      <color theme="0"/>
      <name val="Calibri"/>
      <family val="2"/>
      <scheme val="minor"/>
    </font>
    <font>
      <b/>
      <sz val="8"/>
      <color theme="0"/>
      <name val="Calibri"/>
      <family val="2"/>
      <scheme val="minor"/>
    </font>
    <font>
      <sz val="8"/>
      <color theme="1"/>
      <name val="Calibri"/>
      <family val="2"/>
      <scheme val="minor"/>
    </font>
    <font>
      <sz val="10"/>
      <color theme="1"/>
      <name val="Calibri"/>
      <family val="2"/>
      <scheme val="minor"/>
    </font>
    <font>
      <b/>
      <sz val="10"/>
      <color theme="0"/>
      <name val="Calibri"/>
      <family val="2"/>
      <scheme val="minor"/>
    </font>
    <font>
      <sz val="9"/>
      <color indexed="81"/>
      <name val="Tahoma"/>
      <charset val="1"/>
    </font>
    <font>
      <i/>
      <sz val="8"/>
      <color rgb="FFFFC000"/>
      <name val="Calibri"/>
      <family val="2"/>
      <scheme val="minor"/>
    </font>
    <font>
      <sz val="8"/>
      <color rgb="FFFFC00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2060"/>
        <bgColor indexed="64"/>
      </patternFill>
    </fill>
    <fill>
      <patternFill patternType="solid">
        <fgColor theme="8" tint="0.39997558519241921"/>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5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9" fontId="1" fillId="2" borderId="0" xfId="1" applyFont="1" applyFill="1" applyAlignment="1">
      <alignment wrapText="1"/>
    </xf>
    <xf numFmtId="9" fontId="0" fillId="0" borderId="0" xfId="1" applyFont="1"/>
    <xf numFmtId="0" fontId="3" fillId="3" borderId="0" xfId="0" applyFont="1" applyFill="1" applyAlignment="1">
      <alignment horizontal="center" vertical="top" wrapText="1"/>
    </xf>
    <xf numFmtId="0" fontId="4" fillId="3" borderId="0" xfId="0" applyFont="1" applyFill="1" applyAlignment="1">
      <alignment horizontal="left" vertical="top" wrapText="1" indent="1"/>
    </xf>
    <xf numFmtId="0" fontId="5" fillId="3" borderId="0" xfId="0" applyFont="1" applyFill="1" applyAlignment="1">
      <alignment horizontal="left" vertical="top" wrapText="1" indent="1"/>
    </xf>
    <xf numFmtId="0" fontId="6" fillId="0" borderId="0" xfId="0" applyFont="1" applyAlignment="1">
      <alignment horizontal="left" vertical="top" wrapText="1" indent="1"/>
    </xf>
    <xf numFmtId="0" fontId="7" fillId="0" borderId="0" xfId="0" applyFont="1" applyAlignment="1">
      <alignment horizontal="center" vertical="top" wrapText="1"/>
    </xf>
    <xf numFmtId="0" fontId="8" fillId="0" borderId="0" xfId="0" applyFont="1" applyAlignment="1">
      <alignment horizontal="left" vertical="top" wrapText="1" indent="1"/>
    </xf>
    <xf numFmtId="0" fontId="9" fillId="0" borderId="0" xfId="0" applyFont="1" applyAlignment="1">
      <alignment horizontal="left" vertical="top" wrapText="1" indent="1"/>
    </xf>
    <xf numFmtId="0" fontId="10" fillId="0" borderId="0" xfId="0" applyFont="1" applyAlignment="1">
      <alignment horizontal="left" vertical="top" wrapText="1" indent="1"/>
    </xf>
    <xf numFmtId="2" fontId="1" fillId="2" borderId="0" xfId="1" applyNumberFormat="1" applyFont="1" applyFill="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164" fontId="1" fillId="2" borderId="0" xfId="1" applyNumberFormat="1" applyFont="1" applyFill="1" applyAlignment="1">
      <alignment wrapText="1"/>
    </xf>
    <xf numFmtId="164" fontId="0" fillId="0" borderId="0" xfId="0" applyNumberFormat="1"/>
    <xf numFmtId="0" fontId="7" fillId="4" borderId="0" xfId="0" applyFont="1" applyFill="1" applyAlignment="1">
      <alignment horizontal="center" vertical="top" wrapText="1"/>
    </xf>
    <xf numFmtId="0" fontId="8" fillId="4" borderId="0" xfId="0" applyFont="1" applyFill="1" applyAlignment="1">
      <alignment horizontal="left" vertical="top" wrapText="1" indent="1"/>
    </xf>
    <xf numFmtId="0" fontId="8" fillId="0" borderId="0" xfId="0" applyFont="1" applyAlignment="1">
      <alignment horizontal="left" vertical="top" wrapText="1"/>
    </xf>
    <xf numFmtId="0" fontId="0" fillId="0" borderId="0" xfId="0" applyAlignment="1">
      <alignment horizontal="center"/>
    </xf>
    <xf numFmtId="0" fontId="12" fillId="3" borderId="8" xfId="0" applyFont="1" applyFill="1" applyBorder="1" applyAlignment="1">
      <alignment horizontal="left" vertical="top" wrapText="1" indent="1"/>
    </xf>
    <xf numFmtId="9" fontId="12" fillId="3" borderId="8" xfId="1" applyFont="1" applyFill="1" applyBorder="1" applyAlignment="1">
      <alignment horizontal="left" vertical="top" wrapText="1" indent="1"/>
    </xf>
    <xf numFmtId="9" fontId="12" fillId="3" borderId="3" xfId="1" applyFont="1" applyFill="1" applyBorder="1" applyAlignment="1">
      <alignment horizontal="left" vertical="top" wrapText="1" indent="1"/>
    </xf>
    <xf numFmtId="0" fontId="13" fillId="0" borderId="0" xfId="0" applyFont="1" applyAlignment="1">
      <alignment horizontal="left" vertical="top" indent="1"/>
    </xf>
    <xf numFmtId="0" fontId="13" fillId="5" borderId="4" xfId="0" applyFont="1" applyFill="1" applyBorder="1" applyAlignment="1">
      <alignment horizontal="left" vertical="top" indent="1"/>
    </xf>
    <xf numFmtId="0" fontId="13" fillId="5" borderId="1" xfId="0" applyFont="1" applyFill="1" applyBorder="1" applyAlignment="1">
      <alignment horizontal="left" vertical="top" indent="1"/>
    </xf>
    <xf numFmtId="9" fontId="13" fillId="5" borderId="1" xfId="1" applyFont="1" applyFill="1" applyBorder="1" applyAlignment="1">
      <alignment horizontal="left" vertical="top" indent="1"/>
    </xf>
    <xf numFmtId="9" fontId="13" fillId="5" borderId="5" xfId="1" applyFont="1" applyFill="1" applyBorder="1" applyAlignment="1">
      <alignment horizontal="left" vertical="top" indent="1"/>
    </xf>
    <xf numFmtId="0" fontId="13" fillId="5" borderId="5" xfId="0" applyFont="1" applyFill="1" applyBorder="1" applyAlignment="1">
      <alignment horizontal="left" vertical="top" indent="1"/>
    </xf>
    <xf numFmtId="0" fontId="13" fillId="5" borderId="6" xfId="0" applyFont="1" applyFill="1" applyBorder="1" applyAlignment="1">
      <alignment horizontal="left" vertical="top" indent="1"/>
    </xf>
    <xf numFmtId="0" fontId="13" fillId="5" borderId="9" xfId="0" applyFont="1" applyFill="1" applyBorder="1" applyAlignment="1">
      <alignment horizontal="left" vertical="top" indent="1"/>
    </xf>
    <xf numFmtId="9" fontId="13" fillId="5" borderId="9" xfId="1" applyFont="1" applyFill="1" applyBorder="1" applyAlignment="1">
      <alignment horizontal="left" vertical="top" indent="1"/>
    </xf>
    <xf numFmtId="9" fontId="13" fillId="5" borderId="7" xfId="1" applyFont="1" applyFill="1" applyBorder="1" applyAlignment="1">
      <alignment horizontal="left" vertical="top" indent="1"/>
    </xf>
    <xf numFmtId="0" fontId="13" fillId="5" borderId="7" xfId="0" applyFont="1" applyFill="1" applyBorder="1" applyAlignment="1">
      <alignment horizontal="left" vertical="top" indent="1"/>
    </xf>
    <xf numFmtId="9" fontId="13" fillId="0" borderId="0" xfId="1" applyFont="1" applyAlignment="1">
      <alignment horizontal="left" vertical="top" indent="1"/>
    </xf>
    <xf numFmtId="0" fontId="8" fillId="0" borderId="0" xfId="0" pivotButton="1" applyFont="1"/>
    <xf numFmtId="0" fontId="8" fillId="0" borderId="0" xfId="0" applyFont="1"/>
    <xf numFmtId="0" fontId="8" fillId="0" borderId="0" xfId="0" applyFont="1" applyAlignment="1">
      <alignment horizontal="left"/>
    </xf>
    <xf numFmtId="0" fontId="8" fillId="0" borderId="0" xfId="0" applyNumberFormat="1" applyFont="1"/>
    <xf numFmtId="0" fontId="15" fillId="3" borderId="1" xfId="0" applyFont="1" applyFill="1" applyBorder="1" applyAlignment="1">
      <alignment horizontal="center" vertical="center"/>
    </xf>
    <xf numFmtId="0" fontId="14" fillId="4" borderId="1" xfId="0" applyFont="1" applyFill="1" applyBorder="1" applyAlignment="1">
      <alignment horizontal="center" vertical="center"/>
    </xf>
    <xf numFmtId="1" fontId="14" fillId="4" borderId="1" xfId="0" applyNumberFormat="1" applyFont="1" applyFill="1" applyBorder="1" applyAlignment="1">
      <alignment horizontal="center" vertical="center"/>
    </xf>
    <xf numFmtId="0" fontId="11" fillId="3" borderId="0" xfId="0" applyFont="1" applyFill="1" applyAlignment="1">
      <alignment horizontal="center" vertical="center"/>
    </xf>
    <xf numFmtId="0" fontId="12" fillId="3" borderId="2" xfId="0" applyFont="1" applyFill="1" applyBorder="1" applyAlignment="1">
      <alignment horizontal="left" vertical="top" wrapText="1" indent="1"/>
    </xf>
    <xf numFmtId="0" fontId="18" fillId="3" borderId="2" xfId="0" applyFont="1" applyFill="1" applyBorder="1" applyAlignment="1">
      <alignment horizontal="left" vertical="top" indent="1"/>
    </xf>
    <xf numFmtId="0" fontId="18" fillId="3" borderId="3" xfId="0" applyFont="1" applyFill="1" applyBorder="1" applyAlignment="1">
      <alignment horizontal="left" vertical="top" indent="1"/>
    </xf>
  </cellXfs>
  <cellStyles count="2">
    <cellStyle name="Normal" xfId="0" builtinId="0"/>
    <cellStyle name="Percent" xfId="1" builtinId="5"/>
  </cellStyles>
  <dxfs count="89">
    <dxf>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v4.xlsx]Pivot1 per cat!PivotTable1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 per cat'!$B$3:$B$4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33B-462D-AFD6-0FB786E17ADB}"/>
            </c:ext>
          </c:extLst>
        </c:ser>
        <c:ser>
          <c:idx val="1"/>
          <c:order val="1"/>
          <c:tx>
            <c:strRef>
              <c:f>'Pivot1 per cat'!$C$3:$C$4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33B-462D-AFD6-0FB786E17ADB}"/>
            </c:ext>
          </c:extLst>
        </c:ser>
        <c:ser>
          <c:idx val="2"/>
          <c:order val="2"/>
          <c:tx>
            <c:strRef>
              <c:f>'Pivot1 per cat'!$D$3:$D$4</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33B-462D-AFD6-0FB786E17ADB}"/>
            </c:ext>
          </c:extLst>
        </c:ser>
        <c:ser>
          <c:idx val="3"/>
          <c:order val="3"/>
          <c:tx>
            <c:strRef>
              <c:f>'Pivot1 per cat'!$E$3:$E$4</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cat'!$E$5:$E$14</c:f>
              <c:numCache>
                <c:formatCode>General</c:formatCode>
                <c:ptCount val="9"/>
                <c:pt idx="1">
                  <c:v>6</c:v>
                </c:pt>
                <c:pt idx="4">
                  <c:v>20</c:v>
                </c:pt>
                <c:pt idx="8">
                  <c:v>24</c:v>
                </c:pt>
              </c:numCache>
            </c:numRef>
          </c:val>
          <c:extLst>
            <c:ext xmlns:c16="http://schemas.microsoft.com/office/drawing/2014/chart" uri="{C3380CC4-5D6E-409C-BE32-E72D297353CC}">
              <c16:uniqueId val="{00000003-C33B-462D-AFD6-0FB786E17ADB}"/>
            </c:ext>
          </c:extLst>
        </c:ser>
        <c:dLbls>
          <c:showLegendKey val="0"/>
          <c:showVal val="0"/>
          <c:showCatName val="0"/>
          <c:showSerName val="0"/>
          <c:showPercent val="0"/>
          <c:showBubbleSize val="0"/>
        </c:dLbls>
        <c:gapWidth val="150"/>
        <c:overlap val="100"/>
        <c:axId val="524794744"/>
        <c:axId val="524797040"/>
      </c:barChart>
      <c:catAx>
        <c:axId val="524794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7040"/>
        <c:crosses val="autoZero"/>
        <c:auto val="1"/>
        <c:lblAlgn val="ctr"/>
        <c:lblOffset val="100"/>
        <c:noMultiLvlLbl val="0"/>
      </c:catAx>
      <c:valAx>
        <c:axId val="52479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v4.xlsx]Pivot2 per subcat!PivotTable2</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 per subcat'!$B$4:$B$5</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1B5-42DF-9A26-80A23D36CBCA}"/>
            </c:ext>
          </c:extLst>
        </c:ser>
        <c:ser>
          <c:idx val="1"/>
          <c:order val="1"/>
          <c:tx>
            <c:strRef>
              <c:f>'Pivot2 per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1B5-42DF-9A26-80A23D36CBCA}"/>
            </c:ext>
          </c:extLst>
        </c:ser>
        <c:ser>
          <c:idx val="2"/>
          <c:order val="2"/>
          <c:tx>
            <c:strRef>
              <c:f>'Pivot2 per subcat'!$D$4:$D$5</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1B5-42DF-9A26-80A23D36CBCA}"/>
            </c:ext>
          </c:extLst>
        </c:ser>
        <c:ser>
          <c:idx val="3"/>
          <c:order val="3"/>
          <c:tx>
            <c:strRef>
              <c:f>'Pivot2 per subcat'!$E$4:$E$5</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1B5-42DF-9A26-80A23D36CBCA}"/>
            </c:ext>
          </c:extLst>
        </c:ser>
        <c:dLbls>
          <c:showLegendKey val="0"/>
          <c:showVal val="0"/>
          <c:showCatName val="0"/>
          <c:showSerName val="0"/>
          <c:showPercent val="0"/>
          <c:showBubbleSize val="0"/>
        </c:dLbls>
        <c:gapWidth val="150"/>
        <c:overlap val="100"/>
        <c:axId val="551978872"/>
        <c:axId val="551981496"/>
      </c:barChart>
      <c:catAx>
        <c:axId val="551978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81496"/>
        <c:crosses val="autoZero"/>
        <c:auto val="1"/>
        <c:lblAlgn val="ctr"/>
        <c:lblOffset val="100"/>
        <c:noMultiLvlLbl val="0"/>
      </c:catAx>
      <c:valAx>
        <c:axId val="551981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78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v4.xlsx]Pivot3 per create date!PivotTable1</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 per create date'!$B$4:$B$5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6620-4E0A-AAC8-2C8DAA22E8C8}"/>
            </c:ext>
          </c:extLst>
        </c:ser>
        <c:ser>
          <c:idx val="1"/>
          <c:order val="1"/>
          <c:tx>
            <c:strRef>
              <c:f>'Pivot3 per create date'!$C$4:$C$5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6620-4E0A-AAC8-2C8DAA22E8C8}"/>
            </c:ext>
          </c:extLst>
        </c:ser>
        <c:ser>
          <c:idx val="2"/>
          <c:order val="2"/>
          <c:tx>
            <c:strRef>
              <c:f>'Pivot3 per create date'!$D$4:$D$5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6620-4E0A-AAC8-2C8DAA22E8C8}"/>
            </c:ext>
          </c:extLst>
        </c:ser>
        <c:dLbls>
          <c:showLegendKey val="0"/>
          <c:showVal val="0"/>
          <c:showCatName val="0"/>
          <c:showSerName val="0"/>
          <c:showPercent val="0"/>
          <c:showBubbleSize val="0"/>
        </c:dLbls>
        <c:marker val="1"/>
        <c:smooth val="0"/>
        <c:axId val="298386016"/>
        <c:axId val="298387984"/>
      </c:lineChart>
      <c:catAx>
        <c:axId val="298386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7984"/>
        <c:crosses val="autoZero"/>
        <c:auto val="1"/>
        <c:lblAlgn val="ctr"/>
        <c:lblOffset val="100"/>
        <c:noMultiLvlLbl val="0"/>
      </c:catAx>
      <c:valAx>
        <c:axId val="298387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Project State per Goal Range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F22-4398-834B-5E9F9EF85404}"/>
            </c:ext>
          </c:extLst>
        </c:ser>
        <c:ser>
          <c:idx val="1"/>
          <c:order val="1"/>
          <c:tx>
            <c:strRef>
              <c:f>Bonus!$G$1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F22-4398-834B-5E9F9EF85404}"/>
            </c:ext>
          </c:extLst>
        </c:ser>
        <c:ser>
          <c:idx val="2"/>
          <c:order val="2"/>
          <c:tx>
            <c:strRef>
              <c:f>Bonus!$H$1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F22-4398-834B-5E9F9EF85404}"/>
            </c:ext>
          </c:extLst>
        </c:ser>
        <c:dLbls>
          <c:showLegendKey val="0"/>
          <c:showVal val="0"/>
          <c:showCatName val="0"/>
          <c:showSerName val="0"/>
          <c:showPercent val="0"/>
          <c:showBubbleSize val="0"/>
        </c:dLbls>
        <c:smooth val="0"/>
        <c:axId val="453928384"/>
        <c:axId val="453921824"/>
      </c:lineChart>
      <c:catAx>
        <c:axId val="453928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1824"/>
        <c:crosses val="autoZero"/>
        <c:auto val="1"/>
        <c:lblAlgn val="ctr"/>
        <c:lblOffset val="100"/>
        <c:noMultiLvlLbl val="0"/>
      </c:catAx>
      <c:valAx>
        <c:axId val="45392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8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465233</xdr:colOff>
      <xdr:row>0</xdr:row>
      <xdr:rowOff>0</xdr:rowOff>
    </xdr:from>
    <xdr:to>
      <xdr:col>33</xdr:col>
      <xdr:colOff>11207</xdr:colOff>
      <xdr:row>1</xdr:row>
      <xdr:rowOff>56029</xdr:rowOff>
    </xdr:to>
    <xdr:sp macro="" textlink="">
      <xdr:nvSpPr>
        <xdr:cNvPr id="2" name="TextBox 1">
          <a:extLst>
            <a:ext uri="{FF2B5EF4-FFF2-40B4-BE49-F238E27FC236}">
              <a16:creationId xmlns:a16="http://schemas.microsoft.com/office/drawing/2014/main" id="{727BB2A3-D02C-44BA-80F6-AB83E6695C3B}"/>
            </a:ext>
          </a:extLst>
        </xdr:cNvPr>
        <xdr:cNvSpPr txBox="1"/>
      </xdr:nvSpPr>
      <xdr:spPr>
        <a:xfrm>
          <a:off x="29970321" y="0"/>
          <a:ext cx="6672915" cy="54908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i="1">
              <a:solidFill>
                <a:srgbClr val="0070C0"/>
              </a:solidFill>
              <a:latin typeface="+mn-lt"/>
              <a:ea typeface="+mn-ea"/>
              <a:cs typeface="+mn-cs"/>
            </a:rPr>
            <a:t>This is a Range ID used for the Count by Range. I treat it as an attribute of the data row itself, and used for the Bonus sheet where a separate Range Table was created. The Range LABLE / Description was also created based on the Range Table using CONCAT. The overall goal is to leverage one of the lessons covered in class, ie using tables for easier maintenance and later changes</a:t>
          </a:r>
          <a:endParaRPr lang="en-US" sz="400" i="1">
            <a:solidFill>
              <a:srgbClr val="0070C0"/>
            </a:solidFill>
          </a:endParaRPr>
        </a:p>
      </xdr:txBody>
    </xdr:sp>
    <xdr:clientData/>
  </xdr:twoCellAnchor>
  <xdr:twoCellAnchor>
    <xdr:from>
      <xdr:col>20</xdr:col>
      <xdr:colOff>526676</xdr:colOff>
      <xdr:row>0</xdr:row>
      <xdr:rowOff>75265</xdr:rowOff>
    </xdr:from>
    <xdr:to>
      <xdr:col>22</xdr:col>
      <xdr:colOff>25585</xdr:colOff>
      <xdr:row>0</xdr:row>
      <xdr:rowOff>372968</xdr:rowOff>
    </xdr:to>
    <xdr:sp macro="" textlink="">
      <xdr:nvSpPr>
        <xdr:cNvPr id="3" name="Arrow: Right 2">
          <a:extLst>
            <a:ext uri="{FF2B5EF4-FFF2-40B4-BE49-F238E27FC236}">
              <a16:creationId xmlns:a16="http://schemas.microsoft.com/office/drawing/2014/main" id="{D497F1DB-FB15-4467-A7D4-2270A7D98C07}"/>
            </a:ext>
          </a:extLst>
        </xdr:cNvPr>
        <xdr:cNvSpPr/>
      </xdr:nvSpPr>
      <xdr:spPr>
        <a:xfrm rot="10800000">
          <a:off x="29426647" y="75265"/>
          <a:ext cx="709144" cy="29770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27175</xdr:colOff>
      <xdr:row>0</xdr:row>
      <xdr:rowOff>0</xdr:rowOff>
    </xdr:from>
    <xdr:to>
      <xdr:col>13</xdr:col>
      <xdr:colOff>22133</xdr:colOff>
      <xdr:row>15</xdr:row>
      <xdr:rowOff>17369</xdr:rowOff>
    </xdr:to>
    <xdr:graphicFrame macro="">
      <xdr:nvGraphicFramePr>
        <xdr:cNvPr id="2" name="Chart 1">
          <a:extLst>
            <a:ext uri="{FF2B5EF4-FFF2-40B4-BE49-F238E27FC236}">
              <a16:creationId xmlns:a16="http://schemas.microsoft.com/office/drawing/2014/main" id="{42FA4ABF-0DAB-4434-8411-28397BAEB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xdr:colOff>
      <xdr:row>2</xdr:row>
      <xdr:rowOff>163512</xdr:rowOff>
    </xdr:from>
    <xdr:to>
      <xdr:col>16</xdr:col>
      <xdr:colOff>495300</xdr:colOff>
      <xdr:row>40</xdr:row>
      <xdr:rowOff>76200</xdr:rowOff>
    </xdr:to>
    <xdr:graphicFrame macro="">
      <xdr:nvGraphicFramePr>
        <xdr:cNvPr id="2" name="Chart 1">
          <a:extLst>
            <a:ext uri="{FF2B5EF4-FFF2-40B4-BE49-F238E27FC236}">
              <a16:creationId xmlns:a16="http://schemas.microsoft.com/office/drawing/2014/main" id="{FCA6D2F5-BE59-4E6F-95E0-6CDC31A2E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49212</xdr:colOff>
      <xdr:row>2</xdr:row>
      <xdr:rowOff>163512</xdr:rowOff>
    </xdr:from>
    <xdr:to>
      <xdr:col>12</xdr:col>
      <xdr:colOff>587375</xdr:colOff>
      <xdr:row>18</xdr:row>
      <xdr:rowOff>20637</xdr:rowOff>
    </xdr:to>
    <xdr:graphicFrame macro="">
      <xdr:nvGraphicFramePr>
        <xdr:cNvPr id="2" name="Chart 1">
          <a:extLst>
            <a:ext uri="{FF2B5EF4-FFF2-40B4-BE49-F238E27FC236}">
              <a16:creationId xmlns:a16="http://schemas.microsoft.com/office/drawing/2014/main" id="{E63E9157-ABA1-4F8B-9F54-98616158D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6356</xdr:rowOff>
    </xdr:from>
    <xdr:to>
      <xdr:col>11</xdr:col>
      <xdr:colOff>0</xdr:colOff>
      <xdr:row>33</xdr:row>
      <xdr:rowOff>82556</xdr:rowOff>
    </xdr:to>
    <xdr:graphicFrame macro="">
      <xdr:nvGraphicFramePr>
        <xdr:cNvPr id="4" name="Chart 3">
          <a:extLst>
            <a:ext uri="{FF2B5EF4-FFF2-40B4-BE49-F238E27FC236}">
              <a16:creationId xmlns:a16="http://schemas.microsoft.com/office/drawing/2014/main" id="{4609EBAA-5888-419C-AC1A-72F1AE7B6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666750</xdr:colOff>
      <xdr:row>1</xdr:row>
      <xdr:rowOff>38100</xdr:rowOff>
    </xdr:from>
    <xdr:to>
      <xdr:col>9</xdr:col>
      <xdr:colOff>76200</xdr:colOff>
      <xdr:row>12</xdr:row>
      <xdr:rowOff>85724</xdr:rowOff>
    </xdr:to>
    <xdr:sp macro="" textlink="">
      <xdr:nvSpPr>
        <xdr:cNvPr id="2" name="Arrow: Right 1">
          <a:extLst>
            <a:ext uri="{FF2B5EF4-FFF2-40B4-BE49-F238E27FC236}">
              <a16:creationId xmlns:a16="http://schemas.microsoft.com/office/drawing/2014/main" id="{257438FA-D49E-4278-A676-FAB173406816}"/>
            </a:ext>
          </a:extLst>
        </xdr:cNvPr>
        <xdr:cNvSpPr/>
      </xdr:nvSpPr>
      <xdr:spPr>
        <a:xfrm>
          <a:off x="6276975" y="1238250"/>
          <a:ext cx="1457325" cy="1514474"/>
        </a:xfrm>
        <a:prstGeom prst="rightArrow">
          <a:avLst>
            <a:gd name="adj1" fmla="val 50000"/>
            <a:gd name="adj2" fmla="val 251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800" i="1">
              <a:solidFill>
                <a:schemeClr val="accent2">
                  <a:lumMod val="60000"/>
                  <a:lumOff val="40000"/>
                </a:schemeClr>
              </a:solidFill>
            </a:rPr>
            <a:t>Range</a:t>
          </a:r>
          <a:r>
            <a:rPr lang="en-US" sz="800" i="1" baseline="0">
              <a:solidFill>
                <a:schemeClr val="accent2">
                  <a:lumMod val="60000"/>
                  <a:lumOff val="40000"/>
                </a:schemeClr>
              </a:solidFill>
            </a:rPr>
            <a:t> boundaries can be changed here. It will automagically refelce in the counts and labels</a:t>
          </a:r>
          <a:endParaRPr lang="en-US" sz="800" i="1">
            <a:solidFill>
              <a:schemeClr val="accent2">
                <a:lumMod val="60000"/>
                <a:lumOff val="4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ray marquez" id="{E8574DB7-B987-4C47-AAE2-3B405D8DBFB7}" userId="9c5cd566ee1c3be4"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456172800928" createdVersion="6" refreshedVersion="6" minRefreshableVersion="3" recordCount="4115" xr:uid="{57030E09-B6CE-4DD0-B79F-6CB67D8DA1F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505902662037" createdVersion="6" refreshedVersion="6" minRefreshableVersion="3" recordCount="4115" xr:uid="{534F637E-CB51-4B36-B17C-62DE11E163DE}">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_x000a_conversion" numFmtId="164">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2017"/>
        </groupItems>
      </fieldGroup>
    </cacheField>
    <cacheField name="date ended_x000a_conversion" numFmtId="164">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740905902778" createdVersion="6" refreshedVersion="6" minRefreshableVersion="3" recordCount="4115" xr:uid="{55C822DC-0F5C-4ABA-A17C-5AFA9D80561B}">
  <cacheSource type="worksheet">
    <worksheetSource ref="A1:U1048576" sheet="Data"/>
  </cacheSource>
  <cacheFields count="21">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acheField>
    <cacheField name="sub-category" numFmtId="0">
      <sharedItems containsBlank="1"/>
    </cacheField>
    <cacheField name="date created_x000a_conversion" numFmtId="164">
      <sharedItems containsNonDate="0" containsDate="1" containsString="0" containsBlank="1" minDate="2009-05-16T22:55:13" maxDate="2017-03-15T10:30:07"/>
    </cacheField>
    <cacheField name="date ended_x000a_conversion" numFmtId="164">
      <sharedItems containsNonDate="0" containsDate="1" containsString="0" containsBlank="1" minDate="2009-08-10T14:26:00" maxDate="2017-05-03T14:12:00"/>
    </cacheField>
    <cacheField name="bonus range"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s v="film &amp; video"/>
    <s v="television"/>
    <d v="2015-06-21T19:10:11"/>
    <d v="2015-07-22T22:00:00"/>
    <n v="3"/>
  </r>
  <r>
    <x v="1"/>
    <s v="FannibalFest Fan Convention"/>
    <s v="A Hannibal TV Show Fan Convention and Art Collective"/>
    <n v="10275"/>
    <n v="14653"/>
    <x v="0"/>
    <s v="US"/>
    <s v="USD"/>
    <n v="1488464683"/>
    <n v="1485872683"/>
    <b v="0"/>
    <x v="1"/>
    <b v="1"/>
    <s v="film &amp; video/television"/>
    <n v="1.4260827250608272"/>
    <n v="185.48101265822785"/>
    <s v="film &amp; video"/>
    <s v="television"/>
    <d v="2017-01-31T09:24:43"/>
    <d v="2017-03-02T09:24:43"/>
    <n v="4"/>
  </r>
  <r>
    <x v="2"/>
    <s v="Charlie teaser completion"/>
    <s v="Completion fund for post-production for teaser of British crime/drama tv series about a girl who sells morals for money"/>
    <n v="500"/>
    <n v="525"/>
    <x v="0"/>
    <s v="GB"/>
    <s v="GBP"/>
    <n v="1455555083"/>
    <n v="1454691083"/>
    <b v="0"/>
    <x v="2"/>
    <b v="1"/>
    <s v="film &amp; video/television"/>
    <n v="1.05"/>
    <n v="15"/>
    <s v="film &amp; video"/>
    <s v="television"/>
    <d v="2016-02-05T11:51:23"/>
    <d v="2016-02-15T11:51:23"/>
    <n v="1"/>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s v="film &amp; video"/>
    <s v="television"/>
    <d v="2014-07-08T07:21:47"/>
    <d v="2014-08-07T07:21:47"/>
    <n v="4"/>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s v="film &amp; video"/>
    <s v="television"/>
    <d v="2015-11-19T15:01:19"/>
    <d v="2015-12-19T15:01:19"/>
    <n v="10"/>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s v="film &amp; video"/>
    <s v="television"/>
    <d v="2016-07-12T17:23:27"/>
    <d v="2016-07-29T00:35:00"/>
    <n v="2"/>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s v="film &amp; video"/>
    <s v="television"/>
    <d v="2014-06-03T20:44:10"/>
    <d v="2014-06-13T20:44:10"/>
    <n v="3"/>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s v="film &amp; video"/>
    <s v="television"/>
    <d v="2016-05-25T20:07:47"/>
    <d v="2016-07-04T20:07:47"/>
    <n v="3"/>
  </r>
  <r>
    <x v="8"/>
    <s v="Sizzling in the Kitchen Flynn Style"/>
    <s v="Help us raise the funds to film our pilot episode!"/>
    <n v="3500"/>
    <n v="3501.52"/>
    <x v="0"/>
    <s v="US"/>
    <s v="USD"/>
    <n v="1460754000"/>
    <n v="1460155212"/>
    <b v="0"/>
    <x v="8"/>
    <b v="1"/>
    <s v="film &amp; video/television"/>
    <n v="1.0004342857142856"/>
    <n v="291.79333333333335"/>
    <s v="film &amp; video"/>
    <s v="television"/>
    <d v="2016-04-08T17:40:12"/>
    <d v="2016-04-15T16:00:00"/>
    <n v="2"/>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s v="film &amp; video"/>
    <s v="television"/>
    <d v="2016-03-17T21:29:04"/>
    <d v="2016-04-16T21:29:04"/>
    <n v="1"/>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s v="film &amp; video"/>
    <s v="television"/>
    <d v="2014-05-20T20:37:59"/>
    <d v="2014-06-24T20:37:59"/>
    <n v="2"/>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s v="film &amp; video"/>
    <s v="television"/>
    <d v="2016-07-21T13:41:02"/>
    <d v="2016-08-21T22:00:00"/>
    <n v="3"/>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s v="film &amp; video"/>
    <s v="television"/>
    <d v="2014-06-01T12:07:05"/>
    <d v="2014-07-15T22:00:00"/>
    <n v="8"/>
  </r>
  <r>
    <x v="13"/>
    <s v="Can't Go Home"/>
    <s v="A travel series hosted by touring musicians that profiles a different American city in each episode."/>
    <n v="3500"/>
    <n v="5599"/>
    <x v="0"/>
    <s v="US"/>
    <s v="USD"/>
    <n v="1466713620"/>
    <n v="1463588109"/>
    <b v="0"/>
    <x v="13"/>
    <b v="1"/>
    <s v="film &amp; video/television"/>
    <n v="1.5997142857142856"/>
    <n v="109.78431372549019"/>
    <s v="film &amp; video"/>
    <s v="television"/>
    <d v="2016-05-18T11:15:09"/>
    <d v="2016-06-23T15:27:00"/>
    <n v="2"/>
  </r>
  <r>
    <x v="14"/>
    <s v="3010 | Sci-fi Series"/>
    <s v="A highly charged post apocalyptic sci fi series that pulls no punches!"/>
    <n v="6000"/>
    <n v="6056"/>
    <x v="0"/>
    <s v="AU"/>
    <s v="AUD"/>
    <n v="1405259940"/>
    <n v="1403051888"/>
    <b v="0"/>
    <x v="14"/>
    <b v="1"/>
    <s v="film &amp; video/television"/>
    <n v="1.0093333333333334"/>
    <n v="147.70731707317074"/>
    <s v="film &amp; video"/>
    <s v="television"/>
    <d v="2014-06-17T19:38:08"/>
    <d v="2014-07-13T08:59:00"/>
    <n v="3"/>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s v="film &amp; video"/>
    <s v="television"/>
    <d v="2015-09-09T04:24:18"/>
    <d v="2015-09-27T15:14:00"/>
    <n v="2"/>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s v="film &amp; video"/>
    <s v="television"/>
    <d v="2014-05-01T14:06:51"/>
    <d v="2014-06-16T00:30:00"/>
    <n v="4"/>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s v="film &amp; video"/>
    <s v="television"/>
    <d v="2014-10-05T12:33:42"/>
    <d v="2014-11-04T13:33:42"/>
    <n v="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s v="film &amp; video"/>
    <s v="television"/>
    <d v="2014-08-18T08:00:56"/>
    <d v="2014-09-17T08:00:56"/>
    <n v="8"/>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s v="film &amp; video"/>
    <s v="television"/>
    <d v="2015-06-20T14:35:34"/>
    <d v="2015-07-20T14:35:34"/>
    <n v="1"/>
  </r>
  <r>
    <x v="20"/>
    <s v="Finding Kylie Hard Read Fund"/>
    <s v="Help us reach our goal &amp; pay the drama dept that is performing the hard read, which is set for October 2015."/>
    <n v="2000"/>
    <n v="2004"/>
    <x v="0"/>
    <s v="US"/>
    <s v="USD"/>
    <n v="1442167912"/>
    <n v="1436983912"/>
    <b v="0"/>
    <x v="20"/>
    <b v="1"/>
    <s v="film &amp; video/television"/>
    <n v="1.002"/>
    <n v="80.16"/>
    <s v="film &amp; video"/>
    <s v="television"/>
    <d v="2015-07-15T13:11:52"/>
    <d v="2015-09-13T13:11:52"/>
    <n v="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s v="film &amp; video"/>
    <s v="television"/>
    <d v="2014-08-27T10:03:09"/>
    <d v="2014-09-26T10:03:09"/>
    <n v="5"/>
  </r>
  <r>
    <x v="22"/>
    <s v="CREATURES OF HABIT!"/>
    <s v="Meet Gary, and Troy: Two unlikely friends that investigate &quot;strange phenomenon&quot;."/>
    <n v="350"/>
    <n v="410"/>
    <x v="0"/>
    <s v="US"/>
    <s v="USD"/>
    <n v="1420099140"/>
    <n v="1418766740"/>
    <b v="0"/>
    <x v="22"/>
    <b v="1"/>
    <s v="film &amp; video/television"/>
    <n v="1.1714285714285715"/>
    <n v="51.25"/>
    <s v="film &amp; video"/>
    <s v="television"/>
    <d v="2014-12-16T16:52:20"/>
    <d v="2015-01-01T02:59:00"/>
    <n v="1"/>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s v="film &amp; video"/>
    <s v="television"/>
    <d v="2015-04-03T13:41:41"/>
    <d v="2015-04-30T10:20:00"/>
    <n v="2"/>
  </r>
  <r>
    <x v="24"/>
    <s v="Bring STL Up Late to TV"/>
    <s v="STL Up Late is a weekly late night comedy talk show for St. Louis television."/>
    <n v="35000"/>
    <n v="38082.69"/>
    <x v="0"/>
    <s v="US"/>
    <s v="USD"/>
    <n v="1442345940"/>
    <n v="1439494863"/>
    <b v="0"/>
    <x v="24"/>
    <b v="1"/>
    <s v="film &amp; video/television"/>
    <n v="1.0880768571428572"/>
    <n v="66.346149825783982"/>
    <s v="film &amp; video"/>
    <s v="television"/>
    <d v="2015-08-13T14:41:03"/>
    <d v="2015-09-15T14:39:00"/>
    <n v="9"/>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s v="film &amp; video"/>
    <s v="television"/>
    <d v="2015-11-09T19:36:01"/>
    <d v="2016-01-08T19:36:01"/>
    <n v="1"/>
  </r>
  <r>
    <x v="26"/>
    <s v="You, Me &amp; Sicily:  Part I Editing"/>
    <s v="Highlighting Sicily's points of light: its extraordinary people. Editing phase is now underway!!!"/>
    <n v="1250"/>
    <n v="1940"/>
    <x v="0"/>
    <s v="US"/>
    <s v="USD"/>
    <n v="1408278144"/>
    <n v="1404822144"/>
    <b v="0"/>
    <x v="10"/>
    <b v="1"/>
    <s v="film &amp; video/television"/>
    <n v="1.552"/>
    <n v="102.10526315789474"/>
    <s v="film &amp; video"/>
    <s v="television"/>
    <d v="2014-07-08T07:22:24"/>
    <d v="2014-08-17T07:22:24"/>
    <n v="2"/>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s v="film &amp; video"/>
    <s v="television"/>
    <d v="2014-10-16T22:57:13"/>
    <d v="2014-11-15T23:57:13"/>
    <n v="6"/>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s v="film &amp; video"/>
    <s v="television"/>
    <d v="2015-11-16T18:08:04"/>
    <d v="2015-12-16T18:08:04"/>
    <n v="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s v="film &amp; video"/>
    <s v="television"/>
    <d v="2014-06-22T11:09:28"/>
    <d v="2014-07-22T11:09:28"/>
    <n v="2"/>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s v="film &amp; video"/>
    <s v="television"/>
    <d v="2014-07-22T02:01:55"/>
    <d v="2014-08-21T02:01:55"/>
    <n v="2"/>
  </r>
  <r>
    <x v="31"/>
    <s v="The Alan Katz Show"/>
    <s v="After a two-year hiatus, The Alan Katz Show is coming back! But it can't unless we can get a 16gb flash drive valued at $12.71!"/>
    <n v="13"/>
    <n v="13"/>
    <x v="0"/>
    <s v="US"/>
    <s v="USD"/>
    <n v="1453748434"/>
    <n v="1452193234"/>
    <b v="0"/>
    <x v="29"/>
    <b v="1"/>
    <s v="film &amp; video/television"/>
    <n v="1"/>
    <n v="13"/>
    <s v="film &amp; video"/>
    <s v="television"/>
    <d v="2016-01-07T14:00:34"/>
    <d v="2016-01-25T14:00:34"/>
    <n v="1"/>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s v="film &amp; video"/>
    <s v="television"/>
    <d v="2016-04-01T10:03:37"/>
    <d v="2016-05-12T22:59:00"/>
    <n v="7"/>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s v="film &amp; video"/>
    <s v="television"/>
    <d v="2015-10-09T10:51:41"/>
    <d v="2015-11-08T11:51:41"/>
    <n v="3"/>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s v="film &amp; video"/>
    <s v="television"/>
    <d v="2014-07-21T02:43:21"/>
    <d v="2014-08-05T02:43:21"/>
    <n v="2"/>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s v="film &amp; video"/>
    <s v="television"/>
    <d v="2015-04-04T02:00:14"/>
    <d v="2015-04-27T19:00:00"/>
    <n v="2"/>
  </r>
  <r>
    <x v="36"/>
    <s v="THE LISTENING BOX"/>
    <s v="A modern day priest makes an unusual discovery, setting off a chain of events."/>
    <n v="6000"/>
    <n v="8529"/>
    <x v="0"/>
    <s v="US"/>
    <s v="USD"/>
    <n v="1428128525"/>
    <n v="1425540125"/>
    <b v="0"/>
    <x v="34"/>
    <b v="1"/>
    <s v="film &amp; video/television"/>
    <n v="1.4215"/>
    <n v="193.84090909090909"/>
    <s v="film &amp; video"/>
    <s v="television"/>
    <d v="2015-03-05T02:22:05"/>
    <d v="2015-04-04T01:22:05"/>
    <n v="3"/>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s v="film &amp; video"/>
    <s v="television"/>
    <d v="2015-01-28T11:37:59"/>
    <d v="2015-02-27T11:37:59"/>
    <n v="6"/>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s v="film &amp; video"/>
    <s v="television"/>
    <d v="2013-04-10T20:22:24"/>
    <d v="2013-05-10T20:22:24"/>
    <n v="2"/>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s v="film &amp; video"/>
    <s v="television"/>
    <d v="2014-04-24T20:07:48"/>
    <d v="2014-05-25T17:59:00"/>
    <n v="7"/>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s v="film &amp; video"/>
    <s v="television"/>
    <d v="2014-05-30T00:08:08"/>
    <d v="2014-06-18T23:00:00"/>
    <n v="2"/>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s v="film &amp; video"/>
    <s v="television"/>
    <d v="2014-09-05T08:39:14"/>
    <d v="2014-10-05T08:39:14"/>
    <n v="2"/>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s v="film &amp; video"/>
    <s v="television"/>
    <d v="2014-11-28T10:20:26"/>
    <d v="2014-12-28T10:20:26"/>
    <n v="4"/>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s v="film &amp; video"/>
    <s v="television"/>
    <d v="2014-06-12T13:58:06"/>
    <d v="2014-07-12T19:00:00"/>
    <n v="4"/>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s v="film &amp; video"/>
    <s v="television"/>
    <d v="2014-08-22T21:22:17"/>
    <d v="2014-10-06T21:22:17"/>
    <n v="2"/>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s v="film &amp; video"/>
    <s v="television"/>
    <d v="2016-03-28T09:58:27"/>
    <d v="2016-04-27T09:58:27"/>
    <n v="3"/>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s v="film &amp; video"/>
    <s v="television"/>
    <d v="2015-11-15T18:09:34"/>
    <d v="2015-12-15T18:09:34"/>
    <n v="3"/>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s v="film &amp; video"/>
    <s v="television"/>
    <d v="2014-10-20T14:40:07"/>
    <d v="2014-12-19T15:40:07"/>
    <n v="3"/>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s v="film &amp; video"/>
    <s v="television"/>
    <d v="2015-01-29T07:24:20"/>
    <d v="2015-03-01T07:00:00"/>
    <n v="2"/>
  </r>
  <r>
    <x v="49"/>
    <s v="Driving Jersey - Season Five"/>
    <s v="Driving Jersey is real people telling real stories."/>
    <n v="12000"/>
    <n v="12000"/>
    <x v="0"/>
    <s v="US"/>
    <s v="USD"/>
    <n v="1445660045"/>
    <n v="1443068045"/>
    <b v="0"/>
    <x v="45"/>
    <b v="1"/>
    <s v="film &amp; video/television"/>
    <n v="1"/>
    <n v="137.93103448275863"/>
    <s v="film &amp; video"/>
    <s v="television"/>
    <d v="2015-09-23T23:14:05"/>
    <d v="2015-10-23T23:14:05"/>
    <n v="4"/>
  </r>
  <r>
    <x v="50"/>
    <s v="The Love Lounge"/>
    <s v="A brand new dating show which helps one lucky lady find her Mr Right with difficult decisions to make along the way."/>
    <n v="600"/>
    <n v="600"/>
    <x v="0"/>
    <s v="GB"/>
    <s v="GBP"/>
    <n v="1422637200"/>
    <n v="1419271458"/>
    <b v="0"/>
    <x v="19"/>
    <b v="1"/>
    <s v="film &amp; video/television"/>
    <n v="1"/>
    <n v="27.272727272727273"/>
    <s v="film &amp; video"/>
    <s v="television"/>
    <d v="2014-12-22T13:04:18"/>
    <d v="2015-01-30T12:00:00"/>
    <n v="1"/>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s v="film &amp; video"/>
    <s v="television"/>
    <d v="2015-07-11T17:17:17"/>
    <d v="2015-08-10T17:17:17"/>
    <n v="4"/>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s v="film &amp; video"/>
    <s v="television"/>
    <d v="2014-06-17T11:50:46"/>
    <d v="2014-07-17T11:50:46"/>
    <n v="4"/>
  </r>
  <r>
    <x v="53"/>
    <s v="Rolling out Vegan Mashup's Season 2"/>
    <s v="Delicious TV's Vegan Mashup launching season two on public television"/>
    <n v="3000"/>
    <n v="3289"/>
    <x v="0"/>
    <s v="US"/>
    <s v="USD"/>
    <n v="1396648800"/>
    <n v="1395407445"/>
    <b v="0"/>
    <x v="27"/>
    <b v="1"/>
    <s v="film &amp; video/television"/>
    <n v="1.0963333333333334"/>
    <n v="28.111111111111111"/>
    <s v="film &amp; video"/>
    <s v="television"/>
    <d v="2014-03-21T08:10:45"/>
    <d v="2014-04-04T17:00:00"/>
    <n v="2"/>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s v="film &amp; video"/>
    <s v="television"/>
    <d v="2015-11-25T12:07:01"/>
    <d v="2015-12-25T12:07:01"/>
    <n v="4"/>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s v="film &amp; video"/>
    <s v="television"/>
    <d v="2016-05-06T18:15:16"/>
    <d v="2016-05-27T18:15:16"/>
    <n v="3"/>
  </r>
  <r>
    <x v="56"/>
    <s v="Voxwomen Cycling Show"/>
    <s v="We want to see more women's cycling on TV - and we need your help to make it happen!"/>
    <n v="8000"/>
    <n v="8581"/>
    <x v="0"/>
    <s v="GB"/>
    <s v="GBP"/>
    <n v="1433779200"/>
    <n v="1432559424"/>
    <b v="0"/>
    <x v="49"/>
    <b v="1"/>
    <s v="film &amp; video/television"/>
    <n v="1.0726249999999999"/>
    <n v="49.316091954022987"/>
    <s v="film &amp; video"/>
    <s v="television"/>
    <d v="2015-05-25T08:10:24"/>
    <d v="2015-06-08T11:00:00"/>
    <n v="3"/>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s v="film &amp; video"/>
    <s v="television"/>
    <d v="2015-03-26T14:59:22"/>
    <d v="2015-04-25T14:59:22"/>
    <n v="5"/>
  </r>
  <r>
    <x v="58"/>
    <s v="Gloaming"/>
    <s v="Alex thought he knew how the world worked. You live, you die and it's over. He was very, very wrong."/>
    <n v="10000"/>
    <n v="10291"/>
    <x v="0"/>
    <s v="US"/>
    <s v="USD"/>
    <n v="1416423172"/>
    <n v="1413827572"/>
    <b v="0"/>
    <x v="11"/>
    <b v="1"/>
    <s v="film &amp; video/television"/>
    <n v="1.0290999999999999"/>
    <n v="137.21333333333334"/>
    <s v="film &amp; video"/>
    <s v="television"/>
    <d v="2014-10-20T12:52:52"/>
    <d v="2014-11-19T13:52:52"/>
    <n v="4"/>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s v="film &amp; video"/>
    <s v="television"/>
    <d v="2015-08-14T00:39:36"/>
    <d v="2015-09-14T16:00:00"/>
    <n v="6"/>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s v="film &amp; video"/>
    <s v="shorts"/>
    <d v="2014-03-03T16:38:37"/>
    <d v="2014-03-22T19:00:00"/>
    <n v="2"/>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s v="film &amp; video"/>
    <s v="shorts"/>
    <d v="2013-05-15T14:32:37"/>
    <d v="2013-06-06T14:32:37"/>
    <n v="3"/>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s v="film &amp; video"/>
    <s v="shorts"/>
    <d v="2013-02-06T14:11:18"/>
    <d v="2013-03-03T14:11:18"/>
    <n v="2"/>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s v="film &amp; video"/>
    <s v="shorts"/>
    <d v="2013-12-04T16:53:33"/>
    <d v="2013-12-27T23:59:00"/>
    <n v="2"/>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s v="film &amp; video"/>
    <s v="shorts"/>
    <d v="2013-06-07T19:26:21"/>
    <d v="2013-07-07T19:26:21"/>
    <n v="2"/>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s v="film &amp; video"/>
    <s v="shorts"/>
    <d v="2014-07-15T14:42:34"/>
    <d v="2014-08-11T00:59:00"/>
    <n v="3"/>
  </r>
  <r>
    <x v="66"/>
    <s v="A Stagnant Fever: Short Film"/>
    <s v="A dark comedy set in the '60s about clinical depression and one night stands."/>
    <n v="2000"/>
    <n v="2372"/>
    <x v="0"/>
    <s v="US"/>
    <s v="USD"/>
    <n v="1468873420"/>
    <n v="1466281420"/>
    <b v="0"/>
    <x v="55"/>
    <b v="1"/>
    <s v="film &amp; video/shorts"/>
    <n v="1.1859999999999999"/>
    <n v="91.230769230769226"/>
    <s v="film &amp; video"/>
    <s v="shorts"/>
    <d v="2016-06-18T15:23:40"/>
    <d v="2016-07-18T15:23:40"/>
    <n v="2"/>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s v="film &amp; video"/>
    <s v="shorts"/>
    <d v="2012-06-15T09:00:04"/>
    <d v="2012-07-15T09:00:04"/>
    <n v="2"/>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s v="film &amp; video"/>
    <s v="shorts"/>
    <d v="2014-01-24T08:39:51"/>
    <d v="2014-02-23T08:39:51"/>
    <n v="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s v="film &amp; video"/>
    <s v="shorts"/>
    <d v="2011-08-30T23:30:25"/>
    <d v="2011-10-02T01:59:00"/>
    <n v="4"/>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s v="film &amp; video"/>
    <s v="shorts"/>
    <d v="2011-07-06T16:30:45"/>
    <d v="2011-09-04T16:30:45"/>
    <n v="1"/>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s v="film &amp; video"/>
    <s v="shorts"/>
    <d v="2012-03-29T01:30:57"/>
    <d v="2012-05-28T01:30:57"/>
    <n v="2"/>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s v="film &amp; video"/>
    <s v="shorts"/>
    <d v="2012-10-25T19:14:41"/>
    <d v="2012-11-14T19:00:00"/>
    <n v="2"/>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s v="film &amp; video"/>
    <s v="shorts"/>
    <d v="2011-02-13T13:09:44"/>
    <d v="2011-05-02T22:59:00"/>
    <n v="1"/>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s v="film &amp; video"/>
    <s v="shorts"/>
    <d v="2015-12-22T06:41:35"/>
    <d v="2016-01-21T06:41:35"/>
    <n v="1"/>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s v="film &amp; video"/>
    <s v="shorts"/>
    <d v="2013-03-24T00:01:12"/>
    <d v="2013-04-23T00:01:12"/>
    <n v="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s v="film &amp; video"/>
    <s v="shorts"/>
    <d v="2011-10-28T11:35:58"/>
    <d v="2011-12-27T12:35:58"/>
    <n v="1"/>
  </r>
  <r>
    <x v="77"/>
    <s v="Jonah and the Crab"/>
    <s v="A short film about a boy searching for companionship in a hermit crab he finds on the beach."/>
    <n v="400"/>
    <n v="1570"/>
    <x v="0"/>
    <s v="US"/>
    <s v="USD"/>
    <n v="1337569140"/>
    <n v="1332991717"/>
    <b v="0"/>
    <x v="55"/>
    <b v="1"/>
    <s v="film &amp; video/shorts"/>
    <n v="3.9249999999999998"/>
    <n v="60.384615384615387"/>
    <s v="film &amp; video"/>
    <s v="shorts"/>
    <d v="2012-03-28T22:28:37"/>
    <d v="2012-05-20T21:59:00"/>
    <n v="1"/>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s v="film &amp; video"/>
    <s v="shorts"/>
    <d v="2016-08-22T12:32:01"/>
    <d v="2016-09-01T12:32:01"/>
    <n v="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s v="film &amp; video"/>
    <s v="shorts"/>
    <d v="2014-03-26T13:38:13"/>
    <d v="2014-04-25T13:38:13"/>
    <n v="2"/>
  </r>
  <r>
    <x v="80"/>
    <s v="Swingers Anonymous"/>
    <s v="What would you do if you ended up at a swingers party with two dead bodies and $20,000 in drug money?"/>
    <n v="12000"/>
    <n v="12870"/>
    <x v="0"/>
    <s v="US"/>
    <s v="USD"/>
    <n v="1386640856"/>
    <n v="1383616856"/>
    <b v="0"/>
    <x v="5"/>
    <b v="1"/>
    <s v="film &amp; video/shorts"/>
    <n v="1.0725"/>
    <n v="273.82978723404256"/>
    <s v="film &amp; video"/>
    <s v="shorts"/>
    <d v="2013-11-04T21:00:56"/>
    <d v="2013-12-09T21:00:56"/>
    <n v="4"/>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s v="film &amp; video"/>
    <s v="shorts"/>
    <d v="2012-07-09T22:48:47"/>
    <d v="2012-07-13T22:02:00"/>
    <n v="1"/>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s v="film &amp; video"/>
    <s v="shorts"/>
    <d v="2011-09-09T14:41:01"/>
    <d v="2011-10-09T14:41:01"/>
    <n v="2"/>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s v="film &amp; video"/>
    <s v="shorts"/>
    <d v="2015-02-07T09:46:29"/>
    <d v="2015-02-22T06:30:00"/>
    <n v="1"/>
  </r>
  <r>
    <x v="84"/>
    <s v="Redemption - Short Film"/>
    <s v="&quot;A sociopath crosses paths with the person he must confront about his wife's murder, it might be himself&quot;"/>
    <n v="500"/>
    <n v="500"/>
    <x v="0"/>
    <s v="US"/>
    <s v="USD"/>
    <n v="1305483086"/>
    <n v="1302891086"/>
    <b v="0"/>
    <x v="63"/>
    <b v="1"/>
    <s v="film &amp; video/shorts"/>
    <n v="1"/>
    <n v="71.428571428571431"/>
    <s v="film &amp; video"/>
    <s v="shorts"/>
    <d v="2011-04-15T13:11:26"/>
    <d v="2011-05-15T13:11:26"/>
    <n v="1"/>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s v="film &amp; video"/>
    <s v="shorts"/>
    <d v="2011-08-23T22:00:37"/>
    <d v="2011-09-22T22:00:37"/>
    <n v="2"/>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s v="film &amp; video"/>
    <s v="shorts"/>
    <d v="2015-10-14T08:20:45"/>
    <d v="2015-12-27T09:20:45"/>
    <n v="3"/>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s v="film &amp; video"/>
    <s v="shorts"/>
    <d v="2010-05-24T07:56:43"/>
    <d v="2010-06-02T20:41:00"/>
    <n v="2"/>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s v="film &amp; video"/>
    <s v="shorts"/>
    <d v="2014-05-27T10:48:51"/>
    <d v="2014-06-22T10:48:51"/>
    <n v="2"/>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s v="film &amp; video"/>
    <s v="shorts"/>
    <d v="2013-05-08T13:03:12"/>
    <d v="2013-06-02T13:03:12"/>
    <n v="3"/>
  </r>
  <r>
    <x v="90"/>
    <s v="Help Get the Short Film Interior Design into Film Festivals!"/>
    <s v="We're looking for funding to help submit a short film to film festivals."/>
    <n v="500"/>
    <n v="502"/>
    <x v="0"/>
    <s v="US"/>
    <s v="USD"/>
    <n v="1310454499"/>
    <n v="1307862499"/>
    <b v="0"/>
    <x v="38"/>
    <b v="1"/>
    <s v="film &amp; video/shorts"/>
    <n v="1.004"/>
    <n v="31.375"/>
    <s v="film &amp; video"/>
    <s v="shorts"/>
    <d v="2011-06-12T02:08:19"/>
    <d v="2011-07-12T02:08:19"/>
    <n v="1"/>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s v="film &amp; video"/>
    <s v="shorts"/>
    <d v="2011-03-17T04:39:24"/>
    <d v="2011-05-17T04:39:24"/>
    <n v="2"/>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s v="film &amp; video"/>
    <s v="shorts"/>
    <d v="2016-12-16T23:46:23"/>
    <d v="2017-02-01T03:00:00"/>
    <n v="3"/>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s v="film &amp; video"/>
    <s v="shorts"/>
    <d v="2012-06-05T15:35:37"/>
    <d v="2012-07-03T16:00:00"/>
    <n v="2"/>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s v="film &amp; video"/>
    <s v="shorts"/>
    <d v="2014-03-18T12:13:42"/>
    <d v="2014-04-07T12:13:42"/>
    <n v="1"/>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s v="film &amp; video"/>
    <s v="shorts"/>
    <d v="2012-01-26T19:07:21"/>
    <d v="2012-02-25T19:07:21"/>
    <n v="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s v="film &amp; video"/>
    <s v="shorts"/>
    <d v="2010-05-26T10:54:01"/>
    <d v="2010-07-31T22:00:00"/>
    <n v="2"/>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s v="film &amp; video"/>
    <s v="shorts"/>
    <d v="2011-06-11T22:14:42"/>
    <d v="2011-07-11T22:14:42"/>
    <n v="1"/>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s v="film &amp; video"/>
    <s v="shorts"/>
    <d v="2012-11-01T14:04:34"/>
    <d v="2012-12-07T18:30:00"/>
    <n v="2"/>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s v="film &amp; video"/>
    <s v="shorts"/>
    <d v="2013-12-23T16:39:59"/>
    <d v="2014-01-22T16:39:59"/>
    <n v="2"/>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s v="film &amp; video"/>
    <s v="shorts"/>
    <d v="2012-10-15T13:04:46"/>
    <d v="2012-11-04T14:04:46"/>
    <n v="3"/>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s v="film &amp; video"/>
    <s v="shorts"/>
    <d v="2012-12-31T13:38:30"/>
    <d v="2013-01-24T13:38:30"/>
    <n v="2"/>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s v="film &amp; video"/>
    <s v="shorts"/>
    <d v="2010-11-22T22:08:53"/>
    <d v="2010-12-22T22:08:53"/>
    <n v="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s v="film &amp; video"/>
    <s v="shorts"/>
    <d v="2014-02-12T14:20:30"/>
    <d v="2014-03-07T14:20:30"/>
    <n v="2"/>
  </r>
  <r>
    <x v="104"/>
    <s v="Good 'Ol Trumpet"/>
    <s v="UCF short film about an old man, his love for music, and his misplaced trumpet.  "/>
    <n v="500"/>
    <n v="600"/>
    <x v="0"/>
    <s v="US"/>
    <s v="USD"/>
    <n v="1301792400"/>
    <n v="1299775266"/>
    <b v="0"/>
    <x v="73"/>
    <b v="1"/>
    <s v="film &amp; video/shorts"/>
    <n v="1.2"/>
    <n v="60"/>
    <s v="film &amp; video"/>
    <s v="shorts"/>
    <d v="2011-03-10T11:41:06"/>
    <d v="2011-04-02T20:00:00"/>
    <n v="1"/>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s v="film &amp; video"/>
    <s v="shorts"/>
    <d v="2016-04-25T12:23:40"/>
    <d v="2016-05-13T19:00:00"/>
    <n v="2"/>
  </r>
  <r>
    <x v="106"/>
    <s v="LOST WEEKEND"/>
    <s v="A Boy. A Girl. A Car. A Serial Killer."/>
    <n v="5000"/>
    <n v="5025"/>
    <x v="0"/>
    <s v="US"/>
    <s v="USD"/>
    <n v="1333391901"/>
    <n v="1332182301"/>
    <b v="0"/>
    <x v="74"/>
    <b v="1"/>
    <s v="film &amp; video/shorts"/>
    <n v="1.0049999999999999"/>
    <n v="186.11111111111111"/>
    <s v="film &amp; video"/>
    <s v="shorts"/>
    <d v="2012-03-19T13:38:21"/>
    <d v="2012-04-02T13:38:21"/>
    <n v="3"/>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s v="film &amp; video"/>
    <s v="shorts"/>
    <d v="2011-04-02T18:34:47"/>
    <d v="2011-04-24T18:34:47"/>
    <n v="3"/>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s v="film &amp; video"/>
    <s v="shorts"/>
    <d v="2013-04-01T09:42:50"/>
    <d v="2013-05-31T09:42:50"/>
    <n v="2"/>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s v="film &amp; video"/>
    <s v="shorts"/>
    <d v="2011-01-26T19:37:10"/>
    <d v="2011-02-25T19:37:10"/>
    <n v="2"/>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s v="film &amp; video"/>
    <s v="shorts"/>
    <d v="2013-10-10T17:47:33"/>
    <d v="2013-11-14T00:59:00"/>
    <n v="2"/>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s v="film &amp; video"/>
    <s v="shorts"/>
    <d v="2015-05-01T02:59:47"/>
    <d v="2015-05-31T02:59:47"/>
    <n v="2"/>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s v="film &amp; video"/>
    <s v="shorts"/>
    <d v="2014-03-19T20:01:58"/>
    <d v="2014-04-12T21:00:00"/>
    <n v="3"/>
  </r>
  <r>
    <x v="113"/>
    <s v="&quot;The First Day&quot; by Julia Othmer- Music Video"/>
    <s v="A living memorial for all those dealing with trauma, grief and loss."/>
    <n v="5000"/>
    <n v="7050"/>
    <x v="0"/>
    <s v="US"/>
    <s v="USD"/>
    <n v="1312642800"/>
    <n v="1311963128"/>
    <b v="0"/>
    <x v="76"/>
    <b v="1"/>
    <s v="film &amp; video/shorts"/>
    <n v="1.41"/>
    <n v="90.384615384615387"/>
    <s v="film &amp; video"/>
    <s v="shorts"/>
    <d v="2011-07-29T13:12:08"/>
    <d v="2011-08-06T10:00:00"/>
    <n v="3"/>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s v="film &amp; video"/>
    <s v="shorts"/>
    <d v="2011-11-14T01:34:48"/>
    <d v="2012-01-13T01:34:48"/>
    <n v="2"/>
  </r>
  <r>
    <x v="115"/>
    <s v="The World's Greatest Lover"/>
    <s v="Never judge a book (or a lover) by their cover."/>
    <n v="450"/>
    <n v="632"/>
    <x v="0"/>
    <s v="US"/>
    <s v="USD"/>
    <n v="1328377444"/>
    <n v="1326217444"/>
    <b v="0"/>
    <x v="19"/>
    <b v="1"/>
    <s v="film &amp; video/shorts"/>
    <n v="1.4044444444444444"/>
    <n v="28.727272727272727"/>
    <s v="film &amp; video"/>
    <s v="shorts"/>
    <d v="2012-01-10T12:44:04"/>
    <d v="2012-02-04T12:44:04"/>
    <n v="1"/>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s v="film &amp; video"/>
    <s v="shorts"/>
    <d v="2011-02-21T06:55:55"/>
    <d v="2011-04-08T05:55:55"/>
    <n v="2"/>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s v="film &amp; video"/>
    <s v="shorts"/>
    <d v="2010-03-11T15:02:24"/>
    <d v="2010-06-09T14:00:00"/>
    <n v="2"/>
  </r>
  <r>
    <x v="118"/>
    <s v="DENOUNCED - A Short Film"/>
    <s v="When a ruthless hit-man is 'denounced' from the mafia, his old enemies declare war."/>
    <n v="5000"/>
    <n v="5651.58"/>
    <x v="0"/>
    <s v="US"/>
    <s v="USD"/>
    <n v="1311902236"/>
    <n v="1309310236"/>
    <b v="0"/>
    <x v="70"/>
    <b v="1"/>
    <s v="film &amp; video/shorts"/>
    <n v="1.1303159999999999"/>
    <n v="144.91230769230768"/>
    <s v="film &amp; video"/>
    <s v="shorts"/>
    <d v="2011-06-28T20:17:16"/>
    <d v="2011-07-28T20:17:16"/>
    <n v="3"/>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s v="film &amp; video"/>
    <s v="shorts"/>
    <d v="2011-07-14T20:39:46"/>
    <d v="2011-08-13T18:00:00"/>
    <n v="2"/>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s v="film &amp; video"/>
    <s v="science fiction"/>
    <d v="2016-09-02T20:11:47"/>
    <d v="2016-10-02T20:11:47"/>
    <n v="12"/>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s v="film &amp; video"/>
    <s v="science fiction"/>
    <d v="2015-04-02T11:55:10"/>
    <d v="2015-04-18T05:16:00"/>
    <n v="2"/>
  </r>
  <r>
    <x v="122"/>
    <s v="The Time Jumper (Canceled)"/>
    <s v="My ambition for this knows no bounds.  Seeing Sephoria in a live-action is a dream of mine."/>
    <n v="100000000"/>
    <n v="0"/>
    <x v="1"/>
    <s v="US"/>
    <s v="USD"/>
    <n v="1476094907"/>
    <n v="1470910907"/>
    <b v="0"/>
    <x v="78"/>
    <b v="0"/>
    <s v="film &amp; video/science fiction"/>
    <n v="0"/>
    <e v="#DIV/0!"/>
    <s v="film &amp; video"/>
    <s v="science fiction"/>
    <d v="2016-08-11T05:21:47"/>
    <d v="2016-10-10T05:21:47"/>
    <n v="12"/>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s v="film &amp; video"/>
    <s v="science fiction"/>
    <d v="2014-09-22T13:46:04"/>
    <d v="2014-10-28T17:00:00"/>
    <n v="12"/>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s v="film &amp; video"/>
    <s v="science fiction"/>
    <d v="2015-04-20T17:17:22"/>
    <d v="2015-05-15T17:17:22"/>
    <n v="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s v="film &amp; video"/>
    <s v="science fiction"/>
    <d v="2016-12-05T18:51:20"/>
    <d v="2017-02-03T18:51:20"/>
    <n v="1"/>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s v="film &amp; video"/>
    <s v="science fiction"/>
    <d v="2015-05-11T09:08:57"/>
    <d v="2015-06-10T21:00:00"/>
    <n v="7"/>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s v="film &amp; video"/>
    <s v="science fiction"/>
    <d v="2015-03-04T09:59:01"/>
    <d v="2015-04-03T08:59:01"/>
    <n v="3"/>
  </r>
  <r>
    <x v="128"/>
    <s v="Ralphi3 (Canceled)"/>
    <s v="A Science Fiction film filled with entertainment and Excitement"/>
    <n v="100000"/>
    <n v="1867"/>
    <x v="1"/>
    <s v="US"/>
    <s v="USD"/>
    <n v="1476941293"/>
    <n v="1473917293"/>
    <b v="0"/>
    <x v="79"/>
    <b v="0"/>
    <s v="film &amp; video/science fiction"/>
    <n v="1.8669999999999999E-2"/>
    <n v="311.16666666666669"/>
    <s v="film &amp; video"/>
    <s v="science fiction"/>
    <d v="2016-09-15T00:28:13"/>
    <d v="2016-10-20T00:28:13"/>
    <n v="12"/>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s v="film &amp; video"/>
    <s v="science fiction"/>
    <d v="2014-08-31T17:29:43"/>
    <d v="2014-10-30T17:29:43"/>
    <n v="6"/>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s v="film &amp; video"/>
    <s v="science fiction"/>
    <d v="2014-05-19T16:58:12"/>
    <d v="2014-06-16T15:16:00"/>
    <n v="1"/>
  </r>
  <r>
    <x v="131"/>
    <s v="I (Canceled)"/>
    <s v="I"/>
    <n v="1200"/>
    <n v="0"/>
    <x v="1"/>
    <s v="US"/>
    <s v="USD"/>
    <n v="1467763200"/>
    <n v="1466453161"/>
    <b v="0"/>
    <x v="78"/>
    <b v="0"/>
    <s v="film &amp; video/science fiction"/>
    <n v="0"/>
    <e v="#DIV/0!"/>
    <s v="film &amp; video"/>
    <s v="science fiction"/>
    <d v="2016-06-20T15:06:01"/>
    <d v="2016-07-05T19:00:00"/>
    <n v="2"/>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s v="film &amp; video"/>
    <s v="science fiction"/>
    <d v="2014-09-23T14:30:07"/>
    <d v="2014-11-07T15:30:07"/>
    <n v="12"/>
  </r>
  <r>
    <x v="133"/>
    <s v="Demon Women from outer space (Canceled)"/>
    <s v="Invasion from outer space sights, to weird to imagine destruction too monstrous to escape"/>
    <n v="71764"/>
    <n v="0"/>
    <x v="1"/>
    <s v="US"/>
    <s v="USD"/>
    <n v="1464715860"/>
    <n v="1462130584"/>
    <b v="0"/>
    <x v="78"/>
    <b v="0"/>
    <s v="film &amp; video/science fiction"/>
    <n v="0"/>
    <e v="#DIV/0!"/>
    <s v="film &amp; video"/>
    <s v="science fiction"/>
    <d v="2016-05-01T14:23:04"/>
    <d v="2016-05-31T12:31:00"/>
    <n v="12"/>
  </r>
  <r>
    <x v="134"/>
    <s v="MARLEY'S GHOST (AMBASSADORS OF STEAM) (Canceled)"/>
    <s v="steampunk  remake of &quot;a Christmas carol&quot;"/>
    <n v="5000"/>
    <n v="0"/>
    <x v="1"/>
    <s v="US"/>
    <s v="USD"/>
    <n v="1441386000"/>
    <n v="1438811418"/>
    <b v="0"/>
    <x v="78"/>
    <b v="0"/>
    <s v="film &amp; video/science fiction"/>
    <n v="0"/>
    <e v="#DIV/0!"/>
    <s v="film &amp; video"/>
    <s v="science fiction"/>
    <d v="2015-08-05T16:50:18"/>
    <d v="2015-09-04T12:00:00"/>
    <n v="3"/>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s v="film &amp; video"/>
    <s v="science fiction"/>
    <d v="2014-05-29T04:09:57"/>
    <d v="2014-07-01T14:00:00"/>
    <n v="2"/>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s v="film &amp; video"/>
    <s v="science fiction"/>
    <d v="2015-04-02T04:50:34"/>
    <d v="2015-05-16T05:16:00"/>
    <n v="2"/>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s v="film &amp; video"/>
    <s v="science fiction"/>
    <d v="2015-08-23T08:46:33"/>
    <d v="2015-10-12T08:46:33"/>
    <n v="12"/>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s v="film &amp; video"/>
    <s v="science fiction"/>
    <d v="2015-07-01T01:10:41"/>
    <d v="2015-07-31T23:59:00"/>
    <n v="12"/>
  </r>
  <r>
    <x v="139"/>
    <s v="Roman Dead (Canceled)"/>
    <s v="When  Rome is infected with a zombie plague, Lucius Agrippa and a small group fights for survival"/>
    <n v="500"/>
    <n v="500"/>
    <x v="1"/>
    <s v="US"/>
    <s v="USD"/>
    <n v="1436738772"/>
    <n v="1435874772"/>
    <b v="0"/>
    <x v="29"/>
    <b v="0"/>
    <s v="film &amp; video/science fiction"/>
    <n v="1"/>
    <n v="500"/>
    <s v="film &amp; video"/>
    <s v="science fiction"/>
    <d v="2015-07-02T17:06:12"/>
    <d v="2015-07-12T17:06:12"/>
    <n v="1"/>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s v="film &amp; video"/>
    <s v="science fiction"/>
    <d v="2015-02-17T23:45:32"/>
    <d v="2015-03-19T22:45:32"/>
    <n v="1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s v="film &amp; video"/>
    <s v="science fiction"/>
    <d v="2015-04-15T22:40:23"/>
    <d v="2015-05-30T22:40:23"/>
    <n v="4"/>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s v="film &amp; video"/>
    <s v="science fiction"/>
    <d v="2014-10-26T16:26:18"/>
    <d v="2014-11-16T17:26:18"/>
    <n v="2"/>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s v="film &amp; video"/>
    <s v="science fiction"/>
    <d v="2016-07-07T20:32:22"/>
    <d v="2016-09-03T00:55:00"/>
    <n v="3"/>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s v="film &amp; video"/>
    <s v="science fiction"/>
    <d v="2015-02-12T13:17:52"/>
    <d v="2015-04-13T12:17:52"/>
    <n v="3"/>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s v="film &amp; video"/>
    <s v="science fiction"/>
    <d v="2015-07-15T08:00:52"/>
    <d v="2015-08-11T08:00:52"/>
    <n v="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s v="film &amp; video"/>
    <s v="science fiction"/>
    <d v="2016-11-18T19:23:18"/>
    <d v="2017-01-17T19:23:18"/>
    <n v="6"/>
  </r>
  <r>
    <x v="147"/>
    <s v="Consumed (Static Air) (Canceled)"/>
    <s v="Film makers catch live footage beyond their wildest dreams."/>
    <n v="7000"/>
    <n v="0"/>
    <x v="1"/>
    <s v="GB"/>
    <s v="GBP"/>
    <n v="1420741080"/>
    <n v="1417026340"/>
    <b v="0"/>
    <x v="78"/>
    <b v="0"/>
    <s v="film &amp; video/science fiction"/>
    <n v="0"/>
    <e v="#DIV/0!"/>
    <s v="film &amp; video"/>
    <s v="science fiction"/>
    <d v="2014-11-26T13:25:40"/>
    <d v="2015-01-08T13:18:00"/>
    <n v="3"/>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s v="film &amp; video"/>
    <s v="science fiction"/>
    <d v="2016-01-28T01:45:36"/>
    <d v="2016-02-27T01:45:36"/>
    <n v="12"/>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s v="film &amp; video"/>
    <s v="science fiction"/>
    <d v="2014-11-24T23:07:50"/>
    <d v="2014-12-25T03:00:00"/>
    <n v="4"/>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s v="film &amp; video"/>
    <s v="science fiction"/>
    <d v="2015-03-26T22:53:02"/>
    <d v="2015-05-25T22:53:02"/>
    <n v="1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s v="film &amp; video"/>
    <s v="science fiction"/>
    <d v="2015-04-19T08:13:11"/>
    <d v="2015-06-18T08:13:11"/>
    <n v="12"/>
  </r>
  <r>
    <x v="152"/>
    <s v="The Great Dark (Canceled)"/>
    <s v="The Great Dark is a journey through the unimaginable...and un foreseeable..."/>
    <n v="380000"/>
    <n v="30"/>
    <x v="1"/>
    <s v="US"/>
    <s v="USD"/>
    <n v="1411437100"/>
    <n v="1408845100"/>
    <b v="0"/>
    <x v="84"/>
    <b v="0"/>
    <s v="film &amp; video/science fiction"/>
    <n v="7.8947368421052633E-5"/>
    <n v="15"/>
    <s v="film &amp; video"/>
    <s v="science fiction"/>
    <d v="2014-08-23T20:51:40"/>
    <d v="2014-09-22T20:51:40"/>
    <n v="12"/>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s v="film &amp; video"/>
    <s v="science fiction"/>
    <d v="2014-10-21T09:04:04"/>
    <d v="2014-12-02T10:04:04"/>
    <n v="12"/>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s v="film &amp; video"/>
    <s v="science fiction"/>
    <d v="2015-04-21T08:08:15"/>
    <d v="2015-06-03T08:08:15"/>
    <n v="2"/>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s v="film &amp; video"/>
    <s v="science fiction"/>
    <d v="2015-06-13T08:25:35"/>
    <d v="2015-07-23T08:25:35"/>
    <n v="12"/>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s v="film &amp; video"/>
    <s v="science fiction"/>
    <d v="2014-06-03T21:59:56"/>
    <d v="2014-08-02T21:59:56"/>
    <n v="9"/>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s v="film &amp; video"/>
    <s v="science fiction"/>
    <d v="2016-01-27T16:52:52"/>
    <d v="2016-02-26T16:52:52"/>
    <n v="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s v="film &amp; video"/>
    <s v="science fiction"/>
    <d v="2014-09-21T20:50:28"/>
    <d v="2014-10-21T20:50:28"/>
    <n v="3"/>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s v="film &amp; video"/>
    <s v="science fiction"/>
    <d v="2016-05-24T05:25:45"/>
    <d v="2016-07-03T05:25:45"/>
    <n v="12"/>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s v="film &amp; video"/>
    <s v="drama"/>
    <d v="2015-06-16T16:54:51"/>
    <d v="2015-08-15T16:54:51"/>
    <n v="3"/>
  </r>
  <r>
    <x v="161"/>
    <s v="Midway: The Turning Point"/>
    <s v="Step 1 (script editing) to produce a dramatic film about the air/sea battle of WWII that turned the tide of victory for the US."/>
    <n v="50000"/>
    <n v="5"/>
    <x v="2"/>
    <s v="US"/>
    <s v="USD"/>
    <n v="1404318595"/>
    <n v="1401726595"/>
    <b v="0"/>
    <x v="29"/>
    <b v="0"/>
    <s v="film &amp; video/drama"/>
    <n v="1E-4"/>
    <n v="5"/>
    <s v="film &amp; video"/>
    <s v="drama"/>
    <d v="2014-06-02T11:29:55"/>
    <d v="2014-07-02T11:29:55"/>
    <n v="12"/>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s v="film &amp; video"/>
    <s v="drama"/>
    <d v="2014-07-14T22:02:36"/>
    <d v="2014-08-16T18:42:00"/>
    <n v="2"/>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s v="film &amp; video"/>
    <s v="drama"/>
    <d v="2015-08-27T18:04:14"/>
    <d v="2015-09-30T19:00:00"/>
    <n v="12"/>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s v="film &amp; video"/>
    <s v="drama"/>
    <d v="2014-07-21T13:18:21"/>
    <d v="2014-09-19T13:18:21"/>
    <n v="12"/>
  </r>
  <r>
    <x v="165"/>
    <s v="NET"/>
    <s v="A teacher. A boy. The beach and a heatwave that drove them all insane."/>
    <n v="17000"/>
    <n v="0"/>
    <x v="2"/>
    <s v="GB"/>
    <s v="GBP"/>
    <n v="1452613724"/>
    <n v="1450021724"/>
    <b v="0"/>
    <x v="78"/>
    <b v="0"/>
    <s v="film &amp; video/drama"/>
    <n v="0"/>
    <e v="#DIV/0!"/>
    <s v="film &amp; video"/>
    <s v="drama"/>
    <d v="2015-12-13T10:48:44"/>
    <d v="2016-01-12T10:48:44"/>
    <n v="5"/>
  </r>
  <r>
    <x v="166"/>
    <s v="Pressure"/>
    <s v="A young teen makes a bad decision after joining gang and the film expresses his choices that led him to that point."/>
    <n v="5000"/>
    <n v="3000"/>
    <x v="2"/>
    <s v="US"/>
    <s v="USD"/>
    <n v="1484531362"/>
    <n v="1481939362"/>
    <b v="0"/>
    <x v="29"/>
    <b v="0"/>
    <s v="film &amp; video/drama"/>
    <n v="0.6"/>
    <n v="3000"/>
    <s v="film &amp; video"/>
    <s v="drama"/>
    <d v="2016-12-16T20:49:22"/>
    <d v="2017-01-15T20:49:22"/>
    <n v="3"/>
  </r>
  <r>
    <x v="167"/>
    <s v="Past"/>
    <s v="A young man experiences a tragedy and has the opportunity to go back and learn from his mistakes and find out his true self."/>
    <n v="110000"/>
    <n v="11"/>
    <x v="2"/>
    <s v="US"/>
    <s v="USD"/>
    <n v="1438726535"/>
    <n v="1433542535"/>
    <b v="0"/>
    <x v="84"/>
    <b v="0"/>
    <s v="film &amp; video/drama"/>
    <n v="1E-4"/>
    <n v="5.5"/>
    <s v="film &amp; video"/>
    <s v="drama"/>
    <d v="2015-06-05T17:15:35"/>
    <d v="2015-08-04T17:15:35"/>
    <n v="12"/>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s v="film &amp; video"/>
    <s v="drama"/>
    <d v="2015-02-17T15:02:50"/>
    <d v="2015-03-19T14:02:50"/>
    <n v="3"/>
  </r>
  <r>
    <x v="169"/>
    <s v="Family"/>
    <s v="Family is a short film about a father and son and two brothers who were separated by the Korean war and finally reunite after 60 years."/>
    <n v="2500"/>
    <n v="560"/>
    <x v="2"/>
    <s v="GB"/>
    <s v="GBP"/>
    <n v="1413634059"/>
    <n v="1411042059"/>
    <b v="0"/>
    <x v="73"/>
    <b v="0"/>
    <s v="film &amp; video/drama"/>
    <n v="0.224"/>
    <n v="56"/>
    <s v="film &amp; video"/>
    <s v="drama"/>
    <d v="2014-09-18T07:07:39"/>
    <d v="2014-10-18T07:07:39"/>
    <n v="2"/>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s v="film &amp; video"/>
    <s v="drama"/>
    <d v="2015-07-31T18:28:03"/>
    <d v="2015-08-30T00:28:00"/>
    <n v="4"/>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s v="film &amp; video"/>
    <s v="drama"/>
    <d v="2016-06-12T23:20:14"/>
    <d v="2016-08-11T23:20:14"/>
    <n v="12"/>
  </r>
  <r>
    <x v="172"/>
    <s v="The Blind Dolphin Story"/>
    <s v="A short film on the rarest mammal and the second most endangered freshwater river dolphin, in Pakistan."/>
    <n v="95000"/>
    <n v="0"/>
    <x v="2"/>
    <s v="US"/>
    <s v="USD"/>
    <n v="1426753723"/>
    <n v="1423733323"/>
    <b v="0"/>
    <x v="78"/>
    <b v="0"/>
    <s v="film &amp; video/drama"/>
    <n v="0"/>
    <e v="#DIV/0!"/>
    <s v="film &amp; video"/>
    <s v="drama"/>
    <d v="2015-02-12T04:28:43"/>
    <d v="2015-03-19T03:28:43"/>
    <n v="12"/>
  </r>
  <r>
    <x v="173"/>
    <s v="7 Sins"/>
    <s v="This is a film inspired by Quentin Tarantino, I want to make a film thats entertaining yet gritty. 7 Sins is in pre-production."/>
    <n v="1110"/>
    <n v="0"/>
    <x v="2"/>
    <s v="GB"/>
    <s v="GBP"/>
    <n v="1425131108"/>
    <n v="1422539108"/>
    <b v="0"/>
    <x v="78"/>
    <b v="0"/>
    <s v="film &amp; video/drama"/>
    <n v="0"/>
    <e v="#DIV/0!"/>
    <s v="film &amp; video"/>
    <s v="drama"/>
    <d v="2015-01-29T08:45:08"/>
    <d v="2015-02-28T08:45:08"/>
    <n v="2"/>
  </r>
  <r>
    <x v="174"/>
    <s v="I Am Forgotten"/>
    <s v="An international short film project. It is about loneliness, wich is caused by the current compulsion to check your Facebook every day."/>
    <n v="6000"/>
    <n v="0"/>
    <x v="2"/>
    <s v="NL"/>
    <s v="EUR"/>
    <n v="1431108776"/>
    <n v="1425924776"/>
    <b v="0"/>
    <x v="78"/>
    <b v="0"/>
    <s v="film &amp; video/drama"/>
    <n v="0"/>
    <e v="#DIV/0!"/>
    <s v="film &amp; video"/>
    <s v="drama"/>
    <d v="2015-03-09T13:12:56"/>
    <d v="2015-05-08T13:12:56"/>
    <n v="3"/>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s v="film &amp; video"/>
    <s v="drama"/>
    <d v="2014-08-04T13:40:11"/>
    <d v="2014-08-29T13:40:11"/>
    <n v="6"/>
  </r>
  <r>
    <x v="176"/>
    <s v="Silent Monster"/>
    <s v="I'm seeking funding to finish my short film, Silent Monster, to bring awareness to teenage bullying as well as teenage violence."/>
    <n v="1500"/>
    <n v="0"/>
    <x v="2"/>
    <s v="US"/>
    <s v="USD"/>
    <n v="1438803999"/>
    <n v="1436211999"/>
    <b v="0"/>
    <x v="78"/>
    <b v="0"/>
    <s v="film &amp; video/drama"/>
    <n v="0"/>
    <e v="#DIV/0!"/>
    <s v="film &amp; video"/>
    <s v="drama"/>
    <d v="2015-07-06T14:46:39"/>
    <d v="2015-08-05T14:46:39"/>
    <n v="2"/>
  </r>
  <r>
    <x v="177"/>
    <s v="The Good Samaritan"/>
    <s v="I'm making a modern day version of the bible story &quot; The Good Samaritan&quot;"/>
    <n v="450"/>
    <n v="180"/>
    <x v="2"/>
    <s v="US"/>
    <s v="USD"/>
    <n v="1427155726"/>
    <n v="1425690526"/>
    <b v="0"/>
    <x v="63"/>
    <b v="0"/>
    <s v="film &amp; video/drama"/>
    <n v="0.4"/>
    <n v="25.714285714285715"/>
    <s v="film &amp; video"/>
    <s v="drama"/>
    <d v="2015-03-06T20:08:46"/>
    <d v="2015-03-23T19:08:46"/>
    <n v="1"/>
  </r>
  <r>
    <x v="178"/>
    <s v="El viaje de LucÃ­a"/>
    <s v="El viaje de LucÃ­a es un largometraje de ficciÃ³n con temÃ¡tica sobre el cÃ¡ncer infantil."/>
    <n v="500000"/>
    <n v="0"/>
    <x v="2"/>
    <s v="ES"/>
    <s v="EUR"/>
    <n v="1448582145"/>
    <n v="1445986545"/>
    <b v="0"/>
    <x v="78"/>
    <b v="0"/>
    <s v="film &amp; video/drama"/>
    <n v="0"/>
    <e v="#DIV/0!"/>
    <s v="film &amp; video"/>
    <s v="drama"/>
    <d v="2015-10-27T17:55:45"/>
    <d v="2015-11-26T18:55:45"/>
    <n v="12"/>
  </r>
  <r>
    <x v="179"/>
    <s v="Sustain: A Film About Survival"/>
    <s v="A feature-length film about how three people survive in a diseased world."/>
    <n v="1000"/>
    <n v="200"/>
    <x v="2"/>
    <s v="US"/>
    <s v="USD"/>
    <n v="1457056555"/>
    <n v="1454464555"/>
    <b v="0"/>
    <x v="84"/>
    <b v="0"/>
    <s v="film &amp; video/drama"/>
    <n v="0.2"/>
    <n v="100"/>
    <s v="film &amp; video"/>
    <s v="drama"/>
    <d v="2016-02-02T20:55:55"/>
    <d v="2016-03-03T20:55:55"/>
    <n v="2"/>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s v="film &amp; video"/>
    <s v="drama"/>
    <d v="2015-03-04T18:47:23"/>
    <d v="2015-04-13T14:00:00"/>
    <n v="2"/>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s v="film &amp; video"/>
    <s v="drama"/>
    <d v="2015-05-23T12:48:15"/>
    <d v="2015-06-22T12:48:15"/>
    <n v="2"/>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s v="film &amp; video"/>
    <s v="drama"/>
    <d v="2016-12-07T19:17:12"/>
    <d v="2017-01-06T19:17:12"/>
    <n v="2"/>
  </r>
  <r>
    <x v="183"/>
    <s v="Three Little Words"/>
    <s v="Don't kill me until I meet my Dad"/>
    <n v="12500"/>
    <n v="4482"/>
    <x v="2"/>
    <s v="GB"/>
    <s v="GBP"/>
    <n v="1417033610"/>
    <n v="1414438010"/>
    <b v="0"/>
    <x v="8"/>
    <b v="0"/>
    <s v="film &amp; video/drama"/>
    <n v="0.35855999999999999"/>
    <n v="373.5"/>
    <s v="film &amp; video"/>
    <s v="drama"/>
    <d v="2014-10-27T14:26:50"/>
    <d v="2014-11-26T15:26:50"/>
    <n v="4"/>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s v="film &amp; video"/>
    <s v="drama"/>
    <d v="2014-07-05T13:59:22"/>
    <d v="2014-08-31T22:59:00"/>
    <n v="2"/>
  </r>
  <r>
    <x v="185"/>
    <s v="BLANK Short Movie"/>
    <s v="Love has no boundaries!"/>
    <n v="40000"/>
    <n v="2200"/>
    <x v="2"/>
    <s v="NO"/>
    <s v="NOK"/>
    <n v="1471557139"/>
    <n v="1468965139"/>
    <b v="0"/>
    <x v="73"/>
    <b v="0"/>
    <s v="film &amp; video/drama"/>
    <n v="5.5E-2"/>
    <n v="220"/>
    <s v="film &amp; video"/>
    <s v="drama"/>
    <d v="2016-07-19T16:52:19"/>
    <d v="2016-08-18T16:52:19"/>
    <n v="10"/>
  </r>
  <r>
    <x v="186"/>
    <s v="Feature Film: The Wolfes"/>
    <s v="My film is about a boy who discovers the truth about his fathers dissapearance through the dark secrets of his mothers past."/>
    <n v="5000"/>
    <n v="0"/>
    <x v="2"/>
    <s v="US"/>
    <s v="USD"/>
    <n v="1488571200"/>
    <n v="1485977434"/>
    <b v="0"/>
    <x v="78"/>
    <b v="0"/>
    <s v="film &amp; video/drama"/>
    <n v="0"/>
    <e v="#DIV/0!"/>
    <s v="film &amp; video"/>
    <s v="drama"/>
    <d v="2017-02-01T14:30:34"/>
    <d v="2017-03-03T15:00:00"/>
    <n v="3"/>
  </r>
  <r>
    <x v="187"/>
    <s v="The Imbalanced Heart of a Symmetric Mind (film)"/>
    <s v="A young man suffering from a severe case of OCD embarks on a road trip to find peace of mind."/>
    <n v="5000"/>
    <n v="800"/>
    <x v="2"/>
    <s v="US"/>
    <s v="USD"/>
    <n v="1437461940"/>
    <n v="1435383457"/>
    <b v="0"/>
    <x v="81"/>
    <b v="0"/>
    <s v="film &amp; video/drama"/>
    <n v="0.16"/>
    <n v="160"/>
    <s v="film &amp; video"/>
    <s v="drama"/>
    <d v="2015-06-27T00:37:37"/>
    <d v="2015-07-21T01:59:00"/>
    <n v="3"/>
  </r>
  <r>
    <x v="188"/>
    <s v="Mariano (A Screenplay)"/>
    <s v="Mariano Messini, an aspiring musician, indebted to the mafia must put his life on the line to escape their grasp and pursue his dream."/>
    <n v="1500"/>
    <n v="0"/>
    <x v="2"/>
    <s v="US"/>
    <s v="USD"/>
    <n v="1409891015"/>
    <n v="1407299015"/>
    <b v="0"/>
    <x v="78"/>
    <b v="0"/>
    <s v="film &amp; video/drama"/>
    <n v="0"/>
    <e v="#DIV/0!"/>
    <s v="film &amp; video"/>
    <s v="drama"/>
    <d v="2014-08-05T23:23:35"/>
    <d v="2014-09-04T23:23:35"/>
    <n v="2"/>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s v="film &amp; video"/>
    <s v="drama"/>
    <d v="2016-07-05T11:34:37"/>
    <d v="2016-09-03T11:34:37"/>
    <n v="12"/>
  </r>
  <r>
    <x v="190"/>
    <s v="REGIONRAT, the movie"/>
    <s v="Because hope can be a 4 letter word"/>
    <n v="12000"/>
    <n v="50"/>
    <x v="2"/>
    <s v="US"/>
    <s v="USD"/>
    <n v="1466091446"/>
    <n v="1465227446"/>
    <b v="0"/>
    <x v="29"/>
    <b v="0"/>
    <s v="film &amp; video/drama"/>
    <n v="4.1666666666666666E-3"/>
    <n v="50"/>
    <s v="film &amp; video"/>
    <s v="drama"/>
    <d v="2016-06-06T10:37:26"/>
    <d v="2016-06-16T10:37:26"/>
    <n v="4"/>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s v="film &amp; video"/>
    <s v="drama"/>
    <d v="2015-08-23T05:35:38"/>
    <d v="2015-10-02T05:35:38"/>
    <n v="3"/>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s v="film &amp; video"/>
    <s v="drama"/>
    <d v="2014-09-17T14:00:32"/>
    <d v="2014-10-17T14:00:32"/>
    <n v="1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s v="film &amp; video"/>
    <s v="drama"/>
    <d v="2014-09-29T17:26:06"/>
    <d v="2014-11-28T18:26:06"/>
    <n v="2"/>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s v="film &amp; video"/>
    <s v="drama"/>
    <d v="2016-01-06T18:55:31"/>
    <d v="2016-03-06T18:55:31"/>
    <n v="2"/>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s v="film &amp; video"/>
    <s v="drama"/>
    <d v="2015-05-11T11:05:32"/>
    <d v="2015-07-10T11:05:32"/>
    <n v="1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s v="film &amp; video"/>
    <s v="drama"/>
    <d v="2015-09-12T08:01:38"/>
    <d v="2015-10-10T16:00:00"/>
    <n v="2"/>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s v="film &amp; video"/>
    <s v="drama"/>
    <d v="2017-01-06T15:21:40"/>
    <d v="2017-02-17T16:00:00"/>
    <n v="2"/>
  </r>
  <r>
    <x v="198"/>
    <s v="Nine Lives"/>
    <s v="Nine Lives is a story of one woman's survival of EIGHT near deaths and her love for one man as an influence to fight for the NINTH."/>
    <n v="25000"/>
    <n v="279"/>
    <x v="2"/>
    <s v="US"/>
    <s v="USD"/>
    <n v="1412500322"/>
    <n v="1409908322"/>
    <b v="0"/>
    <x v="79"/>
    <b v="0"/>
    <s v="film &amp; video/drama"/>
    <n v="1.116E-2"/>
    <n v="46.5"/>
    <s v="film &amp; video"/>
    <s v="drama"/>
    <d v="2014-09-05T04:12:02"/>
    <d v="2014-10-05T04:12:02"/>
    <n v="7"/>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s v="film &amp; video"/>
    <s v="drama"/>
    <d v="2016-08-01T21:58:22"/>
    <d v="2016-08-31T21:58:22"/>
    <n v="4"/>
  </r>
  <r>
    <x v="200"/>
    <s v="The Crossing Shore"/>
    <s v="A film dedicated to an AAF Pilot's struggle to survive behind enemy lines during WWII."/>
    <n v="6000"/>
    <n v="1571.55"/>
    <x v="2"/>
    <s v="US"/>
    <s v="USD"/>
    <n v="1410746403"/>
    <n v="1408154403"/>
    <b v="0"/>
    <x v="59"/>
    <b v="0"/>
    <s v="film &amp; video/drama"/>
    <n v="0.26192500000000002"/>
    <n v="87.308333333333337"/>
    <s v="film &amp; video"/>
    <s v="drama"/>
    <d v="2014-08-15T21:00:03"/>
    <d v="2014-09-14T21:00:03"/>
    <n v="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s v="film &amp; video"/>
    <s v="drama"/>
    <d v="2015-01-19T14:38:49"/>
    <d v="2015-02-08T14:38:49"/>
    <n v="1"/>
  </r>
  <r>
    <x v="202"/>
    <s v="Modern Gangsters"/>
    <s v="new web series created by jonney terry"/>
    <n v="6000"/>
    <n v="0"/>
    <x v="2"/>
    <s v="US"/>
    <s v="USD"/>
    <n v="1444337940"/>
    <n v="1441750564"/>
    <b v="0"/>
    <x v="78"/>
    <b v="0"/>
    <s v="film &amp; video/drama"/>
    <n v="0"/>
    <e v="#DIV/0!"/>
    <s v="film &amp; video"/>
    <s v="drama"/>
    <d v="2015-09-08T17:16:04"/>
    <d v="2015-10-08T15:59:00"/>
    <n v="3"/>
  </r>
  <r>
    <x v="203"/>
    <s v="TheM"/>
    <s v="We are aiming to make a Web Series based on Youth Culture and the misrepresentation of socially stereotyped people."/>
    <n v="2500"/>
    <n v="746"/>
    <x v="2"/>
    <s v="GB"/>
    <s v="GBP"/>
    <n v="1422562864"/>
    <n v="1417378864"/>
    <b v="0"/>
    <x v="22"/>
    <b v="0"/>
    <s v="film &amp; video/drama"/>
    <n v="0.2984"/>
    <n v="93.25"/>
    <s v="film &amp; video"/>
    <s v="drama"/>
    <d v="2014-11-30T15:21:04"/>
    <d v="2015-01-29T15:21:04"/>
    <n v="2"/>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s v="film &amp; video"/>
    <s v="drama"/>
    <d v="2016-07-05T09:00:03"/>
    <d v="2016-08-04T09:00:03"/>
    <n v="12"/>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s v="film &amp; video"/>
    <s v="drama"/>
    <d v="2015-09-01T10:10:22"/>
    <d v="2015-10-06T10:10:22"/>
    <n v="3"/>
  </r>
  <r>
    <x v="206"/>
    <s v="Blood Bond Movie Development"/>
    <s v="A love story featuring adoption,struggle,dysfunction,grace, healing, and restoration."/>
    <n v="12700"/>
    <n v="0"/>
    <x v="2"/>
    <s v="US"/>
    <s v="USD"/>
    <n v="1470441983"/>
    <n v="1468627583"/>
    <b v="0"/>
    <x v="78"/>
    <b v="0"/>
    <s v="film &amp; video/drama"/>
    <n v="0"/>
    <e v="#DIV/0!"/>
    <s v="film &amp; video"/>
    <s v="drama"/>
    <d v="2016-07-15T19:06:23"/>
    <d v="2016-08-05T19:06:23"/>
    <n v="4"/>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s v="film &amp; video"/>
    <s v="drama"/>
    <d v="2014-12-04T23:43:58"/>
    <d v="2015-01-03T23:43:58"/>
    <n v="4"/>
  </r>
  <r>
    <x v="208"/>
    <s v="OLIVIA"/>
    <s v="A young woman's journey from Africa to Australia where she finds heaven on earth, love and tragedy. Within her tragedy she saves lives."/>
    <n v="50000"/>
    <n v="0"/>
    <x v="2"/>
    <s v="AU"/>
    <s v="AUD"/>
    <n v="1418719967"/>
    <n v="1416127967"/>
    <b v="0"/>
    <x v="78"/>
    <b v="0"/>
    <s v="film &amp; video/drama"/>
    <n v="0"/>
    <e v="#DIV/0!"/>
    <s v="film &amp; video"/>
    <s v="drama"/>
    <d v="2014-11-16T03:52:47"/>
    <d v="2014-12-16T03:52:47"/>
    <n v="12"/>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s v="film &amp; video"/>
    <s v="drama"/>
    <d v="2015-06-10T17:08:55"/>
    <d v="2015-07-10T17:08:55"/>
    <n v="7"/>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s v="film &amp; video"/>
    <s v="drama"/>
    <d v="2015-09-01T20:33:12"/>
    <d v="2015-10-01T00:00:00"/>
    <n v="4"/>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s v="film &amp; video"/>
    <s v="drama"/>
    <d v="2015-08-19T22:50:17"/>
    <d v="2015-09-18T22:50:17"/>
    <n v="3"/>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s v="film &amp; video"/>
    <s v="drama"/>
    <d v="2016-02-16T16:08:40"/>
    <d v="2016-04-16T15:08:40"/>
    <n v="3"/>
  </r>
  <r>
    <x v="213"/>
    <s v="Hart Blvd. A feature film by Andrew Greve"/>
    <s v="A family dramedy about a grandfather  and grandson who are both on their path to redemption."/>
    <n v="50000"/>
    <n v="20"/>
    <x v="2"/>
    <s v="US"/>
    <s v="USD"/>
    <n v="1439734001"/>
    <n v="1437142547"/>
    <b v="0"/>
    <x v="29"/>
    <b v="0"/>
    <s v="film &amp; video/drama"/>
    <n v="4.0000000000000002E-4"/>
    <n v="20"/>
    <s v="film &amp; video"/>
    <s v="drama"/>
    <d v="2015-07-17T09:15:47"/>
    <d v="2015-08-16T09:06:41"/>
    <n v="12"/>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s v="film &amp; video"/>
    <s v="drama"/>
    <d v="2015-01-05T10:22:29"/>
    <d v="2015-03-06T10:22:29"/>
    <n v="4"/>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s v="film &amp; video"/>
    <s v="drama"/>
    <d v="2016-01-06T00:31:22"/>
    <d v="2016-02-17T18:59:00"/>
    <n v="2"/>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s v="film &amp; video"/>
    <s v="drama"/>
    <d v="2015-03-03T18:00:37"/>
    <d v="2015-04-22T17:00:37"/>
    <n v="12"/>
  </r>
  <r>
    <x v="217"/>
    <s v="Bitch"/>
    <s v="A roadmovie by paw"/>
    <n v="100000"/>
    <n v="11943"/>
    <x v="2"/>
    <s v="SE"/>
    <s v="SEK"/>
    <n v="1419780149"/>
    <n v="1417101749"/>
    <b v="0"/>
    <x v="44"/>
    <b v="0"/>
    <s v="film &amp; video/drama"/>
    <n v="0.11942999999999999"/>
    <n v="314.28947368421052"/>
    <s v="film &amp; video"/>
    <s v="drama"/>
    <d v="2014-11-27T10:22:29"/>
    <d v="2014-12-28T10:22:29"/>
    <n v="12"/>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s v="film &amp; video"/>
    <s v="drama"/>
    <d v="2015-03-16T10:04:49"/>
    <d v="2015-05-15T10:04:49"/>
    <n v="3"/>
  </r>
  <r>
    <x v="219"/>
    <s v="True Colors"/>
    <s v="An hour-long pilot about a group of suburban LGBT teens coming of age in the early 90's."/>
    <n v="50000"/>
    <n v="8815"/>
    <x v="2"/>
    <s v="US"/>
    <s v="USD"/>
    <n v="1459493940"/>
    <n v="1456732225"/>
    <b v="0"/>
    <x v="88"/>
    <b v="0"/>
    <s v="film &amp; video/drama"/>
    <n v="0.17630000000000001"/>
    <n v="115.98684210526316"/>
    <s v="film &amp; video"/>
    <s v="drama"/>
    <d v="2016-02-29T02:50:25"/>
    <d v="2016-04-01T01:59:00"/>
    <n v="12"/>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s v="film &amp; video"/>
    <s v="drama"/>
    <d v="2015-07-10T10:27:10"/>
    <d v="2015-08-20T15:06:00"/>
    <n v="12"/>
  </r>
  <r>
    <x v="221"/>
    <s v="Archetypes"/>
    <s v="Film about Schizophrenia with Surreal Twists!"/>
    <n v="50000"/>
    <n v="0"/>
    <x v="2"/>
    <s v="US"/>
    <s v="USD"/>
    <n v="1427569564"/>
    <n v="1422389164"/>
    <b v="0"/>
    <x v="78"/>
    <b v="0"/>
    <s v="film &amp; video/drama"/>
    <n v="0"/>
    <e v="#DIV/0!"/>
    <s v="film &amp; video"/>
    <s v="drama"/>
    <d v="2015-01-27T15:06:04"/>
    <d v="2015-03-28T14:06:04"/>
    <n v="12"/>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s v="film &amp; video"/>
    <s v="drama"/>
    <d v="2015-01-27T13:28:38"/>
    <d v="2015-03-26T21:39:00"/>
    <n v="2"/>
  </r>
  <r>
    <x v="223"/>
    <s v="The Pass"/>
    <s v="An old man, a U.S Marine Corps veteran remembers his combat experience in the battle of Toktong Pass 1950, during the Korean War."/>
    <n v="1500000"/>
    <n v="0"/>
    <x v="2"/>
    <s v="US"/>
    <s v="USD"/>
    <n v="1463879100"/>
    <n v="1461287350"/>
    <b v="0"/>
    <x v="78"/>
    <b v="0"/>
    <s v="film &amp; video/drama"/>
    <n v="0"/>
    <e v="#DIV/0!"/>
    <s v="film &amp; video"/>
    <s v="drama"/>
    <d v="2016-04-21T20:09:10"/>
    <d v="2016-05-21T20:05:00"/>
    <n v="12"/>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s v="film &amp; video"/>
    <s v="drama"/>
    <d v="2015-05-11T00:38:46"/>
    <d v="2015-07-10T00:38:46"/>
    <n v="12"/>
  </r>
  <r>
    <x v="225"/>
    <s v="Backpage Shawty"/>
    <s v="I'm creating a &quot;Lifetime&quot; type drama film about a girl who uses backpage for money, but trying to turn her life around."/>
    <n v="200"/>
    <n v="0"/>
    <x v="2"/>
    <s v="US"/>
    <s v="USD"/>
    <n v="1460153054"/>
    <n v="1457564654"/>
    <b v="0"/>
    <x v="78"/>
    <b v="0"/>
    <s v="film &amp; video/drama"/>
    <n v="0"/>
    <e v="#DIV/0!"/>
    <s v="film &amp; video"/>
    <s v="drama"/>
    <d v="2016-03-09T18:04:14"/>
    <d v="2016-04-08T17:04:14"/>
    <n v="1"/>
  </r>
  <r>
    <x v="226"/>
    <s v="MAGGIE Film"/>
    <s v="A TRUE STORY OF DOMESTIC VILOLENCE THAT SEEKS TO OFFER THE VIEWER OUTLEST OF SUPPORT."/>
    <n v="29000"/>
    <n v="250"/>
    <x v="2"/>
    <s v="GB"/>
    <s v="GBP"/>
    <n v="1433064540"/>
    <n v="1428854344"/>
    <b v="0"/>
    <x v="84"/>
    <b v="0"/>
    <s v="film &amp; video/drama"/>
    <n v="8.6206896551724137E-3"/>
    <n v="125"/>
    <s v="film &amp; video"/>
    <s v="drama"/>
    <d v="2015-04-12T10:59:04"/>
    <d v="2015-05-31T04:29:00"/>
    <n v="7"/>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s v="film &amp; video"/>
    <s v="drama"/>
    <d v="2015-06-09T16:27:21"/>
    <d v="2015-07-09T16:27:21"/>
    <n v="7"/>
  </r>
  <r>
    <x v="228"/>
    <s v="Facets of a Geek life"/>
    <s v="I am making a film from one one of my books called facets of a Geek life."/>
    <n v="8000"/>
    <n v="0"/>
    <x v="2"/>
    <s v="GB"/>
    <s v="GBP"/>
    <n v="1433176105"/>
    <n v="1427992105"/>
    <b v="0"/>
    <x v="78"/>
    <b v="0"/>
    <s v="film &amp; video/drama"/>
    <n v="0"/>
    <e v="#DIV/0!"/>
    <s v="film &amp; video"/>
    <s v="drama"/>
    <d v="2015-04-02T11:28:25"/>
    <d v="2015-06-01T11:28:25"/>
    <n v="3"/>
  </r>
  <r>
    <x v="229"/>
    <s v="The Perfect Plan"/>
    <s v="I teenage girl that wants to go around the system. She does all she can to cheat and finds herself in a bad position when she messesup"/>
    <n v="3000"/>
    <n v="0"/>
    <x v="2"/>
    <s v="DE"/>
    <s v="EUR"/>
    <n v="1455402297"/>
    <n v="1452810297"/>
    <b v="0"/>
    <x v="78"/>
    <b v="0"/>
    <s v="film &amp; video/drama"/>
    <n v="0"/>
    <e v="#DIV/0!"/>
    <s v="film &amp; video"/>
    <s v="drama"/>
    <d v="2016-01-14T17:24:57"/>
    <d v="2016-02-13T17:24:57"/>
    <n v="2"/>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s v="film &amp; video"/>
    <s v="drama"/>
    <d v="2015-05-05T13:39:11"/>
    <d v="2015-06-04T13:39:11"/>
    <n v="5"/>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s v="film &amp; video"/>
    <s v="drama"/>
    <d v="2015-12-03T18:00:51"/>
    <d v="2016-01-02T18:00:51"/>
    <n v="12"/>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s v="film &amp; video"/>
    <s v="drama"/>
    <d v="2015-01-28T14:49:06"/>
    <d v="2015-02-27T14:49:06"/>
    <n v="2"/>
  </r>
  <r>
    <x v="233"/>
    <s v="Area 4 - The Film"/>
    <s v="â€œArea 4â€ revolves around Frank Hammond, a counselor at a high school, who discovers the scandals that took place."/>
    <n v="350000"/>
    <n v="0"/>
    <x v="2"/>
    <s v="US"/>
    <s v="USD"/>
    <n v="1475185972"/>
    <n v="1472593972"/>
    <b v="0"/>
    <x v="78"/>
    <b v="0"/>
    <s v="film &amp; video/drama"/>
    <n v="0"/>
    <e v="#DIV/0!"/>
    <s v="film &amp; video"/>
    <s v="drama"/>
    <d v="2016-08-30T16:52:52"/>
    <d v="2016-09-29T16:52:52"/>
    <n v="1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s v="film &amp; video"/>
    <s v="drama"/>
    <d v="2015-05-11T19:50:59"/>
    <d v="2015-06-20T19:50:59"/>
    <n v="2"/>
  </r>
  <r>
    <x v="235"/>
    <s v="Film about help homeless child to live a better life."/>
    <s v="Taking people on a deep emotional trip with a story about sometimes those who have less, give more."/>
    <n v="10000"/>
    <n v="0"/>
    <x v="2"/>
    <s v="US"/>
    <s v="USD"/>
    <n v="1436478497"/>
    <n v="1433886497"/>
    <b v="0"/>
    <x v="78"/>
    <b v="0"/>
    <s v="film &amp; video/drama"/>
    <n v="0"/>
    <e v="#DIV/0!"/>
    <s v="film &amp; video"/>
    <s v="drama"/>
    <d v="2015-06-09T16:48:17"/>
    <d v="2015-07-09T16:48:17"/>
    <n v="4"/>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s v="film &amp; video"/>
    <s v="drama"/>
    <d v="2015-11-12T21:01:39"/>
    <d v="2016-01-04T19:00:00"/>
    <n v="12"/>
  </r>
  <r>
    <x v="237"/>
    <s v="Making The Choice"/>
    <s v="Making The Choice is a christian short film series."/>
    <n v="15000"/>
    <n v="50"/>
    <x v="2"/>
    <s v="US"/>
    <s v="USD"/>
    <n v="1457445069"/>
    <n v="1452261069"/>
    <b v="0"/>
    <x v="29"/>
    <b v="0"/>
    <s v="film &amp; video/drama"/>
    <n v="3.3333333333333335E-3"/>
    <n v="50"/>
    <s v="film &amp; video"/>
    <s v="drama"/>
    <d v="2016-01-08T08:51:09"/>
    <d v="2016-03-08T08:51:09"/>
    <n v="5"/>
  </r>
  <r>
    <x v="238"/>
    <s v="Within The Threshold"/>
    <s v="A film to stop society from judging others and get along. Life is not about discrimination! Donate for this Thrilling Drama Series!!!!"/>
    <n v="26000"/>
    <n v="0"/>
    <x v="2"/>
    <s v="US"/>
    <s v="USD"/>
    <n v="1483088400"/>
    <n v="1481324760"/>
    <b v="0"/>
    <x v="78"/>
    <b v="0"/>
    <s v="film &amp; video/drama"/>
    <n v="0"/>
    <e v="#DIV/0!"/>
    <s v="film &amp; video"/>
    <s v="drama"/>
    <d v="2016-12-09T18:06:00"/>
    <d v="2016-12-30T04:00:00"/>
    <n v="7"/>
  </r>
  <r>
    <x v="239"/>
    <s v="Filthy - Short Film"/>
    <s v="Lovers Clint and Eli convey their conflicting perspectives of guilt and remorse while in the desolate Australian bush."/>
    <n v="1000"/>
    <n v="250"/>
    <x v="2"/>
    <s v="AU"/>
    <s v="AUD"/>
    <n v="1446984000"/>
    <n v="1445308730"/>
    <b v="0"/>
    <x v="81"/>
    <b v="0"/>
    <s v="film &amp; video/drama"/>
    <n v="0.25"/>
    <n v="50"/>
    <s v="film &amp; video"/>
    <s v="drama"/>
    <d v="2015-10-19T21:38:50"/>
    <d v="2015-11-08T07:00:00"/>
    <n v="2"/>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s v="film &amp; video"/>
    <s v="documentary"/>
    <d v="2013-03-21T12:00:11"/>
    <d v="2013-05-05T12:00:11"/>
    <n v="5"/>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s v="film &amp; video"/>
    <s v="documentary"/>
    <d v="2014-11-06T11:45:04"/>
    <d v="2014-12-21T11:45:04"/>
    <n v="9"/>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s v="film &amp; video"/>
    <s v="documentary"/>
    <d v="2011-11-15T06:49:50"/>
    <d v="2011-12-20T06:49:50"/>
    <n v="4"/>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s v="film &amp; video"/>
    <s v="documentary"/>
    <d v="2014-01-22T20:08:24"/>
    <d v="2014-02-21T20:08:24"/>
    <n v="7"/>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s v="film &amp; video"/>
    <s v="documentary"/>
    <d v="2010-02-04T02:45:59"/>
    <d v="2010-03-16T02:06:00"/>
    <n v="2"/>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s v="film &amp; video"/>
    <s v="documentary"/>
    <d v="2012-07-16T20:16:25"/>
    <d v="2012-08-15T20:16:25"/>
    <n v="3"/>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s v="film &amp; video"/>
    <s v="documentary"/>
    <d v="2010-10-29T03:43:25"/>
    <d v="2010-12-18T04:43:25"/>
    <n v="3"/>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s v="film &amp; video"/>
    <s v="documentary"/>
    <d v="2010-09-09T09:30:14"/>
    <d v="2010-10-15T22:39:00"/>
    <n v="3"/>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s v="film &amp; video"/>
    <s v="documentary"/>
    <d v="2011-11-23T13:35:09"/>
    <d v="2012-01-07T13:35:09"/>
    <n v="12"/>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s v="film &amp; video"/>
    <s v="documentary"/>
    <d v="2010-06-03T17:10:20"/>
    <d v="2010-08-22T12:40:00"/>
    <n v="4"/>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s v="film &amp; video"/>
    <s v="documentary"/>
    <d v="2013-05-07T08:34:51"/>
    <d v="2013-06-06T08:34:51"/>
    <n v="8"/>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s v="film &amp; video"/>
    <s v="documentary"/>
    <d v="2012-04-14T13:54:06"/>
    <d v="2012-05-16T14:00:00"/>
    <n v="2"/>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s v="film &amp; video"/>
    <s v="documentary"/>
    <d v="2010-03-29T10:54:18"/>
    <d v="2010-05-31T22:59:00"/>
    <n v="3"/>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s v="film &amp; video"/>
    <s v="documentary"/>
    <d v="2012-01-16T10:37:15"/>
    <d v="2012-02-15T10:37:15"/>
    <n v="2"/>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s v="film &amp; video"/>
    <s v="documentary"/>
    <d v="2015-09-16T17:51:50"/>
    <d v="2015-10-16T21:00:00"/>
    <n v="6"/>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s v="film &amp; video"/>
    <s v="documentary"/>
    <d v="2011-02-14T07:38:02"/>
    <d v="2011-03-16T06:38:02"/>
    <n v="3"/>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s v="film &amp; video"/>
    <s v="documentary"/>
    <d v="2013-02-14T13:27:47"/>
    <d v="2013-03-16T13:27:47"/>
    <n v="4"/>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s v="film &amp; video"/>
    <s v="documentary"/>
    <d v="2016-04-19T10:02:42"/>
    <d v="2016-05-19T10:02:42"/>
    <n v="9"/>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s v="film &amp; video"/>
    <s v="documentary"/>
    <d v="2011-05-18T20:14:26"/>
    <d v="2011-06-17T20:14:26"/>
    <n v="8"/>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s v="film &amp; video"/>
    <s v="documentary"/>
    <d v="2015-03-09T12:42:49"/>
    <d v="2015-04-08T12:42:49"/>
    <n v="12"/>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s v="film &amp; video"/>
    <s v="documentary"/>
    <d v="2010-06-01T13:07:59"/>
    <d v="2010-07-17T04:59:00"/>
    <n v="4"/>
  </r>
  <r>
    <x v="261"/>
    <s v="Empires: The Film"/>
    <s v="Empires explores the impact of networks on histories and philosophies of political thought."/>
    <n v="20000"/>
    <n v="21480"/>
    <x v="0"/>
    <s v="US"/>
    <s v="USD"/>
    <n v="1339080900"/>
    <n v="1334783704"/>
    <b v="1"/>
    <x v="107"/>
    <b v="1"/>
    <s v="film &amp; video/documentary"/>
    <n v="1.0740000000000001"/>
    <n v="97.63636363636364"/>
    <s v="film &amp; video"/>
    <s v="documentary"/>
    <d v="2012-04-18T16:15:04"/>
    <d v="2012-06-07T09:55:00"/>
    <n v="6"/>
  </r>
  <r>
    <x v="262"/>
    <s v="The Last Cosmonaut"/>
    <s v="He can never die. He will live forever. He is the last cosmonaut, and this is his story."/>
    <n v="2500"/>
    <n v="6000"/>
    <x v="0"/>
    <s v="US"/>
    <s v="USD"/>
    <n v="1298699828"/>
    <n v="1294811828"/>
    <b v="1"/>
    <x v="108"/>
    <b v="1"/>
    <s v="film &amp; video/documentary"/>
    <n v="2.4"/>
    <n v="41.379310344827587"/>
    <s v="film &amp; video"/>
    <s v="documentary"/>
    <d v="2011-01-12T00:57:08"/>
    <d v="2011-02-26T00:57:08"/>
    <n v="2"/>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s v="film &amp; video"/>
    <s v="documentary"/>
    <d v="2012-08-28T17:54:54"/>
    <d v="2012-09-27T17:54:54"/>
    <n v="7"/>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s v="film &amp; video"/>
    <s v="documentary"/>
    <d v="2012-04-11T09:53:15"/>
    <d v="2012-05-11T09:53:15"/>
    <n v="3"/>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s v="film &amp; video"/>
    <s v="documentary"/>
    <d v="2010-03-30T00:53:50"/>
    <d v="2010-05-10T15:16:00"/>
    <n v="3"/>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s v="film &amp; video"/>
    <s v="documentary"/>
    <d v="2010-01-26T23:11:47"/>
    <d v="2010-04-22T22:51:00"/>
    <n v="2"/>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s v="film &amp; video"/>
    <s v="documentary"/>
    <d v="2014-05-26T05:51:39"/>
    <d v="2014-06-25T05:51:39"/>
    <n v="3"/>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s v="film &amp; video"/>
    <s v="documentary"/>
    <d v="2011-09-22T22:39:38"/>
    <d v="2011-11-06T23:39:38"/>
    <n v="3"/>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s v="film &amp; video"/>
    <s v="documentary"/>
    <d v="2017-01-22T23:43:42"/>
    <d v="2017-02-21T23:43:42"/>
    <n v="1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s v="film &amp; video"/>
    <s v="documentary"/>
    <d v="2011-04-04T15:47:50"/>
    <d v="2011-05-24T23:00:00"/>
    <n v="2"/>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s v="film &amp; video"/>
    <s v="documentary"/>
    <d v="2013-12-03T21:24:21"/>
    <d v="2014-01-02T03:00:00"/>
    <n v="8"/>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s v="film &amp; video"/>
    <s v="documentary"/>
    <d v="2010-02-26T16:36:31"/>
    <d v="2010-04-28T13:49:00"/>
    <n v="2"/>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s v="film &amp; video"/>
    <s v="documentary"/>
    <d v="2011-06-03T06:57:46"/>
    <d v="2011-07-03T06:57:46"/>
    <n v="3"/>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s v="film &amp; video"/>
    <s v="documentary"/>
    <d v="2012-03-01T16:53:49"/>
    <d v="2012-04-05T01:59:00"/>
    <n v="2"/>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s v="film &amp; video"/>
    <s v="documentary"/>
    <d v="2012-10-10T19:46:06"/>
    <d v="2012-11-09T20:46:06"/>
    <n v="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s v="film &amp; video"/>
    <s v="documentary"/>
    <d v="2012-02-27T20:57:54"/>
    <d v="2012-04-27T19:57:54"/>
    <n v="2"/>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s v="film &amp; video"/>
    <s v="documentary"/>
    <d v="2015-04-23T16:23:39"/>
    <d v="2015-05-23T16:23:39"/>
    <n v="12"/>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s v="film &amp; video"/>
    <s v="documentary"/>
    <d v="2012-09-11T19:58:59"/>
    <d v="2012-10-11T19:58:59"/>
    <n v="7"/>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s v="film &amp; video"/>
    <s v="documentary"/>
    <d v="2017-01-24T00:51:36"/>
    <d v="2017-02-26T21:01:00"/>
    <n v="5"/>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s v="film &amp; video"/>
    <s v="documentary"/>
    <d v="2014-04-15T09:10:35"/>
    <d v="2014-05-30T09:10:35"/>
    <n v="12"/>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s v="film &amp; video"/>
    <s v="documentary"/>
    <d v="2009-05-16T22:55:13"/>
    <d v="2009-08-10T14:26:00"/>
    <n v="3"/>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s v="film &amp; video"/>
    <s v="documentary"/>
    <d v="2010-01-16T17:04:52"/>
    <d v="2010-02-22T17:00:00"/>
    <n v="11"/>
  </r>
  <r>
    <x v="283"/>
    <s v="SOLE SURVIVOR"/>
    <s v="What is the impact of survivorship on the human condition?"/>
    <n v="18000"/>
    <n v="20569.05"/>
    <x v="0"/>
    <s v="US"/>
    <s v="USD"/>
    <n v="1306904340"/>
    <n v="1305219744"/>
    <b v="1"/>
    <x v="91"/>
    <b v="1"/>
    <s v="film &amp; video/documentary"/>
    <n v="1.142725"/>
    <n v="101.8269801980198"/>
    <s v="film &amp; video"/>
    <s v="documentary"/>
    <d v="2011-05-12T12:02:24"/>
    <d v="2011-05-31T23:59:00"/>
    <n v="5"/>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s v="film &amp; video"/>
    <s v="documentary"/>
    <d v="2011-12-27T12:43:00"/>
    <d v="2012-01-21T12:43:00"/>
    <n v="1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s v="film &amp; video"/>
    <s v="documentary"/>
    <d v="2013-08-20T13:08:48"/>
    <d v="2013-09-19T13:08:48"/>
    <n v="4"/>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s v="film &amp; video"/>
    <s v="documentary"/>
    <d v="2013-02-08T14:35:24"/>
    <d v="2013-03-25T13:35:24"/>
    <n v="5"/>
  </r>
  <r>
    <x v="287"/>
    <s v="In Country: A Documentary Film (POSTPRODUCTION)"/>
    <s v="War is hell. Why would anyone want to spend their weekends there?"/>
    <n v="15000"/>
    <n v="26445"/>
    <x v="0"/>
    <s v="US"/>
    <s v="USD"/>
    <n v="1351828800"/>
    <n v="1349160018"/>
    <b v="1"/>
    <x v="126"/>
    <b v="1"/>
    <s v="film &amp; video/documentary"/>
    <n v="1.7629999999999999"/>
    <n v="91.189655172413794"/>
    <s v="film &amp; video"/>
    <s v="documentary"/>
    <d v="2012-10-02T01:40:18"/>
    <d v="2012-11-01T23:00:00"/>
    <n v="5"/>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s v="film &amp; video"/>
    <s v="documentary"/>
    <d v="2012-05-21T23:03:13"/>
    <d v="2012-06-25T23:03:13"/>
    <n v="12"/>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s v="film &amp; video"/>
    <s v="documentary"/>
    <d v="2013-10-03T05:57:14"/>
    <d v="2013-11-02T05:57:14"/>
    <n v="5"/>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s v="film &amp; video"/>
    <s v="documentary"/>
    <d v="2010-12-14T03:51:37"/>
    <d v="2011-02-02T02:59:00"/>
    <n v="2"/>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s v="film &amp; video"/>
    <s v="documentary"/>
    <d v="2013-04-12T13:27:26"/>
    <d v="2013-04-30T19:01:00"/>
    <n v="3"/>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s v="film &amp; video"/>
    <s v="documentary"/>
    <d v="2011-09-26T14:16:39"/>
    <d v="2011-10-28T22:59:00"/>
    <n v="12"/>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s v="film &amp; video"/>
    <s v="documentary"/>
    <d v="2014-03-21T11:01:54"/>
    <d v="2014-04-20T11:01:54"/>
    <n v="7"/>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s v="film &amp; video"/>
    <s v="documentary"/>
    <d v="2010-06-13T21:01:34"/>
    <d v="2010-07-19T11:00:00"/>
    <n v="3"/>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s v="film &amp; video"/>
    <s v="documentary"/>
    <d v="2013-09-01T19:06:49"/>
    <d v="2013-10-31T19:00:00"/>
    <n v="12"/>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s v="film &amp; video"/>
    <s v="documentary"/>
    <d v="2012-08-13T06:24:43"/>
    <d v="2012-09-07T06:24:43"/>
    <n v="7"/>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s v="film &amp; video"/>
    <s v="documentary"/>
    <d v="2015-03-26T12:28:21"/>
    <d v="2015-04-30T22:59:00"/>
    <n v="6"/>
  </r>
  <r>
    <x v="298"/>
    <s v="DisHonesty - A Documentary Feature Film"/>
    <s v="The truth is, we all lie - and by &quot;we,&quot; we mean everyone!"/>
    <n v="126000"/>
    <n v="137254.84"/>
    <x v="0"/>
    <s v="US"/>
    <s v="USD"/>
    <n v="1399669200"/>
    <n v="1394536048"/>
    <b v="1"/>
    <x v="137"/>
    <b v="1"/>
    <s v="film &amp; video/documentary"/>
    <n v="1.089324126984127"/>
    <n v="56.344351395730705"/>
    <s v="film &amp; video"/>
    <s v="documentary"/>
    <d v="2014-03-11T06:07:28"/>
    <d v="2014-05-09T16:00:00"/>
    <n v="12"/>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s v="film &amp; video"/>
    <s v="documentary"/>
    <d v="2010-10-18T00:24:20"/>
    <d v="2010-11-17T01:24:20"/>
    <n v="4"/>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s v="film &amp; video"/>
    <s v="documentary"/>
    <d v="2011-03-24T18:02:18"/>
    <d v="2011-04-24T18:02:18"/>
    <n v="7"/>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s v="film &amp; video"/>
    <s v="documentary"/>
    <d v="2013-02-07T12:42:15"/>
    <d v="2013-03-19T11:42:15"/>
    <n v="4"/>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s v="film &amp; video"/>
    <s v="documentary"/>
    <d v="2012-01-25T15:33:58"/>
    <d v="2012-02-24T15:33:58"/>
    <n v="4"/>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s v="film &amp; video"/>
    <s v="documentary"/>
    <d v="2012-05-02T20:42:26"/>
    <d v="2012-06-01T20:42:26"/>
    <n v="2"/>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s v="film &amp; video"/>
    <s v="documentary"/>
    <d v="2012-07-23T21:16:37"/>
    <d v="2012-08-31T21:00:00"/>
    <n v="2"/>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s v="film &amp; video"/>
    <s v="documentary"/>
    <d v="2012-02-09T10:07:29"/>
    <d v="2012-03-10T10:07:29"/>
    <n v="3"/>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s v="film &amp; video"/>
    <s v="documentary"/>
    <d v="2013-02-28T15:05:33"/>
    <d v="2013-03-20T14:05:33"/>
    <n v="2"/>
  </r>
  <r>
    <x v="307"/>
    <s v="Grammar Revolution"/>
    <s v="Why is grammar important?"/>
    <n v="22000"/>
    <n v="24490"/>
    <x v="0"/>
    <s v="US"/>
    <s v="USD"/>
    <n v="1360276801"/>
    <n v="1357684801"/>
    <b v="1"/>
    <x v="145"/>
    <b v="1"/>
    <s v="film &amp; video/documentary"/>
    <n v="1.1131818181818183"/>
    <n v="42.517361111111114"/>
    <s v="film &amp; video"/>
    <s v="documentary"/>
    <d v="2013-01-08T17:40:01"/>
    <d v="2013-02-07T17:40:01"/>
    <n v="6"/>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s v="film &amp; video"/>
    <s v="documentary"/>
    <d v="2011-01-24T11:40:10"/>
    <d v="2011-03-10T11:40:10"/>
    <n v="4"/>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s v="film &amp; video"/>
    <s v="documentary"/>
    <d v="2012-08-13T13:02:14"/>
    <d v="2012-09-03T13:02:14"/>
    <n v="5"/>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s v="film &amp; video"/>
    <s v="documentary"/>
    <d v="2011-10-04T23:23:43"/>
    <d v="2011-10-19T21:00:00"/>
    <n v="2"/>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s v="film &amp; video"/>
    <s v="documentary"/>
    <d v="2011-11-21T00:16:32"/>
    <d v="2012-01-01T02:59:00"/>
    <n v="6"/>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s v="film &amp; video"/>
    <s v="documentary"/>
    <d v="2013-03-15T16:03:52"/>
    <d v="2013-04-14T16:03:52"/>
    <n v="3"/>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s v="film &amp; video"/>
    <s v="documentary"/>
    <d v="2010-06-28T00:28:14"/>
    <d v="2010-08-11T10:59:00"/>
    <n v="5"/>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s v="film &amp; video"/>
    <s v="documentary"/>
    <d v="2013-01-30T14:59:48"/>
    <d v="2013-03-01T14:59:48"/>
    <n v="2"/>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s v="film &amp; video"/>
    <s v="documentary"/>
    <d v="2012-07-23T13:32:14"/>
    <d v="2012-08-22T13:32:14"/>
    <n v="7"/>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s v="film &amp; video"/>
    <s v="documentary"/>
    <d v="2014-11-07T17:09:57"/>
    <d v="2014-12-10T23:59:00"/>
    <n v="5"/>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s v="film &amp; video"/>
    <s v="documentary"/>
    <d v="2013-11-11T11:14:43"/>
    <d v="2013-12-11T11:14:43"/>
    <n v="8"/>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s v="film &amp; video"/>
    <s v="documentary"/>
    <d v="2013-02-24T19:55:51"/>
    <d v="2013-03-26T18:55:51"/>
    <n v="3"/>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s v="film &amp; video"/>
    <s v="documentary"/>
    <d v="2009-11-06T15:07:09"/>
    <d v="2010-02-02T02:59:00"/>
    <n v="3"/>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s v="film &amp; video"/>
    <s v="documentary"/>
    <d v="2015-11-23T08:13:53"/>
    <d v="2015-12-22T18:00:00"/>
    <n v="6"/>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s v="film &amp; video"/>
    <s v="documentary"/>
    <d v="2016-10-04T05:43:06"/>
    <d v="2016-11-08T06:43:06"/>
    <n v="9"/>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s v="film &amp; video"/>
    <s v="documentary"/>
    <d v="2016-04-13T08:40:48"/>
    <d v="2016-05-13T08:40:48"/>
    <n v="7"/>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s v="film &amp; video"/>
    <s v="documentary"/>
    <d v="2016-11-23T02:42:46"/>
    <d v="2016-12-21T02:59:00"/>
    <n v="3"/>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s v="film &amp; video"/>
    <s v="documentary"/>
    <d v="2015-06-29T10:01:48"/>
    <d v="2015-08-01T10:01:48"/>
    <n v="3"/>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s v="film &amp; video"/>
    <s v="documentary"/>
    <d v="2016-11-14T23:30:33"/>
    <d v="2016-12-19T23:30:33"/>
    <n v="12"/>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s v="film &amp; video"/>
    <s v="documentary"/>
    <d v="2017-02-09T02:33:26"/>
    <d v="2017-03-14T17:57:00"/>
    <n v="12"/>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s v="film &amp; video"/>
    <s v="documentary"/>
    <d v="2015-02-23T00:38:49"/>
    <d v="2015-03-22T03:00:00"/>
    <n v="2"/>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s v="film &amp; video"/>
    <s v="documentary"/>
    <d v="2015-10-01T17:43:08"/>
    <d v="2015-10-31T23:00:00"/>
    <n v="12"/>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s v="film &amp; video"/>
    <s v="documentary"/>
    <d v="2015-10-14T06:12:07"/>
    <d v="2015-11-06T23:00:00"/>
    <n v="4"/>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s v="film &amp; video"/>
    <s v="documentary"/>
    <d v="2013-04-15T07:22:43"/>
    <d v="2013-05-16T22:59:00"/>
    <n v="9"/>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s v="film &amp; video"/>
    <s v="documentary"/>
    <d v="2016-05-17T08:57:14"/>
    <d v="2016-06-17T08:57:14"/>
    <n v="10"/>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s v="film &amp; video"/>
    <s v="documentary"/>
    <d v="2015-09-16T11:19:37"/>
    <d v="2015-10-28T03:00:00"/>
    <n v="12"/>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s v="film &amp; video"/>
    <s v="documentary"/>
    <d v="2016-03-08T10:16:31"/>
    <d v="2016-04-07T09:16:31"/>
    <n v="10"/>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s v="film &amp; video"/>
    <s v="documentary"/>
    <d v="2015-04-07T11:22:37"/>
    <d v="2015-05-15T14:00:00"/>
    <n v="4"/>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s v="film &amp; video"/>
    <s v="documentary"/>
    <d v="2015-04-07T12:41:55"/>
    <d v="2015-05-08T17:00:00"/>
    <n v="3"/>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s v="film &amp; video"/>
    <s v="documentary"/>
    <d v="2015-10-14T09:18:38"/>
    <d v="2015-11-13T10:18:38"/>
    <n v="7"/>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s v="film &amp; video"/>
    <s v="documentary"/>
    <d v="2015-02-11T22:05:08"/>
    <d v="2015-03-13T21:05:08"/>
    <n v="2"/>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s v="film &amp; video"/>
    <s v="documentary"/>
    <d v="2016-07-08T13:08:10"/>
    <d v="2016-09-02T20:00:00"/>
    <n v="5"/>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s v="film &amp; video"/>
    <s v="documentary"/>
    <d v="2015-03-30T13:14:28"/>
    <d v="2015-04-29T13:14:28"/>
    <n v="3"/>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s v="film &amp; video"/>
    <s v="documentary"/>
    <d v="2017-02-06T11:03:27"/>
    <d v="2017-03-08T16:00:00"/>
    <n v="9"/>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s v="film &amp; video"/>
    <s v="documentary"/>
    <d v="2014-09-12T16:06:38"/>
    <d v="2014-09-30T22:59:00"/>
    <n v="2"/>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s v="film &amp; video"/>
    <s v="documentary"/>
    <d v="2016-03-30T13:44:25"/>
    <d v="2016-04-29T13:44:25"/>
    <n v="12"/>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s v="film &amp; video"/>
    <s v="documentary"/>
    <d v="2014-10-14T12:42:25"/>
    <d v="2014-11-13T22:00:00"/>
    <n v="8"/>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s v="film &amp; video"/>
    <s v="documentary"/>
    <d v="2015-04-17T18:18:14"/>
    <d v="2015-05-31T21:20:00"/>
    <n v="8"/>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s v="film &amp; video"/>
    <s v="documentary"/>
    <d v="2015-04-20T17:39:50"/>
    <d v="2015-05-20T17:39:50"/>
    <n v="4"/>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s v="film &amp; video"/>
    <s v="documentary"/>
    <d v="2015-09-14T07:00:21"/>
    <d v="2015-10-14T07:00:21"/>
    <n v="4"/>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s v="film &amp; video"/>
    <s v="documentary"/>
    <d v="2015-10-15T06:53:29"/>
    <d v="2015-11-14T07:53:29"/>
    <n v="10"/>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s v="film &amp; video"/>
    <s v="documentary"/>
    <d v="2015-07-22T09:05:16"/>
    <d v="2015-08-21T09:05:16"/>
    <n v="4"/>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s v="film &amp; video"/>
    <s v="documentary"/>
    <d v="2017-01-25T06:58:28"/>
    <d v="2017-02-24T06:58:28"/>
    <n v="4"/>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s v="film &amp; video"/>
    <s v="documentary"/>
    <d v="2016-08-03T20:35:09"/>
    <d v="2016-09-10T22:59:00"/>
    <n v="7"/>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s v="film &amp; video"/>
    <s v="documentary"/>
    <d v="2016-02-27T18:09:14"/>
    <d v="2016-04-07T17:09:14"/>
    <n v="8"/>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s v="film &amp; video"/>
    <s v="documentary"/>
    <d v="2014-09-07T23:01:08"/>
    <d v="2014-10-07T23:01:08"/>
    <n v="4"/>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s v="film &amp; video"/>
    <s v="documentary"/>
    <d v="2015-10-20T14:00:19"/>
    <d v="2015-11-19T15:00:19"/>
    <n v="12"/>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s v="film &amp; video"/>
    <s v="documentary"/>
    <d v="2016-03-09T14:52:01"/>
    <d v="2016-04-08T13:52:01"/>
    <n v="2"/>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s v="film &amp; video"/>
    <s v="documentary"/>
    <d v="2014-10-31T02:03:14"/>
    <d v="2014-12-01T03:03:14"/>
    <n v="9"/>
  </r>
  <r>
    <x v="356"/>
    <s v="43 and 80"/>
    <s v="A documentary about halibut conservation and how it impacts communities of Southeast Alaska."/>
    <n v="7500"/>
    <n v="7701.93"/>
    <x v="0"/>
    <s v="US"/>
    <s v="USD"/>
    <n v="1458152193"/>
    <n v="1455563793"/>
    <b v="1"/>
    <x v="174"/>
    <b v="1"/>
    <s v="film &amp; video/documentary"/>
    <n v="1.0269239999999999"/>
    <n v="79.401340206185566"/>
    <s v="film &amp; video"/>
    <s v="documentary"/>
    <d v="2016-02-15T14:16:33"/>
    <d v="2016-03-16T13:16:33"/>
    <n v="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s v="film &amp; video"/>
    <s v="documentary"/>
    <d v="2015-03-15T00:19:57"/>
    <d v="2015-04-24T00:19:57"/>
    <n v="5"/>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s v="film &amp; video"/>
    <s v="documentary"/>
    <d v="2016-05-17T15:38:41"/>
    <d v="2016-06-15T10:00:00"/>
    <n v="12"/>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s v="film &amp; video"/>
    <s v="documentary"/>
    <d v="2014-10-22T20:41:30"/>
    <d v="2014-11-14T00:12:00"/>
    <n v="6"/>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s v="film &amp; video"/>
    <s v="documentary"/>
    <d v="2015-06-08T16:33:00"/>
    <d v="2015-07-22T22:11:00"/>
    <n v="4"/>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s v="film &amp; video"/>
    <s v="documentary"/>
    <d v="2014-10-23T19:01:46"/>
    <d v="2014-11-22T20:01:46"/>
    <n v="9"/>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s v="film &amp; video"/>
    <s v="documentary"/>
    <d v="2014-07-17T00:03:11"/>
    <d v="2014-08-07T19:00:00"/>
    <n v="3"/>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s v="film &amp; video"/>
    <s v="documentary"/>
    <d v="2010-03-18T12:52:16"/>
    <d v="2010-05-02T14:22:00"/>
    <n v="3"/>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s v="film &amp; video"/>
    <s v="documentary"/>
    <d v="2014-05-21T15:37:52"/>
    <d v="2014-06-20T22:59:00"/>
    <n v="3"/>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s v="film &amp; video"/>
    <s v="documentary"/>
    <d v="2014-01-29T09:33:19"/>
    <d v="2014-02-28T09:33:19"/>
    <n v="5"/>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s v="film &amp; video"/>
    <s v="documentary"/>
    <d v="2012-04-20T14:01:58"/>
    <d v="2012-05-20T14:01:58"/>
    <n v="9"/>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s v="film &amp; video"/>
    <s v="documentary"/>
    <d v="2013-03-22T08:51:18"/>
    <d v="2013-04-30T23:59:00"/>
    <n v="4"/>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s v="film &amp; video"/>
    <s v="documentary"/>
    <d v="2015-02-08T09:32:02"/>
    <d v="2015-03-15T08:32:02"/>
    <n v="4"/>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s v="film &amp; video"/>
    <s v="documentary"/>
    <d v="2011-12-16T08:14:29"/>
    <d v="2012-01-15T08:14:29"/>
    <n v="3"/>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s v="film &amp; video"/>
    <s v="documentary"/>
    <d v="2016-12-07T14:05:00"/>
    <d v="2017-01-06T14:05:00"/>
    <n v="7"/>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s v="film &amp; video"/>
    <s v="documentary"/>
    <d v="2012-12-18T13:25:39"/>
    <d v="2013-02-01T13:25:39"/>
    <n v="12"/>
  </r>
  <r>
    <x v="372"/>
    <s v="Wild Equus"/>
    <s v="A short documentary exploring the uses of 'Natural Horsemanship' across Europe"/>
    <n v="300"/>
    <n v="376"/>
    <x v="0"/>
    <s v="GB"/>
    <s v="GBP"/>
    <n v="1459872000"/>
    <n v="1456408244"/>
    <b v="0"/>
    <x v="82"/>
    <b v="1"/>
    <s v="film &amp; video/documentary"/>
    <n v="1.2533333333333334"/>
    <n v="41.777777777777779"/>
    <s v="film &amp; video"/>
    <s v="documentary"/>
    <d v="2016-02-25T08:50:44"/>
    <d v="2016-04-05T11:00:00"/>
    <n v="1"/>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s v="film &amp; video"/>
    <s v="documentary"/>
    <d v="2012-06-18T16:53:18"/>
    <d v="2012-07-18T16:53:18"/>
    <n v="3"/>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s v="film &amp; video"/>
    <s v="documentary"/>
    <d v="2011-08-02T16:20:31"/>
    <d v="2011-09-16T16:20:31"/>
    <n v="3"/>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s v="film &amp; video"/>
    <s v="documentary"/>
    <d v="2014-01-18T18:38:31"/>
    <d v="2014-03-01T12:18:00"/>
    <n v="1"/>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s v="film &amp; video"/>
    <s v="documentary"/>
    <d v="2016-07-25T05:51:56"/>
    <d v="2016-08-25T05:51:56"/>
    <n v="2"/>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s v="film &amp; video"/>
    <s v="documentary"/>
    <d v="2015-10-15T01:01:08"/>
    <d v="2015-11-14T02:01:00"/>
    <n v="4"/>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s v="film &amp; video"/>
    <s v="documentary"/>
    <d v="2016-01-01T08:43:28"/>
    <d v="2016-01-25T18:52:00"/>
    <n v="2"/>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s v="film &amp; video"/>
    <s v="documentary"/>
    <d v="2012-03-19T11:31:12"/>
    <d v="2012-05-03T11:31:12"/>
    <n v="5"/>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s v="film &amp; video"/>
    <s v="documentary"/>
    <d v="2015-12-29T12:16:32"/>
    <d v="2016-01-23T12:16:32"/>
    <n v="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s v="film &amp; video"/>
    <s v="documentary"/>
    <d v="2012-06-25T11:45:17"/>
    <d v="2012-07-30T00:00:00"/>
    <n v="7"/>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s v="film &amp; video"/>
    <s v="documentary"/>
    <d v="2012-08-23T12:01:40"/>
    <d v="2012-09-06T12:01:40"/>
    <n v="1"/>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s v="film &amp; video"/>
    <s v="documentary"/>
    <d v="2014-04-25T21:49:19"/>
    <d v="2014-05-18T21:49:19"/>
    <n v="1"/>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s v="film &amp; video"/>
    <s v="documentary"/>
    <d v="2014-12-07T13:45:47"/>
    <d v="2015-01-06T13:45:47"/>
    <n v="6"/>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s v="film &amp; video"/>
    <s v="documentary"/>
    <d v="2014-10-22T09:01:41"/>
    <d v="2014-11-21T10:01:41"/>
    <n v="7"/>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s v="film &amp; video"/>
    <s v="documentary"/>
    <d v="2015-07-26T17:49:51"/>
    <d v="2015-08-10T17:49:51"/>
    <n v="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s v="film &amp; video"/>
    <s v="documentary"/>
    <d v="2015-07-15T11:14:18"/>
    <d v="2015-08-15T01:00:00"/>
    <n v="9"/>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s v="film &amp; video"/>
    <s v="documentary"/>
    <d v="2016-06-27T20:49:40"/>
    <d v="2016-07-27T20:49:40"/>
    <n v="3"/>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s v="film &amp; video"/>
    <s v="documentary"/>
    <d v="2014-02-03T20:30:50"/>
    <d v="2014-03-07T17:59:00"/>
    <n v="12"/>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s v="film &amp; video"/>
    <s v="documentary"/>
    <d v="2015-04-17T19:52:52"/>
    <d v="2015-05-07T19:52:52"/>
    <n v="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s v="film &amp; video"/>
    <s v="documentary"/>
    <d v="2011-11-17T20:00:51"/>
    <d v="2011-12-17T19:59:00"/>
    <n v="6"/>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s v="film &amp; video"/>
    <s v="documentary"/>
    <d v="2011-08-08T12:12:51"/>
    <d v="2011-09-07T22:00:00"/>
    <n v="5"/>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s v="film &amp; video"/>
    <s v="documentary"/>
    <d v="2013-09-09T12:00:52"/>
    <d v="2013-10-10T12:00:52"/>
    <n v="1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s v="film &amp; video"/>
    <s v="documentary"/>
    <d v="2016-02-17T14:38:02"/>
    <d v="2016-04-17T13:38:02"/>
    <n v="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s v="film &amp; video"/>
    <s v="documentary"/>
    <d v="2012-03-22T16:49:20"/>
    <d v="2012-04-27T16:32:00"/>
    <n v="4"/>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s v="film &amp; video"/>
    <s v="documentary"/>
    <d v="2012-06-22T08:33:26"/>
    <d v="2012-07-07T08:33:26"/>
    <n v="5"/>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s v="film &amp; video"/>
    <s v="documentary"/>
    <d v="2010-07-20T13:38:04"/>
    <d v="2010-08-31T22:44:00"/>
    <n v="4"/>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s v="film &amp; video"/>
    <s v="documentary"/>
    <d v="2015-03-15T14:02:06"/>
    <d v="2015-04-29T14:02:06"/>
    <n v="3"/>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s v="film &amp; video"/>
    <s v="documentary"/>
    <d v="2016-11-13T16:01:07"/>
    <d v="2016-12-14T07:00:00"/>
    <n v="6"/>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s v="film &amp; video"/>
    <s v="documentary"/>
    <d v="2014-04-16T10:15:47"/>
    <d v="2014-05-16T22:30:00"/>
    <n v="4"/>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s v="film &amp; video"/>
    <s v="documentary"/>
    <d v="2011-07-08T15:12:50"/>
    <d v="2011-08-07T15:12:50"/>
    <n v="12"/>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s v="film &amp; video"/>
    <s v="documentary"/>
    <d v="2015-10-15T07:56:57"/>
    <d v="2015-11-05T08:56:57"/>
    <n v="2"/>
  </r>
  <r>
    <x v="403"/>
    <s v="MONDO BANANA"/>
    <s v="A documentary adventure about bananas - and people. Your round-trip ticket into the heart of banana-cultures!!"/>
    <n v="5000"/>
    <n v="5263"/>
    <x v="0"/>
    <s v="US"/>
    <s v="USD"/>
    <n v="1312960080"/>
    <n v="1308900441"/>
    <b v="0"/>
    <x v="16"/>
    <b v="1"/>
    <s v="film &amp; video/documentary"/>
    <n v="1.0526"/>
    <n v="75.185714285714283"/>
    <s v="film &amp; video"/>
    <s v="documentary"/>
    <d v="2011-06-24T02:27:21"/>
    <d v="2011-08-10T02:08:00"/>
    <n v="3"/>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s v="film &amp; video"/>
    <s v="documentary"/>
    <d v="2014-01-07T10:04:22"/>
    <d v="2014-02-05T18:04:00"/>
    <n v="9"/>
  </r>
  <r>
    <x v="405"/>
    <s v="The Healing Effect Movie"/>
    <s v="Come, join our movie movement.  A new documentary about the healing power of food."/>
    <n v="2820"/>
    <n v="3036"/>
    <x v="0"/>
    <s v="US"/>
    <s v="USD"/>
    <n v="1394071339"/>
    <n v="1391479339"/>
    <b v="0"/>
    <x v="165"/>
    <b v="1"/>
    <s v="film &amp; video/documentary"/>
    <n v="1.0765957446808512"/>
    <n v="55.2"/>
    <s v="film &amp; video"/>
    <s v="documentary"/>
    <d v="2014-02-03T21:02:19"/>
    <d v="2014-03-05T21:02:19"/>
    <n v="2"/>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s v="film &amp; video"/>
    <s v="documentary"/>
    <d v="2011-04-04T22:53:57"/>
    <d v="2011-05-09T00:59:00"/>
    <n v="2"/>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s v="film &amp; video"/>
    <s v="documentary"/>
    <d v="2011-09-20T15:54:10"/>
    <d v="2011-11-19T16:54:10"/>
    <n v="2"/>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s v="film &amp; video"/>
    <s v="documentary"/>
    <d v="2013-09-26T12:39:50"/>
    <d v="2013-11-05T13:39:50"/>
    <n v="3"/>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s v="film &amp; video"/>
    <s v="documentary"/>
    <d v="2016-06-22T15:42:24"/>
    <d v="2016-07-22T15:42:24"/>
    <n v="1"/>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s v="film &amp; video"/>
    <s v="documentary"/>
    <d v="2015-04-19T18:33:17"/>
    <d v="2015-06-18T18:33:17"/>
    <n v="2"/>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s v="film &amp; video"/>
    <s v="documentary"/>
    <d v="2013-11-19T23:13:24"/>
    <d v="2013-12-22T00:00:00"/>
    <n v="8"/>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s v="film &amp; video"/>
    <s v="documentary"/>
    <d v="2012-07-09T12:49:38"/>
    <d v="2012-07-25T12:49:38"/>
    <n v="2"/>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s v="film &amp; video"/>
    <s v="documentary"/>
    <d v="2012-06-19T16:03:31"/>
    <d v="2012-07-19T16:03:31"/>
    <n v="4"/>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s v="film &amp; video"/>
    <s v="documentary"/>
    <d v="2013-09-11T20:31:05"/>
    <d v="2013-10-11T20:31:05"/>
    <n v="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s v="film &amp; video"/>
    <s v="documentary"/>
    <d v="2014-09-22T15:26:42"/>
    <d v="2014-10-17T07:00:00"/>
    <n v="2"/>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s v="film &amp; video"/>
    <s v="documentary"/>
    <d v="2014-01-09T04:30:31"/>
    <d v="2014-02-08T04:30:31"/>
    <n v="2"/>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s v="film &amp; video"/>
    <s v="documentary"/>
    <d v="2013-03-27T18:17:40"/>
    <d v="2013-04-07T23:33:00"/>
    <n v="4"/>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s v="film &amp; video"/>
    <s v="documentary"/>
    <d v="2015-06-23T01:46:37"/>
    <d v="2015-07-23T01:46:37"/>
    <n v="6"/>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s v="film &amp; video"/>
    <s v="documentary"/>
    <d v="2013-04-30T15:13:07"/>
    <d v="2013-06-29T15:13:07"/>
    <n v="3"/>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s v="film &amp; video"/>
    <s v="animation"/>
    <d v="2014-02-12T00:40:31"/>
    <d v="2014-03-13T23:40:31"/>
    <n v="2"/>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s v="film &amp; video"/>
    <s v="animation"/>
    <d v="2015-06-22T06:47:36"/>
    <d v="2015-08-21T06:47:36"/>
    <n v="5"/>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s v="film &amp; video"/>
    <s v="animation"/>
    <d v="2014-08-12T01:14:57"/>
    <d v="2014-09-11T01:14:57"/>
    <n v="10"/>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s v="film &amp; video"/>
    <s v="animation"/>
    <d v="2013-05-06T17:13:50"/>
    <d v="2013-06-05T17:13:50"/>
    <n v="6"/>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s v="film &amp; video"/>
    <s v="animation"/>
    <d v="2012-01-26T04:01:39"/>
    <d v="2012-03-26T03:01:39"/>
    <n v="2"/>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s v="film &amp; video"/>
    <s v="animation"/>
    <d v="2015-09-28T15:40:04"/>
    <d v="2015-11-27T16:40:04"/>
    <n v="12"/>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s v="film &amp; video"/>
    <s v="animation"/>
    <d v="2016-01-31T12:05:14"/>
    <d v="2016-03-01T12:05:14"/>
    <n v="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s v="film &amp; video"/>
    <s v="animation"/>
    <d v="2015-10-08T16:49:00"/>
    <d v="2015-10-22T13:59:00"/>
    <n v="3"/>
  </r>
  <r>
    <x v="428"/>
    <s v="Little Clay Bible - Zacchaeus"/>
    <s v="Fresh, fun, entertaining Bible stories on YouTube, stop-motion style."/>
    <n v="12000"/>
    <n v="676"/>
    <x v="2"/>
    <s v="US"/>
    <s v="USD"/>
    <n v="1402956000"/>
    <n v="1400523845"/>
    <b v="0"/>
    <x v="62"/>
    <b v="0"/>
    <s v="film &amp; video/animation"/>
    <n v="5.6333333333333332E-2"/>
    <n v="52"/>
    <s v="film &amp; video"/>
    <s v="animation"/>
    <d v="2014-05-19T13:24:05"/>
    <d v="2014-06-16T17:00:00"/>
    <n v="4"/>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s v="film &amp; video"/>
    <s v="animation"/>
    <d v="2009-09-14T16:38:02"/>
    <d v="2009-11-26T23:59:00"/>
    <n v="3"/>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s v="film &amp; video"/>
    <s v="animation"/>
    <d v="2013-08-26T21:34:27"/>
    <d v="2013-09-10T21:34:27"/>
    <n v="2"/>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s v="film &amp; video"/>
    <s v="animation"/>
    <d v="2016-06-05T15:54:43"/>
    <d v="2016-07-05T15:54:43"/>
    <n v="2"/>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s v="film &amp; video"/>
    <s v="animation"/>
    <d v="2015-08-22T12:26:21"/>
    <d v="2015-10-21T12:26:21"/>
    <n v="3"/>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s v="film &amp; video"/>
    <s v="animation"/>
    <d v="2015-08-12T10:07:02"/>
    <d v="2015-10-11T10:07:02"/>
    <n v="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s v="film &amp; video"/>
    <s v="animation"/>
    <d v="2013-10-29T15:01:42"/>
    <d v="2013-12-01T16:01:42"/>
    <n v="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s v="film &amp; video"/>
    <s v="animation"/>
    <d v="2013-08-14T12:56:20"/>
    <d v="2013-09-13T12:56:20"/>
    <n v="12"/>
  </r>
  <r>
    <x v="436"/>
    <s v="Blinky"/>
    <s v="Blinky is the story of a naÃ¯ve simpleton who suddenly finds himself struggling to adapt to changes within his environment."/>
    <n v="1000"/>
    <n v="0"/>
    <x v="2"/>
    <s v="US"/>
    <s v="USD"/>
    <n v="1375260113"/>
    <n v="1372668113"/>
    <b v="0"/>
    <x v="78"/>
    <b v="0"/>
    <s v="film &amp; video/animation"/>
    <n v="0"/>
    <e v="#DIV/0!"/>
    <s v="film &amp; video"/>
    <s v="animation"/>
    <d v="2013-07-01T03:41:53"/>
    <d v="2013-07-31T03:41:53"/>
    <n v="2"/>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s v="film &amp; video"/>
    <s v="animation"/>
    <d v="2016-08-09T02:38:46"/>
    <d v="2016-10-08T02:38:46"/>
    <n v="3"/>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s v="film &amp; video"/>
    <s v="animation"/>
    <d v="2015-10-19T01:15:58"/>
    <d v="2015-11-18T02:15:58"/>
    <n v="6"/>
  </r>
  <r>
    <x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s v="film &amp; video"/>
    <s v="animation"/>
    <d v="2014-10-07T13:16:58"/>
    <d v="2014-10-17T13:16:58"/>
    <n v="1"/>
  </r>
  <r>
    <x v="440"/>
    <s v="Consumed"/>
    <s v="A stop-motion animation made by a one girl team, with a camera, creativity, and a lot of determination."/>
    <n v="5000"/>
    <n v="5"/>
    <x v="2"/>
    <s v="US"/>
    <s v="USD"/>
    <n v="1458859153"/>
    <n v="1456270753"/>
    <b v="0"/>
    <x v="29"/>
    <b v="0"/>
    <s v="film &amp; video/animation"/>
    <n v="1E-3"/>
    <n v="5"/>
    <s v="film &amp; video"/>
    <s v="animation"/>
    <d v="2016-02-23T18:39:13"/>
    <d v="2016-03-24T17:39:13"/>
    <n v="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s v="film &amp; video"/>
    <s v="animation"/>
    <d v="2013-10-03T14:03:16"/>
    <d v="2013-11-02T14:03:16"/>
    <n v="1"/>
  </r>
  <r>
    <x v="442"/>
    <s v="The Paranormal Idiot"/>
    <s v="Doomsday is here"/>
    <n v="17000"/>
    <n v="6691"/>
    <x v="2"/>
    <s v="US"/>
    <s v="USD"/>
    <n v="1424380783"/>
    <n v="1421788783"/>
    <b v="0"/>
    <x v="57"/>
    <b v="0"/>
    <s v="film &amp; video/animation"/>
    <n v="0.39358823529411763"/>
    <n v="393.58823529411762"/>
    <s v="film &amp; video"/>
    <s v="animation"/>
    <d v="2015-01-20T16:19:43"/>
    <d v="2015-02-19T16:19:43"/>
    <n v="5"/>
  </r>
  <r>
    <x v="443"/>
    <s v="Bad Teddy Studios"/>
    <s v="We love cartoons!! We want to make more but it costs money to so. Be apart of your daily dose of WTF!?! Pledge now!!"/>
    <n v="10000"/>
    <n v="10"/>
    <x v="2"/>
    <s v="CA"/>
    <s v="CAD"/>
    <n v="1391991701"/>
    <n v="1389399701"/>
    <b v="0"/>
    <x v="84"/>
    <b v="0"/>
    <s v="film &amp; video/animation"/>
    <n v="1E-3"/>
    <n v="5"/>
    <s v="film &amp; video"/>
    <s v="animation"/>
    <d v="2014-01-10T19:21:41"/>
    <d v="2014-02-09T19:21:41"/>
    <n v="4"/>
  </r>
  <r>
    <x v="444"/>
    <s v="Discovering the Other Woman"/>
    <s v="An upcoming animated web sitcom series centered around dealing with life, love, and relationships."/>
    <n v="1000"/>
    <n v="50"/>
    <x v="2"/>
    <s v="US"/>
    <s v="USD"/>
    <n v="1329342361"/>
    <n v="1324158361"/>
    <b v="0"/>
    <x v="29"/>
    <b v="0"/>
    <s v="film &amp; video/animation"/>
    <n v="0.05"/>
    <n v="50"/>
    <s v="film &amp; video"/>
    <s v="animation"/>
    <d v="2011-12-17T16:46:01"/>
    <d v="2012-02-15T16:46:01"/>
    <n v="2"/>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s v="film &amp; video"/>
    <s v="animation"/>
    <d v="2015-05-06T03:02:55"/>
    <d v="2015-05-21T03:02:55"/>
    <n v="12"/>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s v="film &amp; video"/>
    <s v="animation"/>
    <d v="2015-02-01T21:00:20"/>
    <d v="2015-03-03T21:00:20"/>
    <n v="4"/>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s v="film &amp; video"/>
    <s v="animation"/>
    <d v="2013-02-26T08:19:23"/>
    <d v="2013-03-23T07:19:23"/>
    <n v="8"/>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s v="film &amp; video"/>
    <s v="animation"/>
    <d v="2014-04-24T13:11:35"/>
    <d v="2014-05-14T13:11:35"/>
    <n v="2"/>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s v="film &amp; video"/>
    <s v="animation"/>
    <d v="2013-09-17T08:38:05"/>
    <d v="2013-10-17T08:38:05"/>
    <n v="2"/>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s v="film &amp; video"/>
    <s v="animation"/>
    <d v="2014-01-15T17:43:20"/>
    <d v="2014-02-14T17:43:20"/>
    <n v="12"/>
  </r>
  <r>
    <x v="451"/>
    <s v="The Gangbangers"/>
    <s v="This comedy follows two devils who discover a magical boombox to become musicians after an 80s rapture enchants earth with fairy-tales."/>
    <n v="20000"/>
    <n v="0"/>
    <x v="2"/>
    <s v="US"/>
    <s v="USD"/>
    <n v="1390669791"/>
    <n v="1388077791"/>
    <b v="0"/>
    <x v="78"/>
    <b v="0"/>
    <s v="film &amp; video/animation"/>
    <n v="0"/>
    <e v="#DIV/0!"/>
    <s v="film &amp; video"/>
    <s v="animation"/>
    <d v="2013-12-26T12:09:51"/>
    <d v="2014-01-25T12:09:51"/>
    <n v="6"/>
  </r>
  <r>
    <x v="452"/>
    <s v="Lost in the Shadows"/>
    <s v="A man must find his way out of the depths of the shadows by using the aid of a little girl."/>
    <n v="750"/>
    <n v="480"/>
    <x v="2"/>
    <s v="US"/>
    <s v="USD"/>
    <n v="1431536015"/>
    <n v="1428944015"/>
    <b v="0"/>
    <x v="8"/>
    <b v="0"/>
    <s v="film &amp; video/animation"/>
    <n v="0.64"/>
    <n v="40"/>
    <s v="film &amp; video"/>
    <s v="animation"/>
    <d v="2015-04-13T11:53:35"/>
    <d v="2015-05-13T11:53:35"/>
    <n v="1"/>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s v="film &amp; video"/>
    <s v="animation"/>
    <d v="2015-02-03T14:47:59"/>
    <d v="2015-02-19T14:47:59"/>
    <n v="12"/>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s v="film &amp; video"/>
    <s v="animation"/>
    <d v="2014-10-26T12:12:51"/>
    <d v="2014-11-26T08:14:00"/>
    <n v="4"/>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s v="film &amp; video"/>
    <s v="animation"/>
    <d v="2012-03-02T19:03:42"/>
    <d v="2012-04-16T19:31:00"/>
    <n v="12"/>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s v="film &amp; video"/>
    <s v="animation"/>
    <d v="2013-09-30T11:40:01"/>
    <d v="2013-10-21T22:59:00"/>
    <n v="3"/>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s v="film &amp; video"/>
    <s v="animation"/>
    <d v="2014-07-17T13:25:12"/>
    <d v="2014-08-16T13:25:12"/>
    <n v="6"/>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s v="film &amp; video"/>
    <s v="animation"/>
    <d v="2013-04-14T11:47:40"/>
    <d v="2013-05-14T11:47:40"/>
    <n v="4"/>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s v="film &amp; video"/>
    <s v="animation"/>
    <d v="2011-09-14T10:22:07"/>
    <d v="2011-11-13T11:22:07"/>
    <n v="9"/>
  </r>
  <r>
    <x v="460"/>
    <s v="Darwin's Kiss"/>
    <s v="An animated web series about biological evolution gone haywire."/>
    <n v="8500"/>
    <n v="25"/>
    <x v="2"/>
    <s v="US"/>
    <s v="USD"/>
    <n v="1401595200"/>
    <n v="1398862875"/>
    <b v="0"/>
    <x v="84"/>
    <b v="0"/>
    <s v="film &amp; video/animation"/>
    <n v="2.9411764705882353E-3"/>
    <n v="12.5"/>
    <s v="film &amp; video"/>
    <s v="animation"/>
    <d v="2014-04-30T08:01:15"/>
    <d v="2014-05-31T23:00:00"/>
    <n v="3"/>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s v="film &amp; video"/>
    <s v="animation"/>
    <d v="2013-05-13T15:19:27"/>
    <d v="2013-06-02T15:19:27"/>
    <n v="1"/>
  </r>
  <r>
    <x v="462"/>
    <s v="THE FORGOTTEN LAND"/>
    <s v="A prince who becomes a slave, suffers of amnesia far away from his land. Slowly he recovers memory and returns where all started."/>
    <n v="100000"/>
    <n v="0"/>
    <x v="2"/>
    <s v="US"/>
    <s v="USD"/>
    <n v="1312945341"/>
    <n v="1307761341"/>
    <b v="0"/>
    <x v="78"/>
    <b v="0"/>
    <s v="film &amp; video/animation"/>
    <n v="0"/>
    <e v="#DIV/0!"/>
    <s v="film &amp; video"/>
    <s v="animation"/>
    <d v="2011-06-10T22:02:21"/>
    <d v="2011-08-09T22:02:21"/>
    <n v="12"/>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s v="film &amp; video"/>
    <s v="animation"/>
    <d v="2011-07-26T12:02:33"/>
    <d v="2011-09-24T12:02:33"/>
    <n v="12"/>
  </r>
  <r>
    <x v="464"/>
    <s v="PokÃ©Movie - A PokÃ©monâ„¢ school project"/>
    <s v="We are three students that want to make a short PokÃ©mon movie as a school project!"/>
    <n v="1010"/>
    <n v="1"/>
    <x v="2"/>
    <s v="DE"/>
    <s v="EUR"/>
    <n v="1463602935"/>
    <n v="1461874935"/>
    <b v="0"/>
    <x v="29"/>
    <b v="0"/>
    <s v="film &amp; video/animation"/>
    <n v="9.9009900990099011E-4"/>
    <n v="1"/>
    <s v="film &amp; video"/>
    <s v="animation"/>
    <d v="2016-04-28T15:22:15"/>
    <d v="2016-05-18T15:22:15"/>
    <n v="2"/>
  </r>
  <r>
    <x v="465"/>
    <s v="&quot;Amp&quot; A Story About a Robot"/>
    <s v="&quot;Amp&quot; is a short film about a robot with needs."/>
    <n v="512"/>
    <n v="138"/>
    <x v="2"/>
    <s v="US"/>
    <s v="USD"/>
    <n v="1403837574"/>
    <n v="1402455174"/>
    <b v="0"/>
    <x v="22"/>
    <b v="0"/>
    <s v="film &amp; video/animation"/>
    <n v="0.26953125"/>
    <n v="17.25"/>
    <s v="film &amp; video"/>
    <s v="animation"/>
    <d v="2014-06-10T21:52:54"/>
    <d v="2014-06-26T21:52:54"/>
    <n v="1"/>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s v="film &amp; video"/>
    <s v="animation"/>
    <d v="2012-08-08T17:37:44"/>
    <d v="2012-09-07T17:37:44"/>
    <n v="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s v="film &amp; video"/>
    <s v="animation"/>
    <d v="2012-08-14T11:18:54"/>
    <d v="2012-09-28T11:18:54"/>
    <n v="6"/>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s v="film &amp; video"/>
    <s v="animation"/>
    <d v="2012-05-11T23:01:23"/>
    <d v="2012-07-10T22:51:05"/>
    <n v="3"/>
  </r>
  <r>
    <x v="469"/>
    <s v="Dreamland PERSONALISED Animated Shorts Film"/>
    <s v="Create a personalised animation film using your child's name and photo."/>
    <n v="6000"/>
    <n v="0"/>
    <x v="2"/>
    <s v="GB"/>
    <s v="GBP"/>
    <n v="1409960724"/>
    <n v="1404776724"/>
    <b v="0"/>
    <x v="78"/>
    <b v="0"/>
    <s v="film &amp; video/animation"/>
    <n v="0"/>
    <e v="#DIV/0!"/>
    <s v="film &amp; video"/>
    <s v="animation"/>
    <d v="2014-07-07T18:45:24"/>
    <d v="2014-09-05T18:45:24"/>
    <n v="3"/>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s v="film &amp; video"/>
    <s v="animation"/>
    <d v="2013-11-26T23:01:29"/>
    <d v="2014-01-15T23:00:00"/>
    <n v="3"/>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s v="film &amp; video"/>
    <s v="animation"/>
    <d v="2014-03-05T12:19:39"/>
    <d v="2014-04-19T11:19:39"/>
    <n v="12"/>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s v="film &amp; video"/>
    <s v="animation"/>
    <d v="2014-07-24T17:08:38"/>
    <d v="2014-08-23T17:08:38"/>
    <n v="1"/>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s v="film &amp; video"/>
    <s v="animation"/>
    <d v="2014-08-18T11:45:19"/>
    <d v="2014-09-17T11:45:19"/>
    <n v="8"/>
  </r>
  <r>
    <x v="474"/>
    <s v="TAO Mr. Fantastic!!"/>
    <s v="Time travel the light Mr. Fantastic!  Spin the dimensions toward other continuums and worlds.  Hold onto your panties."/>
    <n v="3300"/>
    <n v="1"/>
    <x v="2"/>
    <s v="US"/>
    <s v="USD"/>
    <n v="1487318029"/>
    <n v="1484726029"/>
    <b v="0"/>
    <x v="29"/>
    <b v="0"/>
    <s v="film &amp; video/animation"/>
    <n v="3.0303030303030303E-4"/>
    <n v="1"/>
    <s v="film &amp; video"/>
    <s v="animation"/>
    <d v="2017-01-18T02:53:49"/>
    <d v="2017-02-17T02:53:49"/>
    <n v="2"/>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s v="film &amp; video"/>
    <s v="animation"/>
    <d v="2015-04-05T21:04:03"/>
    <d v="2015-05-05T21:04:03"/>
    <n v="2"/>
  </r>
  <r>
    <x v="476"/>
    <s v="Sight Word Music Videos"/>
    <s v="Animated Music Videos that teach kids how to read."/>
    <n v="220000"/>
    <n v="4906.59"/>
    <x v="2"/>
    <s v="US"/>
    <s v="USD"/>
    <n v="1401767940"/>
    <n v="1398727441"/>
    <b v="0"/>
    <x v="204"/>
    <b v="0"/>
    <s v="film &amp; video/animation"/>
    <n v="2.2302681818181819E-2"/>
    <n v="39.569274193548388"/>
    <s v="film &amp; video"/>
    <s v="animation"/>
    <d v="2014-04-28T18:24:01"/>
    <d v="2014-06-02T22:59:00"/>
    <n v="12"/>
  </r>
  <r>
    <x v="477"/>
    <s v="Hymn of Unity"/>
    <s v="A Comedy-drama animation revolving around a man who finds a problematic pair of headphones that literally take over his whole life."/>
    <n v="1500"/>
    <n v="0"/>
    <x v="2"/>
    <s v="US"/>
    <s v="USD"/>
    <n v="1337371334"/>
    <n v="1332187334"/>
    <b v="0"/>
    <x v="78"/>
    <b v="0"/>
    <s v="film &amp; video/animation"/>
    <n v="0"/>
    <e v="#DIV/0!"/>
    <s v="film &amp; video"/>
    <s v="animation"/>
    <d v="2012-03-19T15:02:14"/>
    <d v="2012-05-18T15:02:14"/>
    <n v="2"/>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s v="film &amp; video"/>
    <s v="animation"/>
    <d v="2015-03-02T16:51:49"/>
    <d v="2015-04-01T15:51:49"/>
    <n v="4"/>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s v="film &amp; video"/>
    <s v="animation"/>
    <d v="2014-09-22T04:47:15"/>
    <d v="2014-11-21T05:47:15"/>
    <n v="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s v="film &amp; video"/>
    <s v="animation"/>
    <d v="2013-07-10T07:00:15"/>
    <d v="2013-08-09T07:00:15"/>
    <n v="10"/>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s v="film &amp; video"/>
    <s v="animation"/>
    <d v="2012-09-10T11:08:09"/>
    <d v="2012-10-10T11:08:09"/>
    <n v="8"/>
  </r>
  <r>
    <x v="482"/>
    <s v="Animated Stand-up Routines Shenanigans"/>
    <s v="Help me quit my day job and also create animated Stand-up routines from local up and coming comedians."/>
    <n v="10000"/>
    <n v="10"/>
    <x v="2"/>
    <s v="US"/>
    <s v="USD"/>
    <n v="1460644440"/>
    <n v="1458336690"/>
    <b v="0"/>
    <x v="29"/>
    <b v="0"/>
    <s v="film &amp; video/animation"/>
    <n v="1E-3"/>
    <n v="10"/>
    <s v="film &amp; video"/>
    <s v="animation"/>
    <d v="2016-03-18T16:31:30"/>
    <d v="2016-04-14T09:34:00"/>
    <n v="4"/>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s v="film &amp; video"/>
    <s v="animation"/>
    <d v="2012-11-29T23:44:32"/>
    <d v="2013-01-28T23:44:32"/>
    <n v="5"/>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s v="film &amp; video"/>
    <s v="animation"/>
    <d v="2015-09-25T17:32:52"/>
    <d v="2015-11-05T18:32:52"/>
    <n v="1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s v="film &amp; video"/>
    <s v="animation"/>
    <d v="2013-04-17T07:08:19"/>
    <d v="2013-05-17T07:08:19"/>
    <n v="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s v="film &amp; video"/>
    <s v="animation"/>
    <d v="2014-05-02T17:37:19"/>
    <d v="2014-06-01T17:37:19"/>
    <n v="12"/>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s v="film &amp; video"/>
    <s v="animation"/>
    <d v="2016-10-26T09:16:34"/>
    <d v="2016-12-25T10:16:34"/>
    <n v="12"/>
  </r>
  <r>
    <x v="488"/>
    <s v="City Animals independent cartoon series"/>
    <s v="When humans left the earth, the animals took over the city. What could go wrong? Well...everything!"/>
    <n v="12000"/>
    <n v="0"/>
    <x v="2"/>
    <s v="US"/>
    <s v="USD"/>
    <n v="1483924700"/>
    <n v="1481332700"/>
    <b v="0"/>
    <x v="78"/>
    <b v="0"/>
    <s v="film &amp; video/animation"/>
    <n v="0"/>
    <e v="#DIV/0!"/>
    <s v="film &amp; video"/>
    <s v="animation"/>
    <d v="2016-12-09T20:18:20"/>
    <d v="2017-01-08T20:18:20"/>
    <n v="4"/>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s v="film &amp; video"/>
    <s v="animation"/>
    <d v="2011-12-05T06:33:36"/>
    <d v="2012-01-05T06:33:00"/>
    <n v="12"/>
  </r>
  <r>
    <x v="490"/>
    <s v="PROJECT IS CANCELLED"/>
    <s v="Cancelled"/>
    <n v="1000"/>
    <n v="0"/>
    <x v="2"/>
    <s v="US"/>
    <s v="USD"/>
    <n v="1345677285"/>
    <n v="1343085285"/>
    <b v="0"/>
    <x v="78"/>
    <b v="0"/>
    <s v="film &amp; video/animation"/>
    <n v="0"/>
    <e v="#DIV/0!"/>
    <s v="film &amp; video"/>
    <s v="animation"/>
    <d v="2012-07-23T18:14:45"/>
    <d v="2012-08-22T18:14:45"/>
    <n v="2"/>
  </r>
  <r>
    <x v="491"/>
    <s v="Guess What? Gus"/>
    <s v="&quot;Guess What? Gus&quot; is a magical animated comedy that follow a new kid who playful antics for attention make the news."/>
    <n v="10000"/>
    <n v="0"/>
    <x v="2"/>
    <s v="US"/>
    <s v="USD"/>
    <n v="1453937699"/>
    <n v="1451345699"/>
    <b v="0"/>
    <x v="78"/>
    <b v="0"/>
    <s v="film &amp; video/animation"/>
    <n v="0"/>
    <e v="#DIV/0!"/>
    <s v="film &amp; video"/>
    <s v="animation"/>
    <d v="2015-12-28T18:34:59"/>
    <d v="2016-01-27T18:34:59"/>
    <n v="4"/>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s v="film &amp; video"/>
    <s v="animation"/>
    <d v="2016-08-13T19:50:30"/>
    <d v="2016-10-12T19:50:30"/>
    <n v="12"/>
  </r>
  <r>
    <x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s v="film &amp; video"/>
    <s v="animation"/>
    <d v="2015-04-20T12:25:38"/>
    <d v="2015-05-20T12:25:38"/>
    <n v="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s v="film &amp; video"/>
    <s v="animation"/>
    <d v="2014-06-09T14:56:05"/>
    <d v="2014-07-02T22:00:00"/>
    <n v="6"/>
  </r>
  <r>
    <x v="495"/>
    <s v="Average Heroes pilot"/>
    <s v="two friends set out to conquer and reach the level cap of the quest watch, how will they do it when they're 2 teenage idiots"/>
    <n v="7000"/>
    <n v="0"/>
    <x v="2"/>
    <s v="US"/>
    <s v="USD"/>
    <n v="1437076305"/>
    <n v="1434484305"/>
    <b v="0"/>
    <x v="78"/>
    <b v="0"/>
    <s v="film &amp; video/animation"/>
    <n v="0"/>
    <e v="#DIV/0!"/>
    <s v="film &amp; video"/>
    <s v="animation"/>
    <d v="2015-06-16T14:51:45"/>
    <d v="2015-07-16T14:51:45"/>
    <n v="3"/>
  </r>
  <r>
    <x v="496"/>
    <s v="Airships and Anatasia: The Movie"/>
    <s v="The movie is about the adventures of Ethan, Danna, The mysterious inventor and more."/>
    <n v="60000"/>
    <n v="1"/>
    <x v="2"/>
    <s v="US"/>
    <s v="USD"/>
    <n v="1392070874"/>
    <n v="1386886874"/>
    <b v="0"/>
    <x v="29"/>
    <b v="0"/>
    <s v="film &amp; video/animation"/>
    <n v="1.6666666666666667E-5"/>
    <n v="1"/>
    <s v="film &amp; video"/>
    <s v="animation"/>
    <d v="2013-12-12T17:21:14"/>
    <d v="2014-02-10T17:21:14"/>
    <n v="12"/>
  </r>
  <r>
    <x v="497"/>
    <s v="Galaxy Probe Kids"/>
    <s v="live-action/animated series pilot."/>
    <n v="4480"/>
    <n v="30"/>
    <x v="2"/>
    <s v="US"/>
    <s v="USD"/>
    <n v="1419483600"/>
    <n v="1414889665"/>
    <b v="0"/>
    <x v="83"/>
    <b v="0"/>
    <s v="film &amp; video/animation"/>
    <n v="6.6964285714285711E-3"/>
    <n v="10"/>
    <s v="film &amp; video"/>
    <s v="animation"/>
    <d v="2014-11-01T19:54:25"/>
    <d v="2014-12-25T00:00:00"/>
    <n v="2"/>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s v="film &amp; video"/>
    <s v="animation"/>
    <d v="2011-11-11T13:17:29"/>
    <d v="2011-12-23T13:17:29"/>
    <n v="12"/>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s v="film &amp; video"/>
    <s v="animation"/>
    <d v="2009-08-18T16:29:28"/>
    <d v="2009-10-12T15:59:00"/>
    <n v="6"/>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s v="film &amp; video"/>
    <s v="animation"/>
    <d v="2010-03-10T16:15:51"/>
    <d v="2010-05-08T17:16:00"/>
    <n v="3"/>
  </r>
  <r>
    <x v="501"/>
    <s v="World War 4"/>
    <s v="Based on the invention portfolio of a patented inventor World War Four is a look into the future of warfare and humanity as a whole"/>
    <n v="10000"/>
    <n v="0"/>
    <x v="2"/>
    <s v="US"/>
    <s v="USD"/>
    <n v="1310189851"/>
    <n v="1307597851"/>
    <b v="0"/>
    <x v="78"/>
    <b v="0"/>
    <s v="film &amp; video/animation"/>
    <n v="0"/>
    <e v="#DIV/0!"/>
    <s v="film &amp; video"/>
    <s v="animation"/>
    <d v="2011-06-09T00:37:31"/>
    <d v="2011-07-09T00:37:31"/>
    <n v="4"/>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s v="film &amp; video"/>
    <s v="animation"/>
    <d v="2012-02-17T08:17:05"/>
    <d v="2012-03-18T07:17:05"/>
    <n v="6"/>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s v="film &amp; video"/>
    <s v="animation"/>
    <d v="2014-12-18T07:38:23"/>
    <d v="2015-01-17T07:38:23"/>
    <n v="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s v="film &amp; video"/>
    <s v="animation"/>
    <d v="2012-02-10T18:36:27"/>
    <d v="2012-04-10T17:36:27"/>
    <n v="6"/>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s v="film &amp; video"/>
    <s v="animation"/>
    <d v="2015-11-09T21:21:26"/>
    <d v="2015-12-24T21:21:26"/>
    <n v="4"/>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s v="film &amp; video"/>
    <s v="animation"/>
    <d v="2013-07-11T08:15:20"/>
    <d v="2013-08-10T08:15:20"/>
    <n v="12"/>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s v="film &amp; video"/>
    <s v="animation"/>
    <d v="2012-09-04T18:00:57"/>
    <d v="2012-10-19T18:00:57"/>
    <n v="6"/>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s v="film &amp; video"/>
    <s v="animation"/>
    <d v="2012-03-26T19:35:01"/>
    <d v="2012-05-25T09:14:00"/>
    <n v="12"/>
  </r>
  <r>
    <x v="509"/>
    <s v="Indian in Chelsea - Web Animated series"/>
    <s v="A hilarious comedy podcast being turned into an animated series  about an indian servant and his boss."/>
    <n v="5000"/>
    <n v="10"/>
    <x v="2"/>
    <s v="GB"/>
    <s v="GBP"/>
    <n v="1435504170"/>
    <n v="1432912170"/>
    <b v="0"/>
    <x v="29"/>
    <b v="0"/>
    <s v="film &amp; video/animation"/>
    <n v="2E-3"/>
    <n v="10"/>
    <s v="film &amp; video"/>
    <s v="animation"/>
    <d v="2015-05-29T10:09:30"/>
    <d v="2015-06-28T10:09:30"/>
    <n v="3"/>
  </r>
  <r>
    <x v="510"/>
    <s v="TPI Episode 2: Doomsday Dean"/>
    <s v="A mile below the Franco-Swiss border Dean manages to break the Large Hadron Collider and triggers the end of the world."/>
    <n v="14000"/>
    <n v="0"/>
    <x v="2"/>
    <s v="US"/>
    <s v="USD"/>
    <n v="1456805639"/>
    <n v="1454213639"/>
    <b v="0"/>
    <x v="78"/>
    <b v="0"/>
    <s v="film &amp; video/animation"/>
    <n v="0"/>
    <e v="#DIV/0!"/>
    <s v="film &amp; video"/>
    <s v="animation"/>
    <d v="2016-01-30T23:13:59"/>
    <d v="2016-02-29T23:13:59"/>
    <n v="4"/>
  </r>
  <r>
    <x v="511"/>
    <s v="Stuck On An Eyeland"/>
    <s v="A project that incorporates animation and comic art into a relevant story. 4 boys, 1 eyeland, and a whole lot of drama!!!"/>
    <n v="5000"/>
    <n v="150"/>
    <x v="2"/>
    <s v="US"/>
    <s v="USD"/>
    <n v="1365228982"/>
    <n v="1362640582"/>
    <b v="0"/>
    <x v="81"/>
    <b v="0"/>
    <s v="film &amp; video/animation"/>
    <n v="0.03"/>
    <n v="30"/>
    <s v="film &amp; video"/>
    <s v="animation"/>
    <d v="2013-03-07T02:16:22"/>
    <d v="2013-04-06T01:16:22"/>
    <n v="3"/>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s v="film &amp; video"/>
    <s v="animation"/>
    <d v="2016-10-06T12:48:47"/>
    <d v="2016-11-20T13:48:47"/>
    <n v="3"/>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s v="film &amp; video"/>
    <s v="animation"/>
    <d v="2016-07-01T10:41:45"/>
    <d v="2016-08-15T02:00:00"/>
    <n v="12"/>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s v="film &amp; video"/>
    <s v="animation"/>
    <d v="2014-07-10T09:44:07"/>
    <d v="2014-08-09T09:44:07"/>
    <n v="2"/>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s v="film &amp; video"/>
    <s v="animation"/>
    <d v="2015-11-19T06:46:41"/>
    <d v="2015-12-29T06:46:41"/>
    <n v="12"/>
  </r>
  <r>
    <x v="516"/>
    <s v="Shipmates"/>
    <s v="A big brother style comedy animation series starring famous seafarers"/>
    <n v="5000"/>
    <n v="0"/>
    <x v="2"/>
    <s v="GB"/>
    <s v="GBP"/>
    <n v="1432752080"/>
    <n v="1427568080"/>
    <b v="0"/>
    <x v="78"/>
    <b v="0"/>
    <s v="film &amp; video/animation"/>
    <n v="0"/>
    <e v="#DIV/0!"/>
    <s v="film &amp; video"/>
    <s v="animation"/>
    <d v="2015-03-28T13:41:20"/>
    <d v="2015-05-27T13:41:20"/>
    <n v="3"/>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s v="film &amp; video"/>
    <s v="animation"/>
    <d v="2017-01-03T09:46:01"/>
    <d v="2017-02-02T09:46:01"/>
    <n v="5"/>
  </r>
  <r>
    <x v="518"/>
    <s v="Somorrah"/>
    <s v="The community of Somorrah is peaceful and unblemished until &quot;The Boss&quot; power and money starts to diminish &amp; plans to gain it all back!"/>
    <n v="7175"/>
    <n v="0"/>
    <x v="2"/>
    <s v="US"/>
    <s v="USD"/>
    <n v="1441550760"/>
    <n v="1438958824"/>
    <b v="0"/>
    <x v="78"/>
    <b v="0"/>
    <s v="film &amp; video/animation"/>
    <n v="0"/>
    <e v="#DIV/0!"/>
    <s v="film &amp; video"/>
    <s v="animation"/>
    <d v="2015-08-07T09:47:04"/>
    <d v="2015-09-06T09:46:00"/>
    <n v="3"/>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s v="film &amp; video"/>
    <s v="animation"/>
    <d v="2012-11-05T04:23:41"/>
    <d v="2012-12-05T04:23:41"/>
    <n v="4"/>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s v="theater"/>
    <s v="plays"/>
    <d v="2015-11-10T11:51:01"/>
    <d v="2015-12-10T11:51:01"/>
    <n v="3"/>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s v="theater"/>
    <s v="plays"/>
    <d v="2016-10-02T21:13:39"/>
    <d v="2016-10-31T23:59:00"/>
    <n v="3"/>
  </r>
  <r>
    <x v="522"/>
    <s v="COMPASS PLAYERS"/>
    <s v="*** TO MAKE DONATIONS IN THE FUTURE                                   GO TO OUR WEBSITE: www.compassplayers.com ***"/>
    <n v="3000"/>
    <n v="3440"/>
    <x v="0"/>
    <s v="US"/>
    <s v="USD"/>
    <n v="1458518325"/>
    <n v="1456793925"/>
    <b v="0"/>
    <x v="162"/>
    <b v="1"/>
    <s v="theater/plays"/>
    <n v="1.1466666666666667"/>
    <n v="110.96774193548387"/>
    <s v="theater"/>
    <s v="plays"/>
    <d v="2016-02-29T19:58:45"/>
    <d v="2016-03-20T18:58:45"/>
    <n v="2"/>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s v="theater"/>
    <s v="plays"/>
    <d v="2015-08-21T22:11:16"/>
    <d v="2015-09-20T22:11:16"/>
    <n v="3"/>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s v="theater"/>
    <s v="plays"/>
    <d v="2016-05-02T12:12:49"/>
    <d v="2016-06-01T12:12:49"/>
    <n v="2"/>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s v="theater"/>
    <s v="plays"/>
    <d v="2014-07-30T04:37:21"/>
    <d v="2014-09-13T04:37:21"/>
    <n v="4"/>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s v="theater"/>
    <s v="plays"/>
    <d v="2015-07-07T09:12:24"/>
    <d v="2015-08-07T12:00:00"/>
    <n v="2"/>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s v="theater"/>
    <s v="plays"/>
    <d v="2017-01-17T23:56:06"/>
    <d v="2017-02-17T11:05:00"/>
    <n v="4"/>
  </r>
  <r>
    <x v="528"/>
    <s v="Devastated No Matter What"/>
    <s v="A Festival Backed Production of a Full-Length Play."/>
    <n v="1150"/>
    <n v="1330"/>
    <x v="0"/>
    <s v="US"/>
    <s v="USD"/>
    <n v="1434921600"/>
    <n v="1433109907"/>
    <b v="0"/>
    <x v="209"/>
    <b v="1"/>
    <s v="theater/plays"/>
    <n v="1.1565217391304348"/>
    <n v="44.333333333333336"/>
    <s v="theater"/>
    <s v="plays"/>
    <d v="2015-05-31T17:05:07"/>
    <d v="2015-06-21T16:20:00"/>
    <n v="2"/>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s v="theater"/>
    <s v="plays"/>
    <d v="2016-12-20T19:44:54"/>
    <d v="2017-01-11T00:00:00"/>
    <n v="2"/>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s v="theater"/>
    <s v="plays"/>
    <d v="2015-06-02T09:11:08"/>
    <d v="2015-06-23T21:00:00"/>
    <n v="2"/>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s v="theater"/>
    <s v="plays"/>
    <d v="2016-11-01T20:33:49"/>
    <d v="2016-12-17T01:59:00"/>
    <n v="2"/>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s v="theater"/>
    <s v="plays"/>
    <d v="2016-04-12T19:10:08"/>
    <d v="2016-05-12T19:10:08"/>
    <n v="4"/>
  </r>
  <r>
    <x v="533"/>
    <s v="Foresight"/>
    <s v="New writing â€¢ Twisty-turny magical realist retro sci-fi â€¢ Human lives â€¢ Storytelling â€¢ The slope our society slips down..."/>
    <n v="2000"/>
    <n v="2004"/>
    <x v="0"/>
    <s v="GB"/>
    <s v="GBP"/>
    <n v="1463394365"/>
    <n v="1461320765"/>
    <b v="0"/>
    <x v="57"/>
    <b v="1"/>
    <s v="theater/plays"/>
    <n v="1.002"/>
    <n v="117.88235294117646"/>
    <s v="theater"/>
    <s v="plays"/>
    <d v="2016-04-22T05:26:05"/>
    <d v="2016-05-16T05:26:05"/>
    <n v="2"/>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s v="theater"/>
    <s v="plays"/>
    <d v="2015-09-23T14:27:50"/>
    <d v="2015-11-01T18:00:00"/>
    <n v="5"/>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s v="theater"/>
    <s v="plays"/>
    <d v="2016-12-07T08:05:05"/>
    <d v="2017-01-06T08:05:05"/>
    <n v="2"/>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s v="theater"/>
    <s v="plays"/>
    <d v="2015-06-24T03:16:47"/>
    <d v="2015-08-03T13:00:00"/>
    <n v="2"/>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s v="theater"/>
    <s v="plays"/>
    <d v="2015-10-05T13:26:31"/>
    <d v="2015-11-04T14:26:31"/>
    <n v="2"/>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s v="theater"/>
    <s v="plays"/>
    <d v="2016-04-13T14:04:23"/>
    <d v="2016-05-13T14:04:23"/>
    <n v="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s v="theater"/>
    <s v="plays"/>
    <d v="2016-06-13T20:11:47"/>
    <d v="2016-07-04T20:11:47"/>
    <n v="1"/>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s v="technology"/>
    <s v="web"/>
    <d v="2015-01-05T14:36:46"/>
    <d v="2015-02-04T14:36:46"/>
    <n v="5"/>
  </r>
  <r>
    <x v="541"/>
    <s v="Deviations"/>
    <s v="A website dedicated to local Kink Communities; to find others with matching interests and bring them together."/>
    <n v="4500"/>
    <n v="25"/>
    <x v="2"/>
    <s v="US"/>
    <s v="USD"/>
    <n v="1446080834"/>
    <n v="1443488834"/>
    <b v="0"/>
    <x v="29"/>
    <b v="0"/>
    <s v="technology/web"/>
    <n v="5.5555555555555558E-3"/>
    <n v="25"/>
    <s v="technology"/>
    <s v="web"/>
    <d v="2015-09-28T20:07:14"/>
    <d v="2015-10-28T20:07:14"/>
    <n v="2"/>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s v="technology"/>
    <s v="web"/>
    <d v="2016-03-04T12:41:56"/>
    <d v="2016-05-03T11:41:56"/>
    <n v="12"/>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s v="technology"/>
    <s v="web"/>
    <d v="2014-10-01T21:12:42"/>
    <d v="2014-10-31T21:12:42"/>
    <n v="6"/>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s v="technology"/>
    <s v="web"/>
    <d v="2016-06-04T10:46:00"/>
    <d v="2016-07-04T10:46:00"/>
    <n v="1"/>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s v="technology"/>
    <s v="web"/>
    <d v="2015-10-06T09:13:09"/>
    <d v="2015-11-15T10:13:09"/>
    <n v="12"/>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s v="technology"/>
    <s v="web"/>
    <d v="2015-09-02T11:01:55"/>
    <d v="2015-10-17T11:01:55"/>
    <n v="12"/>
  </r>
  <r>
    <x v="547"/>
    <s v="Secure Email and Document sharing"/>
    <s v="We are looking to build a secure email / document sharing system for companies needing to send sensitive information to clients."/>
    <n v="7500"/>
    <n v="0"/>
    <x v="2"/>
    <s v="GB"/>
    <s v="GBP"/>
    <n v="1455122564"/>
    <n v="1452530564"/>
    <b v="0"/>
    <x v="78"/>
    <b v="0"/>
    <s v="technology/web"/>
    <n v="0"/>
    <e v="#DIV/0!"/>
    <s v="technology"/>
    <s v="web"/>
    <d v="2016-01-11T11:42:44"/>
    <d v="2016-02-10T11:42:44"/>
    <n v="3"/>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s v="technology"/>
    <s v="web"/>
    <d v="2015-09-29T16:40:48"/>
    <d v="2015-10-29T16:40:48"/>
    <n v="4"/>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s v="technology"/>
    <s v="web"/>
    <d v="2015-06-08T10:17:02"/>
    <d v="2015-07-08T10:17:02"/>
    <n v="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s v="technology"/>
    <s v="web"/>
    <d v="2017-01-18T11:17:25"/>
    <d v="2017-01-31T00:00:00"/>
    <n v="3"/>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s v="technology"/>
    <s v="web"/>
    <d v="2015-06-18T01:37:04"/>
    <d v="2015-08-01T12:53:00"/>
    <n v="12"/>
  </r>
  <r>
    <x v="552"/>
    <s v="Spinnable Social Media"/>
    <s v="Axoral is a 3d interactive social media interface, with the potential to be so much more, but we need your help!"/>
    <n v="45000"/>
    <n v="0"/>
    <x v="2"/>
    <s v="CA"/>
    <s v="CAD"/>
    <n v="1452350896"/>
    <n v="1447166896"/>
    <b v="0"/>
    <x v="78"/>
    <b v="0"/>
    <s v="technology/web"/>
    <n v="0"/>
    <e v="#DIV/0!"/>
    <s v="technology"/>
    <s v="web"/>
    <d v="2015-11-10T09:48:16"/>
    <d v="2016-01-09T09:48:16"/>
    <n v="11"/>
  </r>
  <r>
    <x v="553"/>
    <s v="sellorshopusa.com"/>
    <s v="Groundbreaking New Classifieds Website Grows Into Largest Nationwide Coverage By Turning Users Into Entrepreneurs"/>
    <n v="25000"/>
    <n v="123"/>
    <x v="2"/>
    <s v="US"/>
    <s v="USD"/>
    <n v="1415988991"/>
    <n v="1413393391"/>
    <b v="0"/>
    <x v="79"/>
    <b v="0"/>
    <s v="technology/web"/>
    <n v="4.9199999999999999E-3"/>
    <n v="20.5"/>
    <s v="technology"/>
    <s v="web"/>
    <d v="2014-10-15T12:16:31"/>
    <d v="2014-11-14T13:16:31"/>
    <n v="7"/>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s v="technology"/>
    <s v="web"/>
    <d v="2014-09-19T11:26:12"/>
    <d v="2014-10-19T11:26:12"/>
    <n v="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s v="technology"/>
    <s v="web"/>
    <d v="2016-05-13T03:29:03"/>
    <d v="2016-06-12T03:29:03"/>
    <n v="3"/>
  </r>
  <r>
    <x v="556"/>
    <s v="Braille Academy"/>
    <s v="An educational platform for learning Unified English Braille Code"/>
    <n v="8000"/>
    <n v="200"/>
    <x v="2"/>
    <s v="US"/>
    <s v="USD"/>
    <n v="1452112717"/>
    <n v="1449520717"/>
    <b v="0"/>
    <x v="29"/>
    <b v="0"/>
    <s v="technology/web"/>
    <n v="2.5000000000000001E-2"/>
    <n v="200"/>
    <s v="technology"/>
    <s v="web"/>
    <d v="2015-12-07T15:38:37"/>
    <d v="2016-01-06T15:38:37"/>
    <n v="3"/>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s v="technology"/>
    <s v="web"/>
    <d v="2016-11-02T17:36:43"/>
    <d v="2016-12-02T18:36:43"/>
    <n v="12"/>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s v="technology"/>
    <s v="web"/>
    <d v="2015-02-22T16:11:45"/>
    <d v="2015-03-24T15:11:45"/>
    <n v="1"/>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s v="technology"/>
    <s v="web"/>
    <d v="2015-11-13T01:47:40"/>
    <d v="2015-12-13T01:47:40"/>
    <n v="12"/>
  </r>
  <r>
    <x v="560"/>
    <s v="DOWNLOAD THE INTERNET,...."/>
    <s v="In the future the possibility exists that the internet it's self could be felled, we have world seed banks, it's time for a net bank,.."/>
    <n v="100000"/>
    <n v="12"/>
    <x v="2"/>
    <s v="CA"/>
    <s v="CAD"/>
    <n v="1418841045"/>
    <n v="1416249045"/>
    <b v="0"/>
    <x v="83"/>
    <b v="0"/>
    <s v="technology/web"/>
    <n v="1.2E-4"/>
    <n v="4"/>
    <s v="technology"/>
    <s v="web"/>
    <d v="2014-11-17T13:30:45"/>
    <d v="2014-12-17T13:30:45"/>
    <n v="12"/>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s v="technology"/>
    <s v="web"/>
    <d v="2015-09-21T10:48:33"/>
    <d v="2015-10-26T10:48:33"/>
    <n v="5"/>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s v="technology"/>
    <s v="web"/>
    <d v="2016-11-18T04:20:15"/>
    <d v="2016-12-18T04:20:15"/>
    <n v="12"/>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s v="technology"/>
    <s v="web"/>
    <d v="2015-01-17T20:40:47"/>
    <d v="2015-02-16T20:40:47"/>
    <n v="12"/>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s v="technology"/>
    <s v="web"/>
    <d v="2016-02-11T17:37:55"/>
    <d v="2016-03-12T17:37:55"/>
    <n v="5"/>
  </r>
  <r>
    <x v="565"/>
    <s v="EasyLearnings"/>
    <s v="Our objective is to provide a platform which helps teachers to provide courses to leaners in wide range of locations including Africa."/>
    <n v="25000"/>
    <n v="0"/>
    <x v="2"/>
    <s v="GB"/>
    <s v="GBP"/>
    <n v="1436554249"/>
    <n v="1433962249"/>
    <b v="0"/>
    <x v="78"/>
    <b v="0"/>
    <s v="technology/web"/>
    <n v="0"/>
    <e v="#DIV/0!"/>
    <s v="technology"/>
    <s v="web"/>
    <d v="2015-06-10T13:50:49"/>
    <d v="2015-07-10T13:50:49"/>
    <n v="7"/>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s v="technology"/>
    <s v="web"/>
    <d v="2016-06-14T11:25:33"/>
    <d v="2016-07-14T11:25:33"/>
    <n v="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s v="technology"/>
    <s v="web"/>
    <d v="2014-12-02T15:13:14"/>
    <d v="2015-01-01T15:13:14"/>
    <n v="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s v="technology"/>
    <s v="web"/>
    <d v="2015-12-10T17:07:03"/>
    <d v="2016-01-16T06:00:00"/>
    <n v="6"/>
  </r>
  <r>
    <x v="569"/>
    <s v="Mioti"/>
    <s v="Mioti is an indie game marketplace that doubles as a community for developers to join networks and discuss projects."/>
    <n v="2500"/>
    <n v="20"/>
    <x v="2"/>
    <s v="CA"/>
    <s v="CAD"/>
    <n v="1451679612"/>
    <n v="1449087612"/>
    <b v="0"/>
    <x v="29"/>
    <b v="0"/>
    <s v="technology/web"/>
    <n v="8.0000000000000002E-3"/>
    <n v="20"/>
    <s v="technology"/>
    <s v="web"/>
    <d v="2015-12-02T15:20:12"/>
    <d v="2016-01-01T15:20:12"/>
    <n v="2"/>
  </r>
  <r>
    <x v="570"/>
    <s v="Relaunching in May"/>
    <s v="Humans have AM/FM/Satellite radio, kids have radio Disney, pets have DogCatRadio."/>
    <n v="85000"/>
    <n v="142"/>
    <x v="2"/>
    <s v="US"/>
    <s v="USD"/>
    <n v="1455822569"/>
    <n v="1453230569"/>
    <b v="0"/>
    <x v="29"/>
    <b v="0"/>
    <s v="technology/web"/>
    <n v="1.6705882352941177E-3"/>
    <n v="142"/>
    <s v="technology"/>
    <s v="web"/>
    <d v="2016-01-19T14:09:29"/>
    <d v="2016-02-18T14:09:29"/>
    <n v="12"/>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s v="technology"/>
    <s v="web"/>
    <d v="2015-07-07T14:35:23"/>
    <d v="2015-07-26T22:59:00"/>
    <n v="7"/>
  </r>
  <r>
    <x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s v="technology"/>
    <s v="web"/>
    <d v="2015-10-05T12:11:28"/>
    <d v="2015-11-04T13:11:28"/>
    <n v="2"/>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s v="technology"/>
    <s v="web"/>
    <d v="2014-11-19T20:12:11"/>
    <d v="2015-01-17T20:12:00"/>
    <n v="12"/>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s v="technology"/>
    <s v="web"/>
    <d v="2016-09-19T05:38:27"/>
    <d v="2016-10-19T05:38:27"/>
    <n v="4"/>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s v="technology"/>
    <s v="web"/>
    <d v="2015-05-14T11:37:23"/>
    <d v="2015-06-13T11:37:23"/>
    <n v="12"/>
  </r>
  <r>
    <x v="576"/>
    <s v="Uthtopia"/>
    <s v="UthTopia Is a social media organization that believes in positive online usage, youth mentorship, and youth empowerment."/>
    <n v="80000"/>
    <n v="1"/>
    <x v="2"/>
    <s v="US"/>
    <s v="USD"/>
    <n v="1427537952"/>
    <n v="1422357552"/>
    <b v="0"/>
    <x v="29"/>
    <b v="0"/>
    <s v="technology/web"/>
    <n v="1.2500000000000001E-5"/>
    <n v="1"/>
    <s v="technology"/>
    <s v="web"/>
    <d v="2015-01-27T06:19:12"/>
    <d v="2015-03-28T05:19:12"/>
    <n v="12"/>
  </r>
  <r>
    <x v="577"/>
    <s v="everydayrelay"/>
    <s v="Emails are one of pervasively used mode of communication today. However, emails can be personal and sometimes discretion is needed."/>
    <n v="5000"/>
    <n v="10"/>
    <x v="2"/>
    <s v="US"/>
    <s v="USD"/>
    <n v="1463753302"/>
    <n v="1458569302"/>
    <b v="0"/>
    <x v="29"/>
    <b v="0"/>
    <s v="technology/web"/>
    <n v="2E-3"/>
    <n v="10"/>
    <s v="technology"/>
    <s v="web"/>
    <d v="2016-03-21T09:08:22"/>
    <d v="2016-05-20T09:08:22"/>
    <n v="3"/>
  </r>
  <r>
    <x v="578"/>
    <s v="weBuy Crowdsourced Shopping"/>
    <s v="weBuy trade built on technology and Crowd Sourced Power"/>
    <n v="125000"/>
    <n v="14"/>
    <x v="2"/>
    <s v="GB"/>
    <s v="GBP"/>
    <n v="1441633993"/>
    <n v="1439560393"/>
    <b v="0"/>
    <x v="63"/>
    <b v="0"/>
    <s v="technology/web"/>
    <n v="1.12E-4"/>
    <n v="2"/>
    <s v="technology"/>
    <s v="web"/>
    <d v="2015-08-14T08:53:13"/>
    <d v="2015-09-07T08:53:13"/>
    <n v="12"/>
  </r>
  <r>
    <x v="579"/>
    <s v="Course: Learn Cryptography"/>
    <s v="Learn classic and public key cryptography with a full proof-of-concept system in JavaScript."/>
    <n v="12000"/>
    <n v="175"/>
    <x v="2"/>
    <s v="US"/>
    <s v="USD"/>
    <n v="1419539223"/>
    <n v="1416947223"/>
    <b v="0"/>
    <x v="81"/>
    <b v="0"/>
    <s v="technology/web"/>
    <n v="1.4583333333333334E-2"/>
    <n v="35"/>
    <s v="technology"/>
    <s v="web"/>
    <d v="2014-11-25T15:27:03"/>
    <d v="2014-12-25T15:27:03"/>
    <n v="4"/>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s v="technology"/>
    <s v="web"/>
    <d v="2016-08-23T16:47:47"/>
    <d v="2016-09-22T16:47:47"/>
    <n v="2"/>
  </r>
  <r>
    <x v="581"/>
    <s v="A Poets Domain"/>
    <s v="Help me raise funds so that I can be able to give passionate young poets a chance to earn money weekly for their writing &amp; spoken word."/>
    <n v="400"/>
    <n v="0"/>
    <x v="2"/>
    <s v="US"/>
    <s v="USD"/>
    <n v="1438474704"/>
    <n v="1435882704"/>
    <b v="0"/>
    <x v="78"/>
    <b v="0"/>
    <s v="technology/web"/>
    <n v="0"/>
    <e v="#DIV/0!"/>
    <s v="technology"/>
    <s v="web"/>
    <d v="2015-07-02T19:18:24"/>
    <d v="2015-08-01T19:18:24"/>
    <n v="1"/>
  </r>
  <r>
    <x v="582"/>
    <s v="&quot;We the People...&quot;"/>
    <s v="A community-driven online system which promotes self-governance.  Level up by adding content; civic agendas and private associations."/>
    <n v="100000"/>
    <n v="0"/>
    <x v="2"/>
    <s v="US"/>
    <s v="USD"/>
    <n v="1426442400"/>
    <n v="1424454319"/>
    <b v="0"/>
    <x v="78"/>
    <b v="0"/>
    <s v="technology/web"/>
    <n v="0"/>
    <e v="#DIV/0!"/>
    <s v="technology"/>
    <s v="web"/>
    <d v="2015-02-20T12:45:19"/>
    <d v="2015-03-15T13:00:00"/>
    <n v="12"/>
  </r>
  <r>
    <x v="583"/>
    <s v="HackersArchive.com"/>
    <s v="HackersArchive.com will help rid the web of viruses and scams found everywhere else you look!"/>
    <n v="9000"/>
    <n v="1"/>
    <x v="2"/>
    <s v="US"/>
    <s v="USD"/>
    <n v="1426800687"/>
    <n v="1424212287"/>
    <b v="0"/>
    <x v="29"/>
    <b v="0"/>
    <s v="technology/web"/>
    <n v="1.1111111111111112E-4"/>
    <n v="1"/>
    <s v="technology"/>
    <s v="web"/>
    <d v="2015-02-17T17:31:27"/>
    <d v="2015-03-19T16:31:27"/>
    <n v="3"/>
  </r>
  <r>
    <x v="584"/>
    <s v="scriptCall - The Personal Presentation Platform"/>
    <s v="Script Call takes your presentation from the wall to your audience; from your device to theirs."/>
    <n v="1000"/>
    <n v="10"/>
    <x v="2"/>
    <s v="US"/>
    <s v="USD"/>
    <n v="1426522316"/>
    <n v="1423933916"/>
    <b v="0"/>
    <x v="84"/>
    <b v="0"/>
    <s v="technology/web"/>
    <n v="0.01"/>
    <n v="5"/>
    <s v="technology"/>
    <s v="web"/>
    <d v="2015-02-14T12:11:56"/>
    <d v="2015-03-16T11:11:56"/>
    <n v="2"/>
  </r>
  <r>
    <x v="585"/>
    <s v="Link Card"/>
    <s v="SAVE UP TO 40% WHEN YOU SPEND!_x000a__x000a_PRE-ORDER YOUR LINK CARD TODAY"/>
    <n v="9000"/>
    <n v="0"/>
    <x v="2"/>
    <s v="GB"/>
    <s v="GBP"/>
    <n v="1448928000"/>
    <n v="1444123377"/>
    <b v="0"/>
    <x v="78"/>
    <b v="0"/>
    <s v="technology/web"/>
    <n v="0"/>
    <e v="#DIV/0!"/>
    <s v="technology"/>
    <s v="web"/>
    <d v="2015-10-06T04:22:57"/>
    <d v="2015-11-30T19:00:00"/>
    <n v="3"/>
  </r>
  <r>
    <x v="586"/>
    <s v="Employ College 2K"/>
    <s v="Employ College is a movement for companies to hire college graduates from their respected institutions."/>
    <n v="10000"/>
    <n v="56"/>
    <x v="2"/>
    <s v="US"/>
    <s v="USD"/>
    <n v="1424032207"/>
    <n v="1421440207"/>
    <b v="0"/>
    <x v="80"/>
    <b v="0"/>
    <s v="technology/web"/>
    <n v="5.5999999999999999E-3"/>
    <n v="14"/>
    <s v="technology"/>
    <s v="web"/>
    <d v="2015-01-16T15:30:07"/>
    <d v="2015-02-15T15:30:07"/>
    <n v="4"/>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s v="technology"/>
    <s v="web"/>
    <d v="2015-03-17T13:10:33"/>
    <d v="2015-04-16T13:10:33"/>
    <n v="8"/>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s v="technology"/>
    <s v="web"/>
    <d v="2016-09-18T13:28:06"/>
    <d v="2016-11-17T14:28:06"/>
    <n v="3"/>
  </r>
  <r>
    <x v="589"/>
    <s v="Get Neighborly"/>
    <s v="Services closer than you think..."/>
    <n v="7500"/>
    <n v="1"/>
    <x v="2"/>
    <s v="US"/>
    <s v="USD"/>
    <n v="1436366699"/>
    <n v="1435070699"/>
    <b v="0"/>
    <x v="29"/>
    <b v="0"/>
    <s v="technology/web"/>
    <n v="1.3333333333333334E-4"/>
    <n v="1"/>
    <s v="technology"/>
    <s v="web"/>
    <d v="2015-06-23T09:44:59"/>
    <d v="2015-07-08T09:44:59"/>
    <n v="3"/>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s v="technology"/>
    <s v="web"/>
    <d v="2016-01-08T08:18:51"/>
    <d v="2016-02-08T08:01:00"/>
    <n v="3"/>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s v="technology"/>
    <s v="web"/>
    <d v="2015-06-22T08:02:10"/>
    <d v="2015-07-22T08:02:10"/>
    <n v="12"/>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s v="technology"/>
    <s v="web"/>
    <d v="2014-11-03T00:34:20"/>
    <d v="2014-12-03T00:34:20"/>
    <n v="3"/>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s v="technology"/>
    <s v="web"/>
    <d v="2015-03-07T11:15:45"/>
    <d v="2015-04-06T10:15:45"/>
    <n v="1"/>
  </r>
  <r>
    <x v="594"/>
    <s v="Unleashed Fitness"/>
    <s v="Creating a fitness site that will change the fitness game forever!"/>
    <n v="25000"/>
    <n v="26"/>
    <x v="2"/>
    <s v="US"/>
    <s v="USD"/>
    <n v="1460832206"/>
    <n v="1458240206"/>
    <b v="0"/>
    <x v="84"/>
    <b v="0"/>
    <s v="technology/web"/>
    <n v="1.0399999999999999E-3"/>
    <n v="13"/>
    <s v="technology"/>
    <s v="web"/>
    <d v="2016-03-17T13:43:26"/>
    <d v="2016-04-16T13:43:26"/>
    <n v="7"/>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s v="technology"/>
    <s v="web"/>
    <d v="2015-03-19T20:40:38"/>
    <d v="2015-05-03T20:40:38"/>
    <n v="12"/>
  </r>
  <r>
    <x v="596"/>
    <s v="DigitaliBook free library"/>
    <s v="We present digitaibook,com site which can become a free electronic library with your help,"/>
    <n v="20000"/>
    <n v="6"/>
    <x v="2"/>
    <s v="US"/>
    <s v="USD"/>
    <n v="1478122292"/>
    <n v="1475530292"/>
    <b v="0"/>
    <x v="84"/>
    <b v="0"/>
    <s v="technology/web"/>
    <n v="2.9999999999999997E-4"/>
    <n v="3"/>
    <s v="technology"/>
    <s v="web"/>
    <d v="2016-10-03T16:31:32"/>
    <d v="2016-11-02T16:31:32"/>
    <n v="6"/>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s v="technology"/>
    <s v="web"/>
    <d v="2016-06-24T11:55:35"/>
    <d v="2016-07-31T11:00:00"/>
    <n v="3"/>
  </r>
  <r>
    <x v="598"/>
    <s v="Goals not creeds"/>
    <s v="This is a project to create a crowd-funding site for Urantia Book readers worldwide."/>
    <n v="2500"/>
    <n v="850"/>
    <x v="2"/>
    <s v="US"/>
    <s v="USD"/>
    <n v="1417737781"/>
    <n v="1415145781"/>
    <b v="0"/>
    <x v="63"/>
    <b v="0"/>
    <s v="technology/web"/>
    <n v="0.34"/>
    <n v="121.42857142857143"/>
    <s v="technology"/>
    <s v="web"/>
    <d v="2014-11-04T19:03:01"/>
    <d v="2014-12-04T19:03:01"/>
    <n v="2"/>
  </r>
  <r>
    <x v="599"/>
    <s v="Mail 4 Jail"/>
    <s v="We send care packages to incarcerated individuals throughout the country that include specific items hand picked by the sender."/>
    <n v="50000"/>
    <n v="31"/>
    <x v="2"/>
    <s v="US"/>
    <s v="USD"/>
    <n v="1425827760"/>
    <n v="1423769402"/>
    <b v="0"/>
    <x v="84"/>
    <b v="0"/>
    <s v="technology/web"/>
    <n v="6.2E-4"/>
    <n v="15.5"/>
    <s v="technology"/>
    <s v="web"/>
    <d v="2015-02-12T14:30:02"/>
    <d v="2015-03-08T10:16:00"/>
    <n v="12"/>
  </r>
  <r>
    <x v="600"/>
    <s v="Anaheim California here we come but we need your help."/>
    <s v="Science Technology Engineering and Math + youth = a brighter tomorrow."/>
    <n v="5000"/>
    <n v="100"/>
    <x v="1"/>
    <s v="US"/>
    <s v="USD"/>
    <n v="1431198562"/>
    <n v="1426014562"/>
    <b v="0"/>
    <x v="29"/>
    <b v="0"/>
    <s v="technology/web"/>
    <n v="0.02"/>
    <n v="100"/>
    <s v="technology"/>
    <s v="web"/>
    <d v="2015-03-10T14:09:22"/>
    <d v="2015-05-09T14:09:22"/>
    <n v="3"/>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s v="technology"/>
    <s v="web"/>
    <d v="2014-11-26T15:35:39"/>
    <d v="2014-12-26T15:35:39"/>
    <n v="4"/>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s v="technology"/>
    <s v="web"/>
    <d v="2015-05-19T14:03:35"/>
    <d v="2015-06-18T14:03:35"/>
    <n v="12"/>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s v="technology"/>
    <s v="web"/>
    <d v="2014-07-15T10:20:23"/>
    <d v="2014-08-14T10:20:23"/>
    <n v="5"/>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s v="technology"/>
    <s v="web"/>
    <d v="2014-07-28T19:50:56"/>
    <d v="2014-08-27T19:50:56"/>
    <n v="2"/>
  </r>
  <r>
    <x v="605"/>
    <s v="Teach Your Parents iPad (Canceled)"/>
    <s v="An iPad support care package for your parents / seniors."/>
    <n v="5000"/>
    <n v="131"/>
    <x v="1"/>
    <s v="US"/>
    <s v="USD"/>
    <n v="1440318908"/>
    <n v="1436430908"/>
    <b v="0"/>
    <x v="22"/>
    <b v="0"/>
    <s v="technology/web"/>
    <n v="2.6200000000000001E-2"/>
    <n v="16.375"/>
    <s v="technology"/>
    <s v="web"/>
    <d v="2015-07-09T03:35:08"/>
    <d v="2015-08-23T03:35:08"/>
    <n v="3"/>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s v="technology"/>
    <s v="web"/>
    <d v="2015-04-08T10:36:49"/>
    <d v="2015-05-24T10:00:00"/>
    <n v="3"/>
  </r>
  <r>
    <x v="607"/>
    <s v="An Online Music Venue Awaits (Canceled)"/>
    <s v="Gritty, upfront reality going the distance hard with a proven track record of insatiable artist. Broadcasted live on the Web."/>
    <n v="250"/>
    <n v="0"/>
    <x v="1"/>
    <s v="US"/>
    <s v="USD"/>
    <n v="1448225336"/>
    <n v="1445629736"/>
    <b v="0"/>
    <x v="78"/>
    <b v="0"/>
    <s v="technology/web"/>
    <n v="0"/>
    <e v="#DIV/0!"/>
    <s v="technology"/>
    <s v="web"/>
    <d v="2015-10-23T14:48:56"/>
    <d v="2015-11-22T15:48:56"/>
    <n v="1"/>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s v="technology"/>
    <s v="web"/>
    <d v="2015-05-16T17:06:20"/>
    <d v="2015-06-15T17:06:20"/>
    <n v="12"/>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s v="technology"/>
    <s v="web"/>
    <d v="2015-10-29T19:49:04"/>
    <d v="2015-11-28T20:49:04"/>
    <n v="1"/>
  </r>
  <r>
    <x v="610"/>
    <s v="UniteChrist (Canceled)"/>
    <s v="We are creating a Christian social network to empower, educate, and connect Christians all over the world."/>
    <n v="13803"/>
    <n v="0"/>
    <x v="1"/>
    <s v="US"/>
    <s v="USD"/>
    <n v="1429732586"/>
    <n v="1427140586"/>
    <b v="0"/>
    <x v="78"/>
    <b v="0"/>
    <s v="technology/web"/>
    <n v="0"/>
    <e v="#DIV/0!"/>
    <s v="technology"/>
    <s v="web"/>
    <d v="2015-03-23T14:56:26"/>
    <d v="2015-04-22T14:56:26"/>
    <n v="4"/>
  </r>
  <r>
    <x v="611"/>
    <s v="Securivente (Canceled)"/>
    <s v="Finie la peur de vendre ou acheter d'occasion Ã  un inconnu ! Colis ouverts, photographiÃ©s et testÃ©s. Paiements en ligne sÃ©curisÃ©s."/>
    <n v="80000"/>
    <n v="0"/>
    <x v="1"/>
    <s v="FR"/>
    <s v="EUR"/>
    <n v="1453210037"/>
    <n v="1448026037"/>
    <b v="0"/>
    <x v="78"/>
    <b v="0"/>
    <s v="technology/web"/>
    <n v="0"/>
    <e v="#DIV/0!"/>
    <s v="technology"/>
    <s v="web"/>
    <d v="2015-11-20T08:27:17"/>
    <d v="2016-01-19T08:27:17"/>
    <n v="12"/>
  </r>
  <r>
    <x v="612"/>
    <s v="Web Streaming 2.0 (Canceled)"/>
    <s v="A Fast and Reliable new Web platform to stream videos from Internet"/>
    <n v="10000"/>
    <n v="0"/>
    <x v="1"/>
    <s v="IT"/>
    <s v="EUR"/>
    <n v="1472777146"/>
    <n v="1470185146"/>
    <b v="0"/>
    <x v="78"/>
    <b v="0"/>
    <s v="technology/web"/>
    <n v="0"/>
    <e v="#DIV/0!"/>
    <s v="technology"/>
    <s v="web"/>
    <d v="2016-08-02T19:45:46"/>
    <d v="2016-09-01T19:45:46"/>
    <n v="4"/>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s v="technology"/>
    <s v="web"/>
    <d v="2015-08-31T06:55:20"/>
    <d v="2015-09-30T23:59:00"/>
    <n v="12"/>
  </r>
  <r>
    <x v="614"/>
    <s v="Lets Reinvent Our Election Process (Canceled)"/>
    <s v="Something is wrong when your choices are between a &quot;giant douche and a turd sandwich.&quot;  So, lets make it better."/>
    <n v="10000"/>
    <n v="0"/>
    <x v="1"/>
    <s v="US"/>
    <s v="USD"/>
    <n v="1466731740"/>
    <n v="1464139740"/>
    <b v="0"/>
    <x v="78"/>
    <b v="0"/>
    <s v="technology/web"/>
    <n v="0"/>
    <e v="#DIV/0!"/>
    <s v="technology"/>
    <s v="web"/>
    <d v="2016-05-24T20:29:00"/>
    <d v="2016-06-23T20:29:00"/>
    <n v="4"/>
  </r>
  <r>
    <x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s v="technology"/>
    <s v="web"/>
    <d v="2015-08-25T21:55:59"/>
    <d v="2015-09-24T21:55:59"/>
    <n v="1"/>
  </r>
  <r>
    <x v="616"/>
    <s v="S'time Soirees (Canceled)"/>
    <s v="Hormis la similitude envers d'autres rÃ©seaux socials, celui-ci vous permettra d'organiser / participer Ã  des soirÃ©es trÃ¨s facilement !"/>
    <n v="5000"/>
    <n v="0"/>
    <x v="1"/>
    <s v="FR"/>
    <s v="EUR"/>
    <n v="1488013307"/>
    <n v="1485421307"/>
    <b v="0"/>
    <x v="78"/>
    <b v="0"/>
    <s v="technology/web"/>
    <n v="0"/>
    <e v="#DIV/0!"/>
    <s v="technology"/>
    <s v="web"/>
    <d v="2017-01-26T04:01:47"/>
    <d v="2017-02-25T04:01:47"/>
    <n v="3"/>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s v="technology"/>
    <s v="web"/>
    <d v="2015-03-24T03:14:03"/>
    <d v="2015-05-08T03:14:03"/>
    <n v="2"/>
  </r>
  <r>
    <x v="618"/>
    <s v="Y2Y Tutors (Canceled)"/>
    <s v="With the cost of education seemingly always on the rise, Y2Y aims to ensure that no student will be left behind through peer tutoring."/>
    <n v="400"/>
    <n v="0"/>
    <x v="1"/>
    <s v="US"/>
    <s v="USD"/>
    <n v="1449689203"/>
    <n v="1447097203"/>
    <b v="0"/>
    <x v="78"/>
    <b v="0"/>
    <s v="technology/web"/>
    <n v="0"/>
    <e v="#DIV/0!"/>
    <s v="technology"/>
    <s v="web"/>
    <d v="2015-11-09T14:26:43"/>
    <d v="2015-12-09T14:26:43"/>
    <n v="1"/>
  </r>
  <r>
    <x v="619"/>
    <s v="Big Data (Canceled)"/>
    <s v="Big Data Sets for researchers interested in improving the quality of life."/>
    <n v="2500000"/>
    <n v="1"/>
    <x v="1"/>
    <s v="US"/>
    <s v="USD"/>
    <n v="1416933390"/>
    <n v="1411745790"/>
    <b v="0"/>
    <x v="29"/>
    <b v="0"/>
    <s v="technology/web"/>
    <n v="3.9999999999999998E-7"/>
    <n v="1"/>
    <s v="technology"/>
    <s v="web"/>
    <d v="2014-09-26T10:36:30"/>
    <d v="2014-11-25T11:36:30"/>
    <n v="12"/>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s v="technology"/>
    <s v="web"/>
    <d v="2014-07-11T12:12:18"/>
    <d v="2014-08-25T12:12:18"/>
    <n v="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s v="technology"/>
    <s v="web"/>
    <d v="2016-06-07T18:42:17"/>
    <d v="2016-07-07T18:42:17"/>
    <n v="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s v="technology"/>
    <s v="web"/>
    <d v="2016-06-11T13:35:38"/>
    <d v="2016-07-01T13:35:38"/>
    <n v="3"/>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s v="technology"/>
    <s v="web"/>
    <d v="2015-04-27T19:13:17"/>
    <d v="2015-05-27T19:13:17"/>
    <n v="12"/>
  </r>
  <r>
    <x v="624"/>
    <s v="NeedSomeLoven.com (Canceled)"/>
    <s v="I am designing a fun, high tech dating website, with over 25 cool features. It is innovate as well as user friendly."/>
    <n v="5000"/>
    <n v="0"/>
    <x v="1"/>
    <s v="US"/>
    <s v="USD"/>
    <n v="1431647041"/>
    <n v="1429055041"/>
    <b v="0"/>
    <x v="78"/>
    <b v="0"/>
    <s v="technology/web"/>
    <n v="0"/>
    <e v="#DIV/0!"/>
    <s v="technology"/>
    <s v="web"/>
    <d v="2015-04-14T18:44:01"/>
    <d v="2015-05-14T18:44:01"/>
    <n v="3"/>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s v="technology"/>
    <s v="web"/>
    <d v="2017-02-24T16:29:37"/>
    <d v="2017-03-26T15:29:37"/>
    <n v="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s v="technology"/>
    <s v="web"/>
    <d v="2015-07-13T08:25:39"/>
    <d v="2015-08-15T08:22:00"/>
    <n v="7"/>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s v="technology"/>
    <s v="web"/>
    <d v="2016-01-15T02:21:51"/>
    <d v="2016-03-14T18:00:00"/>
    <n v="12"/>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s v="technology"/>
    <s v="web"/>
    <d v="2014-06-13T11:37:37"/>
    <d v="2014-07-13T11:37:37"/>
    <n v="3"/>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s v="technology"/>
    <s v="web"/>
    <d v="2016-04-14T10:18:28"/>
    <d v="2016-05-14T10:18:28"/>
    <n v="12"/>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s v="technology"/>
    <s v="web"/>
    <d v="2015-08-07T09:52:01"/>
    <d v="2015-09-06T00:10:00"/>
    <n v="4"/>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s v="technology"/>
    <s v="web"/>
    <d v="2016-04-29T13:32:09"/>
    <d v="2016-05-28T13:32:09"/>
    <n v="12"/>
  </r>
  <r>
    <x v="632"/>
    <s v="UniWherse.com - Bring students future (Canceled)"/>
    <s v="Our goal is to create a system, students can find universities that best match their interests."/>
    <n v="20000"/>
    <n v="0"/>
    <x v="1"/>
    <s v="NL"/>
    <s v="EUR"/>
    <n v="1448470165"/>
    <n v="1445874565"/>
    <b v="0"/>
    <x v="78"/>
    <b v="0"/>
    <s v="technology/web"/>
    <n v="0"/>
    <e v="#DIV/0!"/>
    <s v="technology"/>
    <s v="web"/>
    <d v="2015-10-26T10:49:25"/>
    <d v="2015-11-25T11:49:25"/>
    <n v="6"/>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s v="technology"/>
    <s v="web"/>
    <d v="2016-05-17T02:11:02"/>
    <d v="2016-06-17T18:00:00"/>
    <n v="4"/>
  </r>
  <r>
    <x v="634"/>
    <s v="pitchtograndma (Canceled)"/>
    <s v="We help companies to explain what they do in simple, grandma-would-understand terms."/>
    <n v="5000"/>
    <n v="1"/>
    <x v="1"/>
    <s v="US"/>
    <s v="USD"/>
    <n v="1424989029"/>
    <n v="1422397029"/>
    <b v="0"/>
    <x v="29"/>
    <b v="0"/>
    <s v="technology/web"/>
    <n v="2.0000000000000001E-4"/>
    <n v="1"/>
    <s v="technology"/>
    <s v="web"/>
    <d v="2015-01-27T17:17:09"/>
    <d v="2015-02-26T17:17:09"/>
    <n v="3"/>
  </r>
  <r>
    <x v="635"/>
    <s v="Pleero, A Technology Team Building Website (Canceled)"/>
    <s v="Network used for building technology development teams."/>
    <n v="25000"/>
    <n v="2"/>
    <x v="1"/>
    <s v="US"/>
    <s v="USD"/>
    <n v="1428804762"/>
    <n v="1426212762"/>
    <b v="0"/>
    <x v="29"/>
    <b v="0"/>
    <s v="technology/web"/>
    <n v="8.0000000000000007E-5"/>
    <n v="2"/>
    <s v="technology"/>
    <s v="web"/>
    <d v="2015-03-12T21:12:42"/>
    <d v="2015-04-11T21:12:42"/>
    <n v="7"/>
  </r>
  <r>
    <x v="636"/>
    <s v="Keto Advice (Canceled)"/>
    <s v="With no central location for keto knowledge, keto advice will be a community run knowledge base."/>
    <n v="2000"/>
    <n v="4"/>
    <x v="1"/>
    <s v="GB"/>
    <s v="GBP"/>
    <n v="1433587620"/>
    <n v="1430996150"/>
    <b v="0"/>
    <x v="29"/>
    <b v="0"/>
    <s v="technology/web"/>
    <n v="2E-3"/>
    <n v="4"/>
    <s v="technology"/>
    <s v="web"/>
    <d v="2015-05-07T05:55:50"/>
    <d v="2015-06-06T05:47:00"/>
    <n v="2"/>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s v="technology"/>
    <s v="web"/>
    <d v="2017-01-27T18:05:18"/>
    <d v="2017-02-25T18:04:00"/>
    <n v="12"/>
  </r>
  <r>
    <x v="638"/>
    <s v="W (Canceled)"/>
    <s v="O0"/>
    <n v="200000"/>
    <n v="18"/>
    <x v="1"/>
    <s v="DE"/>
    <s v="EUR"/>
    <n v="1490447662"/>
    <n v="1485267262"/>
    <b v="0"/>
    <x v="79"/>
    <b v="0"/>
    <s v="technology/web"/>
    <n v="9.0000000000000006E-5"/>
    <n v="3"/>
    <s v="technology"/>
    <s v="web"/>
    <d v="2017-01-24T09:14:22"/>
    <d v="2017-03-25T08:14:22"/>
    <n v="12"/>
  </r>
  <r>
    <x v="639"/>
    <s v="Kids Educational Social Media Site (Canceled)"/>
    <s v="Development of a Safe and Educational Social Media site for kids."/>
    <n v="1000000"/>
    <n v="1"/>
    <x v="1"/>
    <s v="US"/>
    <s v="USD"/>
    <n v="1413208795"/>
    <n v="1408024795"/>
    <b v="0"/>
    <x v="29"/>
    <b v="0"/>
    <s v="technology/web"/>
    <n v="9.9999999999999995E-7"/>
    <n v="1"/>
    <s v="technology"/>
    <s v="web"/>
    <d v="2014-08-14T08:59:55"/>
    <d v="2014-10-13T08:59:55"/>
    <n v="12"/>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s v="technology"/>
    <s v="wearables"/>
    <d v="2016-11-09T05:05:15"/>
    <d v="2016-11-24T18:00:00"/>
    <n v="1"/>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s v="technology"/>
    <s v="wearables"/>
    <d v="2015-07-14T08:40:48"/>
    <d v="2015-08-13T08:40:48"/>
    <n v="10"/>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s v="technology"/>
    <s v="wearables"/>
    <d v="2015-07-14T10:37:54"/>
    <d v="2015-08-19T10:37:54"/>
    <n v="6"/>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s v="technology"/>
    <s v="wearables"/>
    <d v="2015-04-06T10:24:35"/>
    <d v="2015-05-31T10:24:35"/>
    <n v="7"/>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s v="technology"/>
    <s v="wearables"/>
    <d v="2014-09-16T10:58:59"/>
    <d v="2014-10-28T20:00:00"/>
    <n v="7"/>
  </r>
  <r>
    <x v="645"/>
    <s v="Carbon Fiber Collar Stays"/>
    <s v="Ever wanted to own something made out of carbon fiber? Now you can!"/>
    <n v="2000"/>
    <n v="5574"/>
    <x v="0"/>
    <s v="US"/>
    <s v="USD"/>
    <n v="1470962274"/>
    <n v="1468370274"/>
    <b v="0"/>
    <x v="186"/>
    <b v="1"/>
    <s v="technology/wearables"/>
    <n v="2.7869999999999999"/>
    <n v="23.518987341772153"/>
    <s v="technology"/>
    <s v="wearables"/>
    <d v="2016-07-12T19:37:54"/>
    <d v="2016-08-11T19:37:54"/>
    <n v="2"/>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s v="technology"/>
    <s v="wearables"/>
    <d v="2014-07-12T15:27:47"/>
    <d v="2014-08-11T15:27:47"/>
    <n v="1"/>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s v="technology"/>
    <s v="wearables"/>
    <d v="2016-02-16T13:25:49"/>
    <d v="2016-03-17T12:25:49"/>
    <n v="2"/>
  </r>
  <r>
    <x v="648"/>
    <s v="Audio Jacket"/>
    <s v="Get ready for the next product that you canâ€™t live without"/>
    <n v="35000"/>
    <n v="44388"/>
    <x v="0"/>
    <s v="US"/>
    <s v="USD"/>
    <n v="1413304708"/>
    <n v="1410280708"/>
    <b v="0"/>
    <x v="74"/>
    <b v="1"/>
    <s v="technology/wearables"/>
    <n v="1.2682285714285715"/>
    <n v="1644"/>
    <s v="technology"/>
    <s v="wearables"/>
    <d v="2014-09-09T11:38:28"/>
    <d v="2014-10-14T11:38:28"/>
    <n v="9"/>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s v="technology"/>
    <s v="wearables"/>
    <d v="2014-08-26T16:53:33"/>
    <d v="2014-09-16T16:53:33"/>
    <n v="2"/>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s v="technology"/>
    <s v="wearables"/>
    <d v="2014-10-19T19:53:04"/>
    <d v="2014-12-18T20:53:04"/>
    <n v="2"/>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s v="technology"/>
    <s v="wearables"/>
    <d v="2014-11-12T19:25:11"/>
    <d v="2014-12-12T19:25:11"/>
    <n v="7"/>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s v="technology"/>
    <s v="wearables"/>
    <d v="2016-11-01T11:34:10"/>
    <d v="2016-12-01T12:34:10"/>
    <n v="2"/>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s v="technology"/>
    <s v="wearables"/>
    <d v="2015-07-14T09:50:40"/>
    <d v="2015-08-20T09:50:40"/>
    <n v="12"/>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s v="technology"/>
    <s v="wearables"/>
    <d v="2015-06-08T17:58:33"/>
    <d v="2015-07-08T17:58:33"/>
    <n v="4"/>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s v="technology"/>
    <s v="wearables"/>
    <d v="2015-02-10T17:58:32"/>
    <d v="2015-03-12T16:58:32"/>
    <n v="3"/>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s v="technology"/>
    <s v="wearables"/>
    <d v="2016-02-17T14:18:39"/>
    <d v="2016-04-17T13:18:39"/>
    <n v="3"/>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s v="technology"/>
    <s v="wearables"/>
    <d v="2015-11-23T15:17:52"/>
    <d v="2015-12-23T15:17:52"/>
    <n v="5"/>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s v="technology"/>
    <s v="wearables"/>
    <d v="2015-06-23T22:51:29"/>
    <d v="2015-07-26T13:00:00"/>
    <n v="7"/>
  </r>
  <r>
    <x v="659"/>
    <s v="Lulu Watch Designs - Apple Watch"/>
    <s v="Sync up your lifestyle"/>
    <n v="3000"/>
    <n v="3017"/>
    <x v="0"/>
    <s v="US"/>
    <s v="USD"/>
    <n v="1440339295"/>
    <n v="1437747295"/>
    <b v="0"/>
    <x v="64"/>
    <b v="1"/>
    <s v="technology/wearables"/>
    <n v="1.0056666666666667"/>
    <n v="143.66666666666666"/>
    <s v="technology"/>
    <s v="wearables"/>
    <d v="2015-07-24T09:14:55"/>
    <d v="2015-08-23T09:14:55"/>
    <n v="2"/>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s v="technology"/>
    <s v="wearables"/>
    <d v="2014-10-10T12:47:59"/>
    <d v="2014-11-09T13:47:59"/>
    <n v="12"/>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s v="technology"/>
    <s v="wearables"/>
    <d v="2016-09-23T10:29:19"/>
    <d v="2016-10-23T10:29:19"/>
    <n v="4"/>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s v="technology"/>
    <s v="wearables"/>
    <d v="2014-12-17T05:30:47"/>
    <d v="2015-01-16T05:30:47"/>
    <n v="9"/>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s v="technology"/>
    <s v="wearables"/>
    <d v="2015-06-18T15:14:16"/>
    <d v="2015-07-18T15:14:16"/>
    <n v="12"/>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s v="technology"/>
    <s v="wearables"/>
    <d v="2015-03-14T10:59:35"/>
    <d v="2015-04-13T10:59:35"/>
    <n v="4"/>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s v="technology"/>
    <s v="wearables"/>
    <d v="2016-11-14T12:04:21"/>
    <d v="2017-01-13T12:04:21"/>
    <n v="4"/>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s v="technology"/>
    <s v="wearables"/>
    <d v="2014-07-18T14:58:18"/>
    <d v="2014-08-17T14:58:18"/>
    <n v="12"/>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s v="technology"/>
    <s v="wearables"/>
    <d v="2016-09-19T03:57:43"/>
    <d v="2016-10-29T03:57:43"/>
    <n v="12"/>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s v="technology"/>
    <s v="wearables"/>
    <d v="2015-03-27T14:57:02"/>
    <d v="2015-05-11T14:57:02"/>
    <n v="5"/>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s v="technology"/>
    <s v="wearables"/>
    <d v="2016-06-06T10:00:58"/>
    <d v="2016-07-06T10:00:58"/>
    <n v="12"/>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s v="technology"/>
    <s v="wearables"/>
    <d v="2016-05-16T12:02:00"/>
    <d v="2016-06-19T03:10:00"/>
    <n v="12"/>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s v="technology"/>
    <s v="wearables"/>
    <d v="2014-12-11T11:37:32"/>
    <d v="2015-01-13T23:00:00"/>
    <n v="8"/>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s v="technology"/>
    <s v="wearables"/>
    <d v="2014-12-01T00:16:04"/>
    <d v="2014-12-31T23:59:00"/>
    <n v="12"/>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s v="technology"/>
    <s v="wearables"/>
    <d v="2014-07-18T15:10:17"/>
    <d v="2014-09-01T15:10:17"/>
    <n v="12"/>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s v="technology"/>
    <s v="wearables"/>
    <d v="2014-06-12T21:47:07"/>
    <d v="2014-08-11T21:47:07"/>
    <n v="12"/>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s v="technology"/>
    <s v="wearables"/>
    <d v="2014-12-02T17:20:04"/>
    <d v="2015-01-01T01:59:00"/>
    <n v="3"/>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s v="technology"/>
    <s v="wearables"/>
    <d v="2015-01-08T13:26:21"/>
    <d v="2015-02-07T13:26:21"/>
    <n v="12"/>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s v="technology"/>
    <s v="wearables"/>
    <d v="2016-05-14T04:41:35"/>
    <d v="2016-06-28T04:41:35"/>
    <n v="12"/>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s v="technology"/>
    <s v="wearables"/>
    <d v="2016-04-21T04:02:18"/>
    <d v="2016-05-21T04:02:18"/>
    <n v="7"/>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s v="technology"/>
    <s v="wearables"/>
    <d v="2016-07-05T11:41:49"/>
    <d v="2016-09-03T11:41:49"/>
    <n v="12"/>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s v="technology"/>
    <s v="wearables"/>
    <d v="2014-08-13T07:02:11"/>
    <d v="2014-09-17T07:02:11"/>
    <n v="12"/>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s v="technology"/>
    <s v="wearables"/>
    <d v="2016-09-26T14:20:04"/>
    <d v="2016-10-26T14:20:04"/>
    <n v="2"/>
  </r>
  <r>
    <x v="682"/>
    <s v="Deception Belt"/>
    <s v="The Deception Belt is an innovative belt with app capability, designed to assist any user gain control over their appetite."/>
    <n v="50000"/>
    <n v="53"/>
    <x v="2"/>
    <s v="US"/>
    <s v="USD"/>
    <n v="1489512122"/>
    <n v="1486923722"/>
    <b v="0"/>
    <x v="80"/>
    <b v="0"/>
    <s v="technology/wearables"/>
    <n v="1.06E-3"/>
    <n v="13.25"/>
    <s v="technology"/>
    <s v="wearables"/>
    <d v="2017-02-12T13:22:02"/>
    <d v="2017-03-14T12:22:02"/>
    <n v="1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s v="technology"/>
    <s v="wearables"/>
    <d v="2016-09-21T16:36:04"/>
    <d v="2016-10-31T16:36:04"/>
    <n v="9"/>
  </r>
  <r>
    <x v="684"/>
    <s v="Arcus Motion Analyzer | The Versatile Smart Ring"/>
    <s v="Arcus gives your fingers super powers."/>
    <n v="320000"/>
    <n v="23948"/>
    <x v="2"/>
    <s v="US"/>
    <s v="USD"/>
    <n v="1406257200"/>
    <n v="1403176891"/>
    <b v="0"/>
    <x v="125"/>
    <b v="0"/>
    <s v="technology/wearables"/>
    <n v="7.4837500000000001E-2"/>
    <n v="177.39259259259259"/>
    <s v="technology"/>
    <s v="wearables"/>
    <d v="2014-06-19T06:21:31"/>
    <d v="2014-07-24T22:00:00"/>
    <n v="12"/>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s v="technology"/>
    <s v="wearables"/>
    <d v="2014-11-28T15:47:52"/>
    <d v="2015-01-12T15:47:52"/>
    <n v="2"/>
  </r>
  <r>
    <x v="686"/>
    <s v="Vivi di Cuore - Heart Rate Watch"/>
    <s v="La tua giornata sportiva monitorata nel tuo polso??!!!_x000a_Rendiamolo possibile... VIVI DI CUORE --- All MADE in ITALY"/>
    <n v="500000"/>
    <n v="0"/>
    <x v="2"/>
    <s v="IT"/>
    <s v="EUR"/>
    <n v="1438618170"/>
    <n v="1436026170"/>
    <b v="0"/>
    <x v="78"/>
    <b v="0"/>
    <s v="technology/wearables"/>
    <n v="0"/>
    <e v="#DIV/0!"/>
    <s v="technology"/>
    <s v="wearables"/>
    <d v="2015-07-04T11:09:30"/>
    <d v="2015-08-03T11:09:30"/>
    <n v="12"/>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s v="technology"/>
    <s v="wearables"/>
    <d v="2016-12-07T13:00:53"/>
    <d v="2017-02-05T13:00:53"/>
    <n v="12"/>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s v="technology"/>
    <s v="wearables"/>
    <d v="2015-09-14T21:30:53"/>
    <d v="2015-10-14T21:30:53"/>
    <n v="6"/>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s v="technology"/>
    <s v="wearables"/>
    <d v="2016-11-01T11:01:37"/>
    <d v="2016-12-07T23:59:00"/>
    <n v="12"/>
  </r>
  <r>
    <x v="690"/>
    <s v="BLOXSHIELD"/>
    <s v="A radiation shield for your fitness tracker, smartwatch or other wearable smart device"/>
    <n v="20000"/>
    <n v="2468"/>
    <x v="2"/>
    <s v="US"/>
    <s v="USD"/>
    <n v="1473400800"/>
    <n v="1469718841"/>
    <b v="0"/>
    <x v="69"/>
    <b v="0"/>
    <s v="technology/wearables"/>
    <n v="0.1234"/>
    <n v="72.588235294117652"/>
    <s v="technology"/>
    <s v="wearables"/>
    <d v="2016-07-28T10:14:01"/>
    <d v="2016-09-09T01:00:00"/>
    <n v="6"/>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s v="technology"/>
    <s v="wearables"/>
    <d v="2015-06-02T19:40:46"/>
    <d v="2015-06-30T19:40:46"/>
    <n v="12"/>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s v="technology"/>
    <s v="wearables"/>
    <d v="2016-11-22T04:01:03"/>
    <d v="2016-12-22T04:01:03"/>
    <n v="6"/>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s v="technology"/>
    <s v="wearables"/>
    <d v="2015-03-31T14:23:47"/>
    <d v="2015-04-30T14:23:47"/>
    <n v="12"/>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s v="technology"/>
    <s v="wearables"/>
    <d v="2017-01-02T10:55:59"/>
    <d v="2017-02-01T10:55:59"/>
    <n v="12"/>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s v="technology"/>
    <s v="wearables"/>
    <d v="2014-10-01T07:30:20"/>
    <d v="2014-10-31T07:30:20"/>
    <n v="12"/>
  </r>
  <r>
    <x v="696"/>
    <s v="trustee"/>
    <s v="Show your fidelity by wearing the Trustee rings! Show where you are (at)!"/>
    <n v="175000"/>
    <n v="1"/>
    <x v="2"/>
    <s v="NL"/>
    <s v="EUR"/>
    <n v="1406326502"/>
    <n v="1403734502"/>
    <b v="0"/>
    <x v="29"/>
    <b v="0"/>
    <s v="technology/wearables"/>
    <n v="5.7142857142857145E-6"/>
    <n v="1"/>
    <s v="technology"/>
    <s v="wearables"/>
    <d v="2014-06-25T17:15:02"/>
    <d v="2014-07-25T17:15:02"/>
    <n v="1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s v="technology"/>
    <s v="wearables"/>
    <d v="2016-01-19T07:33:09"/>
    <d v="2016-02-03T07:33:09"/>
    <n v="3"/>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s v="technology"/>
    <s v="wearables"/>
    <d v="2014-08-15T17:20:45"/>
    <d v="2014-09-17T21:00:00"/>
    <n v="12"/>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s v="technology"/>
    <s v="wearables"/>
    <d v="2013-10-16T06:39:08"/>
    <d v="2013-11-22T11:00:00"/>
    <n v="12"/>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s v="technology"/>
    <s v="wearables"/>
    <d v="2016-12-11T11:31:21"/>
    <d v="2017-01-10T11:31:21"/>
    <n v="5"/>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s v="technology"/>
    <s v="wearables"/>
    <d v="2014-06-23T10:54:40"/>
    <d v="2014-07-23T10:54:40"/>
    <n v="6"/>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s v="technology"/>
    <s v="wearables"/>
    <d v="2016-10-25T12:26:27"/>
    <d v="2016-11-24T13:26:27"/>
    <n v="5"/>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s v="technology"/>
    <s v="wearables"/>
    <d v="2016-12-07T17:49:09"/>
    <d v="2017-01-31T18:32:00"/>
    <n v="5"/>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s v="technology"/>
    <s v="wearables"/>
    <d v="2016-12-21T23:37:48"/>
    <d v="2017-02-19T23:37:48"/>
    <n v="12"/>
  </r>
  <r>
    <x v="705"/>
    <s v="SomnoScope"/>
    <s v="The closest thing ever to the Holy Grail of wearables technology"/>
    <n v="100000"/>
    <n v="977"/>
    <x v="2"/>
    <s v="NL"/>
    <s v="EUR"/>
    <n v="1484999278"/>
    <n v="1482407278"/>
    <b v="0"/>
    <x v="81"/>
    <b v="0"/>
    <s v="technology/wearables"/>
    <n v="9.7699999999999992E-3"/>
    <n v="195.4"/>
    <s v="technology"/>
    <s v="wearables"/>
    <d v="2016-12-22T06:47:58"/>
    <d v="2017-01-21T06:47:58"/>
    <n v="12"/>
  </r>
  <r>
    <x v="706"/>
    <s v="Driver Alert System"/>
    <s v="Driver Alert System es un sistema de seguridad para el conductor, que le avisa en caso de perder la posicion vertical mientras conduce."/>
    <n v="100000"/>
    <n v="0"/>
    <x v="2"/>
    <s v="ES"/>
    <s v="EUR"/>
    <n v="1481740740"/>
    <n v="1478130783"/>
    <b v="0"/>
    <x v="78"/>
    <b v="0"/>
    <s v="technology/wearables"/>
    <n v="0"/>
    <e v="#DIV/0!"/>
    <s v="technology"/>
    <s v="wearables"/>
    <d v="2016-11-02T18:53:03"/>
    <d v="2016-12-14T13:39:00"/>
    <n v="12"/>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s v="technology"/>
    <s v="wearables"/>
    <d v="2016-11-22T10:55:27"/>
    <d v="2017-01-01T10:55:27"/>
    <n v="12"/>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s v="technology"/>
    <s v="wearables"/>
    <d v="2014-07-15T08:56:40"/>
    <d v="2014-09-13T08:56:40"/>
    <n v="10"/>
  </r>
  <r>
    <x v="709"/>
    <s v="lumiglove"/>
    <s v="A &quot;handheld&quot; light, which eases the way you illuminate objects and/or paths."/>
    <n v="15000"/>
    <n v="61"/>
    <x v="2"/>
    <s v="US"/>
    <s v="USD"/>
    <n v="1417741159"/>
    <n v="1415149159"/>
    <b v="0"/>
    <x v="84"/>
    <b v="0"/>
    <s v="technology/wearables"/>
    <n v="4.0666666666666663E-3"/>
    <n v="30.5"/>
    <s v="technology"/>
    <s v="wearables"/>
    <d v="2014-11-04T19:59:19"/>
    <d v="2014-12-04T19:59:19"/>
    <n v="5"/>
  </r>
  <r>
    <x v="710"/>
    <s v="Hate York Shirt 2.0"/>
    <s v="Shirts, so technologically advanced, they connect mentally to their audience upon sight."/>
    <n v="1200"/>
    <n v="0"/>
    <x v="2"/>
    <s v="CA"/>
    <s v="CAD"/>
    <n v="1408495440"/>
    <n v="1405640302"/>
    <b v="0"/>
    <x v="78"/>
    <b v="0"/>
    <s v="technology/wearables"/>
    <n v="0"/>
    <e v="#DIV/0!"/>
    <s v="technology"/>
    <s v="wearables"/>
    <d v="2014-07-17T18:38:22"/>
    <d v="2014-08-19T19:44:00"/>
    <n v="2"/>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s v="technology"/>
    <s v="wearables"/>
    <d v="2016-11-04T06:01:08"/>
    <d v="2016-12-14T07:01:08"/>
    <n v="12"/>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s v="technology"/>
    <s v="wearables"/>
    <d v="2016-01-15T11:20:32"/>
    <d v="2016-02-14T11:20:32"/>
    <n v="11"/>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s v="technology"/>
    <s v="wearables"/>
    <d v="2016-05-06T07:42:12"/>
    <d v="2016-06-05T07:42:12"/>
    <n v="7"/>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s v="technology"/>
    <s v="wearables"/>
    <d v="2016-12-30T13:54:42"/>
    <d v="2017-02-28T13:54:42"/>
    <n v="5"/>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s v="technology"/>
    <s v="wearables"/>
    <d v="2015-09-25T21:10:40"/>
    <d v="2015-11-04T22:10:40"/>
    <n v="7"/>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s v="technology"/>
    <s v="wearables"/>
    <d v="2014-10-28T10:48:27"/>
    <d v="2014-11-30T19:00:00"/>
    <n v="3"/>
  </r>
  <r>
    <x v="717"/>
    <s v="cool air belt"/>
    <s v="Cool air flowing under clothing keeps you cool."/>
    <n v="100000"/>
    <n v="305"/>
    <x v="2"/>
    <s v="US"/>
    <s v="USD"/>
    <n v="1409949002"/>
    <n v="1407357002"/>
    <b v="0"/>
    <x v="80"/>
    <b v="0"/>
    <s v="technology/wearables"/>
    <n v="3.0500000000000002E-3"/>
    <n v="76.25"/>
    <s v="technology"/>
    <s v="wearables"/>
    <d v="2014-08-06T15:30:02"/>
    <d v="2014-09-05T15:30:02"/>
    <n v="1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s v="technology"/>
    <s v="wearables"/>
    <d v="2017-01-17T15:17:27"/>
    <d v="2017-02-18T00:59:00"/>
    <n v="4"/>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s v="technology"/>
    <s v="wearables"/>
    <d v="2016-02-08T19:57:56"/>
    <d v="2016-02-22T19:57:56"/>
    <n v="5"/>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s v="publishing"/>
    <s v="nonfiction"/>
    <d v="2012-01-01T10:34:51"/>
    <d v="2012-01-29T10:34:51"/>
    <n v="2"/>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s v="publishing"/>
    <s v="nonfiction"/>
    <d v="2014-06-17T08:43:27"/>
    <d v="2014-08-01T08:43:27"/>
    <n v="3"/>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s v="publishing"/>
    <s v="nonfiction"/>
    <d v="2012-03-09T14:19:38"/>
    <d v="2012-04-08T13:19:38"/>
    <n v="7"/>
  </r>
  <r>
    <x v="723"/>
    <s v="The 2015 Pro Football Beast Book"/>
    <s v="The Definitive (and Slightly Ridiculous) Guide to Enjoying the 2015 Pro Football Season"/>
    <n v="5000"/>
    <n v="5469"/>
    <x v="0"/>
    <s v="US"/>
    <s v="USD"/>
    <n v="1438228740"/>
    <n v="1435606549"/>
    <b v="0"/>
    <x v="61"/>
    <b v="1"/>
    <s v="publishing/nonfiction"/>
    <n v="1.0938000000000001"/>
    <n v="54.69"/>
    <s v="publishing"/>
    <s v="nonfiction"/>
    <d v="2015-06-29T14:35:49"/>
    <d v="2015-07-29T22:59:00"/>
    <n v="3"/>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s v="publishing"/>
    <s v="nonfiction"/>
    <d v="2011-05-31T10:19:23"/>
    <d v="2011-06-30T10:19:23"/>
    <n v="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s v="publishing"/>
    <s v="nonfiction"/>
    <d v="2015-11-13T10:01:52"/>
    <d v="2015-12-13T10:01:52"/>
    <n v="6"/>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s v="publishing"/>
    <s v="nonfiction"/>
    <d v="2013-03-12T20:01:27"/>
    <d v="2013-04-11T20:01:27"/>
    <n v="2"/>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s v="publishing"/>
    <s v="nonfiction"/>
    <d v="2012-12-03T19:29:09"/>
    <d v="2013-01-14T16:20:00"/>
    <n v="2"/>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s v="publishing"/>
    <s v="nonfiction"/>
    <d v="2011-07-07T15:05:57"/>
    <d v="2011-08-21T15:05:57"/>
    <n v="3"/>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s v="publishing"/>
    <s v="nonfiction"/>
    <d v="2012-07-20T23:27:41"/>
    <d v="2012-09-18T23:27:41"/>
    <n v="2"/>
  </r>
  <r>
    <x v="730"/>
    <s v="Encyclopedia of Surfing"/>
    <s v="A Massive but Cheerful Online Digital Archive of Surfing"/>
    <n v="20000"/>
    <n v="26438"/>
    <x v="0"/>
    <s v="US"/>
    <s v="USD"/>
    <n v="1323280391"/>
    <n v="1320688391"/>
    <b v="0"/>
    <x v="236"/>
    <b v="1"/>
    <s v="publishing/nonfiction"/>
    <n v="1.3219000000000001"/>
    <n v="99.766037735849054"/>
    <s v="publishing"/>
    <s v="nonfiction"/>
    <d v="2011-11-07T12:53:11"/>
    <d v="2011-12-07T12:53:11"/>
    <n v="6"/>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s v="publishing"/>
    <s v="nonfiction"/>
    <d v="2011-12-02T14:05:47"/>
    <d v="2012-01-22T01:00:00"/>
    <n v="3"/>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s v="publishing"/>
    <s v="nonfiction"/>
    <d v="2013-07-31T05:11:01"/>
    <d v="2013-09-29T05:11:01"/>
    <n v="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s v="publishing"/>
    <s v="nonfiction"/>
    <d v="2013-11-20T05:04:52"/>
    <d v="2013-12-20T05:04:52"/>
    <n v="2"/>
  </r>
  <r>
    <x v="734"/>
    <s v="Sideswiped"/>
    <s v="Sideswiped is my story of growing in and trusting God through the mess and mysteries of life."/>
    <n v="8500"/>
    <n v="10670"/>
    <x v="0"/>
    <s v="CA"/>
    <s v="CAD"/>
    <n v="1431147600"/>
    <n v="1428465420"/>
    <b v="0"/>
    <x v="7"/>
    <b v="1"/>
    <s v="publishing/nonfiction"/>
    <n v="1.2552941176470589"/>
    <n v="187.19298245614036"/>
    <s v="publishing"/>
    <s v="nonfiction"/>
    <d v="2015-04-07T22:57:00"/>
    <d v="2015-05-09T00:00:00"/>
    <n v="3"/>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s v="publishing"/>
    <s v="nonfiction"/>
    <d v="2014-11-02T19:42:26"/>
    <d v="2014-12-03T19:39:00"/>
    <n v="11"/>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s v="publishing"/>
    <s v="nonfiction"/>
    <d v="2013-11-01T12:37:20"/>
    <d v="2013-11-20T23:59:00"/>
    <n v="2"/>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s v="publishing"/>
    <s v="nonfiction"/>
    <d v="2014-01-28T01:36:27"/>
    <d v="2014-02-14T15:00:00"/>
    <n v="3"/>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s v="publishing"/>
    <s v="nonfiction"/>
    <d v="2014-10-31T09:29:54"/>
    <d v="2014-11-30T23:59:00"/>
    <n v="2"/>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s v="publishing"/>
    <s v="nonfiction"/>
    <d v="2014-07-09T07:03:49"/>
    <d v="2014-08-11T07:03:49"/>
    <n v="3"/>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s v="publishing"/>
    <s v="nonfiction"/>
    <d v="2015-06-06T22:31:22"/>
    <d v="2015-06-20T22:31:22"/>
    <n v="2"/>
  </r>
  <r>
    <x v="741"/>
    <s v="reVILNA: the vilna ghetto project"/>
    <s v="A revolutionary digital mapping project of the Vilna Ghetto"/>
    <n v="13000"/>
    <n v="13293.8"/>
    <x v="0"/>
    <s v="US"/>
    <s v="USD"/>
    <n v="1370964806"/>
    <n v="1367940806"/>
    <b v="0"/>
    <x v="225"/>
    <b v="1"/>
    <s v="publishing/nonfiction"/>
    <n v="1.0226"/>
    <n v="141.42340425531913"/>
    <s v="publishing"/>
    <s v="nonfiction"/>
    <d v="2013-05-07T10:33:26"/>
    <d v="2013-06-11T10:33:26"/>
    <n v="4"/>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s v="publishing"/>
    <s v="nonfiction"/>
    <d v="2014-02-19T17:01:52"/>
    <d v="2014-03-21T16:01:52"/>
    <n v="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s v="publishing"/>
    <s v="nonfiction"/>
    <d v="2012-03-22T12:01:25"/>
    <d v="2012-04-16T16:00:00"/>
    <n v="1"/>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s v="publishing"/>
    <s v="nonfiction"/>
    <d v="2012-11-13T17:58:23"/>
    <d v="2012-12-13T17:58:23"/>
    <n v="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s v="publishing"/>
    <s v="nonfiction"/>
    <d v="2013-04-03T08:44:05"/>
    <d v="2013-05-03T08:44:05"/>
    <n v="2"/>
  </r>
  <r>
    <x v="746"/>
    <s v="Attention: People With Body Parts"/>
    <s v="This is a book of letters. Letters to our body parts."/>
    <n v="2987"/>
    <n v="3318"/>
    <x v="0"/>
    <s v="US"/>
    <s v="USD"/>
    <n v="1348372740"/>
    <n v="1346806909"/>
    <b v="0"/>
    <x v="174"/>
    <b v="1"/>
    <s v="publishing/nonfiction"/>
    <n v="1.1108135252761968"/>
    <n v="34.206185567010309"/>
    <s v="publishing"/>
    <s v="nonfiction"/>
    <d v="2012-09-04T20:01:49"/>
    <d v="2012-09-22T22:59:00"/>
    <n v="2"/>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s v="publishing"/>
    <s v="nonfiction"/>
    <d v="2014-12-15T08:10:19"/>
    <d v="2015-01-15T05:54:00"/>
    <n v="3"/>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s v="publishing"/>
    <s v="nonfiction"/>
    <d v="2014-07-11T15:19:26"/>
    <d v="2014-08-10T15:19:26"/>
    <n v="2"/>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s v="publishing"/>
    <s v="nonfiction"/>
    <d v="2016-12-29T17:35:30"/>
    <d v="2017-01-28T17:35:30"/>
    <n v="4"/>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s v="publishing"/>
    <s v="nonfiction"/>
    <d v="2013-01-25T16:04:32"/>
    <d v="2013-02-24T16:04:32"/>
    <n v="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s v="publishing"/>
    <s v="nonfiction"/>
    <d v="2011-06-19T10:07:55"/>
    <d v="2011-08-04T10:07:55"/>
    <n v="2"/>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s v="publishing"/>
    <s v="nonfiction"/>
    <d v="2016-09-26T05:06:57"/>
    <d v="2016-10-16T06:00:00"/>
    <n v="3"/>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s v="publishing"/>
    <s v="nonfiction"/>
    <d v="2015-01-15T09:09:51"/>
    <d v="2015-02-14T09:09:51"/>
    <n v="4"/>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s v="publishing"/>
    <s v="nonfiction"/>
    <d v="2012-12-06T12:58:41"/>
    <d v="2013-01-05T12:58:41"/>
    <n v="2"/>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s v="publishing"/>
    <s v="nonfiction"/>
    <d v="2013-04-19T09:31:17"/>
    <d v="2013-05-19T19:41:00"/>
    <n v="2"/>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s v="publishing"/>
    <s v="nonfiction"/>
    <d v="2011-02-16T13:24:19"/>
    <d v="2011-04-18T12:24:19"/>
    <n v="1"/>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s v="publishing"/>
    <s v="nonfiction"/>
    <d v="2012-11-21T20:18:34"/>
    <d v="2012-12-05T20:18:34"/>
    <n v="1"/>
  </r>
  <r>
    <x v="758"/>
    <s v="Publish Waiting On Humanity"/>
    <s v="I am publishing my book, Waiting on Humanity and need some finishing funds to do so."/>
    <n v="2500"/>
    <n v="2550"/>
    <x v="0"/>
    <s v="US"/>
    <s v="USD"/>
    <n v="1286568268"/>
    <n v="1283976268"/>
    <b v="0"/>
    <x v="10"/>
    <b v="1"/>
    <s v="publishing/nonfiction"/>
    <n v="1.02"/>
    <n v="134.21052631578948"/>
    <s v="publishing"/>
    <s v="nonfiction"/>
    <d v="2010-09-08T15:04:28"/>
    <d v="2010-10-08T15:04:28"/>
    <n v="2"/>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s v="publishing"/>
    <s v="nonfiction"/>
    <d v="2014-05-30T02:55:39"/>
    <d v="2014-07-09T02:55:39"/>
    <n v="3"/>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s v="publishing"/>
    <s v="fiction"/>
    <d v="2016-10-27T13:20:13"/>
    <d v="2016-11-26T14:20:13"/>
    <n v="2"/>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s v="publishing"/>
    <s v="fiction"/>
    <d v="2014-01-03T13:02:06"/>
    <d v="2014-02-02T13:02:06"/>
    <n v="3"/>
  </r>
  <r>
    <x v="762"/>
    <s v="Where we used to live - eBook (PROJECT 80%)"/>
    <s v="An original-well-done eBook. Mainly about fiction, action, adventure, and mystery. A story that you've never read!"/>
    <n v="3500"/>
    <n v="0"/>
    <x v="2"/>
    <s v="MX"/>
    <s v="MXN"/>
    <n v="1480831200"/>
    <n v="1479328570"/>
    <b v="0"/>
    <x v="78"/>
    <b v="0"/>
    <s v="publishing/fiction"/>
    <n v="0"/>
    <e v="#DIV/0!"/>
    <s v="publishing"/>
    <s v="fiction"/>
    <d v="2016-11-16T15:36:10"/>
    <d v="2016-12-04T01:00:00"/>
    <n v="2"/>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s v="publishing"/>
    <s v="fiction"/>
    <d v="2013-07-16T05:43:28"/>
    <d v="2013-08-15T05:43:28"/>
    <n v="2"/>
  </r>
  <r>
    <x v="764"/>
    <s v="[JOE]KES"/>
    <s v="[JOE]KES is a book full of over 200 original, sometimes funny, pun-ish Joekes. If you hate the book, use it as a coster!"/>
    <n v="5000"/>
    <n v="0"/>
    <x v="2"/>
    <s v="US"/>
    <s v="USD"/>
    <n v="1441858161"/>
    <n v="1439266161"/>
    <b v="0"/>
    <x v="78"/>
    <b v="0"/>
    <s v="publishing/fiction"/>
    <n v="0"/>
    <e v="#DIV/0!"/>
    <s v="publishing"/>
    <s v="fiction"/>
    <d v="2015-08-10T23:09:21"/>
    <d v="2015-09-09T23:09:21"/>
    <n v="3"/>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s v="publishing"/>
    <s v="fiction"/>
    <d v="2014-09-19T08:01:24"/>
    <d v="2014-10-19T08:01:24"/>
    <n v="3"/>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s v="publishing"/>
    <s v="fiction"/>
    <d v="2015-01-17T13:48:03"/>
    <d v="2015-02-16T13:48:03"/>
    <n v="2"/>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s v="publishing"/>
    <s v="fiction"/>
    <d v="2015-04-20T22:26:50"/>
    <d v="2015-05-20T22:26:50"/>
    <n v="3"/>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s v="publishing"/>
    <s v="fiction"/>
    <d v="2013-11-15T23:58:10"/>
    <d v="2013-12-15T23:58:10"/>
    <n v="2"/>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s v="publishing"/>
    <s v="fiction"/>
    <d v="2013-11-26T18:54:54"/>
    <d v="2013-12-26T18:54:54"/>
    <n v="2"/>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s v="publishing"/>
    <s v="fiction"/>
    <d v="2013-01-15T18:59:29"/>
    <d v="2013-02-24T18:59:29"/>
    <n v="5"/>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s v="publishing"/>
    <s v="fiction"/>
    <d v="2015-12-11T14:46:42"/>
    <d v="2016-01-30T14:46:42"/>
    <n v="9"/>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s v="publishing"/>
    <s v="fiction"/>
    <d v="2009-09-11T20:21:59"/>
    <d v="2009-10-31T22:59:00"/>
    <n v="2"/>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s v="publishing"/>
    <s v="fiction"/>
    <d v="2015-04-06T12:39:45"/>
    <d v="2015-05-10T18:01:00"/>
    <n v="2"/>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s v="publishing"/>
    <s v="fiction"/>
    <d v="2014-01-24T13:43:38"/>
    <d v="2014-02-23T13:43:38"/>
    <n v="1"/>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s v="publishing"/>
    <s v="fiction"/>
    <d v="2011-11-15T20:26:35"/>
    <d v="2011-12-15T20:26:35"/>
    <n v="4"/>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s v="publishing"/>
    <s v="fiction"/>
    <d v="2015-09-03T11:27:25"/>
    <d v="2015-10-11T00:00:00"/>
    <n v="3"/>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s v="publishing"/>
    <s v="fiction"/>
    <d v="2013-07-01T18:32:57"/>
    <d v="2013-07-31T18:32:57"/>
    <n v="2"/>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s v="publishing"/>
    <s v="fiction"/>
    <d v="2014-03-31T11:51:20"/>
    <d v="2014-04-30T11:51:20"/>
    <n v="1"/>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s v="publishing"/>
    <s v="fiction"/>
    <d v="2010-09-15T11:25:05"/>
    <d v="2010-10-14T23:00:00"/>
    <n v="5"/>
  </r>
  <r>
    <x v="780"/>
    <s v="Wess Meets West - Press Our New Album on CD!"/>
    <s v="We are finishing up recording our new record and we would like help with its physical CD release."/>
    <n v="1000"/>
    <n v="1040"/>
    <x v="0"/>
    <s v="US"/>
    <s v="USD"/>
    <n v="1304439025"/>
    <n v="1301847025"/>
    <b v="0"/>
    <x v="74"/>
    <b v="1"/>
    <s v="music/rock"/>
    <n v="1.04"/>
    <n v="38.518518518518519"/>
    <s v="music"/>
    <s v="rock"/>
    <d v="2011-04-03T11:10:25"/>
    <d v="2011-05-03T11:10:25"/>
    <n v="2"/>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s v="music"/>
    <s v="rock"/>
    <d v="2013-05-08T19:01:14"/>
    <d v="2013-06-07T19:01:14"/>
    <n v="1"/>
  </r>
  <r>
    <x v="782"/>
    <s v="Richie Ray finally records a new record!"/>
    <s v="After almost three years of being out of music, I've decided to finally make the solo record I've wanted to do for years."/>
    <n v="700"/>
    <n v="700"/>
    <x v="0"/>
    <s v="US"/>
    <s v="USD"/>
    <n v="1345918302"/>
    <n v="1343326302"/>
    <b v="0"/>
    <x v="25"/>
    <b v="1"/>
    <s v="music/rock"/>
    <n v="1"/>
    <n v="50"/>
    <s v="music"/>
    <s v="rock"/>
    <d v="2012-07-26T13:11:42"/>
    <d v="2012-08-25T13:11:42"/>
    <n v="1"/>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s v="music"/>
    <s v="rock"/>
    <d v="2012-03-19T13:34:09"/>
    <d v="2012-04-27T17:00:00"/>
    <n v="2"/>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s v="music"/>
    <s v="rock"/>
    <d v="2014-02-04T22:35:19"/>
    <d v="2014-03-16T21:35:19"/>
    <n v="2"/>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s v="music"/>
    <s v="rock"/>
    <d v="2013-01-29T09:15:15"/>
    <d v="2013-02-28T09:15:15"/>
    <n v="1"/>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s v="music"/>
    <s v="rock"/>
    <d v="2012-03-14T20:20:34"/>
    <d v="2012-05-11T10:47:00"/>
    <n v="3"/>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s v="music"/>
    <s v="rock"/>
    <d v="2013-10-02T10:03:46"/>
    <d v="2013-11-01T10:03:46"/>
    <n v="2"/>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s v="music"/>
    <s v="rock"/>
    <d v="2012-05-29T19:09:48"/>
    <d v="2012-07-06T22:59:00"/>
    <n v="2"/>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s v="music"/>
    <s v="rock"/>
    <d v="2013-01-02T23:28:00"/>
    <d v="2013-01-21T02:59:00"/>
    <n v="2"/>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s v="music"/>
    <s v="rock"/>
    <d v="2013-01-01T20:08:59"/>
    <d v="2013-01-31T20:08:59"/>
    <n v="4"/>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s v="music"/>
    <s v="rock"/>
    <d v="2013-10-10T13:44:06"/>
    <d v="2013-11-13T00:59:00"/>
    <n v="3"/>
  </r>
  <r>
    <x v="792"/>
    <s v="&quot;Believable Lies&quot; - The Album"/>
    <s v="Rock n' Roll about the intersection of lies and belief: the Believable Lie."/>
    <n v="2500"/>
    <n v="2511.11"/>
    <x v="0"/>
    <s v="US"/>
    <s v="USD"/>
    <n v="1383861483"/>
    <n v="1381265883"/>
    <b v="0"/>
    <x v="65"/>
    <b v="1"/>
    <s v="music/rock"/>
    <n v="1.0044440000000001"/>
    <n v="41.851833333333339"/>
    <s v="music"/>
    <s v="rock"/>
    <d v="2013-10-08T15:58:03"/>
    <d v="2013-11-07T16:58:03"/>
    <n v="2"/>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s v="music"/>
    <s v="rock"/>
    <d v="2013-06-17T12:47:24"/>
    <d v="2013-07-02T23:59:00"/>
    <n v="2"/>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s v="music"/>
    <s v="rock"/>
    <d v="2011-07-11T21:45:37"/>
    <d v="2011-09-05T12:06:00"/>
    <n v="3"/>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s v="music"/>
    <s v="rock"/>
    <d v="2012-02-24T09:42:46"/>
    <d v="2012-04-06T23:59:00"/>
    <n v="4"/>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s v="music"/>
    <s v="rock"/>
    <d v="2013-08-16T16:11:25"/>
    <d v="2013-09-15T16:10:00"/>
    <n v="4"/>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s v="music"/>
    <s v="rock"/>
    <d v="2012-03-28T18:51:28"/>
    <d v="2012-04-28T23:00:00"/>
    <n v="2"/>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s v="music"/>
    <s v="rock"/>
    <d v="2014-08-31T09:09:47"/>
    <d v="2014-09-30T09:09:47"/>
    <n v="2"/>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s v="music"/>
    <s v="rock"/>
    <d v="2012-03-28T11:00:46"/>
    <d v="2012-04-27T11:00:46"/>
    <n v="3"/>
  </r>
  <r>
    <x v="800"/>
    <s v="LF4 WildFire"/>
    <s v="Scotland's premier classic rock and metal festival, 3 days, 3-4 stages, family friendly,  for people of all ages"/>
    <n v="1500"/>
    <n v="2282"/>
    <x v="0"/>
    <s v="GB"/>
    <s v="GBP"/>
    <n v="1410431054"/>
    <n v="1407839054"/>
    <b v="0"/>
    <x v="66"/>
    <b v="1"/>
    <s v="music/rock"/>
    <n v="1.5213333333333334"/>
    <n v="40.75"/>
    <s v="music"/>
    <s v="rock"/>
    <d v="2014-08-12T05:24:14"/>
    <d v="2014-09-11T05:24:14"/>
    <n v="2"/>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s v="music"/>
    <s v="rock"/>
    <d v="2011-06-01T14:05:20"/>
    <d v="2011-07-01T14:05:20"/>
    <n v="2"/>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s v="music"/>
    <s v="rock"/>
    <d v="2012-08-01T19:32:04"/>
    <d v="2012-09-16T23:05:00"/>
    <n v="3"/>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s v="music"/>
    <s v="rock"/>
    <d v="2011-05-02T17:47:58"/>
    <d v="2011-05-28T20:00:00"/>
    <n v="2"/>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s v="music"/>
    <s v="rock"/>
    <d v="2011-07-05T21:32:06"/>
    <d v="2011-07-22T22:59:00"/>
    <n v="3"/>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s v="music"/>
    <s v="rock"/>
    <d v="2011-05-27T14:45:12"/>
    <d v="2011-07-16T18:00:00"/>
    <n v="2"/>
  </r>
  <r>
    <x v="806"/>
    <s v="Golden Animals NEW Album!"/>
    <s v="Help Golden Animals finish their NEW Album!"/>
    <n v="8000"/>
    <n v="8355"/>
    <x v="0"/>
    <s v="US"/>
    <s v="USD"/>
    <n v="1315413339"/>
    <n v="1312821339"/>
    <b v="0"/>
    <x v="26"/>
    <b v="1"/>
    <s v="music/rock"/>
    <n v="1.0443750000000001"/>
    <n v="117.67605633802818"/>
    <s v="music"/>
    <s v="rock"/>
    <d v="2011-08-08T11:35:39"/>
    <d v="2011-09-07T11:35:39"/>
    <n v="3"/>
  </r>
  <r>
    <x v="807"/>
    <s v="Sic Vita - New EP Release - 2017"/>
    <s v="Join the Sic Vita family and lend a hand as we create a new album!"/>
    <n v="4000"/>
    <n v="4205"/>
    <x v="0"/>
    <s v="US"/>
    <s v="USD"/>
    <n v="1488333600"/>
    <n v="1485270311"/>
    <b v="0"/>
    <x v="7"/>
    <b v="1"/>
    <s v="music/rock"/>
    <n v="1.05125"/>
    <n v="73.771929824561397"/>
    <s v="music"/>
    <s v="rock"/>
    <d v="2017-01-24T10:05:11"/>
    <d v="2017-02-28T21:00:00"/>
    <n v="2"/>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s v="music"/>
    <s v="rock"/>
    <d v="2014-11-18T21:24:46"/>
    <d v="2014-12-21T23:59:00"/>
    <n v="2"/>
  </r>
  <r>
    <x v="809"/>
    <s v="Peter's New Album!!"/>
    <s v="Acknowledged songwriter looking to record album of new songs to secure a Publishing Contract"/>
    <n v="4000"/>
    <n v="4151"/>
    <x v="0"/>
    <s v="US"/>
    <s v="USD"/>
    <n v="1390161630"/>
    <n v="1387569630"/>
    <b v="0"/>
    <x v="47"/>
    <b v="1"/>
    <s v="music/rock"/>
    <n v="1.03775"/>
    <n v="79.82692307692308"/>
    <s v="music"/>
    <s v="rock"/>
    <d v="2013-12-20T15:00:30"/>
    <d v="2014-01-19T15:00:30"/>
    <n v="2"/>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s v="music"/>
    <s v="rock"/>
    <d v="2012-08-01T20:21:02"/>
    <d v="2012-08-31T20:21:02"/>
    <n v="2"/>
  </r>
  <r>
    <x v="811"/>
    <s v="Love Water Tour"/>
    <s v="We need your financial support to cover the tour costs!  (Sound, lights, travel, stage design)"/>
    <n v="1000"/>
    <n v="1040"/>
    <x v="0"/>
    <s v="US"/>
    <s v="USD"/>
    <n v="1373475120"/>
    <n v="1371569202"/>
    <b v="0"/>
    <x v="8"/>
    <b v="1"/>
    <s v="music/rock"/>
    <n v="1.04"/>
    <n v="86.666666666666671"/>
    <s v="music"/>
    <s v="rock"/>
    <d v="2013-06-18T10:26:42"/>
    <d v="2013-07-10T11:52:00"/>
    <n v="2"/>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s v="music"/>
    <s v="rock"/>
    <d v="2013-01-07T19:25:52"/>
    <d v="2013-03-01T08:58:00"/>
    <n v="1"/>
  </r>
  <r>
    <x v="813"/>
    <s v="Rules of Civility and Decent Behavior"/>
    <s v="A pre order campaign to fund the pressing of our second full length vinyl LP"/>
    <n v="1500"/>
    <n v="2399.94"/>
    <x v="0"/>
    <s v="US"/>
    <s v="USD"/>
    <n v="1342825365"/>
    <n v="1340233365"/>
    <b v="0"/>
    <x v="93"/>
    <b v="1"/>
    <s v="music/rock"/>
    <n v="1.59996"/>
    <n v="24.999375000000001"/>
    <s v="music"/>
    <s v="rock"/>
    <d v="2012-06-20T18:02:45"/>
    <d v="2012-07-20T18:02:45"/>
    <n v="2"/>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s v="music"/>
    <s v="rock"/>
    <d v="2011-05-16T12:50:01"/>
    <d v="2011-05-31T13:04:00"/>
    <n v="2"/>
  </r>
  <r>
    <x v="815"/>
    <s v="Some Late Help for The Early Reset"/>
    <s v="Be a part of helping The Early Reset finish their new 7 song EP."/>
    <n v="4000"/>
    <n v="4280"/>
    <x v="0"/>
    <s v="US"/>
    <s v="USD"/>
    <n v="1414879303"/>
    <n v="1412287303"/>
    <b v="0"/>
    <x v="68"/>
    <b v="1"/>
    <s v="music/rock"/>
    <n v="1.07"/>
    <n v="99.534883720930239"/>
    <s v="music"/>
    <s v="rock"/>
    <d v="2014-10-02T17:01:43"/>
    <d v="2014-11-01T17:01:43"/>
    <n v="2"/>
  </r>
  <r>
    <x v="816"/>
    <s v="Help Friends and Family Release Their Debut Album"/>
    <s v="Friends and Family have an album for you. They need your help to release it to the world."/>
    <n v="7000"/>
    <n v="8058.55"/>
    <x v="0"/>
    <s v="US"/>
    <s v="USD"/>
    <n v="1365489000"/>
    <n v="1362776043"/>
    <b v="0"/>
    <x v="242"/>
    <b v="1"/>
    <s v="music/rock"/>
    <n v="1.1512214285714286"/>
    <n v="39.31"/>
    <s v="music"/>
    <s v="rock"/>
    <d v="2013-03-08T15:54:03"/>
    <d v="2013-04-09T01:30:00"/>
    <n v="3"/>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s v="music"/>
    <s v="rock"/>
    <d v="2012-01-17T09:23:31"/>
    <d v="2012-03-10T23:59:00"/>
    <n v="2"/>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s v="music"/>
    <s v="rock"/>
    <d v="2012-07-30T16:11:21"/>
    <d v="2012-08-07T12:01:00"/>
    <n v="1"/>
  </r>
  <r>
    <x v="819"/>
    <s v="Winter Tour"/>
    <s v="We are touring the Southeast in support of our new EP"/>
    <n v="400"/>
    <n v="435"/>
    <x v="0"/>
    <s v="US"/>
    <s v="USD"/>
    <n v="1387601040"/>
    <n v="1386806254"/>
    <b v="0"/>
    <x v="25"/>
    <b v="1"/>
    <s v="music/rock"/>
    <n v="1.0874999999999999"/>
    <n v="31.071428571428573"/>
    <s v="music"/>
    <s v="rock"/>
    <d v="2013-12-11T18:57:34"/>
    <d v="2013-12-20T23:44:00"/>
    <n v="1"/>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s v="music"/>
    <s v="rock"/>
    <d v="2014-05-09T15:12:22"/>
    <d v="2014-06-09T00:00:00"/>
    <n v="2"/>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s v="music"/>
    <s v="rock"/>
    <d v="2015-03-30T17:07:45"/>
    <d v="2015-05-03T23:01:00"/>
    <n v="5"/>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s v="music"/>
    <s v="rock"/>
    <d v="2012-09-05T17:44:10"/>
    <d v="2012-10-05T17:44:10"/>
    <n v="2"/>
  </r>
  <r>
    <x v="823"/>
    <s v="Debut Album"/>
    <s v="Eyes For Fire is finally ready to release their Debut Album but we need YOU to help us put the final touches on it."/>
    <n v="800"/>
    <n v="1436"/>
    <x v="0"/>
    <s v="US"/>
    <s v="USD"/>
    <n v="1427062852"/>
    <n v="1424474452"/>
    <b v="0"/>
    <x v="51"/>
    <b v="1"/>
    <s v="music/rock"/>
    <n v="1.7949999999999999"/>
    <n v="43.515151515151516"/>
    <s v="music"/>
    <s v="rock"/>
    <d v="2015-02-20T18:20:52"/>
    <d v="2015-03-22T17:20:52"/>
    <n v="1"/>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s v="music"/>
    <s v="rock"/>
    <d v="2010-03-13T00:48:38"/>
    <d v="2010-04-18T01:59:00"/>
    <n v="2"/>
  </r>
  <r>
    <x v="825"/>
    <s v="KILL FREEMAN"/>
    <s v="Kickstarting Kill Freeman independently. Help fund the New Record, Video and Live Shows."/>
    <n v="12500"/>
    <n v="12554"/>
    <x v="0"/>
    <s v="US"/>
    <s v="USD"/>
    <n v="1351495284"/>
    <n v="1349335284"/>
    <b v="0"/>
    <x v="221"/>
    <b v="1"/>
    <s v="music/rock"/>
    <n v="1.0043200000000001"/>
    <n v="126.8080808080808"/>
    <s v="music"/>
    <s v="rock"/>
    <d v="2012-10-04T02:21:24"/>
    <d v="2012-10-29T02:21:24"/>
    <n v="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s v="music"/>
    <s v="rock"/>
    <d v="2012-03-04T19:55:30"/>
    <d v="2012-03-25T18:55:30"/>
    <n v="3"/>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s v="music"/>
    <s v="rock"/>
    <d v="2012-01-19T06:21:47"/>
    <d v="2012-02-14T14:49:00"/>
    <n v="1"/>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s v="music"/>
    <s v="rock"/>
    <d v="2012-06-12T20:13:02"/>
    <d v="2012-06-25T11:24:00"/>
    <n v="2"/>
  </r>
  <r>
    <x v="829"/>
    <s v="Monk"/>
    <s v="We are a band from South East London- each member is19 years OA. We have been together for two years. Taking pride in making good music"/>
    <n v="500"/>
    <n v="520"/>
    <x v="0"/>
    <s v="GB"/>
    <s v="GBP"/>
    <n v="1468437240"/>
    <n v="1463253240"/>
    <b v="0"/>
    <x v="38"/>
    <b v="1"/>
    <s v="music/rock"/>
    <n v="1.04"/>
    <n v="32.5"/>
    <s v="music"/>
    <s v="rock"/>
    <d v="2016-05-14T14:14:00"/>
    <d v="2016-07-13T14:14:00"/>
    <n v="1"/>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s v="music"/>
    <s v="rock"/>
    <d v="2013-02-20T07:37:05"/>
    <d v="2013-03-22T06:37:05"/>
    <n v="2"/>
  </r>
  <r>
    <x v="831"/>
    <s v="Let The 7Horse Run!"/>
    <s v="7Horse is a new band with a self-funded album and a show they want to rock in your town!"/>
    <n v="1500"/>
    <n v="3500"/>
    <x v="0"/>
    <s v="US"/>
    <s v="USD"/>
    <n v="1335540694"/>
    <n v="1332948694"/>
    <b v="0"/>
    <x v="9"/>
    <b v="1"/>
    <s v="music/rock"/>
    <n v="2.3333333333333335"/>
    <n v="175"/>
    <s v="music"/>
    <s v="rock"/>
    <d v="2012-03-28T10:31:34"/>
    <d v="2012-04-27T10:31:34"/>
    <n v="2"/>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s v="music"/>
    <s v="rock"/>
    <d v="2011-11-22T11:12:15"/>
    <d v="2012-01-21T03:13:00"/>
    <n v="5"/>
  </r>
  <r>
    <x v="833"/>
    <s v="Ragman Rolls"/>
    <s v="This is an American rock album."/>
    <n v="6000"/>
    <n v="6100"/>
    <x v="0"/>
    <s v="US"/>
    <s v="USD"/>
    <n v="1397941475"/>
    <n v="1395349475"/>
    <b v="0"/>
    <x v="14"/>
    <b v="1"/>
    <s v="music/rock"/>
    <n v="1.0166666666666666"/>
    <n v="148.78048780487805"/>
    <s v="music"/>
    <s v="rock"/>
    <d v="2014-03-20T16:04:35"/>
    <d v="2014-04-19T16:04:35"/>
    <n v="3"/>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s v="music"/>
    <s v="rock"/>
    <d v="2013-05-28T14:44:52"/>
    <d v="2013-06-30T22:59:00"/>
    <n v="3"/>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s v="music"/>
    <s v="rock"/>
    <d v="2012-04-06T05:59:18"/>
    <d v="2012-05-18T22:00:00"/>
    <n v="2"/>
  </r>
  <r>
    <x v="836"/>
    <s v="DESMADRE Full Album + Press Kit"/>
    <s v="An album you can bring home to mom."/>
    <n v="5000"/>
    <n v="5046.5200000000004"/>
    <x v="0"/>
    <s v="US"/>
    <s v="USD"/>
    <n v="1381108918"/>
    <n v="1378516918"/>
    <b v="0"/>
    <x v="67"/>
    <b v="1"/>
    <s v="music/rock"/>
    <n v="1.009304"/>
    <n v="109.70695652173914"/>
    <s v="music"/>
    <s v="rock"/>
    <d v="2013-09-06T20:21:58"/>
    <d v="2013-10-06T20:21:58"/>
    <n v="3"/>
  </r>
  <r>
    <x v="837"/>
    <s v="Take 147 - Nothin' to Lose CD Project"/>
    <s v="Take 147 is currently in the process of recording the debut album called, &quot;Nothin' to Lose&quot;."/>
    <n v="2500"/>
    <n v="3045"/>
    <x v="0"/>
    <s v="US"/>
    <s v="USD"/>
    <n v="1398988662"/>
    <n v="1396396662"/>
    <b v="0"/>
    <x v="95"/>
    <b v="1"/>
    <s v="music/rock"/>
    <n v="1.218"/>
    <n v="49.112903225806448"/>
    <s v="music"/>
    <s v="rock"/>
    <d v="2014-04-01T18:57:42"/>
    <d v="2014-05-01T18:57:42"/>
    <n v="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s v="music"/>
    <s v="rock"/>
    <d v="2011-12-18T16:33:05"/>
    <d v="2012-01-17T16:33:05"/>
    <n v="2"/>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s v="music"/>
    <s v="rock"/>
    <d v="2012-08-23T13:19:16"/>
    <d v="2012-09-22T13:19:16"/>
    <n v="3"/>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s v="music"/>
    <s v="metal"/>
    <d v="2016-08-25T00:26:27"/>
    <d v="2016-09-24T00:26:27"/>
    <n v="4"/>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s v="music"/>
    <s v="metal"/>
    <d v="2014-10-11T15:07:43"/>
    <d v="2014-11-10T16:07:43"/>
    <n v="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s v="music"/>
    <s v="metal"/>
    <d v="2013-09-09T09:13:03"/>
    <d v="2013-10-13T22:59:00"/>
    <n v="2"/>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s v="music"/>
    <s v="metal"/>
    <d v="2016-11-21T01:11:20"/>
    <d v="2016-12-08T03:00:00"/>
    <n v="2"/>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s v="music"/>
    <s v="metal"/>
    <d v="2014-09-23T11:25:52"/>
    <d v="2014-10-31T23:59:00"/>
    <n v="2"/>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s v="music"/>
    <s v="metal"/>
    <d v="2016-07-26T23:56:36"/>
    <d v="2016-09-04T22:59:00"/>
    <n v="3"/>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s v="music"/>
    <s v="metal"/>
    <d v="2014-02-24T04:24:15"/>
    <d v="2014-03-10T09:00:00"/>
    <n v="2"/>
  </r>
  <r>
    <x v="847"/>
    <s v="CENTROPYMUSIC"/>
    <s v="MUSIC WITH MEANING!  MUSIC THAT MATTERS!!!"/>
    <n v="10"/>
    <n v="10"/>
    <x v="0"/>
    <s v="US"/>
    <s v="USD"/>
    <n v="1436555376"/>
    <n v="1433963376"/>
    <b v="0"/>
    <x v="29"/>
    <b v="1"/>
    <s v="music/metal"/>
    <n v="1"/>
    <n v="10"/>
    <s v="music"/>
    <s v="metal"/>
    <d v="2015-06-10T14:09:36"/>
    <d v="2015-07-10T14:09:36"/>
    <n v="1"/>
  </r>
  <r>
    <x v="848"/>
    <s v="God Am"/>
    <s v="God Am, a Grunge/Doom metal band, who have been trying to fund the production of our EP to bring you a unique aural assault."/>
    <n v="300"/>
    <n v="300"/>
    <x v="0"/>
    <s v="US"/>
    <s v="USD"/>
    <n v="1429038033"/>
    <n v="1426446033"/>
    <b v="0"/>
    <x v="38"/>
    <b v="1"/>
    <s v="music/metal"/>
    <n v="1"/>
    <n v="18.75"/>
    <s v="music"/>
    <s v="metal"/>
    <d v="2015-03-15T14:00:33"/>
    <d v="2015-04-14T14:00:33"/>
    <n v="1"/>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s v="music"/>
    <s v="metal"/>
    <d v="2015-02-15T22:34:24"/>
    <d v="2015-03-15T21:34:24"/>
    <n v="2"/>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s v="music"/>
    <s v="metal"/>
    <d v="2016-03-23T14:51:57"/>
    <d v="2016-04-24T23:59:00"/>
    <n v="2"/>
  </r>
  <r>
    <x v="851"/>
    <s v="M.F.Crew, 1er Album &quot;First Ride&quot;"/>
    <s v="Salut, nous c'est M.F.Crew, on a besoin de vous pour produire notre premier album &quot;First Ride&quot; ! :)"/>
    <n v="2000"/>
    <n v="2609"/>
    <x v="0"/>
    <s v="FR"/>
    <s v="EUR"/>
    <n v="1469994300"/>
    <n v="1464815253"/>
    <b v="0"/>
    <x v="16"/>
    <b v="1"/>
    <s v="music/metal"/>
    <n v="1.3045"/>
    <n v="37.271428571428572"/>
    <s v="music"/>
    <s v="metal"/>
    <d v="2016-06-01T16:07:33"/>
    <d v="2016-07-31T14:45:00"/>
    <n v="2"/>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s v="music"/>
    <s v="metal"/>
    <d v="2016-10-13T14:19:55"/>
    <d v="2016-10-24T16:00:00"/>
    <n v="2"/>
  </r>
  <r>
    <x v="853"/>
    <s v="sloggoth"/>
    <s v="Help release a CD of sloggoth's first album &quot;sloggoth&quot;.  All contributors of $5 or more get a CD when the goal is met!"/>
    <n v="300"/>
    <n v="300"/>
    <x v="0"/>
    <s v="US"/>
    <s v="USD"/>
    <n v="1424116709"/>
    <n v="1421524709"/>
    <b v="0"/>
    <x v="73"/>
    <b v="1"/>
    <s v="music/metal"/>
    <n v="1"/>
    <n v="30"/>
    <s v="music"/>
    <s v="metal"/>
    <d v="2015-01-17T14:58:29"/>
    <d v="2015-02-16T14:58:29"/>
    <n v="1"/>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s v="music"/>
    <s v="metal"/>
    <d v="2016-11-28T00:05:46"/>
    <d v="2016-12-28T00:05:46"/>
    <n v="7"/>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s v="music"/>
    <s v="metal"/>
    <d v="2016-06-23T22:00:17"/>
    <d v="2016-07-23T22:00:17"/>
    <n v="2"/>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s v="music"/>
    <s v="metal"/>
    <d v="2016-08-27T02:29:16"/>
    <d v="2016-10-25T14:00:00"/>
    <n v="1"/>
  </r>
  <r>
    <x v="857"/>
    <s v="A Reason To Breathe - DEBUT ALBUM"/>
    <s v="Modern Post-Hardcore/Electro music (Hardstyle, EDM, Trap, Dubstep, Dembow, House)."/>
    <n v="1200"/>
    <n v="1200"/>
    <x v="0"/>
    <s v="ES"/>
    <s v="EUR"/>
    <n v="1448463431"/>
    <n v="1444831031"/>
    <b v="0"/>
    <x v="54"/>
    <b v="1"/>
    <s v="music/metal"/>
    <n v="1"/>
    <n v="50"/>
    <s v="music"/>
    <s v="metal"/>
    <d v="2015-10-14T08:57:11"/>
    <d v="2015-11-25T09:57:11"/>
    <n v="2"/>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s v="music"/>
    <s v="metal"/>
    <d v="2015-03-16T12:53:38"/>
    <d v="2015-04-15T17:59:00"/>
    <n v="2"/>
  </r>
  <r>
    <x v="859"/>
    <s v="Rise With Us Campaign"/>
    <s v="We are heading to the studio to create our second album and we want you to be right there with us!"/>
    <n v="4000"/>
    <n v="4187"/>
    <x v="0"/>
    <s v="US"/>
    <s v="USD"/>
    <n v="1433376000"/>
    <n v="1430768468"/>
    <b v="0"/>
    <x v="15"/>
    <b v="1"/>
    <s v="music/metal"/>
    <n v="1.0467500000000001"/>
    <n v="42.724489795918366"/>
    <s v="music"/>
    <s v="metal"/>
    <d v="2015-05-04T14:41:08"/>
    <d v="2015-06-03T19:00:00"/>
    <n v="2"/>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s v="music"/>
    <s v="jazz"/>
    <d v="2013-10-23T06:35:13"/>
    <d v="2013-11-22T07:35:13"/>
    <n v="4"/>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s v="music"/>
    <s v="jazz"/>
    <d v="2016-08-17T18:10:04"/>
    <d v="2016-09-16T18:10:04"/>
    <n v="2"/>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s v="music"/>
    <s v="jazz"/>
    <d v="2013-10-12T08:19:08"/>
    <d v="2013-11-11T09:19:08"/>
    <n v="12"/>
  </r>
  <r>
    <x v="863"/>
    <s v="Help Fund Jason's Debut Jazz CD &quot;Exodus&quot;"/>
    <s v="I'm making the move from a side man in local groups to the leader with this debut jazz CD project."/>
    <n v="2000"/>
    <n v="90"/>
    <x v="2"/>
    <s v="US"/>
    <s v="USD"/>
    <n v="1329014966"/>
    <n v="1326422966"/>
    <b v="0"/>
    <x v="81"/>
    <b v="0"/>
    <s v="music/jazz"/>
    <n v="4.4999999999999998E-2"/>
    <n v="18"/>
    <s v="music"/>
    <s v="jazz"/>
    <d v="2012-01-12T21:49:26"/>
    <d v="2012-02-11T21:49:26"/>
    <n v="2"/>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s v="music"/>
    <s v="jazz"/>
    <d v="2013-09-23T21:33:58"/>
    <d v="2013-10-16T04:59:00"/>
    <n v="3"/>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s v="music"/>
    <s v="jazz"/>
    <d v="2012-11-17T13:33:17"/>
    <d v="2013-01-16T13:33:17"/>
    <n v="2"/>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s v="music"/>
    <s v="jazz"/>
    <d v="2015-01-21T10:18:38"/>
    <d v="2015-02-28T10:10:00"/>
    <n v="2"/>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s v="music"/>
    <s v="jazz"/>
    <d v="2009-10-01T21:31:46"/>
    <d v="2009-11-30T23:59:00"/>
    <n v="3"/>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s v="music"/>
    <s v="jazz"/>
    <d v="2013-12-07T19:39:58"/>
    <d v="2014-01-06T19:39:58"/>
    <n v="11"/>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s v="music"/>
    <s v="jazz"/>
    <d v="2013-03-09T15:17:37"/>
    <d v="2013-04-08T14:17:37"/>
    <n v="3"/>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s v="music"/>
    <s v="jazz"/>
    <d v="2013-08-01T19:32:03"/>
    <d v="2013-08-31T19:32:03"/>
    <n v="6"/>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s v="music"/>
    <s v="jazz"/>
    <d v="2013-10-30T08:28:15"/>
    <d v="2013-11-29T09:28:15"/>
    <n v="3"/>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s v="music"/>
    <s v="jazz"/>
    <d v="2011-01-24T14:48:47"/>
    <d v="2011-03-10T14:48:47"/>
    <n v="3"/>
  </r>
  <r>
    <x v="873"/>
    <s v="The Dreamer-An Original Jazz CD"/>
    <s v="Fall in love with &quot;The Dreamer&quot;, new original music from trumpeter Freddie Dunn!"/>
    <n v="3500"/>
    <n v="45"/>
    <x v="2"/>
    <s v="US"/>
    <s v="USD"/>
    <n v="1352610040"/>
    <n v="1349150440"/>
    <b v="0"/>
    <x v="81"/>
    <b v="0"/>
    <s v="music/jazz"/>
    <n v="1.2857142857142857E-2"/>
    <n v="9"/>
    <s v="music"/>
    <s v="jazz"/>
    <d v="2012-10-01T23:00:40"/>
    <d v="2012-11-11T00:00:40"/>
    <n v="2"/>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s v="music"/>
    <s v="jazz"/>
    <d v="2013-04-04T09:00:34"/>
    <d v="2013-05-04T09:00:34"/>
    <n v="2"/>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s v="music"/>
    <s v="jazz"/>
    <d v="2015-09-01T12:22:11"/>
    <d v="2015-09-21T12:22:11"/>
    <n v="3"/>
  </r>
  <r>
    <x v="876"/>
    <s v="Sound Of Dobells"/>
    <s v="What was the greatest record shop ever?  DOBELLS!"/>
    <n v="3152"/>
    <n v="1286"/>
    <x v="2"/>
    <s v="GB"/>
    <s v="GBP"/>
    <n v="1359978927"/>
    <n v="1357127727"/>
    <b v="0"/>
    <x v="43"/>
    <b v="0"/>
    <s v="music/jazz"/>
    <n v="0.40799492385786801"/>
    <n v="28.577777777777779"/>
    <s v="music"/>
    <s v="jazz"/>
    <d v="2013-01-02T06:55:27"/>
    <d v="2013-02-04T06:55:27"/>
    <n v="2"/>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s v="music"/>
    <s v="jazz"/>
    <d v="2013-11-19T13:56:00"/>
    <d v="2013-12-19T13:56:00"/>
    <n v="2"/>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s v="music"/>
    <s v="jazz"/>
    <d v="2010-11-23T00:35:24"/>
    <d v="2010-12-23T00:35:24"/>
    <n v="3"/>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s v="music"/>
    <s v="jazz"/>
    <d v="2012-05-08T14:55:05"/>
    <d v="2012-05-29T14:55:05"/>
    <n v="2"/>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s v="music"/>
    <s v="indie rock"/>
    <d v="2012-09-27T02:42:18"/>
    <d v="2012-10-30T02:42:18"/>
    <n v="2"/>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s v="music"/>
    <s v="indie rock"/>
    <d v="2011-11-30T01:01:26"/>
    <d v="2012-01-14T01:01:26"/>
    <n v="2"/>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s v="music"/>
    <s v="indie rock"/>
    <d v="2011-08-04T15:39:10"/>
    <d v="2011-09-06T15:39:10"/>
    <n v="2"/>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s v="music"/>
    <s v="indie rock"/>
    <d v="2016-01-02T17:27:15"/>
    <d v="2016-03-02T17:27:15"/>
    <n v="3"/>
  </r>
  <r>
    <x v="884"/>
    <s v="Angwish &quot;I Wanna Be Your Monkey&quot; Music Video"/>
    <s v="We need to hire an animal trainer to have a chimpanzee actor perform in our music video with us!"/>
    <n v="2000"/>
    <n v="20"/>
    <x v="2"/>
    <s v="US"/>
    <s v="USD"/>
    <n v="1336789860"/>
    <n v="1331666146"/>
    <b v="0"/>
    <x v="84"/>
    <b v="0"/>
    <s v="music/indie rock"/>
    <n v="0.01"/>
    <n v="10"/>
    <s v="music"/>
    <s v="indie rock"/>
    <d v="2012-03-13T14:15:46"/>
    <d v="2012-05-11T21:31:00"/>
    <n v="2"/>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s v="music"/>
    <s v="indie rock"/>
    <d v="2016-12-09T17:35:11"/>
    <d v="2016-12-30T17:35:11"/>
    <n v="2"/>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s v="music"/>
    <s v="indie rock"/>
    <d v="2016-08-21T15:53:33"/>
    <d v="2016-09-15T15:53:33"/>
    <n v="1"/>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s v="music"/>
    <s v="indie rock"/>
    <d v="2012-04-27T18:00:55"/>
    <d v="2012-05-27T18:00:55"/>
    <n v="2"/>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s v="music"/>
    <s v="indie rock"/>
    <d v="2011-07-27T13:04:45"/>
    <d v="2011-09-01T01:00:00"/>
    <n v="2"/>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s v="music"/>
    <s v="indie rock"/>
    <d v="2014-09-05T13:49:03"/>
    <d v="2014-10-05T13:49:03"/>
    <n v="7"/>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s v="music"/>
    <s v="indie rock"/>
    <d v="2013-10-22T11:46:19"/>
    <d v="2013-11-21T12:46:19"/>
    <n v="2"/>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s v="music"/>
    <s v="indie rock"/>
    <d v="2014-07-21T19:45:30"/>
    <d v="2014-08-20T19:45:30"/>
    <n v="3"/>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s v="music"/>
    <s v="indie rock"/>
    <d v="2010-05-05T23:48:03"/>
    <d v="2010-07-31T23:00:00"/>
    <n v="3"/>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s v="music"/>
    <s v="indie rock"/>
    <d v="2015-03-02T16:32:43"/>
    <d v="2015-04-01T15:32:43"/>
    <n v="2"/>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s v="music"/>
    <s v="indie rock"/>
    <d v="2016-05-06T18:33:30"/>
    <d v="2016-06-05T18:33:30"/>
    <n v="6"/>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s v="music"/>
    <s v="indie rock"/>
    <d v="2010-09-09T22:03:49"/>
    <d v="2010-10-24T22:03:49"/>
    <n v="3"/>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s v="music"/>
    <s v="indie rock"/>
    <d v="2015-08-02T15:57:06"/>
    <d v="2015-08-27T23:00:00"/>
    <n v="3"/>
  </r>
  <r>
    <x v="897"/>
    <s v="Park XXVII Album Release"/>
    <s v="Park XXVII is putting together an album of up and coming Georgia bands. We need money to fund the recording/production costs of this cd"/>
    <n v="3000"/>
    <n v="0"/>
    <x v="2"/>
    <s v="US"/>
    <s v="USD"/>
    <n v="1354123908"/>
    <n v="1351528308"/>
    <b v="0"/>
    <x v="78"/>
    <b v="0"/>
    <s v="music/indie rock"/>
    <n v="0"/>
    <e v="#DIV/0!"/>
    <s v="music"/>
    <s v="indie rock"/>
    <d v="2012-10-29T11:31:48"/>
    <d v="2012-11-28T12:31:48"/>
    <n v="2"/>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s v="music"/>
    <s v="indie rock"/>
    <d v="2011-12-01T13:11:50"/>
    <d v="2012-01-15T13:11:50"/>
    <n v="2"/>
  </r>
  <r>
    <x v="899"/>
    <s v="Lets get 48/14 pressed!!!"/>
    <s v="Lets get 48/14 pressed and in your cd players,ipods,blogs, and facebook status'. Lets get it everywhere!"/>
    <n v="750"/>
    <n v="280"/>
    <x v="2"/>
    <s v="US"/>
    <s v="USD"/>
    <n v="1306549362"/>
    <n v="1302661362"/>
    <b v="0"/>
    <x v="22"/>
    <b v="0"/>
    <s v="music/indie rock"/>
    <n v="0.37333333333333335"/>
    <n v="35"/>
    <s v="music"/>
    <s v="indie rock"/>
    <d v="2011-04-12T21:22:42"/>
    <d v="2011-05-27T21:22:42"/>
    <n v="1"/>
  </r>
  <r>
    <x v="900"/>
    <s v="Project Revive: Protecting the Creative Impulse"/>
    <s v="With Project Revive, I aim to protect and nurture the creative impulse through music."/>
    <n v="5000"/>
    <n v="21"/>
    <x v="2"/>
    <s v="US"/>
    <s v="USD"/>
    <n v="1459365802"/>
    <n v="1456777402"/>
    <b v="0"/>
    <x v="84"/>
    <b v="0"/>
    <s v="music/jazz"/>
    <n v="4.1999999999999997E-3"/>
    <n v="10.5"/>
    <s v="music"/>
    <s v="jazz"/>
    <d v="2016-02-29T15:23:22"/>
    <d v="2016-03-30T14:23:22"/>
    <n v="3"/>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s v="music"/>
    <s v="jazz"/>
    <d v="2010-04-23T14:28:34"/>
    <d v="2010-06-08T14:11:00"/>
    <n v="3"/>
  </r>
  <r>
    <x v="902"/>
    <s v="MISTER BROWN"/>
    <s v="I'VE STARTED A BRAND NEW ALBUM THAT WILL FEATURE ACID JAZZ, FUNK, ROCK, AND DANCE WITH THE PROMISE OF TOURING NEXT YEAR IN THE USA"/>
    <n v="30000"/>
    <n v="90"/>
    <x v="2"/>
    <s v="US"/>
    <s v="USD"/>
    <n v="1409412600"/>
    <n v="1404947422"/>
    <b v="0"/>
    <x v="83"/>
    <b v="0"/>
    <s v="music/jazz"/>
    <n v="3.0000000000000001E-3"/>
    <n v="30"/>
    <s v="music"/>
    <s v="jazz"/>
    <d v="2014-07-09T18:10:22"/>
    <d v="2014-08-30T10:30:00"/>
    <n v="8"/>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s v="music"/>
    <s v="jazz"/>
    <d v="2012-08-28T14:06:20"/>
    <d v="2012-09-22T21:25:00"/>
    <n v="3"/>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s v="music"/>
    <s v="jazz"/>
    <d v="2015-12-03T20:55:37"/>
    <d v="2016-01-02T20:55:37"/>
    <n v="12"/>
  </r>
  <r>
    <x v="905"/>
    <s v="Jazz For Everyone!"/>
    <s v="Working hard to get into the studio to record, produce, and edit my break out CD. I hope to realize my vision!"/>
    <n v="6500"/>
    <n v="196"/>
    <x v="2"/>
    <s v="US"/>
    <s v="USD"/>
    <n v="1295847926"/>
    <n v="1290663926"/>
    <b v="0"/>
    <x v="79"/>
    <b v="0"/>
    <s v="music/jazz"/>
    <n v="3.0153846153846153E-2"/>
    <n v="32.666666666666664"/>
    <s v="music"/>
    <s v="jazz"/>
    <d v="2010-11-25T00:45:26"/>
    <d v="2011-01-24T00:45:26"/>
    <n v="3"/>
  </r>
  <r>
    <x v="906"/>
    <s v="24th Music Presents Channeling Motown (Live)"/>
    <s v="The DMV's most respected saxophonist pay tribute to Motown."/>
    <n v="15000"/>
    <n v="0"/>
    <x v="2"/>
    <s v="US"/>
    <s v="USD"/>
    <n v="1394681590"/>
    <n v="1392093190"/>
    <b v="0"/>
    <x v="78"/>
    <b v="0"/>
    <s v="music/jazz"/>
    <n v="0"/>
    <e v="#DIV/0!"/>
    <s v="music"/>
    <s v="jazz"/>
    <d v="2014-02-10T23:33:10"/>
    <d v="2014-03-12T22:33:10"/>
    <n v="5"/>
  </r>
  <r>
    <x v="907"/>
    <s v="Greg Chambers Saxophone CD"/>
    <s v="Greg Chambers' self-titled CD needs support for post production, replication, and promotion."/>
    <n v="2900"/>
    <n v="0"/>
    <x v="2"/>
    <s v="US"/>
    <s v="USD"/>
    <n v="1315715823"/>
    <n v="1313123823"/>
    <b v="0"/>
    <x v="78"/>
    <b v="0"/>
    <s v="music/jazz"/>
    <n v="0"/>
    <e v="#DIV/0!"/>
    <s v="music"/>
    <s v="jazz"/>
    <d v="2011-08-11T23:37:03"/>
    <d v="2011-09-10T23:37:03"/>
    <n v="2"/>
  </r>
  <r>
    <x v="908"/>
    <s v="Help Tony Copeland and get free cd's and mp3's"/>
    <s v="This project is designed to help protect the environment by using Eco-friendly product packaging."/>
    <n v="2500"/>
    <n v="0"/>
    <x v="2"/>
    <s v="US"/>
    <s v="USD"/>
    <n v="1280206740"/>
    <n v="1276283655"/>
    <b v="0"/>
    <x v="78"/>
    <b v="0"/>
    <s v="music/jazz"/>
    <n v="0"/>
    <e v="#DIV/0!"/>
    <s v="music"/>
    <s v="jazz"/>
    <d v="2010-06-11T14:14:15"/>
    <d v="2010-07-26T23:59:00"/>
    <n v="2"/>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s v="music"/>
    <s v="jazz"/>
    <d v="2012-06-21T11:34:00"/>
    <d v="2012-07-22T23:00:00"/>
    <n v="5"/>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s v="music"/>
    <s v="jazz"/>
    <d v="2017-01-02T08:05:19"/>
    <d v="2017-03-03T08:05:19"/>
    <n v="1"/>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s v="music"/>
    <s v="jazz"/>
    <d v="2014-01-02T19:07:25"/>
    <d v="2014-01-23T19:07:25"/>
    <n v="12"/>
  </r>
  <r>
    <x v="912"/>
    <s v="Triad a new album by James Murrell"/>
    <s v="My new album will be called Triad, an album of original music performed by me &amp; guest musical artists."/>
    <n v="3500"/>
    <n v="30"/>
    <x v="2"/>
    <s v="US"/>
    <s v="USD"/>
    <n v="1355197047"/>
    <n v="1350009447"/>
    <b v="0"/>
    <x v="84"/>
    <b v="0"/>
    <s v="music/jazz"/>
    <n v="8.5714285714285719E-3"/>
    <n v="15"/>
    <s v="music"/>
    <s v="jazz"/>
    <d v="2012-10-11T21:37:27"/>
    <d v="2012-12-10T22:37:27"/>
    <n v="2"/>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s v="music"/>
    <s v="jazz"/>
    <d v="2012-04-04T22:20:19"/>
    <d v="2012-05-04T22:20:19"/>
    <n v="8"/>
  </r>
  <r>
    <x v="914"/>
    <s v="Soul Of Man Video Project"/>
    <s v="This project is for the making of a music video. All funds will go towards production costs for this event only."/>
    <n v="1500"/>
    <n v="0"/>
    <x v="2"/>
    <s v="US"/>
    <s v="USD"/>
    <n v="1345918747"/>
    <n v="1343326747"/>
    <b v="0"/>
    <x v="78"/>
    <b v="0"/>
    <s v="music/jazz"/>
    <n v="0"/>
    <e v="#DIV/0!"/>
    <s v="music"/>
    <s v="jazz"/>
    <d v="2012-07-26T13:19:07"/>
    <d v="2012-08-25T13:19:07"/>
    <n v="2"/>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s v="music"/>
    <s v="jazz"/>
    <d v="2012-01-29T11:18:34"/>
    <d v="2012-02-29T23:59:00"/>
    <n v="3"/>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s v="music"/>
    <s v="jazz"/>
    <d v="2010-09-13T15:28:54"/>
    <d v="2010-10-22T00:00:00"/>
    <n v="2"/>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s v="music"/>
    <s v="jazz"/>
    <d v="2014-06-12T17:38:50"/>
    <d v="2014-07-13T21:30:00"/>
    <n v="3"/>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s v="music"/>
    <s v="jazz"/>
    <d v="2014-11-01T16:59:21"/>
    <d v="2014-12-01T17:59:21"/>
    <n v="2"/>
  </r>
  <r>
    <x v="919"/>
    <s v="Jazz CD:  Out of The Blue"/>
    <s v="Cool jazz with a New Orleans flavor."/>
    <n v="20000"/>
    <n v="100"/>
    <x v="2"/>
    <s v="US"/>
    <s v="USD"/>
    <n v="1355930645"/>
    <n v="1352906645"/>
    <b v="0"/>
    <x v="29"/>
    <b v="0"/>
    <s v="music/jazz"/>
    <n v="5.0000000000000001E-3"/>
    <n v="100"/>
    <s v="music"/>
    <s v="jazz"/>
    <d v="2012-11-14T10:24:05"/>
    <d v="2012-12-19T10:24:05"/>
    <n v="6"/>
  </r>
  <r>
    <x v="920"/>
    <s v="MIAMI JAZZ PROJECT: TEST OF TIME RECORDING"/>
    <s v="Miami club band records powerhouse fusion album. You don't have to be a musician to understand the sound of jazz."/>
    <n v="5500"/>
    <n v="0"/>
    <x v="2"/>
    <s v="US"/>
    <s v="USD"/>
    <n v="1384448822"/>
    <n v="1381853222"/>
    <b v="0"/>
    <x v="78"/>
    <b v="0"/>
    <s v="music/jazz"/>
    <n v="0"/>
    <e v="#DIV/0!"/>
    <s v="music"/>
    <s v="jazz"/>
    <d v="2013-10-15T11:07:02"/>
    <d v="2013-11-14T12:07:02"/>
    <n v="3"/>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s v="music"/>
    <s v="jazz"/>
    <d v="2011-10-30T23:06:16"/>
    <d v="2011-12-12T00:06:16"/>
    <n v="5"/>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s v="music"/>
    <s v="jazz"/>
    <d v="2014-08-27T07:43:13"/>
    <d v="2014-10-01T07:43:13"/>
    <n v="7"/>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s v="music"/>
    <s v="jazz"/>
    <d v="2014-10-22T18:02:03"/>
    <d v="2014-11-21T19:02:03"/>
    <n v="5"/>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s v="music"/>
    <s v="jazz"/>
    <d v="2013-01-14T17:37:49"/>
    <d v="2013-02-13T17:37:49"/>
    <n v="2"/>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s v="music"/>
    <s v="jazz"/>
    <d v="2013-10-28T16:08:31"/>
    <d v="2013-11-27T17:08:31"/>
    <n v="3"/>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s v="music"/>
    <s v="jazz"/>
    <d v="2010-06-08T19:28:50"/>
    <d v="2010-07-08T17:40:00"/>
    <n v="3"/>
  </r>
  <r>
    <x v="927"/>
    <s v="JETRO DA SILVA FUNK PROJECT"/>
    <s v="Studio CD/DVD Solo project of Pianist &amp; Keyboardist Jetro da Silva"/>
    <n v="20000"/>
    <n v="0"/>
    <x v="2"/>
    <s v="US"/>
    <s v="USD"/>
    <n v="1337024695"/>
    <n v="1334432695"/>
    <b v="0"/>
    <x v="78"/>
    <b v="0"/>
    <s v="music/jazz"/>
    <n v="0"/>
    <e v="#DIV/0!"/>
    <s v="music"/>
    <s v="jazz"/>
    <d v="2012-04-14T14:44:55"/>
    <d v="2012-05-14T14:44:55"/>
    <n v="6"/>
  </r>
  <r>
    <x v="928"/>
    <s v="In a Jazzy Motown"/>
    <s v="A real Motown Backup singer on 22 gold and platinum albums headlines her own Jazz CD of Motown songs."/>
    <n v="14500"/>
    <n v="1575"/>
    <x v="2"/>
    <s v="US"/>
    <s v="USD"/>
    <n v="1353196800"/>
    <n v="1348864913"/>
    <b v="0"/>
    <x v="33"/>
    <b v="0"/>
    <s v="music/jazz"/>
    <n v="0.10862068965517241"/>
    <n v="56.25"/>
    <s v="music"/>
    <s v="jazz"/>
    <d v="2012-09-28T15:41:53"/>
    <d v="2012-11-17T19:00:00"/>
    <n v="4"/>
  </r>
  <r>
    <x v="929"/>
    <s v="EXPERIMENTAL JAZZ STUDIO RECORDING"/>
    <s v="I am searching for monetary funding to go into a good recording studio and record experimental intuitive improv jazz."/>
    <n v="500"/>
    <n v="0"/>
    <x v="2"/>
    <s v="US"/>
    <s v="USD"/>
    <n v="1333946569"/>
    <n v="1331358169"/>
    <b v="0"/>
    <x v="78"/>
    <b v="0"/>
    <s v="music/jazz"/>
    <n v="0"/>
    <e v="#DIV/0!"/>
    <s v="music"/>
    <s v="jazz"/>
    <d v="2012-03-10T00:42:49"/>
    <d v="2012-04-08T23:42:49"/>
    <n v="1"/>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s v="music"/>
    <s v="jazz"/>
    <d v="2010-05-14T16:58:26"/>
    <d v="2010-06-25T16:32:00"/>
    <n v="1"/>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s v="music"/>
    <s v="jazz"/>
    <d v="2014-02-10T03:38:22"/>
    <d v="2014-03-16T17:00:00"/>
    <n v="2"/>
  </r>
  <r>
    <x v="932"/>
    <s v="Mandy Harvey Christmas Album"/>
    <s v="Help me to create my 3rd album, a Christmas CD with 16 Holiday/Original favorites!"/>
    <n v="9500"/>
    <n v="1381"/>
    <x v="2"/>
    <s v="US"/>
    <s v="USD"/>
    <n v="1363990545"/>
    <n v="1360106145"/>
    <b v="0"/>
    <x v="209"/>
    <b v="0"/>
    <s v="music/jazz"/>
    <n v="0.14536842105263159"/>
    <n v="46.033333333333331"/>
    <s v="music"/>
    <s v="jazz"/>
    <d v="2013-02-05T18:15:45"/>
    <d v="2013-03-22T17:15:45"/>
    <n v="3"/>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s v="music"/>
    <s v="jazz"/>
    <d v="2014-03-12T23:03:29"/>
    <d v="2014-05-11T23:03:29"/>
    <n v="2"/>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s v="music"/>
    <s v="jazz"/>
    <d v="2014-04-04T12:41:24"/>
    <d v="2014-05-04T01:00:00"/>
    <n v="3"/>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s v="music"/>
    <s v="jazz"/>
    <d v="2015-12-30T03:00:29"/>
    <d v="2016-01-29T03:00:29"/>
    <n v="2"/>
  </r>
  <r>
    <x v="936"/>
    <s v="Jazz Singer, Marti Mendenhall Live Concert Recording"/>
    <s v="A CD of a live Jazz concert featuring Marti Mendenhall, George Mitchell, Scott Steed and Todd Strait."/>
    <n v="1400"/>
    <n v="0"/>
    <x v="2"/>
    <s v="US"/>
    <s v="USD"/>
    <n v="1326916800"/>
    <n v="1323131689"/>
    <b v="0"/>
    <x v="78"/>
    <b v="0"/>
    <s v="music/jazz"/>
    <n v="0"/>
    <e v="#DIV/0!"/>
    <s v="music"/>
    <s v="jazz"/>
    <d v="2011-12-05T19:34:49"/>
    <d v="2012-01-18T15:00:00"/>
    <n v="2"/>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s v="music"/>
    <s v="jazz"/>
    <d v="2013-10-04T14:09:17"/>
    <d v="2013-11-03T15:09:17"/>
    <n v="2"/>
  </r>
  <r>
    <x v="938"/>
    <s v="Celebrating American Jazz &amp; Soul Music"/>
    <s v="Creating new avenues of exposure for young Jazz &amp; Soul artists_x000a_to express their Art of Music."/>
    <n v="7000"/>
    <n v="25"/>
    <x v="2"/>
    <s v="US"/>
    <s v="USD"/>
    <n v="1346585448"/>
    <n v="1343993448"/>
    <b v="0"/>
    <x v="29"/>
    <b v="0"/>
    <s v="music/jazz"/>
    <n v="3.5714285714285713E-3"/>
    <n v="25"/>
    <s v="music"/>
    <s v="jazz"/>
    <d v="2012-08-03T06:30:48"/>
    <d v="2012-09-02T06:30:48"/>
    <n v="3"/>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s v="music"/>
    <s v="jazz"/>
    <d v="2013-05-22T13:18:58"/>
    <d v="2013-06-30T14:58:00"/>
    <n v="2"/>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s v="technology"/>
    <s v="wearables"/>
    <d v="2015-06-26T19:12:06"/>
    <d v="2015-08-10T19:12:06"/>
    <n v="3"/>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s v="technology"/>
    <s v="wearables"/>
    <d v="2017-01-10T21:19:05"/>
    <d v="2017-02-09T21:19:05"/>
    <n v="12"/>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s v="technology"/>
    <s v="wearables"/>
    <d v="2016-01-13T15:14:20"/>
    <d v="2016-02-18T15:14:20"/>
    <n v="3"/>
  </r>
  <r>
    <x v="943"/>
    <s v="SleepMode"/>
    <s v="A mask for home or travel that will give you the best, undisturbed sleep of your life."/>
    <n v="3000"/>
    <n v="289"/>
    <x v="2"/>
    <s v="US"/>
    <s v="USD"/>
    <n v="1480438905"/>
    <n v="1477843305"/>
    <b v="0"/>
    <x v="8"/>
    <b v="0"/>
    <s v="technology/wearables"/>
    <n v="9.633333333333334E-2"/>
    <n v="24.083333333333332"/>
    <s v="technology"/>
    <s v="wearables"/>
    <d v="2016-10-30T11:01:45"/>
    <d v="2016-11-29T12:01:45"/>
    <n v="2"/>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s v="technology"/>
    <s v="wearables"/>
    <d v="2016-03-15T09:00:50"/>
    <d v="2016-04-18T09:00:00"/>
    <n v="12"/>
  </r>
  <r>
    <x v="945"/>
    <s v="CT BAND"/>
    <s v="Make your watch Smart ! CT Band is an ultra-thin, high-tech smart watch-strap awarded twice at CES 2017 las vegas"/>
    <n v="100000"/>
    <n v="2484"/>
    <x v="2"/>
    <s v="FR"/>
    <s v="EUR"/>
    <n v="1487462340"/>
    <n v="1482958626"/>
    <b v="0"/>
    <x v="38"/>
    <b v="0"/>
    <s v="technology/wearables"/>
    <n v="2.4840000000000001E-2"/>
    <n v="155.25"/>
    <s v="technology"/>
    <s v="wearables"/>
    <d v="2016-12-28T15:57:06"/>
    <d v="2017-02-18T18:59:00"/>
    <n v="12"/>
  </r>
  <r>
    <x v="946"/>
    <s v="OmniTrade Apron"/>
    <s v="Soft edged-Hard working. The perfect wearable organization for the home and professional shop."/>
    <n v="15000"/>
    <n v="286"/>
    <x v="2"/>
    <s v="US"/>
    <s v="USD"/>
    <n v="1473444048"/>
    <n v="1470852048"/>
    <b v="0"/>
    <x v="81"/>
    <b v="0"/>
    <s v="technology/wearables"/>
    <n v="1.9066666666666666E-2"/>
    <n v="57.2"/>
    <s v="technology"/>
    <s v="wearables"/>
    <d v="2016-08-10T13:00:48"/>
    <d v="2016-09-09T13:00:48"/>
    <n v="5"/>
  </r>
  <r>
    <x v="947"/>
    <s v="PAKPOWER, The CCP Pack"/>
    <s v="The CCP Pack is a bag that charges your smartphones and tablets on the go! Also holds small important items. &quot;Never Without Power&quot;."/>
    <n v="850"/>
    <n v="0"/>
    <x v="2"/>
    <s v="US"/>
    <s v="USD"/>
    <n v="1467312306"/>
    <n v="1462128306"/>
    <b v="0"/>
    <x v="78"/>
    <b v="0"/>
    <s v="technology/wearables"/>
    <n v="0"/>
    <e v="#DIV/0!"/>
    <s v="technology"/>
    <s v="wearables"/>
    <d v="2016-05-01T13:45:06"/>
    <d v="2016-06-30T13:45:06"/>
    <n v="1"/>
  </r>
  <r>
    <x v="948"/>
    <s v="Led Shirt - WiFi Controlled"/>
    <s v="T-Shirt with Led panel controlled by Android app over WiFi. _x000a_Multiple shirts, games, text, video effects support,"/>
    <n v="4000"/>
    <n v="480"/>
    <x v="2"/>
    <s v="NL"/>
    <s v="EUR"/>
    <n v="1457812364"/>
    <n v="1455220364"/>
    <b v="0"/>
    <x v="22"/>
    <b v="0"/>
    <s v="technology/wearables"/>
    <n v="0.12"/>
    <n v="60"/>
    <s v="technology"/>
    <s v="wearables"/>
    <d v="2016-02-11T14:52:44"/>
    <d v="2016-03-12T14:52:44"/>
    <n v="2"/>
  </r>
  <r>
    <x v="949"/>
    <s v="INBED"/>
    <s v="Der INBED ist ein innovatives Multisensor-Wearable fÃ¼r die SturzprÃ¤vention motorisch eingeschrÃ¤nkter Personen."/>
    <n v="20000"/>
    <n v="273"/>
    <x v="2"/>
    <s v="DE"/>
    <s v="EUR"/>
    <n v="1456016576"/>
    <n v="1450832576"/>
    <b v="0"/>
    <x v="63"/>
    <b v="0"/>
    <s v="technology/wearables"/>
    <n v="1.3650000000000001E-2"/>
    <n v="39"/>
    <s v="technology"/>
    <s v="wearables"/>
    <d v="2015-12-22T20:02:56"/>
    <d v="2016-02-20T20:02:56"/>
    <n v="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s v="technology"/>
    <s v="wearables"/>
    <d v="2015-12-18T13:01:01"/>
    <d v="2016-01-17T13:01:01"/>
    <n v="3"/>
  </r>
  <r>
    <x v="951"/>
    <s v="Smart Harness"/>
    <s v="Revolutionizing the way we walk our dogs!"/>
    <n v="50000"/>
    <n v="19195"/>
    <x v="2"/>
    <s v="US"/>
    <s v="USD"/>
    <n v="1465054872"/>
    <n v="1461166872"/>
    <b v="0"/>
    <x v="212"/>
    <b v="0"/>
    <s v="technology/wearables"/>
    <n v="0.38390000000000002"/>
    <n v="158.63636363636363"/>
    <s v="technology"/>
    <s v="wearables"/>
    <d v="2016-04-20T10:41:12"/>
    <d v="2016-06-04T10:41:12"/>
    <n v="12"/>
  </r>
  <r>
    <x v="952"/>
    <s v="Audionoggin - Join the Earvolution"/>
    <s v="Audionoggin: Wireless personal surround sound for the athlete in everyone."/>
    <n v="49000"/>
    <n v="19572"/>
    <x v="2"/>
    <s v="US"/>
    <s v="USD"/>
    <n v="1479483812"/>
    <n v="1476888212"/>
    <b v="0"/>
    <x v="193"/>
    <b v="0"/>
    <s v="technology/wearables"/>
    <n v="0.39942857142857141"/>
    <n v="99.857142857142861"/>
    <s v="technology"/>
    <s v="wearables"/>
    <d v="2016-10-19T09:43:32"/>
    <d v="2016-11-18T10:43:32"/>
    <n v="11"/>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s v="technology"/>
    <s v="wearables"/>
    <d v="2014-12-25T22:56:39"/>
    <d v="2015-01-24T22:56:39"/>
    <n v="5"/>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s v="technology"/>
    <s v="wearables"/>
    <d v="2015-07-09T15:00:39"/>
    <d v="2015-08-20T15:00:39"/>
    <n v="5"/>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s v="technology"/>
    <s v="wearables"/>
    <d v="2016-08-04T02:05:00"/>
    <d v="2016-09-13T02:05:00"/>
    <n v="12"/>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s v="technology"/>
    <s v="wearables"/>
    <d v="2015-02-25T16:55:59"/>
    <d v="2015-04-26T15:55:59"/>
    <n v="12"/>
  </r>
  <r>
    <x v="957"/>
    <s v="DUALBAND, the Leather NFC Smart Watch Band"/>
    <s v="A Leather Smart watch Band, that NEVER needs to be charged for only $37!"/>
    <n v="12000"/>
    <n v="233"/>
    <x v="2"/>
    <s v="US"/>
    <s v="USD"/>
    <n v="1479392133"/>
    <n v="1476710133"/>
    <b v="0"/>
    <x v="63"/>
    <b v="0"/>
    <s v="technology/wearables"/>
    <n v="1.9416666666666665E-2"/>
    <n v="33.285714285714285"/>
    <s v="technology"/>
    <s v="wearables"/>
    <d v="2016-10-17T08:15:33"/>
    <d v="2016-11-17T09:15:33"/>
    <n v="4"/>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s v="technology"/>
    <s v="wearables"/>
    <d v="2015-03-19T14:16:03"/>
    <d v="2015-04-09T23:59:00"/>
    <n v="3"/>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s v="technology"/>
    <s v="wearables"/>
    <d v="2014-12-19T23:11:05"/>
    <d v="2015-01-18T23:11:05"/>
    <n v="12"/>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s v="technology"/>
    <s v="wearables"/>
    <d v="2017-01-31T10:02:35"/>
    <d v="2017-03-14T09:02:35"/>
    <n v="12"/>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s v="technology"/>
    <s v="wearables"/>
    <d v="2017-01-05T11:38:55"/>
    <d v="2017-02-20T14:00:00"/>
    <n v="12"/>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s v="technology"/>
    <s v="wearables"/>
    <d v="2016-01-04T12:05:53"/>
    <d v="2016-02-11T12:05:53"/>
    <n v="2"/>
  </r>
  <r>
    <x v="963"/>
    <s v="The Ultimate Learning Center"/>
    <s v="WE are molding an educated, motivated, non violent GENERATION!"/>
    <n v="35000"/>
    <n v="377"/>
    <x v="2"/>
    <s v="US"/>
    <s v="USD"/>
    <n v="1476717319"/>
    <n v="1473693319"/>
    <b v="0"/>
    <x v="82"/>
    <b v="0"/>
    <s v="technology/wearables"/>
    <n v="1.0771428571428571E-2"/>
    <n v="41.888888888888886"/>
    <s v="technology"/>
    <s v="wearables"/>
    <d v="2016-09-12T10:15:19"/>
    <d v="2016-10-17T10:15:19"/>
    <n v="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s v="technology"/>
    <s v="wearables"/>
    <d v="2015-07-23T10:05:19"/>
    <d v="2015-09-01T10:05:19"/>
    <n v="12"/>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s v="technology"/>
    <s v="wearables"/>
    <d v="2016-09-23T19:24:06"/>
    <d v="2016-10-25T22:59:00"/>
    <n v="7"/>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s v="technology"/>
    <s v="wearables"/>
    <d v="2016-09-06T10:15:32"/>
    <d v="2016-10-06T10:15:32"/>
    <n v="4"/>
  </r>
  <r>
    <x v="967"/>
    <s v="Better Beanie"/>
    <s v="Better Beanie is the new therapeutic wearable designed to assist you while keeping your hands free."/>
    <n v="20000"/>
    <n v="3562"/>
    <x v="2"/>
    <s v="US"/>
    <s v="USD"/>
    <n v="1461301574"/>
    <n v="1456121174"/>
    <b v="0"/>
    <x v="75"/>
    <b v="0"/>
    <s v="technology/wearables"/>
    <n v="0.17810000000000001"/>
    <n v="43.97530864197531"/>
    <s v="technology"/>
    <s v="wearables"/>
    <d v="2016-02-22T01:06:14"/>
    <d v="2016-04-22T00:06:14"/>
    <n v="6"/>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s v="technology"/>
    <s v="wearables"/>
    <d v="2014-07-16T15:20:34"/>
    <d v="2014-08-15T15:20:34"/>
    <n v="3"/>
  </r>
  <r>
    <x v="969"/>
    <s v="Make 100 | Geek &amp; Chic: Smart Safety Jewelry."/>
    <s v="Geek &amp; Chic Smart Jewelry Collection, Wearables Meet Style!"/>
    <n v="30000"/>
    <n v="14000"/>
    <x v="2"/>
    <s v="MX"/>
    <s v="MXN"/>
    <n v="1486624607"/>
    <n v="1483773407"/>
    <b v="0"/>
    <x v="202"/>
    <b v="0"/>
    <s v="technology/wearables"/>
    <n v="0.46666666666666667"/>
    <n v="1272.7272727272727"/>
    <s v="technology"/>
    <s v="wearables"/>
    <d v="2017-01-07T02:16:47"/>
    <d v="2017-02-09T02:16:47"/>
    <n v="8"/>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s v="technology"/>
    <s v="wearables"/>
    <d v="2016-12-17T00:17:33"/>
    <d v="2017-01-22T23:59:00"/>
    <n v="3"/>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s v="technology"/>
    <s v="wearables"/>
    <d v="2015-04-17T12:01:00"/>
    <d v="2015-06-01T12:01:00"/>
    <n v="12"/>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s v="technology"/>
    <s v="wearables"/>
    <d v="2014-08-05T15:46:38"/>
    <d v="2014-09-04T01:59:00"/>
    <n v="6"/>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s v="technology"/>
    <s v="wearables"/>
    <d v="2015-09-09T19:21:33"/>
    <d v="2015-11-08T20:21:33"/>
    <n v="6"/>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s v="technology"/>
    <s v="wearables"/>
    <d v="2016-02-24T12:59:16"/>
    <d v="2016-03-25T11:59:16"/>
    <n v="12"/>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s v="technology"/>
    <s v="wearables"/>
    <d v="2016-04-29T11:43:05"/>
    <d v="2016-06-28T11:43:05"/>
    <n v="12"/>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s v="technology"/>
    <s v="wearables"/>
    <d v="2015-06-29T20:24:57"/>
    <d v="2015-08-13T20:24:57"/>
    <n v="12"/>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s v="technology"/>
    <s v="wearables"/>
    <d v="2016-01-22T17:36:37"/>
    <d v="2016-02-21T17:36:37"/>
    <n v="2"/>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s v="technology"/>
    <s v="wearables"/>
    <d v="2016-01-26T02:25:01"/>
    <d v="2016-02-25T02:25:01"/>
    <n v="12"/>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s v="technology"/>
    <s v="wearables"/>
    <d v="2016-05-16T05:00:28"/>
    <d v="2016-06-20T13:59:00"/>
    <n v="9"/>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s v="technology"/>
    <s v="wearables"/>
    <d v="2014-10-16T16:42:02"/>
    <d v="2014-11-30T17:42:02"/>
    <n v="4"/>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s v="technology"/>
    <s v="wearables"/>
    <d v="2014-07-10T17:43:42"/>
    <d v="2014-08-09T17:43:42"/>
    <n v="12"/>
  </r>
  <r>
    <x v="982"/>
    <s v="Smart 2-in-1 I-PHONE HANDLE/WALLETtm"/>
    <s v="revolutonary ultra-slim 2-in-1 Smart  2-in-1 I-PHONE handle/WALLETtm with 360 rotatiion"/>
    <n v="17500"/>
    <n v="3"/>
    <x v="2"/>
    <s v="US"/>
    <s v="USD"/>
    <n v="1475431486"/>
    <n v="1472839486"/>
    <b v="0"/>
    <x v="83"/>
    <b v="0"/>
    <s v="technology/wearables"/>
    <n v="1.7142857142857143E-4"/>
    <n v="1"/>
    <s v="technology"/>
    <s v="wearables"/>
    <d v="2016-09-02T13:04:46"/>
    <d v="2016-10-02T13:04:46"/>
    <n v="5"/>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s v="technology"/>
    <s v="wearables"/>
    <d v="2016-07-23T11:01:25"/>
    <d v="2016-08-23T15:54:00"/>
    <n v="12"/>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s v="technology"/>
    <s v="wearables"/>
    <d v="2015-02-25T21:46:48"/>
    <d v="2015-03-27T20:46:48"/>
    <n v="4"/>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s v="technology"/>
    <s v="wearables"/>
    <d v="2015-12-01T18:13:30"/>
    <d v="2015-12-31T18:00:00"/>
    <n v="8"/>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s v="technology"/>
    <s v="wearables"/>
    <d v="2015-11-16T13:25:00"/>
    <d v="2016-01-09T19:00:00"/>
    <n v="6"/>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s v="technology"/>
    <s v="wearables"/>
    <d v="2014-05-14T02:04:10"/>
    <d v="2014-06-23T02:04:10"/>
    <n v="12"/>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s v="technology"/>
    <s v="wearables"/>
    <d v="2016-09-01T03:33:45"/>
    <d v="2016-10-01T03:33:45"/>
    <n v="3"/>
  </r>
  <r>
    <x v="989"/>
    <s v="Power Rope"/>
    <s v="The most useful phone charger you will ever buy"/>
    <n v="10000"/>
    <n v="1677"/>
    <x v="2"/>
    <s v="US"/>
    <s v="USD"/>
    <n v="1475101495"/>
    <n v="1472509495"/>
    <b v="0"/>
    <x v="58"/>
    <b v="0"/>
    <s v="technology/wearables"/>
    <n v="0.16769999999999999"/>
    <n v="52.40625"/>
    <s v="technology"/>
    <s v="wearables"/>
    <d v="2016-08-29T17:24:55"/>
    <d v="2016-09-28T17:24:55"/>
    <n v="4"/>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s v="technology"/>
    <s v="wearables"/>
    <d v="2014-08-04T13:49:24"/>
    <d v="2014-09-03T13:49:24"/>
    <n v="7"/>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s v="technology"/>
    <s v="wearables"/>
    <d v="2016-06-17T13:09:48"/>
    <d v="2016-07-12T13:51:00"/>
    <n v="3"/>
  </r>
  <r>
    <x v="992"/>
    <s v="WairConditioning"/>
    <s v="The HOTTEST and COOLEST thing yet! WairConditioning... an entirely new level of comfortability!"/>
    <n v="100000"/>
    <n v="467"/>
    <x v="2"/>
    <s v="US"/>
    <s v="USD"/>
    <n v="1462655519"/>
    <n v="1457475119"/>
    <b v="0"/>
    <x v="80"/>
    <b v="0"/>
    <s v="technology/wearables"/>
    <n v="4.6699999999999997E-3"/>
    <n v="116.75"/>
    <s v="technology"/>
    <s v="wearables"/>
    <d v="2016-03-08T17:11:59"/>
    <d v="2016-05-07T16:11:59"/>
    <n v="12"/>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s v="technology"/>
    <s v="wearables"/>
    <d v="2016-10-09T18:09:28"/>
    <d v="2016-11-12T00:00:00"/>
    <n v="12"/>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s v="technology"/>
    <s v="wearables"/>
    <d v="2014-10-09T01:18:50"/>
    <d v="2014-11-30T17:59:00"/>
    <n v="12"/>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s v="technology"/>
    <s v="wearables"/>
    <d v="2014-11-04T17:34:40"/>
    <d v="2014-11-29T11:00:00"/>
    <n v="4"/>
  </r>
  <r>
    <x v="996"/>
    <s v="Social behavior in technical communities"/>
    <s v="Study the behaviour of technical communities by tracking their movement  through wearables"/>
    <n v="4000"/>
    <n v="65"/>
    <x v="2"/>
    <s v="US"/>
    <s v="USD"/>
    <n v="1406474820"/>
    <n v="1403902060"/>
    <b v="0"/>
    <x v="81"/>
    <b v="0"/>
    <s v="technology/wearables"/>
    <n v="1.6250000000000001E-2"/>
    <n v="13"/>
    <s v="technology"/>
    <s v="wearables"/>
    <d v="2014-06-27T15:47:40"/>
    <d v="2014-07-27T10:27:00"/>
    <n v="2"/>
  </r>
  <r>
    <x v="997"/>
    <s v="iPhanny"/>
    <s v="The iPhanny keeps your iPhone 6 safe from bending in those dangerous pants pockets."/>
    <n v="5000"/>
    <n v="65"/>
    <x v="2"/>
    <s v="US"/>
    <s v="USD"/>
    <n v="1417145297"/>
    <n v="1414549697"/>
    <b v="0"/>
    <x v="22"/>
    <b v="0"/>
    <s v="technology/wearables"/>
    <n v="1.2999999999999999E-2"/>
    <n v="8.125"/>
    <s v="technology"/>
    <s v="wearables"/>
    <d v="2014-10-28T21:28:17"/>
    <d v="2014-11-27T22:28:17"/>
    <n v="3"/>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s v="technology"/>
    <s v="wearables"/>
    <d v="2015-10-04T23:03:21"/>
    <d v="2015-11-19T00:03:21"/>
    <n v="12"/>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s v="technology"/>
    <s v="wearables"/>
    <d v="2014-10-14T02:11:30"/>
    <d v="2014-11-13T03:02:00"/>
    <n v="12"/>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s v="technology"/>
    <s v="wearables"/>
    <d v="2017-01-13T20:26:00"/>
    <d v="2017-03-14T19:26:00"/>
    <n v="12"/>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s v="technology"/>
    <s v="wearables"/>
    <d v="2016-12-16T12:16:53"/>
    <d v="2017-01-30T12:16:53"/>
    <n v="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s v="technology"/>
    <s v="wearables"/>
    <d v="2015-11-17T11:25:14"/>
    <d v="2015-12-17T00:59:00"/>
    <n v="4"/>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s v="technology"/>
    <s v="wearables"/>
    <d v="2017-02-14T12:01:01"/>
    <d v="2017-03-16T11:01:01"/>
    <n v="6"/>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s v="technology"/>
    <s v="wearables"/>
    <d v="2016-01-19T12:00:27"/>
    <d v="2016-02-18T12:00:27"/>
    <n v="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s v="technology"/>
    <s v="wearables"/>
    <d v="2015-09-29T09:59:43"/>
    <d v="2015-10-30T09:59:43"/>
    <n v="12"/>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s v="technology"/>
    <s v="wearables"/>
    <d v="2014-12-03T19:57:52"/>
    <d v="2014-12-12T02:11:00"/>
    <n v="2"/>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s v="technology"/>
    <s v="wearables"/>
    <d v="2016-11-02T09:00:23"/>
    <d v="2016-12-14T10:00:23"/>
    <n v="8"/>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s v="technology"/>
    <s v="wearables"/>
    <d v="2016-11-28T14:25:15"/>
    <d v="2016-12-28T14:25:15"/>
    <n v="12"/>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s v="technology"/>
    <s v="wearables"/>
    <d v="2016-05-20T09:30:46"/>
    <d v="2016-06-19T09:30:46"/>
    <n v="12"/>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s v="technology"/>
    <s v="wearables"/>
    <d v="2016-07-10T14:54:22"/>
    <d v="2016-09-04T21:59:00"/>
    <n v="12"/>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s v="technology"/>
    <s v="wearables"/>
    <d v="2014-11-03T16:33:15"/>
    <d v="2014-12-18T16:33:15"/>
    <n v="6"/>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s v="technology"/>
    <s v="wearables"/>
    <d v="2016-12-10T05:34:12"/>
    <d v="2017-01-24T05:34:12"/>
    <n v="3"/>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s v="technology"/>
    <s v="wearables"/>
    <d v="2015-12-01T15:00:56"/>
    <d v="2015-12-29T15:00:00"/>
    <n v="7"/>
  </r>
  <r>
    <x v="1014"/>
    <s v="CHEMION: The World's First Smart Glasses (Canceled)"/>
    <s v="CHEMION is an eyewear device that lets you show your creativity to the world."/>
    <n v="10000"/>
    <n v="3060"/>
    <x v="1"/>
    <s v="US"/>
    <s v="USD"/>
    <n v="1420070615"/>
    <n v="1415750615"/>
    <b v="0"/>
    <x v="38"/>
    <b v="0"/>
    <s v="technology/wearables"/>
    <n v="0.30599999999999999"/>
    <n v="191.25"/>
    <s v="technology"/>
    <s v="wearables"/>
    <d v="2014-11-11T19:03:35"/>
    <d v="2014-12-31T19:03:35"/>
    <n v="4"/>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s v="technology"/>
    <s v="wearables"/>
    <d v="2015-10-26T16:04:55"/>
    <d v="2015-11-25T17:04:55"/>
    <n v="3"/>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s v="technology"/>
    <s v="wearables"/>
    <d v="2016-02-21T21:34:16"/>
    <d v="2016-04-06T20:34:16"/>
    <n v="12"/>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s v="technology"/>
    <s v="wearables"/>
    <d v="2015-10-12T11:12:15"/>
    <d v="2015-11-21T12:12:15"/>
    <n v="12"/>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s v="technology"/>
    <s v="wearables"/>
    <d v="2016-06-14T06:48:53"/>
    <d v="2016-07-14T06:48:53"/>
    <n v="6"/>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s v="technology"/>
    <s v="wearables"/>
    <d v="2015-01-05T18:22:29"/>
    <d v="2015-02-04T18:22:29"/>
    <n v="11"/>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s v="music"/>
    <s v="electronic music"/>
    <d v="2015-05-02T20:40:09"/>
    <d v="2015-06-01T19:47:00"/>
    <n v="2"/>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s v="music"/>
    <s v="electronic music"/>
    <d v="2015-09-24T01:02:51"/>
    <d v="2015-10-16T23:00:00"/>
    <n v="2"/>
  </r>
  <r>
    <x v="1022"/>
    <s v="Sammy Bananas - Bootlegs Vol. 2!!"/>
    <s v="Help get four new bootlegs onto vinyl in the second installment of my series!"/>
    <n v="2000"/>
    <n v="2298"/>
    <x v="0"/>
    <s v="US"/>
    <s v="USD"/>
    <n v="1431876677"/>
    <n v="1429284677"/>
    <b v="1"/>
    <x v="142"/>
    <b v="1"/>
    <s v="music/electronic music"/>
    <n v="1.149"/>
    <n v="31.054054054054053"/>
    <s v="music"/>
    <s v="electronic music"/>
    <d v="2015-04-17T10:31:17"/>
    <d v="2015-05-17T10:31:17"/>
    <n v="2"/>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s v="music"/>
    <s v="electronic music"/>
    <d v="2015-05-21T17:04:21"/>
    <d v="2015-06-20T17:04:21"/>
    <n v="2"/>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s v="music"/>
    <s v="electronic music"/>
    <d v="2016-01-01T08:56:03"/>
    <d v="2016-01-31T08:56:03"/>
    <n v="6"/>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s v="music"/>
    <s v="electronic music"/>
    <d v="2015-02-14T15:00:37"/>
    <d v="2015-03-16T14:00:37"/>
    <n v="12"/>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s v="music"/>
    <s v="electronic music"/>
    <d v="2016-02-26T04:46:56"/>
    <d v="2016-03-31T03:46:56"/>
    <n v="3"/>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s v="music"/>
    <s v="electronic music"/>
    <d v="2014-09-22T19:49:07"/>
    <d v="2014-10-22T19:49:07"/>
    <n v="3"/>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s v="music"/>
    <s v="electronic music"/>
    <d v="2017-01-20T10:03:25"/>
    <d v="2017-03-06T15:00:00"/>
    <n v="4"/>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s v="music"/>
    <s v="electronic music"/>
    <d v="2015-02-09T12:05:07"/>
    <d v="2015-04-04T16:59:00"/>
    <n v="4"/>
  </r>
  <r>
    <x v="1030"/>
    <s v="The Gothsicles - I FEEL SICLE"/>
    <s v="Help fund the latest Gothsicles mega-album, I FEEL SICLE!"/>
    <n v="2000"/>
    <n v="6842"/>
    <x v="0"/>
    <s v="US"/>
    <s v="USD"/>
    <n v="1473680149"/>
    <n v="1472470549"/>
    <b v="0"/>
    <x v="180"/>
    <b v="1"/>
    <s v="music/electronic music"/>
    <n v="3.4209999999999998"/>
    <n v="43.031446540880502"/>
    <s v="music"/>
    <s v="electronic music"/>
    <d v="2016-08-29T06:35:49"/>
    <d v="2016-09-12T06:35:49"/>
    <n v="2"/>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s v="music"/>
    <s v="electronic music"/>
    <d v="2015-11-16T13:20:10"/>
    <d v="2015-12-16T13:20:10"/>
    <n v="4"/>
  </r>
  <r>
    <x v="1032"/>
    <s v="Phantom Ship / Coastal (Album Preorder)"/>
    <s v="Ideal for living rooms and open spaces."/>
    <n v="5400"/>
    <n v="5858.84"/>
    <x v="0"/>
    <s v="US"/>
    <s v="USD"/>
    <n v="1466697625"/>
    <n v="1464105625"/>
    <b v="0"/>
    <x v="93"/>
    <b v="1"/>
    <s v="music/electronic music"/>
    <n v="1.0849703703703704"/>
    <n v="61.029583333333335"/>
    <s v="music"/>
    <s v="electronic music"/>
    <d v="2016-05-24T11:00:25"/>
    <d v="2016-06-23T11:00:25"/>
    <n v="3"/>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s v="music"/>
    <s v="electronic music"/>
    <d v="2016-11-14T12:34:40"/>
    <d v="2016-12-12T12:34:40"/>
    <n v="2"/>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s v="music"/>
    <s v="electronic music"/>
    <d v="2016-07-03T23:00:04"/>
    <d v="2016-08-04T22:59:00"/>
    <n v="3"/>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s v="music"/>
    <s v="electronic music"/>
    <d v="2015-01-12T10:23:40"/>
    <d v="2015-02-11T10:23:40"/>
    <n v="2"/>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s v="music"/>
    <s v="electronic music"/>
    <d v="2012-12-06T05:46:30"/>
    <d v="2013-01-07T03:00:00"/>
    <n v="2"/>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s v="music"/>
    <s v="electronic music"/>
    <d v="2015-04-25T14:44:22"/>
    <d v="2015-05-18T00:00:00"/>
    <n v="2"/>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s v="music"/>
    <s v="electronic music"/>
    <d v="2016-02-18T00:33:43"/>
    <d v="2016-03-18T23:33:43"/>
    <n v="2"/>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s v="music"/>
    <s v="electronic music"/>
    <d v="2016-11-17T21:37:26"/>
    <d v="2016-12-13T02:59:00"/>
    <n v="1"/>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s v="journalism"/>
    <s v="audio"/>
    <d v="2016-07-28T12:00:09"/>
    <d v="2016-08-27T12:00:09"/>
    <n v="12"/>
  </r>
  <r>
    <x v="1041"/>
    <s v="Industry Success Project (Canceled)"/>
    <s v="I am trying to document what it is like to plunge head first into the music/audio industry as an intern."/>
    <n v="50"/>
    <n v="0"/>
    <x v="1"/>
    <s v="US"/>
    <s v="USD"/>
    <n v="1406769992"/>
    <n v="1405041992"/>
    <b v="0"/>
    <x v="78"/>
    <b v="0"/>
    <s v="journalism/audio"/>
    <n v="0"/>
    <e v="#DIV/0!"/>
    <s v="journalism"/>
    <s v="audio"/>
    <d v="2014-07-10T20:26:32"/>
    <d v="2014-07-30T20:26:32"/>
    <n v="1"/>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s v="journalism"/>
    <s v="audio"/>
    <d v="2014-07-31T11:42:28"/>
    <d v="2014-09-12T05:00:00"/>
    <n v="1"/>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s v="journalism"/>
    <s v="audio"/>
    <d v="2015-04-20T01:04:15"/>
    <d v="2015-05-20T01:04:15"/>
    <n v="12"/>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s v="journalism"/>
    <s v="audio"/>
    <d v="2015-01-07T17:13:21"/>
    <d v="2015-03-05T15:27:00"/>
    <n v="3"/>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s v="journalism"/>
    <s v="audio"/>
    <d v="2014-07-24T15:59:10"/>
    <d v="2014-08-23T15:59:10"/>
    <n v="4"/>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s v="journalism"/>
    <s v="audio"/>
    <d v="2015-11-11T15:26:00"/>
    <d v="2015-12-26T15:26:00"/>
    <n v="2"/>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s v="journalism"/>
    <s v="audio"/>
    <d v="2014-10-06T14:38:35"/>
    <d v="2014-11-05T15:38:35"/>
    <n v="2"/>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s v="journalism"/>
    <s v="audio"/>
    <d v="2016-08-15T20:16:29"/>
    <d v="2016-09-24T20:16:29"/>
    <n v="5"/>
  </r>
  <r>
    <x v="1049"/>
    <s v="J1 (Canceled)"/>
    <s v="------"/>
    <n v="12000"/>
    <n v="0"/>
    <x v="1"/>
    <s v="US"/>
    <s v="USD"/>
    <n v="1455272445"/>
    <n v="1452680445"/>
    <b v="0"/>
    <x v="78"/>
    <b v="0"/>
    <s v="journalism/audio"/>
    <n v="0"/>
    <e v="#DIV/0!"/>
    <s v="journalism"/>
    <s v="audio"/>
    <d v="2016-01-13T05:20:45"/>
    <d v="2016-02-12T05:20:45"/>
    <n v="4"/>
  </r>
  <r>
    <x v="1050"/>
    <s v="The (Secular) Barbershop Podcast (Canceled)"/>
    <s v="Secularism is on the rise and I hear you.Talk to me."/>
    <n v="2500"/>
    <n v="0"/>
    <x v="1"/>
    <s v="US"/>
    <s v="USD"/>
    <n v="1442257677"/>
    <n v="1439665677"/>
    <b v="0"/>
    <x v="78"/>
    <b v="0"/>
    <s v="journalism/audio"/>
    <n v="0"/>
    <e v="#DIV/0!"/>
    <s v="journalism"/>
    <s v="audio"/>
    <d v="2015-08-15T14:07:57"/>
    <d v="2015-09-14T14:07:57"/>
    <n v="2"/>
  </r>
  <r>
    <x v="1051"/>
    <s v="Now You Know Podcast (Canceled)"/>
    <s v="Inspired by some great podcasters as well as my desire to learn from many people about many topics, plus just to inform people."/>
    <n v="500"/>
    <n v="0"/>
    <x v="1"/>
    <s v="US"/>
    <s v="USD"/>
    <n v="1409098825"/>
    <n v="1406679625"/>
    <b v="0"/>
    <x v="78"/>
    <b v="0"/>
    <s v="journalism/audio"/>
    <n v="0"/>
    <e v="#DIV/0!"/>
    <s v="journalism"/>
    <s v="audio"/>
    <d v="2014-07-29T19:20:25"/>
    <d v="2014-08-26T19:20:25"/>
    <n v="1"/>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s v="journalism"/>
    <s v="audio"/>
    <d v="2016-04-23T14:08:15"/>
    <d v="2016-06-06T15:09:00"/>
    <n v="2"/>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s v="journalism"/>
    <s v="audio"/>
    <d v="2017-02-08T23:08:52"/>
    <d v="2017-03-05T23:08:52"/>
    <n v="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s v="journalism"/>
    <s v="audio"/>
    <d v="2014-07-11T15:26:39"/>
    <d v="2014-08-10T17:00:00"/>
    <n v="2"/>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s v="journalism"/>
    <s v="audio"/>
    <d v="2016-02-06T18:49:05"/>
    <d v="2016-03-07T18:49:05"/>
    <n v="2"/>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s v="journalism"/>
    <s v="audio"/>
    <d v="2015-02-23T12:16:17"/>
    <d v="2015-04-24T11:16:17"/>
    <n v="4"/>
  </r>
  <r>
    <x v="1057"/>
    <s v="Support Independent Media (Canceled)"/>
    <s v="Sayin it Plain is a Independent Radio Show created to inform the public and empower the community."/>
    <n v="10000"/>
    <n v="0"/>
    <x v="1"/>
    <s v="US"/>
    <s v="USD"/>
    <n v="1480888483"/>
    <n v="1478292883"/>
    <b v="0"/>
    <x v="78"/>
    <b v="0"/>
    <s v="journalism/audio"/>
    <n v="0"/>
    <e v="#DIV/0!"/>
    <s v="journalism"/>
    <s v="audio"/>
    <d v="2016-11-04T15:54:43"/>
    <d v="2016-12-04T16:54:43"/>
    <n v="4"/>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s v="journalism"/>
    <s v="audio"/>
    <d v="2015-02-12T16:37:23"/>
    <d v="2015-03-25T19:00:00"/>
    <n v="10"/>
  </r>
  <r>
    <x v="1059"/>
    <s v="Voice Over Artist (Canceled)"/>
    <s v="Turning myself into a vocal artist."/>
    <n v="1100"/>
    <n v="0"/>
    <x v="1"/>
    <s v="US"/>
    <s v="USD"/>
    <n v="1426269456"/>
    <n v="1423681056"/>
    <b v="0"/>
    <x v="78"/>
    <b v="0"/>
    <s v="journalism/audio"/>
    <n v="0"/>
    <e v="#DIV/0!"/>
    <s v="journalism"/>
    <s v="audio"/>
    <d v="2015-02-11T13:57:36"/>
    <d v="2015-03-13T12:57:36"/>
    <n v="2"/>
  </r>
  <r>
    <x v="1060"/>
    <s v="Reality  Check (Canceled)"/>
    <s v="Reality Check is a weekly Internet Radio Show. Along with my co-host and engineer we discuss the issues of the day relevant to you!."/>
    <n v="5000"/>
    <n v="50"/>
    <x v="1"/>
    <s v="US"/>
    <s v="USD"/>
    <n v="1429134893"/>
    <n v="1426542893"/>
    <b v="0"/>
    <x v="29"/>
    <b v="0"/>
    <s v="journalism/audio"/>
    <n v="0.01"/>
    <n v="50"/>
    <s v="journalism"/>
    <s v="audio"/>
    <d v="2015-03-16T16:54:53"/>
    <d v="2015-04-15T16:54:53"/>
    <n v="3"/>
  </r>
  <r>
    <x v="1061"/>
    <s v="Chat Box 23 (Canceled)"/>
    <s v="T.O., Adi &amp; Mercedes discuss their point of views, women's issues &amp; Hollywood Hotties."/>
    <n v="4000"/>
    <n v="0"/>
    <x v="1"/>
    <s v="US"/>
    <s v="USD"/>
    <n v="1462150800"/>
    <n v="1456987108"/>
    <b v="0"/>
    <x v="78"/>
    <b v="0"/>
    <s v="journalism/audio"/>
    <n v="0"/>
    <e v="#DIV/0!"/>
    <s v="journalism"/>
    <s v="audio"/>
    <d v="2016-03-03T01:38:28"/>
    <d v="2016-05-01T20:00:00"/>
    <n v="2"/>
  </r>
  <r>
    <x v="1062"/>
    <s v="RETURNING AT A LATER DATE"/>
    <s v="SEE US ON PATREON www.badgirlartwork.com"/>
    <n v="199"/>
    <n v="190"/>
    <x v="1"/>
    <s v="US"/>
    <s v="USD"/>
    <n v="1468351341"/>
    <n v="1467746541"/>
    <b v="0"/>
    <x v="80"/>
    <b v="0"/>
    <s v="journalism/audio"/>
    <n v="0.95477386934673369"/>
    <n v="47.5"/>
    <s v="journalism"/>
    <s v="audio"/>
    <d v="2016-07-05T14:22:21"/>
    <d v="2016-07-12T14:22:21"/>
    <n v="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s v="journalism"/>
    <s v="audio"/>
    <d v="2016-07-31T19:44:22"/>
    <d v="2016-08-30T19:44:22"/>
    <n v="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s v="games"/>
    <s v="video games"/>
    <d v="2013-05-23T00:28:23"/>
    <d v="2013-07-07T00:28:23"/>
    <n v="12"/>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s v="games"/>
    <s v="video games"/>
    <d v="2014-01-22T04:08:42"/>
    <d v="2014-02-19T04:08:42"/>
    <n v="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s v="games"/>
    <s v="video games"/>
    <d v="2013-06-20T18:06:22"/>
    <d v="2013-08-04T18:06:22"/>
    <n v="1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s v="games"/>
    <s v="video games"/>
    <d v="2013-11-21T15:32:11"/>
    <d v="2013-12-21T15:32:11"/>
    <n v="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s v="games"/>
    <s v="video games"/>
    <d v="2016-03-11T03:54:24"/>
    <d v="2016-04-10T02:54:24"/>
    <n v="8"/>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s v="games"/>
    <s v="video games"/>
    <d v="2013-10-25T00:30:59"/>
    <d v="2013-11-26T01:30:59"/>
    <n v="2"/>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s v="games"/>
    <s v="video games"/>
    <d v="2012-09-10T19:17:02"/>
    <d v="2012-09-30T19:17:02"/>
    <n v="4"/>
  </r>
  <r>
    <x v="1071"/>
    <s v="DJ's Bane"/>
    <s v="I'm making a game where you choose how you want to kill the DJ, so you yourself can decide what music will be played at the party."/>
    <n v="100"/>
    <n v="0"/>
    <x v="2"/>
    <s v="NO"/>
    <s v="NOK"/>
    <n v="1447787093"/>
    <n v="1445191493"/>
    <b v="0"/>
    <x v="78"/>
    <b v="0"/>
    <s v="games/video games"/>
    <n v="0"/>
    <e v="#DIV/0!"/>
    <s v="games"/>
    <s v="video games"/>
    <d v="2015-10-18T13:04:53"/>
    <d v="2015-11-17T14:04:53"/>
    <n v="1"/>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s v="games"/>
    <s v="video games"/>
    <d v="2014-01-06T14:58:17"/>
    <d v="2014-02-05T14:58:17"/>
    <n v="12"/>
  </r>
  <r>
    <x v="1073"/>
    <s v="Rainbow Ball to the Iphone"/>
    <s v="We want to bring our Game Rainbow Ball to the iphone and to do that we need a little help"/>
    <n v="750"/>
    <n v="10"/>
    <x v="2"/>
    <s v="US"/>
    <s v="USD"/>
    <n v="1318806541"/>
    <n v="1316214541"/>
    <b v="0"/>
    <x v="29"/>
    <b v="0"/>
    <s v="games/video games"/>
    <n v="1.3333333333333334E-2"/>
    <n v="10"/>
    <s v="games"/>
    <s v="video games"/>
    <d v="2011-09-16T18:09:01"/>
    <d v="2011-10-16T18:09:01"/>
    <n v="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s v="games"/>
    <s v="video games"/>
    <d v="2013-12-04T23:09:05"/>
    <d v="2014-01-03T23:09:05"/>
    <n v="12"/>
  </r>
  <r>
    <x v="1075"/>
    <s v="Towers Of The Apocalypse"/>
    <s v="Fully 3D, post Apocalyptic themed tower defense video game. New take on the genre."/>
    <n v="1000"/>
    <n v="45"/>
    <x v="2"/>
    <s v="US"/>
    <s v="USD"/>
    <n v="1336340516"/>
    <n v="1333748516"/>
    <b v="0"/>
    <x v="83"/>
    <b v="0"/>
    <s v="games/video games"/>
    <n v="4.4999999999999998E-2"/>
    <n v="15"/>
    <s v="games"/>
    <s v="video games"/>
    <d v="2012-04-06T16:41:56"/>
    <d v="2012-05-06T16:41:56"/>
    <n v="2"/>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s v="games"/>
    <s v="video games"/>
    <d v="2014-07-18T04:04:10"/>
    <d v="2014-09-11T04:04:10"/>
    <n v="12"/>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s v="games"/>
    <s v="video games"/>
    <d v="2015-12-14T23:00:11"/>
    <d v="2016-01-13T23:00:11"/>
    <n v="7"/>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s v="games"/>
    <s v="video games"/>
    <d v="2011-06-06T23:42:01"/>
    <d v="2011-07-21T23:42:01"/>
    <n v="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s v="games"/>
    <s v="video games"/>
    <d v="2016-04-19T08:35:36"/>
    <d v="2016-05-14T08:35:36"/>
    <n v="7"/>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s v="games"/>
    <s v="video games"/>
    <d v="2014-04-10T22:18:53"/>
    <d v="2014-05-10T22:18:53"/>
    <n v="6"/>
  </r>
  <r>
    <x v="1081"/>
    <s v="The Creature"/>
    <s v="Finishing your last job before you retire until a disaster strikes the cargo ship can you survive The Creature?"/>
    <n v="68000"/>
    <n v="12"/>
    <x v="2"/>
    <s v="US"/>
    <s v="USD"/>
    <n v="1422483292"/>
    <n v="1419891292"/>
    <b v="0"/>
    <x v="80"/>
    <b v="0"/>
    <s v="games/video games"/>
    <n v="1.7647058823529413E-4"/>
    <n v="3"/>
    <s v="games"/>
    <s v="video games"/>
    <d v="2014-12-29T17:14:52"/>
    <d v="2015-01-28T17:14:52"/>
    <n v="1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s v="games"/>
    <s v="video games"/>
    <d v="2012-07-11T16:44:48"/>
    <d v="2012-08-10T16:44:48"/>
    <n v="4"/>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s v="games"/>
    <s v="video games"/>
    <d v="2014-06-03T10:49:43"/>
    <d v="2014-08-02T10:49:43"/>
    <n v="12"/>
  </r>
  <r>
    <x v="1084"/>
    <s v="My own channel"/>
    <s v="I want to start my own channel for gaming"/>
    <n v="550"/>
    <n v="0"/>
    <x v="2"/>
    <s v="US"/>
    <s v="USD"/>
    <n v="1407534804"/>
    <n v="1404942804"/>
    <b v="0"/>
    <x v="78"/>
    <b v="0"/>
    <s v="games/video games"/>
    <n v="0"/>
    <e v="#DIV/0!"/>
    <s v="games"/>
    <s v="video games"/>
    <d v="2014-07-09T16:53:24"/>
    <d v="2014-08-08T16:53:24"/>
    <n v="1"/>
  </r>
  <r>
    <x v="1085"/>
    <s v="Sun Dryd Studios"/>
    <s v="The new kid on the block. Re-imagining old games and creating new ones. Ship, Lazer, Rock is first."/>
    <n v="30000"/>
    <n v="1026"/>
    <x v="2"/>
    <s v="CA"/>
    <s v="CAD"/>
    <n v="1457967975"/>
    <n v="1455379575"/>
    <b v="0"/>
    <x v="82"/>
    <b v="0"/>
    <s v="games/video games"/>
    <n v="3.4200000000000001E-2"/>
    <n v="114"/>
    <s v="games"/>
    <s v="video games"/>
    <d v="2016-02-13T11:06:15"/>
    <d v="2016-03-14T10:06:15"/>
    <n v="8"/>
  </r>
  <r>
    <x v="1086"/>
    <s v="Cyber Universe Online"/>
    <s v="Humanity's future in the Galaxy"/>
    <n v="18000"/>
    <n v="15"/>
    <x v="2"/>
    <s v="US"/>
    <s v="USD"/>
    <n v="1408913291"/>
    <n v="1406321291"/>
    <b v="0"/>
    <x v="84"/>
    <b v="0"/>
    <s v="games/video games"/>
    <n v="8.3333333333333339E-4"/>
    <n v="7.5"/>
    <s v="games"/>
    <s v="video games"/>
    <d v="2014-07-25T15:48:11"/>
    <d v="2014-08-24T15:48:11"/>
    <n v="5"/>
  </r>
  <r>
    <x v="1087"/>
    <s v="Idle Gamers"/>
    <s v="Idle gamers are the group of gamers worth watching play video games. We have a back log of video ideas and want to entertain you."/>
    <n v="1100"/>
    <n v="0"/>
    <x v="2"/>
    <s v="US"/>
    <s v="USD"/>
    <n v="1402852087"/>
    <n v="1400260087"/>
    <b v="0"/>
    <x v="78"/>
    <b v="0"/>
    <s v="games/video games"/>
    <n v="0"/>
    <e v="#DIV/0!"/>
    <s v="games"/>
    <s v="video games"/>
    <d v="2014-05-16T12:08:07"/>
    <d v="2014-06-15T12:08:07"/>
    <n v="2"/>
  </r>
  <r>
    <x v="1088"/>
    <s v="Still Alive"/>
    <s v="A fresh twist on survival games. Intense, high-stakes 30 minute rounds for up to 10 players."/>
    <n v="45000"/>
    <n v="6382.34"/>
    <x v="2"/>
    <s v="US"/>
    <s v="USD"/>
    <n v="1398366667"/>
    <n v="1395774667"/>
    <b v="0"/>
    <x v="206"/>
    <b v="0"/>
    <s v="games/video games"/>
    <n v="0.14182977777777778"/>
    <n v="43.41727891156463"/>
    <s v="games"/>
    <s v="video games"/>
    <d v="2014-03-25T14:11:07"/>
    <d v="2014-04-24T14:11:07"/>
    <n v="11"/>
  </r>
  <r>
    <x v="1089"/>
    <s v="Farabel"/>
    <s v="Farabel is a single player turn-based fantasy strategy game for Mac/PC/Linux"/>
    <n v="15000"/>
    <n v="1174"/>
    <x v="2"/>
    <s v="FR"/>
    <s v="EUR"/>
    <n v="1435293175"/>
    <n v="1432701175"/>
    <b v="0"/>
    <x v="72"/>
    <b v="0"/>
    <s v="games/video games"/>
    <n v="7.8266666666666665E-2"/>
    <n v="23.959183673469386"/>
    <s v="games"/>
    <s v="video games"/>
    <d v="2015-05-26T23:32:55"/>
    <d v="2015-06-25T23:32:55"/>
    <n v="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s v="games"/>
    <s v="video games"/>
    <d v="2015-04-28T23:27:33"/>
    <d v="2015-05-28T23:27:33"/>
    <n v="4"/>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s v="games"/>
    <s v="video games"/>
    <d v="2016-03-11T14:41:12"/>
    <d v="2016-04-10T13:41:12"/>
    <n v="1"/>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s v="games"/>
    <s v="video games"/>
    <d v="2012-12-06T19:37:18"/>
    <d v="2013-01-05T19:37:18"/>
    <n v="2"/>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s v="games"/>
    <s v="video games"/>
    <d v="2016-01-27T18:22:17"/>
    <d v="2016-02-11T18:22:17"/>
    <n v="1"/>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s v="games"/>
    <s v="video games"/>
    <d v="2011-09-09T12:07:13"/>
    <d v="2011-10-09T12:07:13"/>
    <n v="5"/>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s v="games"/>
    <s v="video games"/>
    <d v="2013-07-31T07:53:40"/>
    <d v="2013-08-30T07:53:40"/>
    <n v="12"/>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s v="games"/>
    <s v="video games"/>
    <d v="2014-09-03T07:25:54"/>
    <d v="2014-10-03T22:30:00"/>
    <n v="4"/>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s v="games"/>
    <s v="video games"/>
    <d v="2014-01-21T14:01:17"/>
    <d v="2014-03-02T14:01:17"/>
    <n v="12"/>
  </r>
  <r>
    <x v="1098"/>
    <s v="Kick, Punch... Fireball"/>
    <s v="Kick, Punch... Fireball is an FPS type arena game set inside the fantasy world."/>
    <n v="25000"/>
    <n v="1803"/>
    <x v="2"/>
    <s v="US"/>
    <s v="USD"/>
    <n v="1397413095"/>
    <n v="1394821095"/>
    <b v="0"/>
    <x v="19"/>
    <b v="0"/>
    <s v="games/video games"/>
    <n v="7.2120000000000004E-2"/>
    <n v="81.954545454545453"/>
    <s v="games"/>
    <s v="video games"/>
    <d v="2014-03-14T13:18:15"/>
    <d v="2014-04-13T13:18:15"/>
    <n v="7"/>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s v="games"/>
    <s v="video games"/>
    <d v="2015-04-13T15:04:28"/>
    <d v="2015-05-13T15:04:28"/>
    <n v="3"/>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s v="games"/>
    <s v="video games"/>
    <d v="2016-01-14T21:39:31"/>
    <d v="2016-02-13T21:39:31"/>
    <n v="2"/>
  </r>
  <r>
    <x v="1101"/>
    <s v="Strain Wars"/>
    <s v="Different strains of marijuana leafs battling to the death to see which one is the top strain."/>
    <n v="100000"/>
    <n v="41"/>
    <x v="2"/>
    <s v="US"/>
    <s v="USD"/>
    <n v="1468519920"/>
    <n v="1466188338"/>
    <b v="0"/>
    <x v="79"/>
    <b v="0"/>
    <s v="games/video games"/>
    <n v="4.0999999999999999E-4"/>
    <n v="6.833333333333333"/>
    <s v="games"/>
    <s v="video games"/>
    <d v="2016-06-17T13:32:18"/>
    <d v="2016-07-14T13:12:00"/>
    <n v="12"/>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s v="games"/>
    <s v="video games"/>
    <d v="2013-10-29T20:05:25"/>
    <d v="2013-12-09T00:59:00"/>
    <n v="3"/>
  </r>
  <r>
    <x v="1103"/>
    <s v="The Morgue"/>
    <s v="&quot;I go to work... I classify the bodies and store them accordingly... Sometimes I here noises... Other times is see her..."/>
    <n v="15000"/>
    <n v="243"/>
    <x v="2"/>
    <s v="US"/>
    <s v="USD"/>
    <n v="1466227190"/>
    <n v="1461043190"/>
    <b v="0"/>
    <x v="41"/>
    <b v="0"/>
    <s v="games/video games"/>
    <n v="1.6199999999999999E-2"/>
    <n v="16.2"/>
    <s v="games"/>
    <s v="video games"/>
    <d v="2016-04-19T00:19:50"/>
    <d v="2016-06-18T00:19:50"/>
    <n v="5"/>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s v="games"/>
    <s v="video games"/>
    <d v="2014-05-12T04:50:21"/>
    <d v="2014-06-11T04:50:21"/>
    <n v="12"/>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s v="games"/>
    <s v="video games"/>
    <d v="2014-02-21T22:15:27"/>
    <d v="2014-03-23T21:15:27"/>
    <n v="12"/>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s v="games"/>
    <s v="video games"/>
    <d v="2012-03-05T12:46:15"/>
    <d v="2012-04-04T11:46:15"/>
    <n v="1"/>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s v="games"/>
    <s v="video games"/>
    <d v="2014-06-23T15:40:24"/>
    <d v="2014-07-23T15:40:24"/>
    <n v="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s v="games"/>
    <s v="video games"/>
    <d v="2012-02-13T10:17:15"/>
    <d v="2012-04-13T09:17:15"/>
    <n v="7"/>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s v="games"/>
    <s v="video games"/>
    <d v="2016-10-19T13:03:10"/>
    <d v="2016-11-18T14:03:10"/>
    <n v="4"/>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s v="games"/>
    <s v="video games"/>
    <d v="2012-11-07T17:23:42"/>
    <d v="2012-12-07T17:23:42"/>
    <n v="1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s v="games"/>
    <s v="video games"/>
    <d v="2015-12-08T23:53:10"/>
    <d v="2016-01-07T23:53:10"/>
    <n v="2"/>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s v="games"/>
    <s v="video games"/>
    <d v="2014-11-20T13:13:31"/>
    <d v="2015-01-19T03:30:00"/>
    <n v="12"/>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s v="games"/>
    <s v="video games"/>
    <d v="2014-07-15T18:27:00"/>
    <d v="2014-08-14T18:27:00"/>
    <n v="2"/>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s v="games"/>
    <s v="video games"/>
    <d v="2013-09-09T03:18:07"/>
    <d v="2013-10-09T03:18:07"/>
    <n v="3"/>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s v="games"/>
    <s v="video games"/>
    <d v="2016-02-29T11:41:35"/>
    <d v="2016-03-30T10:41:35"/>
    <n v="10"/>
  </r>
  <r>
    <x v="1116"/>
    <s v="Quest Remnants of Chaos"/>
    <s v="A medieval, post apocolyptic, Online, MMORPG. Class morphing, character customization game."/>
    <n v="500000"/>
    <n v="178.52"/>
    <x v="2"/>
    <s v="US"/>
    <s v="USD"/>
    <n v="1339273208"/>
    <n v="1334089208"/>
    <b v="0"/>
    <x v="73"/>
    <b v="0"/>
    <s v="games/video games"/>
    <n v="3.5704000000000004E-4"/>
    <n v="17.852"/>
    <s v="games"/>
    <s v="video games"/>
    <d v="2012-04-10T15:20:08"/>
    <d v="2012-06-09T15:20:08"/>
    <n v="12"/>
  </r>
  <r>
    <x v="1117"/>
    <s v="Medieval Village"/>
    <s v="Experience the Medieval in your own village. Increase your village into a city and walk through the streets."/>
    <n v="1000"/>
    <n v="83"/>
    <x v="2"/>
    <s v="DE"/>
    <s v="EUR"/>
    <n v="1451053313"/>
    <n v="1448461313"/>
    <b v="0"/>
    <x v="22"/>
    <b v="0"/>
    <s v="games/video games"/>
    <n v="8.3000000000000004E-2"/>
    <n v="10.375"/>
    <s v="games"/>
    <s v="video games"/>
    <d v="2015-11-25T09:21:53"/>
    <d v="2015-12-25T09:21:53"/>
    <n v="2"/>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s v="games"/>
    <s v="video games"/>
    <d v="2014-03-05T22:59:39"/>
    <d v="2014-04-04T21:59:39"/>
    <n v="2"/>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s v="games"/>
    <s v="video games"/>
    <d v="2014-03-24T14:01:04"/>
    <d v="2014-04-06T14:01:04"/>
    <n v="2"/>
  </r>
  <r>
    <x v="1120"/>
    <s v="PlanEt Ninjahwah"/>
    <s v="Planet Ninjahwah is a highly anticipated futuristic action adventure game that will blow your mind!!"/>
    <n v="25000"/>
    <n v="0"/>
    <x v="2"/>
    <s v="US"/>
    <s v="USD"/>
    <n v="1319835400"/>
    <n v="1315947400"/>
    <b v="0"/>
    <x v="78"/>
    <b v="0"/>
    <s v="games/video games"/>
    <n v="0"/>
    <e v="#DIV/0!"/>
    <s v="games"/>
    <s v="video games"/>
    <d v="2011-09-13T15:56:40"/>
    <d v="2011-10-28T15:56:40"/>
    <n v="7"/>
  </r>
  <r>
    <x v="1121"/>
    <s v="Pwincess"/>
    <s v="An action packed, side scrolling, platform jumping, laser shooting ADVENTURE that will be fun for everyone."/>
    <n v="250000"/>
    <n v="29"/>
    <x v="2"/>
    <s v="US"/>
    <s v="USD"/>
    <n v="1457904316"/>
    <n v="1455315916"/>
    <b v="0"/>
    <x v="81"/>
    <b v="0"/>
    <s v="games/video games"/>
    <n v="1.16E-4"/>
    <n v="5.8"/>
    <s v="games"/>
    <s v="video games"/>
    <d v="2016-02-12T17:25:16"/>
    <d v="2016-03-13T16:25:16"/>
    <n v="12"/>
  </r>
  <r>
    <x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s v="games"/>
    <s v="video games"/>
    <d v="2013-05-16T11:53:45"/>
    <d v="2013-05-30T11:53:45"/>
    <n v="2"/>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s v="games"/>
    <s v="video games"/>
    <d v="2014-03-20T07:34:08"/>
    <d v="2014-04-19T07:34:08"/>
    <n v="3"/>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s v="games"/>
    <s v="mobile games"/>
    <d v="2015-03-31T11:00:51"/>
    <d v="2015-04-30T11:00:51"/>
    <n v="12"/>
  </r>
  <r>
    <x v="1125"/>
    <s v="Ultimate Supremacy"/>
    <s v="Ultimate Supremacy will be the ultimate in mobile gaming, if you love fighting and strategy games, you will love Ultimate Supremacy."/>
    <n v="3000"/>
    <n v="0"/>
    <x v="2"/>
    <s v="GB"/>
    <s v="GBP"/>
    <n v="1443193130"/>
    <n v="1438009130"/>
    <b v="0"/>
    <x v="78"/>
    <b v="0"/>
    <s v="games/mobile games"/>
    <n v="0"/>
    <e v="#DIV/0!"/>
    <s v="games"/>
    <s v="mobile games"/>
    <d v="2015-07-27T09:58:50"/>
    <d v="2015-09-25T09:58:50"/>
    <n v="2"/>
  </r>
  <r>
    <x v="1126"/>
    <s v="GAMING TO LEARN"/>
    <s v="Imagine a science class where the teacher walks in a says &quot;Take out your cell phone and play a game.&quot;"/>
    <n v="2000"/>
    <n v="10"/>
    <x v="2"/>
    <s v="US"/>
    <s v="USD"/>
    <n v="1468482694"/>
    <n v="1465890694"/>
    <b v="0"/>
    <x v="84"/>
    <b v="0"/>
    <s v="games/mobile games"/>
    <n v="5.0000000000000001E-3"/>
    <n v="5"/>
    <s v="games"/>
    <s v="mobile games"/>
    <d v="2016-06-14T02:51:34"/>
    <d v="2016-07-14T02:51:34"/>
    <n v="2"/>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s v="games"/>
    <s v="mobile games"/>
    <d v="2014-10-14T15:30:00"/>
    <d v="2014-11-14T16:30:00"/>
    <n v="9"/>
  </r>
  <r>
    <x v="1128"/>
    <s v="Flying Turds"/>
    <s v="#havingfunFTW"/>
    <n v="1000"/>
    <n v="1"/>
    <x v="2"/>
    <s v="GB"/>
    <s v="GBP"/>
    <n v="1407425717"/>
    <n v="1404833717"/>
    <b v="0"/>
    <x v="29"/>
    <b v="0"/>
    <s v="games/mobile games"/>
    <n v="1E-3"/>
    <n v="1"/>
    <s v="games"/>
    <s v="mobile games"/>
    <d v="2014-07-08T10:35:17"/>
    <d v="2014-08-07T10:35:17"/>
    <n v="2"/>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s v="games"/>
    <s v="mobile games"/>
    <d v="2016-05-06T01:21:33"/>
    <d v="2016-06-05T01:21:33"/>
    <n v="6"/>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s v="games"/>
    <s v="mobile games"/>
    <d v="2014-09-26T18:55:00"/>
    <d v="2014-11-25T19:55:00"/>
    <n v="3"/>
  </r>
  <r>
    <x v="1131"/>
    <s v="Hot Potato - The App"/>
    <s v="Don't drop it like it's hot..Hot Potato is a battle between friends. Compete to keep Mr Potato off the ground. Who will drop him first?"/>
    <n v="40000"/>
    <n v="0"/>
    <x v="2"/>
    <s v="AU"/>
    <s v="AUD"/>
    <n v="1450993668"/>
    <n v="1448401668"/>
    <b v="0"/>
    <x v="78"/>
    <b v="0"/>
    <s v="games/mobile games"/>
    <n v="0"/>
    <e v="#DIV/0!"/>
    <s v="games"/>
    <s v="mobile games"/>
    <d v="2015-11-24T16:47:48"/>
    <d v="2015-12-24T16:47:48"/>
    <n v="10"/>
  </r>
  <r>
    <x v="1132"/>
    <s v="One"/>
    <s v="One is a simple mobile game about exploring the connections between all living things. Featuring hand-painted art."/>
    <n v="10000"/>
    <n v="1438"/>
    <x v="2"/>
    <s v="CA"/>
    <s v="CAD"/>
    <n v="1483238771"/>
    <n v="1480646771"/>
    <b v="0"/>
    <x v="62"/>
    <b v="0"/>
    <s v="games/mobile games"/>
    <n v="0.14380000000000001"/>
    <n v="110.61538461538461"/>
    <s v="games"/>
    <s v="mobile games"/>
    <d v="2016-12-01T21:46:11"/>
    <d v="2016-12-31T21:46:11"/>
    <n v="4"/>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s v="games"/>
    <s v="mobile games"/>
    <d v="2014-07-01T04:46:21"/>
    <d v="2014-07-31T04:46:21"/>
    <n v="2"/>
  </r>
  <r>
    <x v="1134"/>
    <s v="New Mario Bro's style game!"/>
    <s v="We are creating a new Mario Bro's style game called KFK:Original. It's challenging, fun and totally awesome!!!"/>
    <n v="25000"/>
    <n v="1"/>
    <x v="2"/>
    <s v="AU"/>
    <s v="AUD"/>
    <n v="1417235580"/>
    <n v="1416034228"/>
    <b v="0"/>
    <x v="29"/>
    <b v="0"/>
    <s v="games/mobile games"/>
    <n v="4.0000000000000003E-5"/>
    <n v="1"/>
    <s v="games"/>
    <s v="mobile games"/>
    <d v="2014-11-15T01:50:28"/>
    <d v="2014-11-28T23:33:00"/>
    <n v="7"/>
  </r>
  <r>
    <x v="1135"/>
    <s v="Trumperama"/>
    <s v="&quot;Trumperama&quot; ist ein Jump 'n' Run Spiel im 8-Bit Stil fÃ¼r Android._x000a_Donald Trump gewinnt die Wahlen und muss gestoppt werden!"/>
    <n v="1000"/>
    <n v="50"/>
    <x v="2"/>
    <s v="DE"/>
    <s v="EUR"/>
    <n v="1470527094"/>
    <n v="1467935094"/>
    <b v="0"/>
    <x v="29"/>
    <b v="0"/>
    <s v="games/mobile games"/>
    <n v="0.05"/>
    <n v="50"/>
    <s v="games"/>
    <s v="mobile games"/>
    <d v="2016-07-07T18:44:54"/>
    <d v="2016-08-06T18:44:54"/>
    <n v="2"/>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s v="games"/>
    <s v="mobile games"/>
    <d v="2015-11-19T11:07:09"/>
    <d v="2015-12-19T11:07:09"/>
    <n v="2"/>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s v="games"/>
    <s v="mobile games"/>
    <d v="2016-03-24T14:40:21"/>
    <d v="2016-04-23T14:40:21"/>
    <n v="7"/>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s v="games"/>
    <s v="mobile games"/>
    <d v="2017-01-01T16:45:31"/>
    <d v="2017-01-21T16:45:31"/>
    <n v="9"/>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s v="games"/>
    <s v="mobile games"/>
    <d v="2014-12-02T03:20:26"/>
    <d v="2015-01-01T03:20:26"/>
    <n v="3"/>
  </r>
  <r>
    <x v="1140"/>
    <s v="Medieval Empire by Bear Games"/>
    <s v="We are creating the next epic Massive Multiplayer Online-Real Time Strategy game and we want you to be a part of it!"/>
    <n v="5000"/>
    <n v="0"/>
    <x v="2"/>
    <s v="GB"/>
    <s v="GBP"/>
    <n v="1438859121"/>
    <n v="1436267121"/>
    <b v="0"/>
    <x v="78"/>
    <b v="0"/>
    <s v="games/mobile games"/>
    <n v="0"/>
    <e v="#DIV/0!"/>
    <s v="games"/>
    <s v="mobile games"/>
    <d v="2015-07-07T06:05:21"/>
    <d v="2015-08-06T06:05:21"/>
    <n v="3"/>
  </r>
  <r>
    <x v="1141"/>
    <s v="Arena Z - Zombie Survival"/>
    <s v="I think this will be a great game!"/>
    <n v="500"/>
    <n v="0"/>
    <x v="2"/>
    <s v="DE"/>
    <s v="EUR"/>
    <n v="1436460450"/>
    <n v="1433868450"/>
    <b v="0"/>
    <x v="78"/>
    <b v="0"/>
    <s v="games/mobile games"/>
    <n v="0"/>
    <e v="#DIV/0!"/>
    <s v="games"/>
    <s v="mobile games"/>
    <d v="2015-06-09T11:47:30"/>
    <d v="2015-07-09T11:47:30"/>
    <n v="1"/>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s v="games"/>
    <s v="mobile games"/>
    <d v="2015-01-17T19:08:47"/>
    <d v="2015-02-16T19:08:47"/>
    <n v="2"/>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s v="games"/>
    <s v="mobile games"/>
    <d v="2015-11-16T23:38:46"/>
    <d v="2015-12-16T23:38:46"/>
    <n v="11"/>
  </r>
  <r>
    <x v="1144"/>
    <s v="We Need Your Help to Finish Our BBQ Food Truck"/>
    <s v="We need your help to finish our food truck. We are building a BBQ Food Truck to serve competition style BBQ."/>
    <n v="9300"/>
    <n v="0"/>
    <x v="2"/>
    <s v="US"/>
    <s v="USD"/>
    <n v="1430281320"/>
    <n v="1427689320"/>
    <b v="0"/>
    <x v="78"/>
    <b v="0"/>
    <s v="food/food trucks"/>
    <n v="0"/>
    <e v="#DIV/0!"/>
    <s v="food"/>
    <s v="food trucks"/>
    <d v="2015-03-29T23:22:00"/>
    <d v="2015-04-28T23:22:00"/>
    <n v="3"/>
  </r>
  <r>
    <x v="1145"/>
    <s v="A FORK IN THE ROAD food truck"/>
    <s v="Emphasizing locally and responsibly raised ingredients, serving delicious food! I need your help."/>
    <n v="80000"/>
    <n v="100"/>
    <x v="2"/>
    <s v="US"/>
    <s v="USD"/>
    <n v="1412272592"/>
    <n v="1407088592"/>
    <b v="0"/>
    <x v="29"/>
    <b v="0"/>
    <s v="food/food trucks"/>
    <n v="1.25E-3"/>
    <n v="100"/>
    <s v="food"/>
    <s v="food trucks"/>
    <d v="2014-08-03T12:56:32"/>
    <d v="2014-10-02T12:56:32"/>
    <n v="1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s v="food"/>
    <s v="food trucks"/>
    <d v="2014-03-25T17:52:53"/>
    <d v="2014-05-02T17:52:53"/>
    <n v="3"/>
  </r>
  <r>
    <x v="1147"/>
    <s v="baked pugtato"/>
    <s v="amazing gourmet baked potato truck with variable options for everyone, its always been my dream, help me make it come true :)."/>
    <n v="25000"/>
    <n v="0"/>
    <x v="2"/>
    <s v="CA"/>
    <s v="CAD"/>
    <n v="1413760783"/>
    <n v="1408576783"/>
    <b v="0"/>
    <x v="78"/>
    <b v="0"/>
    <s v="food/food trucks"/>
    <n v="0"/>
    <e v="#DIV/0!"/>
    <s v="food"/>
    <s v="food trucks"/>
    <d v="2014-08-20T18:19:43"/>
    <d v="2014-10-19T18:19:43"/>
    <n v="7"/>
  </r>
  <r>
    <x v="1148"/>
    <s v="Warren's / Adilyn's Rollin' Bistro"/>
    <s v="New local (Louisville, KY.) food truck with a refreshing spin on rolling kitchens."/>
    <n v="15000"/>
    <n v="73"/>
    <x v="2"/>
    <s v="US"/>
    <s v="USD"/>
    <n v="1480568781"/>
    <n v="1477973181"/>
    <b v="0"/>
    <x v="83"/>
    <b v="0"/>
    <s v="food/food trucks"/>
    <n v="4.8666666666666667E-3"/>
    <n v="24.333333333333332"/>
    <s v="food"/>
    <s v="food trucks"/>
    <d v="2016-10-31T23:06:21"/>
    <d v="2016-12-01T00:06:21"/>
    <n v="5"/>
  </r>
  <r>
    <x v="1149"/>
    <s v="The Floridian Food Truck"/>
    <s v="Bringing culturally diverse Floridian cuisine to the people!"/>
    <n v="50000"/>
    <n v="75"/>
    <x v="2"/>
    <s v="US"/>
    <s v="USD"/>
    <n v="1466096566"/>
    <n v="1463504566"/>
    <b v="0"/>
    <x v="84"/>
    <b v="0"/>
    <s v="food/food trucks"/>
    <n v="1.5E-3"/>
    <n v="37.5"/>
    <s v="food"/>
    <s v="food trucks"/>
    <d v="2016-05-17T12:02:46"/>
    <d v="2016-06-16T12:02:46"/>
    <n v="12"/>
  </r>
  <r>
    <x v="1150"/>
    <s v="Chef Po's Food Truck"/>
    <s v="Bringing delicious authentic and fusion Taiwanese Food to the West Coast."/>
    <n v="2500"/>
    <n v="252"/>
    <x v="2"/>
    <s v="US"/>
    <s v="USD"/>
    <n v="1452293675"/>
    <n v="1447109675"/>
    <b v="0"/>
    <x v="79"/>
    <b v="0"/>
    <s v="food/food trucks"/>
    <n v="0.1008"/>
    <n v="42"/>
    <s v="food"/>
    <s v="food trucks"/>
    <d v="2015-11-09T17:54:35"/>
    <d v="2016-01-08T17:54:35"/>
    <n v="2"/>
  </r>
  <r>
    <x v="1151"/>
    <s v="Blaze'n Pontiac Grill"/>
    <s v="Basically home style foods as huge sandwiches, burgers, and apps. Limitited to NOTHING. Irish,Mexican, cajÃ£n, southern bqq even veggies"/>
    <n v="25000"/>
    <n v="0"/>
    <x v="2"/>
    <s v="US"/>
    <s v="USD"/>
    <n v="1441592863"/>
    <n v="1439000863"/>
    <b v="0"/>
    <x v="78"/>
    <b v="0"/>
    <s v="food/food trucks"/>
    <n v="0"/>
    <e v="#DIV/0!"/>
    <s v="food"/>
    <s v="food trucks"/>
    <d v="2015-08-07T21:27:43"/>
    <d v="2015-09-06T21:27:43"/>
    <n v="7"/>
  </r>
  <r>
    <x v="1152"/>
    <s v="Peruvian King Food Truck"/>
    <s v="Peruvian food truck with an LA twist."/>
    <n v="16000"/>
    <n v="911"/>
    <x v="2"/>
    <s v="US"/>
    <s v="USD"/>
    <n v="1431709312"/>
    <n v="1429117312"/>
    <b v="0"/>
    <x v="41"/>
    <b v="0"/>
    <s v="food/food trucks"/>
    <n v="5.6937500000000002E-2"/>
    <n v="60.733333333333334"/>
    <s v="food"/>
    <s v="food trucks"/>
    <d v="2015-04-15T12:01:52"/>
    <d v="2015-05-15T12:01:52"/>
    <n v="5"/>
  </r>
  <r>
    <x v="1153"/>
    <s v="The Cold Spot Mobile Trailer"/>
    <s v="A mobile concession trailer for snow cones, ice cream, smoothies and more"/>
    <n v="8000"/>
    <n v="50"/>
    <x v="2"/>
    <s v="US"/>
    <s v="USD"/>
    <n v="1434647305"/>
    <n v="1432055305"/>
    <b v="0"/>
    <x v="29"/>
    <b v="0"/>
    <s v="food/food trucks"/>
    <n v="6.2500000000000003E-3"/>
    <n v="50"/>
    <s v="food"/>
    <s v="food trucks"/>
    <d v="2015-05-19T12:08:25"/>
    <d v="2015-06-18T12:08:25"/>
    <n v="3"/>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s v="food"/>
    <s v="food trucks"/>
    <d v="2015-08-06T21:36:46"/>
    <d v="2015-09-05T21:36:46"/>
    <n v="3"/>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s v="food"/>
    <s v="food trucks"/>
    <d v="2014-07-15T13:20:08"/>
    <d v="2014-08-14T13:20:08"/>
    <n v="7"/>
  </r>
  <r>
    <x v="1156"/>
    <s v="Harley Hawg Dogs, Inc"/>
    <s v="A Food Truck featuring Deep Fried Natural Casing Beef/Pork mix Hot Dogs, New York Style Rippers. Also serving Fresh Cut Fries."/>
    <n v="6500"/>
    <n v="0"/>
    <x v="2"/>
    <s v="US"/>
    <s v="USD"/>
    <n v="1424742162"/>
    <n v="1422150162"/>
    <b v="0"/>
    <x v="78"/>
    <b v="0"/>
    <s v="food/food trucks"/>
    <n v="0"/>
    <e v="#DIV/0!"/>
    <s v="food"/>
    <s v="food trucks"/>
    <d v="2015-01-24T20:42:42"/>
    <d v="2015-02-23T20:42:42"/>
    <n v="3"/>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s v="food"/>
    <s v="food trucks"/>
    <d v="2014-10-06T10:04:40"/>
    <d v="2014-12-05T11:04:40"/>
    <n v="4"/>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s v="food"/>
    <s v="food trucks"/>
    <d v="2014-11-08T21:12:08"/>
    <d v="2014-12-08T21:12:08"/>
    <n v="3"/>
  </r>
  <r>
    <x v="1159"/>
    <s v="Skewed Up Food Truck"/>
    <s v="Skewed Up food truck is my dream and need help getting it started, presenting some to the bank for my loan, spice up logo, etc."/>
    <n v="6750"/>
    <n v="0"/>
    <x v="2"/>
    <s v="US"/>
    <s v="USD"/>
    <n v="1435679100"/>
    <n v="1433006765"/>
    <b v="0"/>
    <x v="78"/>
    <b v="0"/>
    <s v="food/food trucks"/>
    <n v="0"/>
    <e v="#DIV/0!"/>
    <s v="food"/>
    <s v="food trucks"/>
    <d v="2015-05-30T12:26:05"/>
    <d v="2015-06-30T10:45:00"/>
    <n v="3"/>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s v="food"/>
    <s v="food trucks"/>
    <d v="2015-02-25T22:43:06"/>
    <d v="2015-03-27T21:43:06"/>
    <n v="8"/>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s v="food"/>
    <s v="food trucks"/>
    <d v="2015-04-28T10:06:29"/>
    <d v="2015-05-19T10:06:29"/>
    <n v="5"/>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s v="food"/>
    <s v="food trucks"/>
    <d v="2014-08-25T11:24:24"/>
    <d v="2014-09-25T11:24:24"/>
    <n v="12"/>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s v="food"/>
    <s v="food trucks"/>
    <d v="2014-07-10T12:22:00"/>
    <d v="2014-08-09T12:22:00"/>
    <n v="3"/>
  </r>
  <r>
    <x v="1164"/>
    <s v="Bayou Classic BBQ"/>
    <s v="Bayou Classic BBQ will be  Mansura,LA _x000a_newest and best mobile food truck_x000a_serving delicious BBQ Georgia style slow_x000a_smoke BBQ!"/>
    <n v="10000"/>
    <n v="0"/>
    <x v="2"/>
    <s v="US"/>
    <s v="USD"/>
    <n v="1466270582"/>
    <n v="1463678582"/>
    <b v="0"/>
    <x v="78"/>
    <b v="0"/>
    <s v="food/food trucks"/>
    <n v="0"/>
    <e v="#DIV/0!"/>
    <s v="food"/>
    <s v="food trucks"/>
    <d v="2016-05-19T12:23:02"/>
    <d v="2016-06-18T12:23:02"/>
    <n v="4"/>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s v="food"/>
    <s v="food trucks"/>
    <d v="2014-06-02T00:08:50"/>
    <d v="2014-07-06T00:08:50"/>
    <n v="4"/>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s v="food"/>
    <s v="food trucks"/>
    <d v="2015-05-26T06:39:02"/>
    <d v="2015-06-25T23:00:00"/>
    <n v="5"/>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s v="food"/>
    <s v="food trucks"/>
    <d v="2014-08-12T12:38:15"/>
    <d v="2014-09-12T12:38:15"/>
    <n v="12"/>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s v="food"/>
    <s v="food trucks"/>
    <d v="2016-08-22T20:17:45"/>
    <d v="2016-09-21T20:17:45"/>
    <n v="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s v="food"/>
    <s v="food trucks"/>
    <d v="2015-01-23T03:29:23"/>
    <d v="2015-02-22T03:29:23"/>
    <n v="4"/>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s v="food"/>
    <s v="food trucks"/>
    <d v="2015-04-30T16:26:11"/>
    <d v="2015-05-30T16:26:11"/>
    <n v="7"/>
  </r>
  <r>
    <x v="1171"/>
    <s v="The Mean Green Purple Machine"/>
    <s v="Tulsa's first true biodiesel, alternative energy powered food truck! Oh yeah, and delicious food!"/>
    <n v="25000"/>
    <n v="25"/>
    <x v="2"/>
    <s v="US"/>
    <s v="USD"/>
    <n v="1415909927"/>
    <n v="1414351127"/>
    <b v="0"/>
    <x v="29"/>
    <b v="0"/>
    <s v="food/food trucks"/>
    <n v="1E-3"/>
    <n v="25"/>
    <s v="food"/>
    <s v="food trucks"/>
    <d v="2014-10-26T14:18:47"/>
    <d v="2014-11-13T15:18:47"/>
    <n v="7"/>
  </r>
  <r>
    <x v="1172"/>
    <s v="let your dayz take you to the dogs."/>
    <s v="Bringing YOUR favorite dog recipes to the streets."/>
    <n v="9000"/>
    <n v="0"/>
    <x v="2"/>
    <s v="US"/>
    <s v="USD"/>
    <n v="1408551752"/>
    <n v="1405959752"/>
    <b v="0"/>
    <x v="78"/>
    <b v="0"/>
    <s v="food/food trucks"/>
    <n v="0"/>
    <e v="#DIV/0!"/>
    <s v="food"/>
    <s v="food trucks"/>
    <d v="2014-07-21T11:22:32"/>
    <d v="2014-08-20T11:22:32"/>
    <n v="3"/>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s v="food"/>
    <s v="food trucks"/>
    <d v="2015-06-28T23:27:37"/>
    <d v="2015-08-02T23:27:37"/>
    <n v="12"/>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s v="food"/>
    <s v="food trucks"/>
    <d v="2016-04-08T15:12:07"/>
    <d v="2016-05-08T15:12:07"/>
    <n v="5"/>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s v="food"/>
    <s v="food trucks"/>
    <d v="2015-06-15T12:28:59"/>
    <d v="2015-07-15T12:28:59"/>
    <n v="6"/>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s v="food"/>
    <s v="food trucks"/>
    <d v="2017-01-10T19:28:18"/>
    <d v="2017-03-06T08:00:00"/>
    <n v="12"/>
  </r>
  <r>
    <x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s v="food"/>
    <s v="food trucks"/>
    <d v="2014-09-15T10:51:36"/>
    <d v="2014-10-15T10:51:36"/>
    <n v="3"/>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s v="food"/>
    <s v="food trucks"/>
    <d v="2014-07-17T16:44:12"/>
    <d v="2014-08-16T16:44:12"/>
    <n v="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s v="food"/>
    <s v="food trucks"/>
    <d v="2015-09-28T12:17:07"/>
    <d v="2015-10-28T12:17:07"/>
    <n v="12"/>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s v="food"/>
    <s v="food trucks"/>
    <d v="2014-05-22T14:21:54"/>
    <d v="2014-06-28T14:21:54"/>
    <n v="12"/>
  </r>
  <r>
    <x v="1181"/>
    <s v="Gringo Loco Tacos Food Truck"/>
    <s v="Bringing the best tacos to the streets of Chicago!"/>
    <n v="50000"/>
    <n v="4"/>
    <x v="2"/>
    <s v="US"/>
    <s v="USD"/>
    <n v="1425197321"/>
    <n v="1422605321"/>
    <b v="0"/>
    <x v="83"/>
    <b v="0"/>
    <s v="food/food trucks"/>
    <n v="8.0000000000000007E-5"/>
    <n v="1.3333333333333333"/>
    <s v="food"/>
    <s v="food trucks"/>
    <d v="2015-01-30T03:08:41"/>
    <d v="2015-03-01T03:08:41"/>
    <n v="12"/>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s v="food"/>
    <s v="food trucks"/>
    <d v="2016-12-24T14:51:28"/>
    <d v="2017-01-12T11:42:00"/>
    <n v="2"/>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s v="food"/>
    <s v="food trucks"/>
    <d v="2016-10-13T15:40:23"/>
    <d v="2016-11-01T22:59:00"/>
    <n v="2"/>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s v="photography"/>
    <s v="photobooks"/>
    <d v="2017-01-06T09:23:31"/>
    <d v="2017-02-06T09:23:31"/>
    <n v="6"/>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s v="photography"/>
    <s v="photobooks"/>
    <d v="2015-05-06T15:45:49"/>
    <d v="2015-06-07T23:00:00"/>
    <n v="4"/>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s v="photography"/>
    <s v="photobooks"/>
    <d v="2015-04-29T15:43:15"/>
    <d v="2015-06-01T17:42:00"/>
    <n v="3"/>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s v="photography"/>
    <s v="photobooks"/>
    <d v="2015-04-15T16:28:43"/>
    <d v="2015-05-17T13:00:00"/>
    <n v="3"/>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s v="photography"/>
    <s v="photobooks"/>
    <d v="2016-12-07T11:49:00"/>
    <d v="2016-12-28T11:49:00"/>
    <n v="2"/>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s v="photography"/>
    <s v="photobooks"/>
    <d v="2016-06-08T18:29:55"/>
    <d v="2016-06-29T18:29:55"/>
    <n v="3"/>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s v="photography"/>
    <s v="photobooks"/>
    <d v="2014-08-01T10:58:45"/>
    <d v="2014-08-31T10:58:45"/>
    <n v="1"/>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s v="photography"/>
    <s v="photobooks"/>
    <d v="2016-02-19T09:29:20"/>
    <d v="2016-03-20T08:29:20"/>
    <n v="2"/>
  </r>
  <r>
    <x v="1192"/>
    <s v="Other Worlds - A Make 100 Project"/>
    <s v="A macro landscape photography art book &amp; limited edition prints. A Make 100 project."/>
    <n v="100"/>
    <n v="290"/>
    <x v="0"/>
    <s v="GB"/>
    <s v="GBP"/>
    <n v="1486814978"/>
    <n v="1484222978"/>
    <b v="0"/>
    <x v="41"/>
    <b v="1"/>
    <s v="photography/photobooks"/>
    <n v="2.9"/>
    <n v="19.333333333333332"/>
    <s v="photography"/>
    <s v="photobooks"/>
    <d v="2017-01-12T07:09:38"/>
    <d v="2017-02-11T07:09:38"/>
    <n v="1"/>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s v="photography"/>
    <s v="photobooks"/>
    <d v="2016-02-09T13:37:33"/>
    <d v="2016-04-09T12:37:33"/>
    <n v="6"/>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s v="photography"/>
    <s v="photobooks"/>
    <d v="2015-03-09T06:42:59"/>
    <d v="2015-04-08T06:42:59"/>
    <n v="4"/>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s v="photography"/>
    <s v="photobooks"/>
    <d v="2015-10-21T03:20:53"/>
    <d v="2015-12-20T04:00:00"/>
    <n v="4"/>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s v="photography"/>
    <s v="photobooks"/>
    <d v="2015-11-18T14:38:59"/>
    <d v="2015-12-18T14:38:59"/>
    <n v="4"/>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s v="photography"/>
    <s v="photobooks"/>
    <d v="2016-05-13T10:57:14"/>
    <d v="2016-06-13T00:59:00"/>
    <n v="5"/>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s v="photography"/>
    <s v="photobooks"/>
    <d v="2015-11-25T09:51:26"/>
    <d v="2015-12-30T22:00:00"/>
    <n v="2"/>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s v="photography"/>
    <s v="photobooks"/>
    <d v="2015-06-06T13:30:00"/>
    <d v="2015-07-08T13:30:00"/>
    <n v="2"/>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s v="photography"/>
    <s v="photobooks"/>
    <d v="2015-03-26T06:27:36"/>
    <d v="2015-04-16T06:27:36"/>
    <n v="2"/>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s v="photography"/>
    <s v="photobooks"/>
    <d v="2016-06-15T09:34:06"/>
    <d v="2016-07-15T09:34:06"/>
    <n v="3"/>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s v="photography"/>
    <s v="photobooks"/>
    <d v="2015-05-28T01:55:54"/>
    <d v="2015-06-27T01:55:54"/>
    <n v="7"/>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s v="photography"/>
    <s v="photobooks"/>
    <d v="2015-05-01T09:45:27"/>
    <d v="2015-05-31T09:45:27"/>
    <n v="5"/>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s v="photography"/>
    <s v="photobooks"/>
    <d v="2015-10-20T12:57:13"/>
    <d v="2015-12-04T00:00:00"/>
    <n v="4"/>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s v="photography"/>
    <s v="photobooks"/>
    <d v="2015-05-14T07:09:11"/>
    <d v="2015-06-13T07:09:11"/>
    <n v="4"/>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s v="photography"/>
    <s v="photobooks"/>
    <d v="2017-02-06T13:37:33"/>
    <d v="2017-03-11T08:29:00"/>
    <n v="1"/>
  </r>
  <r>
    <x v="1207"/>
    <s v="ITALIANA"/>
    <s v="A humanistic photo book about ancestral &amp; post-modern Italy."/>
    <n v="16700"/>
    <n v="17396"/>
    <x v="0"/>
    <s v="IT"/>
    <s v="EUR"/>
    <n v="1459418400"/>
    <n v="1456827573"/>
    <b v="0"/>
    <x v="261"/>
    <b v="1"/>
    <s v="photography/photobooks"/>
    <n v="1.0416766467065868"/>
    <n v="123.37588652482269"/>
    <s v="photography"/>
    <s v="photobooks"/>
    <d v="2016-03-01T05:19:33"/>
    <d v="2016-03-31T05:00:00"/>
    <n v="5"/>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s v="photography"/>
    <s v="photobooks"/>
    <d v="2016-02-23T12:01:04"/>
    <d v="2016-03-24T11:01:04"/>
    <n v="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s v="photography"/>
    <s v="photobooks"/>
    <d v="2017-01-26T15:18:25"/>
    <d v="2017-02-25T15:18:25"/>
    <n v="3"/>
  </r>
  <r>
    <x v="1210"/>
    <s v="Det Andra GÃ¶teborg"/>
    <s v="En fotobok om livet i det enda andra GÃ¶teborg i vÃ¤rlden"/>
    <n v="20000"/>
    <n v="50863"/>
    <x v="0"/>
    <s v="SE"/>
    <s v="SEK"/>
    <n v="1433106000"/>
    <n v="1431124572"/>
    <b v="0"/>
    <x v="273"/>
    <b v="1"/>
    <s v="photography/photobooks"/>
    <n v="2.5431499999999998"/>
    <n v="493.81553398058253"/>
    <s v="photography"/>
    <s v="photobooks"/>
    <d v="2015-05-08T17:36:12"/>
    <d v="2015-05-31T16:00:00"/>
    <n v="6"/>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s v="photography"/>
    <s v="photobooks"/>
    <d v="2016-05-25T15:47:41"/>
    <d v="2016-06-09T15:47:41"/>
    <n v="2"/>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s v="photography"/>
    <s v="photobooks"/>
    <d v="2015-11-10T17:48:15"/>
    <d v="2015-11-26T20:00:00"/>
    <n v="2"/>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s v="photography"/>
    <s v="photobooks"/>
    <d v="2016-12-27T13:08:20"/>
    <d v="2017-01-31T13:08:20"/>
    <n v="3"/>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s v="photography"/>
    <s v="photobooks"/>
    <d v="2015-04-10T15:10:05"/>
    <d v="2015-06-09T15:10:05"/>
    <n v="2"/>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s v="photography"/>
    <s v="photobooks"/>
    <d v="2014-04-30T17:09:16"/>
    <d v="2014-05-30T17:09:16"/>
    <n v="3"/>
  </r>
  <r>
    <x v="1216"/>
    <s v="In Training: a book of Bonsai photographs"/>
    <s v="A fine art photography book taking a new look at the art of bonsai."/>
    <n v="14000"/>
    <n v="20398"/>
    <x v="0"/>
    <s v="US"/>
    <s v="USD"/>
    <n v="1443826980"/>
    <n v="1441032457"/>
    <b v="0"/>
    <x v="147"/>
    <b v="1"/>
    <s v="photography/photobooks"/>
    <n v="1.4570000000000001"/>
    <n v="91.882882882882882"/>
    <s v="photography"/>
    <s v="photobooks"/>
    <d v="2015-08-31T09:47:37"/>
    <d v="2015-10-02T18:03:00"/>
    <n v="4"/>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s v="photography"/>
    <s v="photobooks"/>
    <d v="2016-06-14T14:25:40"/>
    <d v="2016-07-14T14:25:40"/>
    <n v="7"/>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s v="photography"/>
    <s v="photobooks"/>
    <d v="2015-10-01T10:53:20"/>
    <d v="2015-10-31T22:00:00"/>
    <n v="3"/>
  </r>
  <r>
    <x v="1219"/>
    <s v="The Box"/>
    <s v="The Box is a fine art book of Ron Amato's innovative and seductive photography project."/>
    <n v="16350"/>
    <n v="26024"/>
    <x v="0"/>
    <s v="US"/>
    <s v="USD"/>
    <n v="1476961513"/>
    <n v="1474369513"/>
    <b v="0"/>
    <x v="35"/>
    <b v="1"/>
    <s v="photography/photobooks"/>
    <n v="1.5916819571865444"/>
    <n v="102.86166007905139"/>
    <s v="photography"/>
    <s v="photobooks"/>
    <d v="2016-09-20T06:05:13"/>
    <d v="2016-10-20T06:05:13"/>
    <n v="5"/>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s v="photography"/>
    <s v="photobooks"/>
    <d v="2015-07-26T10:05:12"/>
    <d v="2015-08-25T10:05:12"/>
    <n v="5"/>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s v="photography"/>
    <s v="photobooks"/>
    <d v="2016-11-06T06:24:48"/>
    <d v="2016-12-03T19:00:00"/>
    <n v="2"/>
  </r>
  <r>
    <x v="1222"/>
    <s v="Project Pilgrim"/>
    <s v="Project Pilgrim is my effort to work towards normalizing mental health."/>
    <n v="4000"/>
    <n v="11215"/>
    <x v="0"/>
    <s v="CA"/>
    <s v="CAD"/>
    <n v="1459483200"/>
    <n v="1456852647"/>
    <b v="0"/>
    <x v="276"/>
    <b v="1"/>
    <s v="photography/photobooks"/>
    <n v="2.80375"/>
    <n v="81.268115942028984"/>
    <s v="photography"/>
    <s v="photobooks"/>
    <d v="2016-03-01T12:17:27"/>
    <d v="2016-03-31T23:00:00"/>
    <n v="2"/>
  </r>
  <r>
    <x v="1223"/>
    <s v="YOSEMITE PEOPLE"/>
    <s v="A photography book focusing on the people rather than the nature at Yosemite National Park."/>
    <n v="19800"/>
    <n v="22197"/>
    <x v="0"/>
    <s v="US"/>
    <s v="USD"/>
    <n v="1478754909"/>
    <n v="1476159309"/>
    <b v="0"/>
    <x v="277"/>
    <b v="1"/>
    <s v="photography/photobooks"/>
    <n v="1.1210606060606061"/>
    <n v="116.21465968586388"/>
    <s v="photography"/>
    <s v="photobooks"/>
    <d v="2016-10-10T23:15:09"/>
    <d v="2016-11-10T00:15:09"/>
    <n v="5"/>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s v="music"/>
    <s v="world music"/>
    <d v="2014-04-07T08:11:42"/>
    <d v="2014-06-06T08:11:42"/>
    <n v="5"/>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s v="music"/>
    <s v="world music"/>
    <d v="2013-08-23T16:44:38"/>
    <d v="2013-10-22T16:44:38"/>
    <n v="2"/>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s v="music"/>
    <s v="world music"/>
    <d v="2014-03-17T15:59:41"/>
    <d v="2014-04-20T20:00:00"/>
    <n v="12"/>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s v="music"/>
    <s v="world music"/>
    <d v="2014-07-07T17:03:36"/>
    <d v="2014-08-07T02:00:00"/>
    <n v="2"/>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s v="music"/>
    <s v="world music"/>
    <d v="2011-07-30T12:30:08"/>
    <d v="2011-09-28T12:30:08"/>
    <n v="3"/>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s v="music"/>
    <s v="world music"/>
    <d v="2012-03-17T06:02:07"/>
    <d v="2012-04-16T11:00:00"/>
    <n v="2"/>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s v="music"/>
    <s v="world music"/>
    <d v="2011-01-25T18:20:30"/>
    <d v="2011-02-24T18:20:30"/>
    <n v="12"/>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s v="music"/>
    <s v="world music"/>
    <d v="2015-07-08T17:36:08"/>
    <d v="2015-08-27T20:00:00"/>
    <n v="3"/>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s v="music"/>
    <s v="world music"/>
    <d v="2013-08-20T15:21:10"/>
    <d v="2013-10-06T15:21:10"/>
    <n v="3"/>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s v="music"/>
    <s v="world music"/>
    <d v="2012-01-31T17:46:14"/>
    <d v="2012-02-21T17:46:14"/>
    <n v="2"/>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s v="music"/>
    <s v="world music"/>
    <d v="2015-01-03T13:55:42"/>
    <d v="2015-02-02T13:55:42"/>
    <n v="1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s v="music"/>
    <s v="world music"/>
    <d v="2013-11-04T22:14:59"/>
    <d v="2013-12-14T22:14:59"/>
    <n v="3"/>
  </r>
  <r>
    <x v="1236"/>
    <s v="&quot;Volando&quot; CD Release (Canceled)"/>
    <s v="Raising money to give the musicians their due."/>
    <n v="2500"/>
    <n v="0"/>
    <x v="1"/>
    <s v="US"/>
    <s v="USD"/>
    <n v="1343491200"/>
    <n v="1342801164"/>
    <b v="0"/>
    <x v="78"/>
    <b v="0"/>
    <s v="music/world music"/>
    <n v="0"/>
    <e v="#DIV/0!"/>
    <s v="music"/>
    <s v="world music"/>
    <d v="2012-07-20T11:19:24"/>
    <d v="2012-07-28T11:00:00"/>
    <n v="2"/>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s v="music"/>
    <s v="world music"/>
    <d v="2012-08-04T01:47:45"/>
    <d v="2012-08-24T01:47:45"/>
    <n v="7"/>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s v="music"/>
    <s v="world music"/>
    <d v="2011-07-07T09:38:56"/>
    <d v="2011-08-06T09:38:56"/>
    <n v="2"/>
  </r>
  <r>
    <x v="1239"/>
    <s v="Help Calmenco! finance new CD and Tour (Canceled)"/>
    <s v="Please consider helping us with our new CD and Riverdance Tour"/>
    <n v="2500"/>
    <n v="0"/>
    <x v="1"/>
    <s v="US"/>
    <s v="USD"/>
    <n v="1325804767"/>
    <n v="1323212767"/>
    <b v="0"/>
    <x v="78"/>
    <b v="0"/>
    <s v="music/world music"/>
    <n v="0"/>
    <e v="#DIV/0!"/>
    <s v="music"/>
    <s v="world music"/>
    <d v="2011-12-06T18:06:07"/>
    <d v="2012-01-05T18:06:07"/>
    <n v="2"/>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s v="music"/>
    <s v="world music"/>
    <d v="2013-05-14T19:57:37"/>
    <d v="2013-07-12T16:51:00"/>
    <n v="3"/>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s v="music"/>
    <s v="world music"/>
    <d v="2014-10-11T15:06:20"/>
    <d v="2014-11-03T00:59:00"/>
    <n v="3"/>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s v="music"/>
    <s v="world music"/>
    <d v="2011-08-26T22:58:22"/>
    <d v="2011-09-11T08:18:00"/>
    <n v="1"/>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s v="music"/>
    <s v="world music"/>
    <d v="2011-05-08T16:06:11"/>
    <d v="2011-07-08T16:00:00"/>
    <n v="4"/>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s v="music"/>
    <s v="rock"/>
    <d v="2013-03-22T14:48:43"/>
    <d v="2013-04-22T16:00:00"/>
    <n v="2"/>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s v="music"/>
    <s v="rock"/>
    <d v="2014-05-15T09:23:54"/>
    <d v="2014-06-14T09:23:54"/>
    <n v="2"/>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s v="music"/>
    <s v="rock"/>
    <d v="2011-10-21T20:02:29"/>
    <d v="2011-12-05T21:02:29"/>
    <n v="2"/>
  </r>
  <r>
    <x v="1247"/>
    <s v="BRAIN DEAD to record debut EP with SLAYER producer!"/>
    <s v="BRAIN DEAD is going to record their debut EP and they need your help, Bozos!"/>
    <n v="3500"/>
    <n v="4275"/>
    <x v="0"/>
    <s v="US"/>
    <s v="USD"/>
    <n v="1367823655"/>
    <n v="1365231655"/>
    <b v="1"/>
    <x v="133"/>
    <b v="1"/>
    <s v="music/rock"/>
    <n v="1.2214285714285715"/>
    <n v="85.5"/>
    <s v="music"/>
    <s v="rock"/>
    <d v="2013-04-06T02:00:55"/>
    <d v="2013-05-06T02:00:55"/>
    <n v="2"/>
  </r>
  <r>
    <x v="1248"/>
    <s v="The Vandies // Full length album!"/>
    <s v="The Vandies make pop rock in glorious Portland, Oregon. Help us fund our first full length album!"/>
    <n v="2500"/>
    <n v="3791"/>
    <x v="0"/>
    <s v="US"/>
    <s v="USD"/>
    <n v="1402642740"/>
    <n v="1399563953"/>
    <b v="1"/>
    <x v="211"/>
    <b v="1"/>
    <s v="music/rock"/>
    <n v="1.5164"/>
    <n v="64.254237288135599"/>
    <s v="music"/>
    <s v="rock"/>
    <d v="2014-05-08T10:45:53"/>
    <d v="2014-06-13T01:59:00"/>
    <n v="2"/>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s v="music"/>
    <s v="rock"/>
    <d v="2012-06-07T12:46:51"/>
    <d v="2012-07-07T12:46:51"/>
    <n v="3"/>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s v="music"/>
    <s v="rock"/>
    <d v="2014-07-23T10:25:31"/>
    <d v="2014-09-06T10:25:31"/>
    <n v="8"/>
  </r>
  <r>
    <x v="1251"/>
    <s v="Jack Oblivian Harlan t Bobo Limes european tour"/>
    <s v="A tour of europe with 3 memphis artist, Jack Oblivian, Harlan T Bobo and Shawn Cripps."/>
    <n v="6000"/>
    <n v="6108"/>
    <x v="0"/>
    <s v="US"/>
    <s v="USD"/>
    <n v="1316979167"/>
    <n v="1311795167"/>
    <b v="1"/>
    <x v="142"/>
    <b v="1"/>
    <s v="music/rock"/>
    <n v="1.018"/>
    <n v="82.540540540540547"/>
    <s v="music"/>
    <s v="rock"/>
    <d v="2011-07-27T14:32:47"/>
    <d v="2011-09-25T14:32:47"/>
    <n v="3"/>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s v="music"/>
    <s v="rock"/>
    <d v="2013-09-26T18:42:49"/>
    <d v="2013-10-24T18:42:49"/>
    <n v="2"/>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s v="music"/>
    <s v="rock"/>
    <d v="2014-08-04T13:48:27"/>
    <d v="2014-09-03T13:48:27"/>
    <n v="1"/>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s v="music"/>
    <s v="rock"/>
    <d v="2010-11-05T09:54:46"/>
    <d v="2010-12-31T23:59:00"/>
    <n v="3"/>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s v="music"/>
    <s v="rock"/>
    <d v="2013-11-01T15:17:32"/>
    <d v="2013-12-01T16:17:32"/>
    <n v="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s v="music"/>
    <s v="rock"/>
    <d v="2012-01-13T17:03:51"/>
    <d v="2012-02-12T17:03:51"/>
    <n v="8"/>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s v="music"/>
    <s v="rock"/>
    <d v="2011-02-12T21:03:10"/>
    <d v="2011-04-02T20:03:10"/>
    <n v="3"/>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s v="music"/>
    <s v="rock"/>
    <d v="2013-08-01T09:40:12"/>
    <d v="2013-08-31T09:40:12"/>
    <n v="4"/>
  </r>
  <r>
    <x v="1259"/>
    <s v="Help Falling From One complete their CD!!!"/>
    <s v="Falling From One is currently in the studio recording their first CD and they need your help!"/>
    <n v="2500"/>
    <n v="2606"/>
    <x v="0"/>
    <s v="US"/>
    <s v="USD"/>
    <n v="1402286340"/>
    <n v="1399504664"/>
    <b v="1"/>
    <x v="93"/>
    <b v="1"/>
    <s v="music/rock"/>
    <n v="1.0424"/>
    <n v="27.145833333333332"/>
    <s v="music"/>
    <s v="rock"/>
    <d v="2014-05-07T18:17:44"/>
    <d v="2014-06-08T22:59:00"/>
    <n v="2"/>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s v="music"/>
    <s v="rock"/>
    <d v="2014-01-27T15:13:40"/>
    <d v="2014-02-26T15:13:40"/>
    <n v="2"/>
  </r>
  <r>
    <x v="1261"/>
    <s v="The Puget EP's Vinyl Release"/>
    <s v="We just recorded a stellar EP and we're trying to put it out on vinyl.  Can you help these punx out?"/>
    <n v="2000"/>
    <n v="2025"/>
    <x v="0"/>
    <s v="US"/>
    <s v="USD"/>
    <n v="1390983227"/>
    <n v="1388391227"/>
    <b v="1"/>
    <x v="47"/>
    <b v="1"/>
    <s v="music/rock"/>
    <n v="1.0125"/>
    <n v="38.942307692307693"/>
    <s v="music"/>
    <s v="rock"/>
    <d v="2013-12-30T03:13:47"/>
    <d v="2014-01-29T03:13:47"/>
    <n v="2"/>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s v="music"/>
    <s v="rock"/>
    <d v="2014-01-17T13:18:12"/>
    <d v="2014-02-16T13:18:12"/>
    <n v="3"/>
  </r>
  <r>
    <x v="1263"/>
    <s v="New Tropic Bombs EP ~ &quot;Return to Bomber Bay&quot;"/>
    <s v="A fresh batch of chaos from Toledo, Ohio's reggae-rockers, Tropic Bombs!"/>
    <n v="1500"/>
    <n v="1785"/>
    <x v="0"/>
    <s v="US"/>
    <s v="USD"/>
    <n v="1396054800"/>
    <n v="1393034470"/>
    <b v="1"/>
    <x v="14"/>
    <b v="1"/>
    <s v="music/rock"/>
    <n v="1.19"/>
    <n v="43.536585365853661"/>
    <s v="music"/>
    <s v="rock"/>
    <d v="2014-02-21T21:01:10"/>
    <d v="2014-03-28T20:00:00"/>
    <n v="2"/>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s v="music"/>
    <s v="rock"/>
    <d v="2013-09-30T10:54:43"/>
    <d v="2013-10-29T10:54:43"/>
    <n v="1"/>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s v="music"/>
    <s v="rock"/>
    <d v="2010-10-14T10:43:35"/>
    <d v="2010-11-30T10:43:35"/>
    <n v="2"/>
  </r>
  <r>
    <x v="1266"/>
    <s v="Sensory Station's First EP"/>
    <s v="We are looking to record our first EP produced by Aaron Harris (ISIS/Palms) at Studio West."/>
    <n v="9500"/>
    <n v="9545"/>
    <x v="0"/>
    <s v="US"/>
    <s v="USD"/>
    <n v="1389474145"/>
    <n v="1386882145"/>
    <b v="1"/>
    <x v="133"/>
    <b v="1"/>
    <s v="music/rock"/>
    <n v="1.0047368421052632"/>
    <n v="190.9"/>
    <s v="music"/>
    <s v="rock"/>
    <d v="2013-12-12T16:02:25"/>
    <d v="2014-01-11T16:02:25"/>
    <n v="3"/>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s v="music"/>
    <s v="rock"/>
    <d v="2013-06-24T09:02:38"/>
    <d v="2013-07-24T09:02:38"/>
    <n v="6"/>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s v="music"/>
    <s v="rock"/>
    <d v="2013-08-21T15:17:27"/>
    <d v="2013-09-20T15:17:27"/>
    <n v="4"/>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s v="music"/>
    <s v="rock"/>
    <d v="2016-03-16T14:45:12"/>
    <d v="2016-04-15T19:00:00"/>
    <n v="5"/>
  </r>
  <r>
    <x v="1270"/>
    <s v="Resolution15 records their next album, Svaha"/>
    <s v="We make awake metal using violins in place of guitars and want to record a full length album."/>
    <n v="10000"/>
    <n v="11472"/>
    <x v="0"/>
    <s v="US"/>
    <s v="USD"/>
    <n v="1332704042"/>
    <n v="1327523642"/>
    <b v="1"/>
    <x v="39"/>
    <b v="1"/>
    <s v="music/rock"/>
    <n v="1.1472"/>
    <n v="67.881656804733723"/>
    <s v="music"/>
    <s v="rock"/>
    <d v="2012-01-25T15:34:02"/>
    <d v="2012-03-25T14:34:02"/>
    <n v="4"/>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s v="music"/>
    <s v="rock"/>
    <d v="2013-10-14T11:24:19"/>
    <d v="2013-11-13T12:24:19"/>
    <n v="3"/>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s v="music"/>
    <s v="rock"/>
    <d v="2010-04-06T12:52:59"/>
    <d v="2010-06-14T23:00:00"/>
    <n v="3"/>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s v="music"/>
    <s v="rock"/>
    <d v="2014-08-01T12:31:31"/>
    <d v="2014-08-31T12:31:31"/>
    <n v="2"/>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s v="music"/>
    <s v="rock"/>
    <d v="2012-07-26T11:33:45"/>
    <d v="2012-08-30T11:33:45"/>
    <n v="7"/>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s v="music"/>
    <s v="rock"/>
    <d v="2013-07-03T15:49:47"/>
    <d v="2013-08-07T15:49:47"/>
    <n v="5"/>
  </r>
  <r>
    <x v="1276"/>
    <s v="MR. DREAM GOES TO JAIL"/>
    <s v="Sponsor this Brooklyn punk band's debut seven-inch, MR. DREAM GOES TO JAIL."/>
    <n v="3000"/>
    <n v="3132.63"/>
    <x v="0"/>
    <s v="US"/>
    <s v="USD"/>
    <n v="1251777600"/>
    <n v="1247504047"/>
    <b v="1"/>
    <x v="32"/>
    <b v="1"/>
    <s v="music/rock"/>
    <n v="1.0442100000000001"/>
    <n v="46.06808823529412"/>
    <s v="music"/>
    <s v="rock"/>
    <d v="2009-07-13T11:54:07"/>
    <d v="2009-08-31T23:00:00"/>
    <n v="2"/>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s v="music"/>
    <s v="rock"/>
    <d v="2012-07-31T08:29:07"/>
    <d v="2012-09-04T08:29:07"/>
    <n v="5"/>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s v="music"/>
    <s v="rock"/>
    <d v="2014-05-27T08:19:26"/>
    <d v="2014-06-24T21:00:00"/>
    <n v="3"/>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s v="music"/>
    <s v="rock"/>
    <d v="2014-02-11T21:22:50"/>
    <d v="2014-03-23T20:22:50"/>
    <n v="4"/>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s v="music"/>
    <s v="rock"/>
    <d v="2010-12-01T13:10:54"/>
    <d v="2011-03-01T13:10:54"/>
    <n v="5"/>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s v="music"/>
    <s v="rock"/>
    <d v="2013-07-08T12:50:36"/>
    <d v="2013-07-28T12:50:36"/>
    <n v="3"/>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s v="music"/>
    <s v="rock"/>
    <d v="2013-11-08T06:24:15"/>
    <d v="2013-12-08T23:59:00"/>
    <n v="5"/>
  </r>
  <r>
    <x v="1283"/>
    <s v="Sketching In Stereo 3rd Album!"/>
    <s v="Our 3rd album is halfway complete, but we need your help to record, mix and master the final product!"/>
    <n v="1000"/>
    <n v="2110.5"/>
    <x v="0"/>
    <s v="US"/>
    <s v="USD"/>
    <n v="1362974400"/>
    <n v="1360948389"/>
    <b v="1"/>
    <x v="19"/>
    <b v="1"/>
    <s v="music/rock"/>
    <n v="2.1105"/>
    <n v="95.931818181818187"/>
    <s v="music"/>
    <s v="rock"/>
    <d v="2013-02-15T12:13:09"/>
    <d v="2013-03-10T23:00:00"/>
    <n v="2"/>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s v="theater"/>
    <s v="plays"/>
    <d v="2016-12-08T00:38:02"/>
    <d v="2016-12-31T11:59:00"/>
    <n v="2"/>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s v="theater"/>
    <s v="plays"/>
    <d v="2015-06-05T08:59:35"/>
    <d v="2015-06-20T08:59:35"/>
    <n v="2"/>
  </r>
  <r>
    <x v="1286"/>
    <s v="The Diary of a Nobody"/>
    <s v="A touring production of FRED's modern adaptation of the classic Victorian comic novel, reaching out to new audiences."/>
    <n v="1500"/>
    <n v="1625"/>
    <x v="0"/>
    <s v="GB"/>
    <s v="GBP"/>
    <n v="1424181600"/>
    <n v="1423041227"/>
    <b v="0"/>
    <x v="9"/>
    <b v="1"/>
    <s v="theater/plays"/>
    <n v="1.0833333333333333"/>
    <n v="81.25"/>
    <s v="theater"/>
    <s v="plays"/>
    <d v="2015-02-04T04:13:47"/>
    <d v="2015-02-17T09:00:00"/>
    <n v="2"/>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s v="theater"/>
    <s v="plays"/>
    <d v="2015-04-13T09:54:16"/>
    <d v="2015-06-12T09:54:16"/>
    <n v="1"/>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s v="theater"/>
    <s v="plays"/>
    <d v="2016-07-09T22:42:43"/>
    <d v="2016-08-09T23:00:00"/>
    <n v="2"/>
  </r>
  <r>
    <x v="1289"/>
    <s v="No Brains for Dinner"/>
    <s v="A chilling original Edwardian Comedy of errors and foolishness made for the Patrick Henry College stage."/>
    <n v="1500"/>
    <n v="1876"/>
    <x v="0"/>
    <s v="US"/>
    <s v="USD"/>
    <n v="1483499645"/>
    <n v="1480907645"/>
    <b v="0"/>
    <x v="47"/>
    <b v="1"/>
    <s v="theater/plays"/>
    <n v="1.2506666666666666"/>
    <n v="36.07692307692308"/>
    <s v="theater"/>
    <s v="plays"/>
    <d v="2016-12-04T22:14:05"/>
    <d v="2017-01-03T22:14:05"/>
    <n v="2"/>
  </r>
  <r>
    <x v="1290"/>
    <s v="I Died... I Came Back, ... Whatever"/>
    <s v="Sometimes your Heart has to STOP for your Life to START."/>
    <n v="3500"/>
    <n v="3800"/>
    <x v="0"/>
    <s v="US"/>
    <s v="USD"/>
    <n v="1429772340"/>
    <n v="1427121931"/>
    <b v="0"/>
    <x v="48"/>
    <b v="1"/>
    <s v="theater/plays"/>
    <n v="1.0857142857142856"/>
    <n v="44.186046511627907"/>
    <s v="theater"/>
    <s v="plays"/>
    <d v="2015-03-23T09:45:31"/>
    <d v="2015-04-23T01:59:00"/>
    <n v="2"/>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s v="theater"/>
    <s v="plays"/>
    <d v="2015-03-01T10:39:51"/>
    <d v="2015-04-07T02:00:00"/>
    <n v="2"/>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s v="theater"/>
    <s v="plays"/>
    <d v="2015-09-09T13:20:28"/>
    <d v="2015-10-06T17:59:00"/>
    <n v="2"/>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s v="theater"/>
    <s v="plays"/>
    <d v="2015-10-15T11:49:31"/>
    <d v="2015-11-14T12:49:31"/>
    <n v="5"/>
  </r>
  <r>
    <x v="1294"/>
    <s v="HELMER'S LOO"/>
    <s v="We have an award-winning Danish play, now we just need a bathroom set to perform it in. Spend a penny to help us build the set!"/>
    <n v="500"/>
    <n v="610"/>
    <x v="0"/>
    <s v="GB"/>
    <s v="GBP"/>
    <n v="1445252400"/>
    <n v="1443696797"/>
    <b v="0"/>
    <x v="19"/>
    <b v="1"/>
    <s v="theater/plays"/>
    <n v="1.22"/>
    <n v="27.727272727272727"/>
    <s v="theater"/>
    <s v="plays"/>
    <d v="2015-10-01T05:53:17"/>
    <d v="2015-10-19T06:00:00"/>
    <n v="1"/>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s v="theater"/>
    <s v="plays"/>
    <d v="2015-06-29T08:44:57"/>
    <d v="2015-07-29T12:00:00"/>
    <n v="2"/>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s v="theater"/>
    <s v="plays"/>
    <d v="2016-02-22T20:12:53"/>
    <d v="2016-03-13T19:12:53"/>
    <n v="1"/>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s v="theater"/>
    <s v="plays"/>
    <d v="2016-04-01T12:55:58"/>
    <d v="2016-05-01T12:55:58"/>
    <n v="6"/>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s v="theater"/>
    <s v="plays"/>
    <d v="2016-03-29T11:20:32"/>
    <d v="2016-04-28T11:20:32"/>
    <n v="2"/>
  </r>
  <r>
    <x v="1299"/>
    <s v="The (out)Siders Project"/>
    <s v="A new work inspired by the classic novel and created by Dallas teens under the direction of professional artists."/>
    <n v="3500"/>
    <n v="4340"/>
    <x v="0"/>
    <s v="US"/>
    <s v="USD"/>
    <n v="1436902359"/>
    <n v="1434310359"/>
    <b v="0"/>
    <x v="58"/>
    <b v="1"/>
    <s v="theater/plays"/>
    <n v="1.24"/>
    <n v="135.625"/>
    <s v="theater"/>
    <s v="plays"/>
    <d v="2015-06-14T14:32:39"/>
    <d v="2015-07-14T14:32:39"/>
    <n v="2"/>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s v="theater"/>
    <s v="plays"/>
    <d v="2016-04-23T11:12:18"/>
    <d v="2016-06-01T13:57:00"/>
    <n v="2"/>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s v="theater"/>
    <s v="plays"/>
    <d v="2015-07-10T12:59:38"/>
    <d v="2015-07-20T22:00:00"/>
    <n v="2"/>
  </r>
  <r>
    <x v="1302"/>
    <s v="Help bring Boys of a Certain Age back to NYC!"/>
    <s v="Boys of a Certain Age is a unique and special show that we're trying to remount in New York City in 2017."/>
    <n v="2500"/>
    <n v="2500"/>
    <x v="0"/>
    <s v="US"/>
    <s v="USD"/>
    <n v="1480559011"/>
    <n v="1477963411"/>
    <b v="0"/>
    <x v="133"/>
    <b v="1"/>
    <s v="theater/plays"/>
    <n v="1"/>
    <n v="50"/>
    <s v="theater"/>
    <s v="plays"/>
    <d v="2016-10-31T20:23:31"/>
    <d v="2016-11-30T21:23:31"/>
    <n v="2"/>
  </r>
  <r>
    <x v="1303"/>
    <s v="Forward Arena Theatre Company: Summer Season"/>
    <s v="Groundbreaking queer theatre."/>
    <n v="3500"/>
    <n v="4559.13"/>
    <x v="0"/>
    <s v="GB"/>
    <s v="GBP"/>
    <n v="1469962800"/>
    <n v="1468578920"/>
    <b v="0"/>
    <x v="52"/>
    <b v="1"/>
    <s v="theater/plays"/>
    <n v="1.3026085714285716"/>
    <n v="42.214166666666671"/>
    <s v="theater"/>
    <s v="plays"/>
    <d v="2016-07-15T05:35:20"/>
    <d v="2016-07-31T06:00:00"/>
    <n v="2"/>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s v="technology"/>
    <s v="wearables"/>
    <d v="2017-01-11T23:40:05"/>
    <d v="2017-03-12T22:40:05"/>
    <n v="10"/>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s v="technology"/>
    <s v="wearables"/>
    <d v="2016-06-22T10:58:28"/>
    <d v="2016-07-21T12:30:00"/>
    <n v="8"/>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s v="technology"/>
    <s v="wearables"/>
    <d v="2014-11-04T05:58:54"/>
    <d v="2014-12-04T05:58:54"/>
    <n v="12"/>
  </r>
  <r>
    <x v="1307"/>
    <s v="VR Card - Customized Virtual Reality Viewer (Canceled)"/>
    <s v="Get VR to Everyone with Mailable, Ready to Use Viewers"/>
    <n v="50000"/>
    <n v="5757"/>
    <x v="1"/>
    <s v="US"/>
    <s v="USD"/>
    <n v="1455710679"/>
    <n v="1453118679"/>
    <b v="0"/>
    <x v="43"/>
    <b v="0"/>
    <s v="technology/wearables"/>
    <n v="0.11514000000000001"/>
    <n v="127.93333333333334"/>
    <s v="technology"/>
    <s v="wearables"/>
    <d v="2016-01-18T07:04:39"/>
    <d v="2016-02-17T07:04:39"/>
    <n v="12"/>
  </r>
  <r>
    <x v="1308"/>
    <s v="Boost Band: Wristband Phone Charger (Canceled)"/>
    <s v="Boost Band, a wristband that charges any device"/>
    <n v="10000"/>
    <n v="1136"/>
    <x v="1"/>
    <s v="US"/>
    <s v="USD"/>
    <n v="1475937812"/>
    <n v="1472481812"/>
    <b v="0"/>
    <x v="44"/>
    <b v="0"/>
    <s v="technology/wearables"/>
    <n v="0.11360000000000001"/>
    <n v="29.894736842105264"/>
    <s v="technology"/>
    <s v="wearables"/>
    <d v="2016-08-29T09:43:32"/>
    <d v="2016-10-08T09:43:32"/>
    <n v="4"/>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s v="technology"/>
    <s v="wearables"/>
    <d v="2015-09-10T16:11:08"/>
    <d v="2015-10-15T16:11:08"/>
    <n v="4"/>
  </r>
  <r>
    <x v="1310"/>
    <s v="k5-jkt.by kiger (Canceled)"/>
    <s v="An essential hoodie that holds all sized smart phones and keep your headphone wires tangle free."/>
    <n v="20000"/>
    <n v="3100"/>
    <x v="1"/>
    <s v="US"/>
    <s v="USD"/>
    <n v="1471622450"/>
    <n v="1467734450"/>
    <b v="0"/>
    <x v="54"/>
    <b v="0"/>
    <s v="technology/wearables"/>
    <n v="0.155"/>
    <n v="129.16666666666666"/>
    <s v="technology"/>
    <s v="wearables"/>
    <d v="2016-07-05T11:00:50"/>
    <d v="2016-08-19T11:00:50"/>
    <n v="6"/>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s v="technology"/>
    <s v="wearables"/>
    <d v="2016-10-26T14:15:19"/>
    <d v="2016-11-30T15:15:19"/>
    <n v="12"/>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s v="technology"/>
    <s v="wearables"/>
    <d v="2015-03-19T11:52:02"/>
    <d v="2015-04-18T11:52:02"/>
    <n v="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s v="technology"/>
    <s v="wearables"/>
    <d v="2016-02-02T12:01:54"/>
    <d v="2016-03-03T12:01:54"/>
    <n v="10"/>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s v="technology"/>
    <s v="wearables"/>
    <d v="2016-08-22T11:04:20"/>
    <d v="2016-10-21T11:04:20"/>
    <n v="12"/>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s v="technology"/>
    <s v="wearables"/>
    <d v="2015-10-01T06:57:28"/>
    <d v="2015-11-05T20:00:00"/>
    <n v="12"/>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s v="technology"/>
    <s v="wearables"/>
    <d v="2016-01-24T18:05:09"/>
    <d v="2016-02-28T18:05:09"/>
    <n v="12"/>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s v="technology"/>
    <s v="wearables"/>
    <d v="2016-05-30T00:39:06"/>
    <d v="2016-07-21T09:00:00"/>
    <n v="12"/>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s v="technology"/>
    <s v="wearables"/>
    <d v="2014-12-11T20:02:52"/>
    <d v="2015-01-10T20:02:52"/>
    <n v="10"/>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s v="technology"/>
    <s v="wearables"/>
    <d v="2014-06-26T14:29:25"/>
    <d v="2014-07-11T11:00:00"/>
    <n v="3"/>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s v="technology"/>
    <s v="wearables"/>
    <d v="2016-12-01T11:34:06"/>
    <d v="2016-12-30T18:00:00"/>
    <n v="12"/>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s v="technology"/>
    <s v="wearables"/>
    <d v="2016-11-23T12:58:57"/>
    <d v="2016-12-23T12:58:57"/>
    <n v="12"/>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s v="technology"/>
    <s v="wearables"/>
    <d v="2015-04-21T10:45:25"/>
    <d v="2015-05-21T10:45:25"/>
    <n v="9"/>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s v="technology"/>
    <s v="wearables"/>
    <d v="2016-03-22T11:45:46"/>
    <d v="2016-04-26T01:55:00"/>
    <n v="5"/>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s v="technology"/>
    <s v="wearables"/>
    <d v="2016-09-13T10:12:32"/>
    <d v="2016-10-13T10:12:32"/>
    <n v="1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s v="technology"/>
    <s v="wearables"/>
    <d v="2016-11-29T21:03:55"/>
    <d v="2016-12-29T21:03:55"/>
    <n v="6"/>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s v="technology"/>
    <s v="wearables"/>
    <d v="2014-12-01T14:00:28"/>
    <d v="2015-01-15T14:00:28"/>
    <n v="12"/>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s v="technology"/>
    <s v="wearables"/>
    <d v="2015-04-29T11:17:15"/>
    <d v="2015-05-29T11:17:15"/>
    <n v="11"/>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s v="technology"/>
    <s v="wearables"/>
    <d v="2016-08-30T10:25:34"/>
    <d v="2016-10-14T10:25:34"/>
    <n v="12"/>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s v="technology"/>
    <s v="wearables"/>
    <d v="2014-10-23T00:19:05"/>
    <d v="2014-12-02T01:19:05"/>
    <n v="12"/>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s v="technology"/>
    <s v="wearables"/>
    <d v="2016-06-01T01:38:29"/>
    <d v="2016-07-01T23:00:00"/>
    <n v="9"/>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s v="technology"/>
    <s v="wearables"/>
    <d v="2016-07-18T07:05:54"/>
    <d v="2016-08-17T07:05:54"/>
    <n v="12"/>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s v="technology"/>
    <s v="wearables"/>
    <d v="2016-12-27T20:26:48"/>
    <d v="2017-01-26T20:26:48"/>
    <n v="4"/>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s v="technology"/>
    <s v="wearables"/>
    <d v="2014-06-15T21:33:45"/>
    <d v="2014-07-15T21:33:45"/>
    <n v="2"/>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s v="technology"/>
    <s v="wearables"/>
    <d v="2016-02-10T13:34:47"/>
    <d v="2016-03-11T13:34:47"/>
    <n v="12"/>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s v="technology"/>
    <s v="wearables"/>
    <d v="2015-11-05T17:28:22"/>
    <d v="2015-12-05T17:28:22"/>
    <n v="7"/>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s v="technology"/>
    <s v="wearables"/>
    <d v="2014-11-12T15:43:48"/>
    <d v="2014-12-17T15:43:48"/>
    <n v="12"/>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s v="technology"/>
    <s v="wearables"/>
    <d v="2017-02-01T08:51:19"/>
    <d v="2017-03-03T08:51:19"/>
    <n v="12"/>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s v="technology"/>
    <s v="wearables"/>
    <d v="2015-07-03T14:17:13"/>
    <d v="2015-08-02T14:17:13"/>
    <n v="8"/>
  </r>
  <r>
    <x v="1339"/>
    <s v="Linkoo (Canceled)"/>
    <s v="World's Smallest customizable Phone &amp; GPS Watch for kids !"/>
    <n v="50000"/>
    <n v="3317"/>
    <x v="1"/>
    <s v="US"/>
    <s v="USD"/>
    <n v="1418056315"/>
    <n v="1414164715"/>
    <b v="0"/>
    <x v="77"/>
    <b v="0"/>
    <s v="technology/wearables"/>
    <n v="6.6339999999999996E-2"/>
    <n v="89.648648648648646"/>
    <s v="technology"/>
    <s v="wearables"/>
    <d v="2014-10-24T10:31:55"/>
    <d v="2014-12-08T11:31:55"/>
    <n v="12"/>
  </r>
  <r>
    <x v="1340"/>
    <s v="Glass Designs (Canceled)"/>
    <s v="I would like to make nicer, more stylish looking frames for the Google Glass using 3D printing technology."/>
    <n v="1680"/>
    <n v="0"/>
    <x v="1"/>
    <s v="US"/>
    <s v="USD"/>
    <n v="1408112253"/>
    <n v="1405520253"/>
    <b v="0"/>
    <x v="78"/>
    <b v="0"/>
    <s v="technology/wearables"/>
    <n v="0"/>
    <e v="#DIV/0!"/>
    <s v="technology"/>
    <s v="wearables"/>
    <d v="2014-07-16T09:17:33"/>
    <d v="2014-08-15T09:17:33"/>
    <n v="2"/>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s v="technology"/>
    <s v="wearables"/>
    <d v="2016-08-30T09:58:37"/>
    <d v="2016-10-01T09:58:37"/>
    <n v="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s v="technology"/>
    <s v="wearables"/>
    <d v="2015-06-17T14:35:39"/>
    <d v="2015-07-17T14:35:39"/>
    <n v="12"/>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s v="technology"/>
    <s v="wearables"/>
    <d v="2016-06-21T07:38:03"/>
    <d v="2016-08-18T22:59:00"/>
    <n v="12"/>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s v="publishing"/>
    <s v="nonfiction"/>
    <d v="2016-06-01T13:57:19"/>
    <d v="2016-06-30T13:57:19"/>
    <n v="2"/>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s v="publishing"/>
    <s v="nonfiction"/>
    <d v="2014-06-09T14:32:39"/>
    <d v="2014-07-14T14:32:39"/>
    <n v="1"/>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s v="publishing"/>
    <s v="nonfiction"/>
    <d v="2013-05-27T20:49:11"/>
    <d v="2013-06-26T20:49:11"/>
    <n v="2"/>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s v="publishing"/>
    <s v="nonfiction"/>
    <d v="2015-02-05T10:18:45"/>
    <d v="2015-03-07T10:18:45"/>
    <n v="2"/>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s v="publishing"/>
    <s v="nonfiction"/>
    <d v="2014-11-20T07:08:53"/>
    <d v="2014-12-18T07:08:53"/>
    <n v="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s v="publishing"/>
    <s v="nonfiction"/>
    <d v="2015-11-09T02:58:55"/>
    <d v="2015-12-16T01:59:00"/>
    <n v="3"/>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s v="publishing"/>
    <s v="nonfiction"/>
    <d v="2015-11-25T19:18:54"/>
    <d v="2015-12-25T19:18:54"/>
    <n v="3"/>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s v="publishing"/>
    <s v="nonfiction"/>
    <d v="2016-01-13T12:45:44"/>
    <d v="2016-02-12T12:45:44"/>
    <n v="6"/>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s v="publishing"/>
    <s v="nonfiction"/>
    <d v="2015-07-15T08:52:46"/>
    <d v="2015-09-04T22:59:00"/>
    <n v="4"/>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s v="publishing"/>
    <s v="nonfiction"/>
    <d v="2013-02-03T21:49:48"/>
    <d v="2013-03-10T19:00:00"/>
    <n v="2"/>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s v="publishing"/>
    <s v="nonfiction"/>
    <d v="2016-05-12T14:22:59"/>
    <d v="2016-06-11T14:22:59"/>
    <n v="2"/>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s v="publishing"/>
    <s v="nonfiction"/>
    <d v="2012-10-31T01:06:45"/>
    <d v="2012-11-30T05:00:00"/>
    <n v="2"/>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s v="publishing"/>
    <s v="nonfiction"/>
    <d v="2013-06-04T19:56:00"/>
    <d v="2013-07-04T19:56:00"/>
    <n v="2"/>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s v="publishing"/>
    <s v="nonfiction"/>
    <d v="2013-01-30T18:05:37"/>
    <d v="2013-03-01T00:59:00"/>
    <n v="2"/>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s v="publishing"/>
    <s v="nonfiction"/>
    <d v="2011-05-26T08:42:03"/>
    <d v="2011-06-25T08:42:03"/>
    <n v="2"/>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s v="publishing"/>
    <s v="nonfiction"/>
    <d v="2011-05-05T14:33:10"/>
    <d v="2011-07-06T14:33:10"/>
    <n v="1"/>
  </r>
  <r>
    <x v="1360"/>
    <s v="So Bad, It's Good! - A Book of Bad Movies"/>
    <s v="So Bad, It's Good! is a guide to finding the best films for your bad movie night."/>
    <n v="1500"/>
    <n v="2598"/>
    <x v="0"/>
    <s v="US"/>
    <s v="USD"/>
    <n v="1343943420"/>
    <n v="1341524220"/>
    <b v="0"/>
    <x v="75"/>
    <b v="1"/>
    <s v="publishing/nonfiction"/>
    <n v="1.732"/>
    <n v="32.074074074074076"/>
    <s v="publishing"/>
    <s v="nonfiction"/>
    <d v="2012-07-05T16:37:00"/>
    <d v="2012-08-02T16:37:00"/>
    <n v="2"/>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s v="publishing"/>
    <s v="nonfiction"/>
    <d v="2014-05-22T12:12:52"/>
    <d v="2014-06-21T12:12:52"/>
    <n v="3"/>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s v="publishing"/>
    <s v="nonfiction"/>
    <d v="2013-07-09T17:25:31"/>
    <d v="2013-09-07T17:25:31"/>
    <n v="2"/>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s v="publishing"/>
    <s v="nonfiction"/>
    <d v="2016-01-27T15:15:27"/>
    <d v="2016-02-15T02:59:00"/>
    <n v="1"/>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s v="music"/>
    <s v="rock"/>
    <d v="2014-11-08T11:41:46"/>
    <d v="2015-01-07T11:41:46"/>
    <n v="10"/>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s v="music"/>
    <s v="rock"/>
    <d v="2015-02-14T12:35:52"/>
    <d v="2015-03-16T11:35:52"/>
    <n v="3"/>
  </r>
  <r>
    <x v="1366"/>
    <s v="Kick It! A Tribute to the A.K.s"/>
    <s v="A musical memorial for Alexi Petersen."/>
    <n v="7500"/>
    <n v="9486.69"/>
    <x v="0"/>
    <s v="US"/>
    <s v="USD"/>
    <n v="1417049663"/>
    <n v="1413158063"/>
    <b v="0"/>
    <x v="206"/>
    <b v="1"/>
    <s v="music/rock"/>
    <n v="1.2648920000000001"/>
    <n v="64.535306122448986"/>
    <s v="music"/>
    <s v="rock"/>
    <d v="2014-10-12T18:54:23"/>
    <d v="2014-11-26T19:54:23"/>
    <n v="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s v="music"/>
    <s v="rock"/>
    <d v="2015-10-14T19:04:10"/>
    <d v="2015-11-13T20:04:10"/>
    <n v="3"/>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s v="music"/>
    <s v="rock"/>
    <d v="2015-05-21T23:34:54"/>
    <d v="2015-06-14T23:34:54"/>
    <n v="3"/>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s v="music"/>
    <s v="rock"/>
    <d v="2014-03-12T09:15:46"/>
    <d v="2014-04-11T09:15:46"/>
    <n v="8"/>
  </r>
  <r>
    <x v="1370"/>
    <s v="Food On You presents Baby's First Parental Advisory"/>
    <s v="Songs about the first year of parenthood, often inappropriate for children"/>
    <n v="1500"/>
    <n v="1555"/>
    <x v="0"/>
    <s v="US"/>
    <s v="USD"/>
    <n v="1381881890"/>
    <n v="1380585890"/>
    <b v="0"/>
    <x v="9"/>
    <b v="1"/>
    <s v="music/rock"/>
    <n v="1.0366666666666666"/>
    <n v="77.75"/>
    <s v="music"/>
    <s v="rock"/>
    <d v="2013-09-30T19:04:50"/>
    <d v="2013-10-15T19:04:50"/>
    <n v="2"/>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s v="music"/>
    <s v="rock"/>
    <d v="2015-04-07T13:12:22"/>
    <d v="2015-05-07T13:12:22"/>
    <n v="3"/>
  </r>
  <r>
    <x v="1372"/>
    <s v="Ted Lukas &amp; the Misled new CD - &quot;FEED&quot;"/>
    <s v="Please help us raise funds to press our new CD!"/>
    <n v="500"/>
    <n v="620"/>
    <x v="0"/>
    <s v="US"/>
    <s v="USD"/>
    <n v="1342115132"/>
    <n v="1339523132"/>
    <b v="0"/>
    <x v="38"/>
    <b v="1"/>
    <s v="music/rock"/>
    <n v="1.24"/>
    <n v="38.75"/>
    <s v="music"/>
    <s v="rock"/>
    <d v="2012-06-12T12:45:32"/>
    <d v="2012-07-12T12:45:32"/>
    <n v="1"/>
  </r>
  <r>
    <x v="1373"/>
    <s v="Broccoli Samurai: Tour Van or Bust!"/>
    <s v="Help Broccoli Samurai raise money to get a new van and continue bringing you the jams!"/>
    <n v="10000"/>
    <n v="10501"/>
    <x v="0"/>
    <s v="US"/>
    <s v="USD"/>
    <n v="1483138233"/>
    <n v="1480546233"/>
    <b v="0"/>
    <x v="47"/>
    <b v="1"/>
    <s v="music/rock"/>
    <n v="1.0501"/>
    <n v="201.94230769230768"/>
    <s v="music"/>
    <s v="rock"/>
    <d v="2016-11-30T17:50:33"/>
    <d v="2016-12-30T17:50:33"/>
    <n v="4"/>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s v="music"/>
    <s v="rock"/>
    <d v="2016-02-23T22:53:08"/>
    <d v="2016-03-24T21:53:08"/>
    <n v="2"/>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s v="music"/>
    <s v="rock"/>
    <d v="2016-12-15T20:35:19"/>
    <d v="2017-01-14T20:35:19"/>
    <n v="2"/>
  </r>
  <r>
    <x v="1376"/>
    <s v="Dead Pirates / HIGHMARE LP 2nd pressing"/>
    <s v="Dead Pirates are planning a second pressing of HIGHMARE LP, who wants one ?"/>
    <n v="3700"/>
    <n v="9342"/>
    <x v="0"/>
    <s v="GB"/>
    <s v="GBP"/>
    <n v="1480784606"/>
    <n v="1478189006"/>
    <b v="0"/>
    <x v="129"/>
    <b v="1"/>
    <s v="music/rock"/>
    <n v="2.5248648648648651"/>
    <n v="55.607142857142854"/>
    <s v="music"/>
    <s v="rock"/>
    <d v="2016-11-03T11:03:26"/>
    <d v="2016-12-03T12:03:26"/>
    <n v="2"/>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s v="music"/>
    <s v="rock"/>
    <d v="2017-01-12T00:16:10"/>
    <d v="2017-02-02T23:11:00"/>
    <n v="2"/>
  </r>
  <r>
    <x v="1378"/>
    <s v="SIX BY SEVEN"/>
    <s v="A psychedelic post rock masterpiece!"/>
    <n v="2000"/>
    <n v="4067"/>
    <x v="0"/>
    <s v="GB"/>
    <s v="GBP"/>
    <n v="1470075210"/>
    <n v="1468779210"/>
    <b v="0"/>
    <x v="182"/>
    <b v="1"/>
    <s v="music/rock"/>
    <n v="2.0335000000000001"/>
    <n v="30.578947368421051"/>
    <s v="music"/>
    <s v="rock"/>
    <d v="2016-07-17T13:13:30"/>
    <d v="2016-08-01T13:13:30"/>
    <n v="2"/>
  </r>
  <r>
    <x v="1379"/>
    <s v="J. Walter Makes a Record"/>
    <s v="---------The long-awaited debut full-length from Justin Ruddy--------"/>
    <n v="10000"/>
    <n v="11160"/>
    <x v="0"/>
    <s v="US"/>
    <s v="USD"/>
    <n v="1433504876"/>
    <n v="1430912876"/>
    <b v="0"/>
    <x v="299"/>
    <b v="1"/>
    <s v="music/rock"/>
    <n v="1.1160000000000001"/>
    <n v="73.907284768211923"/>
    <s v="music"/>
    <s v="rock"/>
    <d v="2015-05-06T06:47:56"/>
    <d v="2015-06-05T06:47:56"/>
    <n v="4"/>
  </r>
  <r>
    <x v="1380"/>
    <s v="BARNFEST 2015"/>
    <s v="A DIY MUSIC FESTIVAL FROM ST. LOUIS MO! Bands make their own festival, help make it legit!"/>
    <n v="25"/>
    <n v="106"/>
    <x v="0"/>
    <s v="US"/>
    <s v="USD"/>
    <n v="1433815200"/>
    <n v="1431886706"/>
    <b v="0"/>
    <x v="81"/>
    <b v="1"/>
    <s v="music/rock"/>
    <n v="4.24"/>
    <n v="21.2"/>
    <s v="music"/>
    <s v="rock"/>
    <d v="2015-05-17T13:18:26"/>
    <d v="2015-06-08T21:00:00"/>
    <n v="1"/>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s v="music"/>
    <s v="rock"/>
    <d v="2016-11-29T00:08:45"/>
    <d v="2016-12-29T00:08:45"/>
    <n v="3"/>
  </r>
  <r>
    <x v="1382"/>
    <s v="The Floorwalkers New Album!"/>
    <s v="We're making a new record -- independently! We've got some great new songs we're really excited to bring to you!"/>
    <n v="8000"/>
    <n v="8349"/>
    <x v="0"/>
    <s v="US"/>
    <s v="USD"/>
    <n v="1367867536"/>
    <n v="1365275536"/>
    <b v="0"/>
    <x v="265"/>
    <b v="1"/>
    <s v="music/rock"/>
    <n v="1.043625"/>
    <n v="56.412162162162161"/>
    <s v="music"/>
    <s v="rock"/>
    <d v="2013-04-06T14:12:16"/>
    <d v="2013-05-06T14:12:16"/>
    <n v="3"/>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s v="music"/>
    <s v="rock"/>
    <d v="2016-12-02T20:47:58"/>
    <d v="2016-12-22T20:47:58"/>
    <n v="2"/>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s v="music"/>
    <s v="rock"/>
    <d v="2015-06-05T12:38:42"/>
    <d v="2015-07-05T12:38:42"/>
    <n v="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s v="music"/>
    <s v="rock"/>
    <d v="2016-03-04T11:32:01"/>
    <d v="2016-04-29T07:11:00"/>
    <n v="3"/>
  </r>
  <r>
    <x v="1386"/>
    <s v="MALTESE CROSS: The First Album"/>
    <s v="We are a classic hard rock/heavy metal band just trying to keep rock alive!"/>
    <n v="400"/>
    <n v="875"/>
    <x v="0"/>
    <s v="US"/>
    <s v="USD"/>
    <n v="1438183889"/>
    <n v="1435591889"/>
    <b v="0"/>
    <x v="25"/>
    <b v="1"/>
    <s v="music/rock"/>
    <n v="2.1875"/>
    <n v="62.5"/>
    <s v="music"/>
    <s v="rock"/>
    <d v="2015-06-29T10:31:29"/>
    <d v="2015-07-29T10:31:29"/>
    <n v="1"/>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s v="music"/>
    <s v="rock"/>
    <d v="2015-05-02T17:06:35"/>
    <d v="2015-06-02T23:30:00"/>
    <n v="2"/>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s v="music"/>
    <s v="rock"/>
    <d v="2016-09-21T09:45:17"/>
    <d v="2016-10-17T11:14:00"/>
    <n v="3"/>
  </r>
  <r>
    <x v="1389"/>
    <s v="Pre-order DANCEHALL's first record!!!"/>
    <s v="Help fund the pressing of DANCEHALL's first record by pre-ordering it in advance!!!"/>
    <n v="500"/>
    <n v="727"/>
    <x v="0"/>
    <s v="GB"/>
    <s v="GBP"/>
    <n v="1471087957"/>
    <n v="1468495957"/>
    <b v="0"/>
    <x v="69"/>
    <b v="1"/>
    <s v="music/rock"/>
    <n v="1.454"/>
    <n v="21.382352941176471"/>
    <s v="music"/>
    <s v="rock"/>
    <d v="2016-07-14T06:32:37"/>
    <d v="2016-08-13T06:32:37"/>
    <n v="1"/>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s v="music"/>
    <s v="rock"/>
    <d v="2015-03-24T14:16:46"/>
    <d v="2015-04-27T12:12:00"/>
    <n v="2"/>
  </r>
  <r>
    <x v="1391"/>
    <s v="Rules and Regulations"/>
    <s v="With the money donated through this project we intend on investing in sound equipment for live shows"/>
    <n v="500"/>
    <n v="551"/>
    <x v="0"/>
    <s v="US"/>
    <s v="USD"/>
    <n v="1440219540"/>
    <n v="1436369818"/>
    <b v="0"/>
    <x v="62"/>
    <b v="1"/>
    <s v="music/rock"/>
    <n v="1.1020000000000001"/>
    <n v="42.384615384615387"/>
    <s v="music"/>
    <s v="rock"/>
    <d v="2015-07-08T10:36:58"/>
    <d v="2015-08-21T23:59:00"/>
    <n v="1"/>
  </r>
  <r>
    <x v="1392"/>
    <s v="Telesomniac's Debut Album"/>
    <s v="Telesomniac is a rock band from Provo, UT releasing their debut album Thirty-One Flashes in the Dark."/>
    <n v="2500"/>
    <n v="2841"/>
    <x v="0"/>
    <s v="US"/>
    <s v="USD"/>
    <n v="1456976586"/>
    <n v="1454298186"/>
    <b v="0"/>
    <x v="201"/>
    <b v="1"/>
    <s v="music/rock"/>
    <n v="1.1364000000000001"/>
    <n v="27.317307692307693"/>
    <s v="music"/>
    <s v="rock"/>
    <d v="2016-01-31T22:43:06"/>
    <d v="2016-03-02T22:43:06"/>
    <n v="2"/>
  </r>
  <r>
    <x v="1393"/>
    <s v="WolfHunt | Social Commentary Rock Project"/>
    <s v="Rock n' Roll tales of our times"/>
    <n v="10000"/>
    <n v="10235"/>
    <x v="0"/>
    <s v="US"/>
    <s v="USD"/>
    <n v="1470068523"/>
    <n v="1467476523"/>
    <b v="0"/>
    <x v="47"/>
    <b v="1"/>
    <s v="music/rock"/>
    <n v="1.0235000000000001"/>
    <n v="196.82692307692307"/>
    <s v="music"/>
    <s v="rock"/>
    <d v="2016-07-02T11:22:03"/>
    <d v="2016-08-01T11:22:03"/>
    <n v="4"/>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s v="music"/>
    <s v="rock"/>
    <d v="2017-01-16T22:28:46"/>
    <d v="2017-02-28T22:00:00"/>
    <n v="1"/>
  </r>
  <r>
    <x v="1395"/>
    <s v="Quiet Oaks Full Length Album"/>
    <s v="Help Quiet Oaks record their debut album!!!"/>
    <n v="3500"/>
    <n v="3916"/>
    <x v="0"/>
    <s v="US"/>
    <s v="USD"/>
    <n v="1484430481"/>
    <n v="1481838481"/>
    <b v="0"/>
    <x v="141"/>
    <b v="1"/>
    <s v="music/rock"/>
    <n v="1.1188571428571428"/>
    <n v="47.756097560975611"/>
    <s v="music"/>
    <s v="rock"/>
    <d v="2016-12-15T16:48:01"/>
    <d v="2017-01-14T16:48:01"/>
    <n v="2"/>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s v="music"/>
    <s v="rock"/>
    <d v="2015-01-14T18:58:02"/>
    <d v="2015-02-13T18:58:02"/>
    <n v="3"/>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s v="music"/>
    <s v="rock"/>
    <d v="2016-09-27T17:01:50"/>
    <d v="2016-10-27T16:19:00"/>
    <n v="4"/>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s v="music"/>
    <s v="rock"/>
    <d v="2016-06-05T15:58:54"/>
    <d v="2016-07-05T15:58:54"/>
    <n v="2"/>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s v="music"/>
    <s v="rock"/>
    <d v="2014-09-06T19:06:13"/>
    <d v="2014-10-06T19:06:13"/>
    <n v="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s v="music"/>
    <s v="rock"/>
    <d v="2016-05-08T03:11:13"/>
    <d v="2016-06-12T00:30:00"/>
    <n v="1"/>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s v="music"/>
    <s v="rock"/>
    <d v="2013-05-05T18:54:34"/>
    <d v="2013-05-26T18:54:34"/>
    <n v="2"/>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s v="music"/>
    <s v="rock"/>
    <d v="2015-03-01T20:16:51"/>
    <d v="2015-04-30T19:16:51"/>
    <n v="2"/>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s v="music"/>
    <s v="rock"/>
    <d v="2013-06-25T20:30:35"/>
    <d v="2013-07-25T20:30:35"/>
    <n v="2"/>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s v="publishing"/>
    <s v="translations"/>
    <d v="2015-01-28T07:14:45"/>
    <d v="2015-02-22T07:14:45"/>
    <n v="4"/>
  </r>
  <r>
    <x v="1405"/>
    <s v="The Bible translated into Emoticons"/>
    <s v="Will more people read the Bible if it were translated into Emoticons?"/>
    <n v="25000"/>
    <n v="105"/>
    <x v="2"/>
    <s v="US"/>
    <s v="USD"/>
    <n v="1417195201"/>
    <n v="1414599601"/>
    <b v="1"/>
    <x v="57"/>
    <b v="0"/>
    <s v="publishing/translations"/>
    <n v="4.1999999999999997E-3"/>
    <n v="6.1764705882352944"/>
    <s v="publishing"/>
    <s v="translations"/>
    <d v="2014-10-29T11:20:01"/>
    <d v="2014-11-28T12:20:01"/>
    <n v="7"/>
  </r>
  <r>
    <x v="1406"/>
    <s v="Man Down! Translation project"/>
    <s v="The White coat and the battle dress uniform"/>
    <n v="12000"/>
    <n v="15"/>
    <x v="2"/>
    <s v="IT"/>
    <s v="EUR"/>
    <n v="1449914400"/>
    <n v="1445336607"/>
    <b v="0"/>
    <x v="83"/>
    <b v="0"/>
    <s v="publishing/translations"/>
    <n v="1.25E-3"/>
    <n v="5"/>
    <s v="publishing"/>
    <s v="translations"/>
    <d v="2015-10-20T05:23:27"/>
    <d v="2015-12-12T05:00:00"/>
    <n v="4"/>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s v="publishing"/>
    <s v="translations"/>
    <d v="2014-07-18T07:52:58"/>
    <d v="2014-08-12T07:52:58"/>
    <n v="2"/>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s v="publishing"/>
    <s v="translations"/>
    <d v="2015-10-14T15:55:56"/>
    <d v="2015-11-13T16:55:56"/>
    <n v="2"/>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s v="publishing"/>
    <s v="translations"/>
    <d v="2014-11-01T22:12:15"/>
    <d v="2014-12-31T23:12:15"/>
    <n v="2"/>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s v="publishing"/>
    <s v="translations"/>
    <d v="2016-04-19T02:38:40"/>
    <d v="2016-06-03T02:38:40"/>
    <n v="3"/>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s v="publishing"/>
    <s v="translations"/>
    <d v="2015-01-08T20:25:00"/>
    <d v="2015-02-05T20:25:00"/>
    <n v="2"/>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s v="publishing"/>
    <s v="translations"/>
    <d v="2014-11-03T20:31:39"/>
    <d v="2014-12-03T20:31:39"/>
    <n v="3"/>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s v="publishing"/>
    <s v="translations"/>
    <d v="2015-12-22T05:29:30"/>
    <d v="2016-02-20T05:29:30"/>
    <n v="2"/>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s v="publishing"/>
    <s v="translations"/>
    <d v="2016-12-04T01:04:27"/>
    <d v="2017-01-03T01:04:27"/>
    <n v="1"/>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s v="publishing"/>
    <s v="translations"/>
    <d v="2015-07-07T11:13:11"/>
    <d v="2015-08-16T11:13:11"/>
    <n v="2"/>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s v="publishing"/>
    <s v="translations"/>
    <d v="2015-10-22T17:13:39"/>
    <d v="2015-11-21T18:13:39"/>
    <n v="12"/>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s v="publishing"/>
    <s v="translations"/>
    <d v="2015-08-15T22:36:14"/>
    <d v="2015-09-15T06:11:00"/>
    <n v="2"/>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s v="publishing"/>
    <s v="translations"/>
    <d v="2016-01-26T05:57:14"/>
    <d v="2016-02-25T05:57:14"/>
    <n v="2"/>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s v="publishing"/>
    <s v="translations"/>
    <d v="2016-09-09T05:56:59"/>
    <d v="2016-10-09T05:56:59"/>
    <n v="3"/>
  </r>
  <r>
    <x v="1420"/>
    <s v="Shakespeare in the Hood - Romeo and Juliet"/>
    <s v="Help me butcher Shakespeare in a satirical fashion."/>
    <n v="110"/>
    <n v="3"/>
    <x v="2"/>
    <s v="US"/>
    <s v="USD"/>
    <n v="1467129686"/>
    <n v="1464969686"/>
    <b v="0"/>
    <x v="83"/>
    <b v="0"/>
    <s v="publishing/translations"/>
    <n v="2.7272727272727271E-2"/>
    <n v="1"/>
    <s v="publishing"/>
    <s v="translations"/>
    <d v="2016-06-03T11:01:26"/>
    <d v="2016-06-28T11:01:26"/>
    <n v="1"/>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s v="publishing"/>
    <s v="translations"/>
    <d v="2015-01-09T16:58:29"/>
    <d v="2015-02-08T16:58:29"/>
    <n v="12"/>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s v="publishing"/>
    <s v="translations"/>
    <d v="2016-08-22T00:45:04"/>
    <d v="2016-09-21T00:45:04"/>
    <n v="7"/>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s v="publishing"/>
    <s v="translations"/>
    <d v="2015-12-02T03:38:51"/>
    <d v="2016-01-01T03:38:51"/>
    <n v="8"/>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s v="publishing"/>
    <s v="translations"/>
    <d v="2016-11-02T12:13:22"/>
    <d v="2016-11-15T13:13:22"/>
    <n v="3"/>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s v="publishing"/>
    <s v="translations"/>
    <d v="2015-03-29T22:09:19"/>
    <d v="2015-04-28T22:09:19"/>
    <n v="4"/>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s v="publishing"/>
    <s v="translations"/>
    <d v="2015-06-25T04:22:00"/>
    <d v="2015-08-24T04:22:00"/>
    <n v="2"/>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s v="publishing"/>
    <s v="translations"/>
    <d v="2016-08-19T15:26:25"/>
    <d v="2016-09-18T15:26:25"/>
    <n v="3"/>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s v="publishing"/>
    <s v="translations"/>
    <d v="2016-03-03T04:06:57"/>
    <d v="2016-04-02T03:06:57"/>
    <n v="2"/>
  </r>
  <r>
    <x v="1429"/>
    <s v="10 P.M."/>
    <s v="A guy in his 30's tries to live his &quot;American Dream&quot;, but quickly it turns into a nightmare. (A Novel)"/>
    <n v="10000"/>
    <n v="0"/>
    <x v="2"/>
    <s v="US"/>
    <s v="USD"/>
    <n v="1428629242"/>
    <n v="1426037242"/>
    <b v="0"/>
    <x v="78"/>
    <b v="0"/>
    <s v="publishing/translations"/>
    <n v="0"/>
    <e v="#DIV/0!"/>
    <s v="publishing"/>
    <s v="translations"/>
    <d v="2015-03-10T20:27:22"/>
    <d v="2015-04-09T20:27:22"/>
    <n v="4"/>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s v="publishing"/>
    <s v="translations"/>
    <d v="2014-11-18T14:31:28"/>
    <d v="2014-12-19T14:31:28"/>
    <n v="3"/>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s v="publishing"/>
    <s v="translations"/>
    <d v="2015-10-27T00:03:36"/>
    <d v="2015-11-26T01:03:36"/>
    <n v="5"/>
  </r>
  <r>
    <x v="1432"/>
    <s v="The Holy Bib-el"/>
    <s v="THE HOLY BIB-EL Translated By Leon Cook. The Creation: CHAPTER 1.  1* In the beginning Gods created The Heavens and The Planet Earth."/>
    <n v="40000"/>
    <n v="0"/>
    <x v="2"/>
    <s v="US"/>
    <s v="USD"/>
    <n v="1437417828"/>
    <n v="1434825828"/>
    <b v="0"/>
    <x v="78"/>
    <b v="0"/>
    <s v="publishing/translations"/>
    <n v="0"/>
    <e v="#DIV/0!"/>
    <s v="publishing"/>
    <s v="translations"/>
    <d v="2015-06-20T13:43:48"/>
    <d v="2015-07-20T13:43:48"/>
    <n v="10"/>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s v="publishing"/>
    <s v="translations"/>
    <d v="2016-10-30T10:01:15"/>
    <d v="2016-12-10T06:00:00"/>
    <n v="4"/>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s v="publishing"/>
    <s v="translations"/>
    <d v="2015-05-18T13:24:38"/>
    <d v="2015-06-08T10:00:00"/>
    <n v="12"/>
  </r>
  <r>
    <x v="1435"/>
    <s v="Trilogy of Crystals, book 1, translation"/>
    <s v="English translation of the first book from a sword and sorcery Fantasy trilogy, by Paolo Parente"/>
    <n v="15000"/>
    <n v="15"/>
    <x v="2"/>
    <s v="IT"/>
    <s v="EUR"/>
    <n v="1444589020"/>
    <n v="1441997020"/>
    <b v="0"/>
    <x v="84"/>
    <b v="0"/>
    <s v="publishing/translations"/>
    <n v="1E-3"/>
    <n v="7.5"/>
    <s v="publishing"/>
    <s v="translations"/>
    <d v="2015-09-11T13:43:40"/>
    <d v="2015-10-11T13:43:40"/>
    <n v="5"/>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s v="publishing"/>
    <s v="translations"/>
    <d v="2016-01-22T03:24:17"/>
    <d v="2016-02-21T03:24:17"/>
    <n v="4"/>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s v="publishing"/>
    <s v="translations"/>
    <d v="2014-06-06T07:45:39"/>
    <d v="2014-07-12T23:59:00"/>
    <n v="2"/>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s v="publishing"/>
    <s v="translations"/>
    <d v="2016-03-28T15:54:59"/>
    <d v="2016-04-27T08:55:00"/>
    <n v="6"/>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s v="publishing"/>
    <s v="translations"/>
    <d v="2015-02-05T14:55:01"/>
    <d v="2015-03-07T14:55:01"/>
    <n v="2"/>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s v="publishing"/>
    <s v="translations"/>
    <d v="2016-04-26T12:57:43"/>
    <d v="2016-05-26T12:57:43"/>
    <n v="4"/>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s v="publishing"/>
    <s v="translations"/>
    <d v="2015-07-13T13:22:49"/>
    <d v="2015-09-11T13:22:49"/>
    <n v="12"/>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s v="publishing"/>
    <s v="translations"/>
    <d v="2016-04-25T10:29:18"/>
    <d v="2016-05-25T10:29:18"/>
    <n v="2"/>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s v="publishing"/>
    <s v="translations"/>
    <d v="2016-12-03T17:13:29"/>
    <d v="2017-01-02T17:13:29"/>
    <n v="4"/>
  </r>
  <r>
    <x v="1444"/>
    <s v="Expand the MillionairesLetter in the US Market!"/>
    <s v="We as a successfull german stock market newsletter publisher want expand in the US market!"/>
    <n v="4950"/>
    <n v="0"/>
    <x v="2"/>
    <s v="DE"/>
    <s v="EUR"/>
    <n v="1442091462"/>
    <n v="1436907462"/>
    <b v="0"/>
    <x v="78"/>
    <b v="0"/>
    <s v="publishing/translations"/>
    <n v="0"/>
    <e v="#DIV/0!"/>
    <s v="publishing"/>
    <s v="translations"/>
    <d v="2015-07-14T15:57:42"/>
    <d v="2015-09-12T15:57:42"/>
    <n v="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s v="publishing"/>
    <s v="translations"/>
    <d v="2015-05-15T08:00:55"/>
    <d v="2015-06-14T08:00:55"/>
    <n v="12"/>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s v="publishing"/>
    <s v="translations"/>
    <d v="2016-04-01T05:44:38"/>
    <d v="2016-04-21T05:44:38"/>
    <n v="1"/>
  </r>
  <r>
    <x v="1447"/>
    <s v="Indian Language Dictionary"/>
    <s v="I'm creating a dictionary of multiple Indian languages."/>
    <n v="500000"/>
    <n v="75"/>
    <x v="2"/>
    <s v="US"/>
    <s v="USD"/>
    <n v="1467999134"/>
    <n v="1465407134"/>
    <b v="0"/>
    <x v="83"/>
    <b v="0"/>
    <s v="publishing/translations"/>
    <n v="1.4999999999999999E-4"/>
    <n v="25"/>
    <s v="publishing"/>
    <s v="translations"/>
    <d v="2016-06-08T12:32:14"/>
    <d v="2016-07-08T12:32:14"/>
    <n v="12"/>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s v="publishing"/>
    <s v="translations"/>
    <d v="2015-04-21T17:28:38"/>
    <d v="2015-05-22T00:25:00"/>
    <n v="12"/>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s v="publishing"/>
    <s v="translations"/>
    <d v="2015-03-23T14:28:25"/>
    <d v="2015-05-10T14:28:25"/>
    <n v="3"/>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s v="publishing"/>
    <s v="translations"/>
    <d v="2016-01-20T23:06:37"/>
    <d v="2016-02-19T23:06:37"/>
    <n v="12"/>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s v="publishing"/>
    <s v="translations"/>
    <d v="2014-10-19T18:00:59"/>
    <d v="2014-11-18T19:00:59"/>
    <n v="5"/>
  </r>
  <r>
    <x v="1452"/>
    <s v="The Judo Preservation Project (Canceled)"/>
    <s v="I am gathering rare, out-of-print Judo books for preservation, translation and sharing."/>
    <n v="14000"/>
    <n v="0"/>
    <x v="1"/>
    <s v="US"/>
    <s v="USD"/>
    <n v="1406566363"/>
    <n v="1403974363"/>
    <b v="0"/>
    <x v="78"/>
    <b v="0"/>
    <s v="publishing/translations"/>
    <n v="0"/>
    <e v="#DIV/0!"/>
    <s v="publishing"/>
    <s v="translations"/>
    <d v="2014-06-28T11:52:43"/>
    <d v="2014-07-28T11:52:43"/>
    <n v="4"/>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s v="publishing"/>
    <s v="translations"/>
    <d v="2017-03-01T11:42:27"/>
    <d v="2017-04-15T10:42:27"/>
    <n v="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s v="publishing"/>
    <s v="translations"/>
    <d v="2016-04-03T15:48:00"/>
    <d v="2016-04-24T16:59:00"/>
    <n v="2"/>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s v="publishing"/>
    <s v="translations"/>
    <d v="2014-07-12T11:08:40"/>
    <d v="2014-09-05T08:39:00"/>
    <n v="5"/>
  </r>
  <r>
    <x v="1456"/>
    <s v="Sometimes you don't need love (Canceled)"/>
    <s v="English Version of my auto-published novel"/>
    <n v="5000"/>
    <n v="145"/>
    <x v="1"/>
    <s v="IT"/>
    <s v="EUR"/>
    <n v="1483459365"/>
    <n v="1480867365"/>
    <b v="0"/>
    <x v="83"/>
    <b v="0"/>
    <s v="publishing/translations"/>
    <n v="2.9000000000000001E-2"/>
    <n v="48.333333333333336"/>
    <s v="publishing"/>
    <s v="translations"/>
    <d v="2016-12-04T11:02:45"/>
    <d v="2017-01-03T11:02:45"/>
    <n v="3"/>
  </r>
  <r>
    <x v="1457"/>
    <s v="Hey! I&quot;m not invisable, I am Just Old (Canceled)"/>
    <s v="Age is more than just a number, I hope your younger than you feel."/>
    <n v="6000"/>
    <n v="0"/>
    <x v="1"/>
    <s v="US"/>
    <s v="USD"/>
    <n v="1447281044"/>
    <n v="1444685444"/>
    <b v="0"/>
    <x v="78"/>
    <b v="0"/>
    <s v="publishing/translations"/>
    <n v="0"/>
    <e v="#DIV/0!"/>
    <s v="publishing"/>
    <s v="translations"/>
    <d v="2015-10-12T16:30:44"/>
    <d v="2015-11-11T17:30:44"/>
    <n v="3"/>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s v="publishing"/>
    <s v="translations"/>
    <d v="2014-07-11T11:56:00"/>
    <d v="2014-08-10T23:00:00"/>
    <n v="3"/>
  </r>
  <r>
    <x v="1459"/>
    <s v="Like all the others (Canceled)"/>
    <s v="What if you suddenly found out, that your life wasnÂ´t the life you thought you had? What if you were like all the others!"/>
    <n v="37000"/>
    <n v="0"/>
    <x v="1"/>
    <s v="DK"/>
    <s v="DKK"/>
    <n v="1449077100"/>
    <n v="1446612896"/>
    <b v="0"/>
    <x v="78"/>
    <b v="0"/>
    <s v="publishing/translations"/>
    <n v="0"/>
    <e v="#DIV/0!"/>
    <s v="publishing"/>
    <s v="translations"/>
    <d v="2015-11-03T23:54:56"/>
    <d v="2015-12-02T12:25:00"/>
    <n v="9"/>
  </r>
  <r>
    <x v="1460"/>
    <s v="KJV2015 (Canceled)"/>
    <s v="KJV2015 Easier to understand for our kids and family not leaving out one verse or changing a meaning one bit."/>
    <n v="25000000"/>
    <n v="0"/>
    <x v="1"/>
    <s v="US"/>
    <s v="USD"/>
    <n v="1417391100"/>
    <n v="1412371898"/>
    <b v="0"/>
    <x v="78"/>
    <b v="0"/>
    <s v="publishing/translations"/>
    <n v="0"/>
    <e v="#DIV/0!"/>
    <s v="publishing"/>
    <s v="translations"/>
    <d v="2014-10-03T16:31:38"/>
    <d v="2014-11-30T18:45:00"/>
    <n v="12"/>
  </r>
  <r>
    <x v="1461"/>
    <s v="Relatively Prime Series 2"/>
    <s v="Series 2 of Relatively Prime, a podcast of stories from the Mathematical Domain"/>
    <n v="15000"/>
    <n v="15186.69"/>
    <x v="0"/>
    <s v="US"/>
    <s v="USD"/>
    <n v="1413849600"/>
    <n v="1410967754"/>
    <b v="1"/>
    <x v="158"/>
    <b v="1"/>
    <s v="publishing/radio &amp; podcasts"/>
    <n v="1.012446"/>
    <n v="44.66673529411765"/>
    <s v="publishing"/>
    <s v="radio &amp; podcasts"/>
    <d v="2014-09-17T10:29:14"/>
    <d v="2014-10-20T19:00:00"/>
    <n v="5"/>
  </r>
  <r>
    <x v="1462"/>
    <s v="Unbound: Fiction on the Radio"/>
    <s v="A new radio show focused on short fiction produced by Louisville Public Media"/>
    <n v="4000"/>
    <n v="4340.7"/>
    <x v="0"/>
    <s v="US"/>
    <s v="USD"/>
    <n v="1365609271"/>
    <n v="1363017271"/>
    <b v="1"/>
    <x v="3"/>
    <b v="1"/>
    <s v="publishing/radio &amp; podcasts"/>
    <n v="1.085175"/>
    <n v="28.937999999999999"/>
    <s v="publishing"/>
    <s v="radio &amp; podcasts"/>
    <d v="2013-03-11T10:54:31"/>
    <d v="2013-04-10T10:54:31"/>
    <n v="2"/>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s v="publishing"/>
    <s v="radio &amp; podcasts"/>
    <d v="2013-02-21T16:52:18"/>
    <d v="2013-04-07T15:52:18"/>
    <n v="1"/>
  </r>
  <r>
    <x v="1464"/>
    <s v="Science Studio"/>
    <s v="The Best Science Media on the Web"/>
    <n v="5000"/>
    <n v="8160"/>
    <x v="0"/>
    <s v="US"/>
    <s v="USD"/>
    <n v="1361029958"/>
    <n v="1358437958"/>
    <b v="1"/>
    <x v="302"/>
    <b v="1"/>
    <s v="publishing/radio &amp; podcasts"/>
    <n v="1.6319999999999999"/>
    <n v="34.871794871794869"/>
    <s v="publishing"/>
    <s v="radio &amp; podcasts"/>
    <d v="2013-01-17T10:52:38"/>
    <d v="2013-02-16T10:52:38"/>
    <n v="3"/>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s v="publishing"/>
    <s v="radio &amp; podcasts"/>
    <d v="2012-02-20T12:37:32"/>
    <d v="2012-03-21T22:00:00"/>
    <n v="8"/>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s v="publishing"/>
    <s v="radio &amp; podcasts"/>
    <d v="2015-12-01T23:07:46"/>
    <d v="2016-01-12T00:00:00"/>
    <n v="5"/>
  </r>
  <r>
    <x v="1467"/>
    <s v="Radio Ambulante"/>
    <s v="We are a new Spanish language podcast telling uniquely Latin American stories."/>
    <n v="40000"/>
    <n v="46032"/>
    <x v="0"/>
    <s v="US"/>
    <s v="USD"/>
    <n v="1332699285"/>
    <n v="1327518885"/>
    <b v="1"/>
    <x v="304"/>
    <b v="1"/>
    <s v="publishing/radio &amp; podcasts"/>
    <n v="1.1508"/>
    <n v="76.72"/>
    <s v="publishing"/>
    <s v="radio &amp; podcasts"/>
    <d v="2012-01-25T14:14:45"/>
    <d v="2012-03-25T13:14:45"/>
    <n v="10"/>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s v="publishing"/>
    <s v="radio &amp; podcasts"/>
    <d v="2011-04-12T19:20:49"/>
    <d v="2011-06-11T19:20:49"/>
    <n v="3"/>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s v="publishing"/>
    <s v="radio &amp; podcasts"/>
    <d v="2013-01-16T09:21:49"/>
    <d v="2013-02-15T09:21:49"/>
    <n v="10"/>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s v="publishing"/>
    <s v="radio &amp; podcasts"/>
    <d v="2012-12-07T14:51:03"/>
    <d v="2012-12-28T14:51:03"/>
    <n v="2"/>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s v="publishing"/>
    <s v="radio &amp; podcasts"/>
    <d v="2015-03-10T17:58:54"/>
    <d v="2015-04-09T17:58:54"/>
    <n v="8"/>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s v="publishing"/>
    <s v="radio &amp; podcasts"/>
    <d v="2013-09-16T08:01:43"/>
    <d v="2013-10-16T08:01:43"/>
    <n v="7"/>
  </r>
  <r>
    <x v="1473"/>
    <s v="ONE LOVES ONLY FORM"/>
    <s v="Public Radio Project"/>
    <n v="1500"/>
    <n v="1807.74"/>
    <x v="0"/>
    <s v="US"/>
    <s v="USD"/>
    <n v="1330644639"/>
    <n v="1328052639"/>
    <b v="1"/>
    <x v="5"/>
    <b v="1"/>
    <s v="publishing/radio &amp; podcasts"/>
    <n v="1.20516"/>
    <n v="38.462553191489363"/>
    <s v="publishing"/>
    <s v="radio &amp; podcasts"/>
    <d v="2012-01-31T18:30:39"/>
    <d v="2012-03-01T18:30:39"/>
    <n v="2"/>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s v="publishing"/>
    <s v="radio &amp; podcasts"/>
    <d v="2013-08-14T12:28:12"/>
    <d v="2013-09-13T12:28:12"/>
    <n v="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s v="publishing"/>
    <s v="radio &amp; podcasts"/>
    <d v="2014-11-17T12:21:03"/>
    <d v="2014-12-19T23:59:00"/>
    <n v="5"/>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s v="publishing"/>
    <s v="radio &amp; podcasts"/>
    <d v="2011-08-10T20:00:22"/>
    <d v="2011-09-09T20:00:22"/>
    <n v="3"/>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s v="publishing"/>
    <s v="radio &amp; podcasts"/>
    <d v="2011-10-24T09:46:44"/>
    <d v="2011-12-22T22:00:00"/>
    <n v="8"/>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s v="publishing"/>
    <s v="radio &amp; podcasts"/>
    <d v="2013-04-30T15:55:13"/>
    <d v="2013-05-14T15:55:13"/>
    <n v="12"/>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s v="publishing"/>
    <s v="radio &amp; podcasts"/>
    <d v="2014-04-25T12:53:09"/>
    <d v="2014-05-09T22:59:00"/>
    <n v="2"/>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s v="publishing"/>
    <s v="radio &amp; podcasts"/>
    <d v="2013-07-09T17:24:59"/>
    <d v="2013-07-26T12:00:00"/>
    <n v="12"/>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s v="publishing"/>
    <s v="fiction"/>
    <d v="2013-10-03T17:09:05"/>
    <d v="2013-11-02T17:09:05"/>
    <n v="3"/>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s v="publishing"/>
    <s v="fiction"/>
    <d v="2012-08-15T15:35:36"/>
    <d v="2012-09-07T02:51:00"/>
    <n v="3"/>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s v="publishing"/>
    <s v="fiction"/>
    <d v="2016-06-26T23:37:55"/>
    <d v="2016-07-21T23:37:55"/>
    <n v="3"/>
  </r>
  <r>
    <x v="1484"/>
    <s v="a book called filtered down thru the stars"/>
    <s v="The mussings of an old wizard"/>
    <n v="2000"/>
    <n v="0"/>
    <x v="2"/>
    <s v="US"/>
    <s v="USD"/>
    <n v="1342882260"/>
    <n v="1337834963"/>
    <b v="0"/>
    <x v="78"/>
    <b v="0"/>
    <s v="publishing/fiction"/>
    <n v="0"/>
    <e v="#DIV/0!"/>
    <s v="publishing"/>
    <s v="fiction"/>
    <d v="2012-05-23T23:49:23"/>
    <d v="2012-07-21T09:51:00"/>
    <n v="2"/>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s v="publishing"/>
    <s v="fiction"/>
    <d v="2015-05-06T14:06:13"/>
    <d v="2015-06-20T14:06:13"/>
    <n v="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s v="publishing"/>
    <s v="fiction"/>
    <d v="2015-01-27T23:02:41"/>
    <d v="2015-02-26T23:02:41"/>
    <n v="6"/>
  </r>
  <r>
    <x v="1487"/>
    <s v="You Killed Me First"/>
    <s v="A lover becomes an enemy when a line has been crossed. Torn between memories and reality, his mask of sanity is slipping."/>
    <n v="10000"/>
    <n v="0"/>
    <x v="2"/>
    <s v="US"/>
    <s v="USD"/>
    <n v="1470175271"/>
    <n v="1467583271"/>
    <b v="0"/>
    <x v="78"/>
    <b v="0"/>
    <s v="publishing/fiction"/>
    <n v="0"/>
    <e v="#DIV/0!"/>
    <s v="publishing"/>
    <s v="fiction"/>
    <d v="2016-07-03T17:01:11"/>
    <d v="2016-08-02T17:01:11"/>
    <n v="4"/>
  </r>
  <r>
    <x v="1488"/>
    <s v="Nanolution"/>
    <s v="A blockbuster sci-fi adventure. What would you do if one day your life changed to beyond the imaginable?"/>
    <n v="15000"/>
    <n v="360"/>
    <x v="2"/>
    <s v="AU"/>
    <s v="AUD"/>
    <n v="1388928660"/>
    <n v="1386336660"/>
    <b v="0"/>
    <x v="79"/>
    <b v="0"/>
    <s v="publishing/fiction"/>
    <n v="2.4E-2"/>
    <n v="60"/>
    <s v="publishing"/>
    <s v="fiction"/>
    <d v="2013-12-06T08:31:00"/>
    <d v="2014-01-05T08:31:00"/>
    <n v="5"/>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s v="publishing"/>
    <s v="fiction"/>
    <d v="2012-10-16T09:40:52"/>
    <d v="2012-11-15T10:40:52"/>
    <n v="3"/>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s v="publishing"/>
    <s v="fiction"/>
    <d v="2013-09-03T08:27:54"/>
    <d v="2013-10-02T08:27:54"/>
    <n v="2"/>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s v="publishing"/>
    <s v="fiction"/>
    <d v="2014-12-18T12:07:23"/>
    <d v="2015-02-15T10:38:00"/>
    <n v="2"/>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s v="publishing"/>
    <s v="fiction"/>
    <d v="2011-05-19T16:14:06"/>
    <d v="2011-06-18T16:14:06"/>
    <n v="2"/>
  </r>
  <r>
    <x v="1493"/>
    <s v="The Great Grand Zeppelin Chase"/>
    <s v="Help illustrate the sequel to the bestselling _x000a_The Transylvania Flying Squad of Detectives"/>
    <n v="2400"/>
    <n v="0"/>
    <x v="2"/>
    <s v="US"/>
    <s v="USD"/>
    <n v="1371415675"/>
    <n v="1368823675"/>
    <b v="0"/>
    <x v="78"/>
    <b v="0"/>
    <s v="publishing/fiction"/>
    <n v="0"/>
    <e v="#DIV/0!"/>
    <s v="publishing"/>
    <s v="fiction"/>
    <d v="2013-05-17T15:47:55"/>
    <d v="2013-06-16T15:47:55"/>
    <n v="2"/>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s v="publishing"/>
    <s v="fiction"/>
    <d v="2015-03-04T12:20:13"/>
    <d v="2015-04-03T10:38:00"/>
    <n v="3"/>
  </r>
  <r>
    <x v="1495"/>
    <s v="A Magical Bildungsroman with a Female Heroine"/>
    <s v="The Adventures of Penelope Hawthorne. Part One: The Spellbook of Dracone."/>
    <n v="2000"/>
    <n v="0"/>
    <x v="2"/>
    <s v="US"/>
    <s v="USD"/>
    <n v="1314471431"/>
    <n v="1311879431"/>
    <b v="0"/>
    <x v="78"/>
    <b v="0"/>
    <s v="publishing/fiction"/>
    <n v="0"/>
    <e v="#DIV/0!"/>
    <s v="publishing"/>
    <s v="fiction"/>
    <d v="2011-07-28T13:57:11"/>
    <d v="2011-08-27T13:57:11"/>
    <n v="2"/>
  </r>
  <r>
    <x v="1496"/>
    <s v="Tainted Steel (Series 1 - 4)"/>
    <s v="Capturing the awe-inspiring magic of the likes of LoTR, Tainted Steel tells the story of one mans' struggle against Destiny."/>
    <n v="1500"/>
    <n v="0"/>
    <x v="2"/>
    <s v="US"/>
    <s v="USD"/>
    <n v="1410866659"/>
    <n v="1405682659"/>
    <b v="0"/>
    <x v="78"/>
    <b v="0"/>
    <s v="publishing/fiction"/>
    <n v="0"/>
    <e v="#DIV/0!"/>
    <s v="publishing"/>
    <s v="fiction"/>
    <d v="2014-07-18T06:24:19"/>
    <d v="2014-09-16T06:24:19"/>
    <n v="2"/>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s v="publishing"/>
    <s v="fiction"/>
    <d v="2013-06-19T10:25:22"/>
    <d v="2013-07-31T14:43:00"/>
    <n v="5"/>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s v="publishing"/>
    <s v="fiction"/>
    <d v="2014-07-20T18:36:18"/>
    <d v="2014-09-03T18:36:18"/>
    <n v="2"/>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s v="publishing"/>
    <s v="fiction"/>
    <d v="2016-06-05T19:10:33"/>
    <d v="2016-08-04T19:10:33"/>
    <n v="2"/>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s v="publishing"/>
    <s v="fiction"/>
    <d v="2013-04-01T16:42:37"/>
    <d v="2013-05-01T16:42:37"/>
    <n v="2"/>
  </r>
  <r>
    <x v="1501"/>
    <s v="This is Nowhere"/>
    <s v="A hardcover book of surf, outdoor and nature photos from the British Columbia coast."/>
    <n v="52000"/>
    <n v="86492"/>
    <x v="0"/>
    <s v="CA"/>
    <s v="CAD"/>
    <n v="1436364023"/>
    <n v="1433772023"/>
    <b v="1"/>
    <x v="312"/>
    <b v="1"/>
    <s v="photography/photobooks"/>
    <n v="1.6633076923076924"/>
    <n v="97.731073446327684"/>
    <s v="photography"/>
    <s v="photobooks"/>
    <d v="2015-06-08T09:00:23"/>
    <d v="2015-07-08T09:00:23"/>
    <n v="12"/>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s v="photography"/>
    <s v="photobooks"/>
    <d v="2016-02-26T08:01:20"/>
    <d v="2016-03-25T17:00:00"/>
    <n v="6"/>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s v="photography"/>
    <s v="photobooks"/>
    <d v="2016-08-24T03:20:01"/>
    <d v="2016-10-23T03:20:01"/>
    <n v="2"/>
  </r>
  <r>
    <x v="1504"/>
    <s v="RYU X RIO"/>
    <s v="A football photography book like no other about the 2014 World Cup in Brazil, by Ryu Voelkel."/>
    <n v="6500"/>
    <n v="18066"/>
    <x v="0"/>
    <s v="GB"/>
    <s v="GBP"/>
    <n v="1402389180"/>
    <n v="1399996024"/>
    <b v="1"/>
    <x v="314"/>
    <b v="1"/>
    <s v="photography/photobooks"/>
    <n v="2.7793846153846156"/>
    <n v="67.159851301115239"/>
    <s v="photography"/>
    <s v="photobooks"/>
    <d v="2014-05-13T10:47:04"/>
    <d v="2014-06-10T03:33:00"/>
    <n v="3"/>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s v="photography"/>
    <s v="photobooks"/>
    <d v="2016-02-14T05:38:23"/>
    <d v="2016-03-22T15:01:00"/>
    <n v="5"/>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s v="photography"/>
    <s v="photobooks"/>
    <d v="2014-06-24T13:51:44"/>
    <d v="2014-07-24T13:51:44"/>
    <n v="2"/>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s v="photography"/>
    <s v="photobooks"/>
    <d v="2010-03-17T05:48:29"/>
    <d v="2010-05-15T03:10:00"/>
    <n v="2"/>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s v="photography"/>
    <s v="photobooks"/>
    <d v="2014-05-27T09:44:41"/>
    <d v="2014-06-27T09:44:41"/>
    <n v="5"/>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s v="photography"/>
    <s v="photobooks"/>
    <d v="2017-01-16T07:48:05"/>
    <d v="2017-02-14T17:59:00"/>
    <n v="5"/>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s v="photography"/>
    <s v="photobooks"/>
    <d v="2014-06-19T04:14:38"/>
    <d v="2014-07-19T04:14:38"/>
    <n v="5"/>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s v="photography"/>
    <s v="photobooks"/>
    <d v="2015-10-19T09:00:04"/>
    <d v="2015-11-18T10:00:04"/>
    <n v="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s v="photography"/>
    <s v="photobooks"/>
    <d v="2017-01-06T11:25:39"/>
    <d v="2017-02-05T11:25:39"/>
    <n v="2"/>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s v="photography"/>
    <s v="photobooks"/>
    <d v="2014-06-16T10:17:46"/>
    <d v="2014-07-16T10:17:46"/>
    <n v="3"/>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s v="photography"/>
    <s v="photobooks"/>
    <d v="2015-08-18T09:20:40"/>
    <d v="2015-09-27T09:20:40"/>
    <n v="7"/>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s v="photography"/>
    <s v="photobooks"/>
    <d v="2016-02-15T01:04:57"/>
    <d v="2016-03-16T00:04:57"/>
    <n v="12"/>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s v="photography"/>
    <s v="photobooks"/>
    <d v="2016-09-06T06:11:32"/>
    <d v="2016-10-06T09:00:00"/>
    <n v="5"/>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s v="photography"/>
    <s v="photobooks"/>
    <d v="2014-11-05T08:35:53"/>
    <d v="2014-12-06T01:00:00"/>
    <n v="5"/>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s v="photography"/>
    <s v="photobooks"/>
    <d v="2014-05-01T14:40:52"/>
    <d v="2014-05-31T14:40:52"/>
    <n v="5"/>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s v="photography"/>
    <s v="photobooks"/>
    <d v="2014-05-23T12:48:03"/>
    <d v="2014-06-20T16:59:00"/>
    <n v="3"/>
  </r>
  <r>
    <x v="1520"/>
    <s v="TULIPS"/>
    <s v="A self-published photography book by Andrew Miksys from his new series about Belarus"/>
    <n v="18000"/>
    <n v="18625"/>
    <x v="0"/>
    <s v="US"/>
    <s v="USD"/>
    <n v="1418961600"/>
    <n v="1415824513"/>
    <b v="1"/>
    <x v="157"/>
    <b v="1"/>
    <s v="photography/photobooks"/>
    <n v="1.0347222222222223"/>
    <n v="111.52694610778443"/>
    <s v="photography"/>
    <s v="photobooks"/>
    <d v="2014-11-12T15:35:13"/>
    <d v="2014-12-18T23:00:00"/>
    <n v="5"/>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s v="photography"/>
    <s v="photobooks"/>
    <d v="2016-05-02T23:01:31"/>
    <d v="2016-06-06T23:01:31"/>
    <n v="9"/>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s v="photography"/>
    <s v="photobooks"/>
    <d v="2014-09-17T14:55:39"/>
    <d v="2014-10-17T14:55:39"/>
    <n v="10"/>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s v="photography"/>
    <s v="photobooks"/>
    <d v="2014-11-21T13:01:56"/>
    <d v="2014-12-22T19:00:00"/>
    <n v="5"/>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s v="photography"/>
    <s v="photobooks"/>
    <d v="2017-01-21T07:01:30"/>
    <d v="2017-02-20T07:01:30"/>
    <n v="2"/>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s v="photography"/>
    <s v="photobooks"/>
    <d v="2016-07-19T11:52:18"/>
    <d v="2016-08-18T11:52:18"/>
    <n v="2"/>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s v="photography"/>
    <s v="photobooks"/>
    <d v="2015-12-01T01:37:27"/>
    <d v="2016-01-19T01:37:27"/>
    <n v="6"/>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s v="photography"/>
    <s v="photobooks"/>
    <d v="2017-02-14T09:24:46"/>
    <d v="2017-03-14T08:24:46"/>
    <n v="2"/>
  </r>
  <r>
    <x v="1528"/>
    <s v="Don't Go Outside: Tokyo Street Photos"/>
    <s v="A book of street photos from around Shibuya that I've made between 2011-2016."/>
    <n v="3000"/>
    <n v="8447"/>
    <x v="0"/>
    <s v="US"/>
    <s v="USD"/>
    <n v="1485907200"/>
    <n v="1483292122"/>
    <b v="1"/>
    <x v="322"/>
    <b v="1"/>
    <s v="photography/photobooks"/>
    <n v="2.8156666666666665"/>
    <n v="52.793750000000003"/>
    <s v="photography"/>
    <s v="photobooks"/>
    <d v="2017-01-01T12:35:22"/>
    <d v="2017-01-31T19:00:00"/>
    <n v="2"/>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s v="photography"/>
    <s v="photobooks"/>
    <d v="2015-02-17T10:05:20"/>
    <d v="2015-03-19T09:05:20"/>
    <n v="5"/>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s v="photography"/>
    <s v="photobooks"/>
    <d v="2015-09-28T13:24:55"/>
    <d v="2015-10-23T13:24:55"/>
    <n v="9"/>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s v="photography"/>
    <s v="photobooks"/>
    <d v="2014-10-29T14:15:26"/>
    <d v="2014-11-30T22:00:00"/>
    <n v="2"/>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s v="photography"/>
    <s v="photobooks"/>
    <d v="2016-01-22T06:24:25"/>
    <d v="2016-02-15T10:00:00"/>
    <n v="3"/>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s v="photography"/>
    <s v="photobooks"/>
    <d v="2016-03-13T19:02:57"/>
    <d v="2016-05-01T22:59:00"/>
    <n v="11"/>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s v="photography"/>
    <s v="photobooks"/>
    <d v="2015-08-05T11:11:02"/>
    <d v="2015-09-04T11:11:02"/>
    <n v="3"/>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s v="photography"/>
    <s v="photobooks"/>
    <d v="2016-04-24T14:53:51"/>
    <d v="2016-05-23T17:00:00"/>
    <n v="2"/>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s v="photography"/>
    <s v="photobooks"/>
    <d v="2015-07-28T14:15:10"/>
    <d v="2015-08-27T14:15:10"/>
    <n v="4"/>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s v="photography"/>
    <s v="photobooks"/>
    <d v="2016-07-01T02:33:47"/>
    <d v="2016-08-06T13:00:00"/>
    <n v="4"/>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s v="photography"/>
    <s v="photobooks"/>
    <d v="2014-12-08T13:46:10"/>
    <d v="2015-01-22T13:46:10"/>
    <n v="3"/>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s v="photography"/>
    <s v="photobooks"/>
    <d v="2016-12-01T17:03:39"/>
    <d v="2017-01-03T17:03:39"/>
    <n v="6"/>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s v="photography"/>
    <s v="photobooks"/>
    <d v="2014-10-26T19:10:16"/>
    <d v="2014-11-25T20:15:00"/>
    <n v="5"/>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s v="photography"/>
    <s v="nature"/>
    <d v="2014-12-01T12:05:38"/>
    <d v="2014-12-31T12:05:38"/>
    <n v="5"/>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s v="photography"/>
    <s v="nature"/>
    <d v="2015-06-15T18:55:00"/>
    <d v="2015-06-30T18:55:00"/>
    <n v="1"/>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s v="photography"/>
    <s v="nature"/>
    <d v="2014-10-23T07:13:54"/>
    <d v="2014-11-22T08:13:54"/>
    <n v="2"/>
  </r>
  <r>
    <x v="1544"/>
    <s v="LaFee Photography"/>
    <s v="My name is Travis LaFee, I live in beautiful McCall, Idaho. I wish to display the beauty of valley county by taking pics outdoors."/>
    <n v="1000"/>
    <n v="0"/>
    <x v="2"/>
    <s v="US"/>
    <s v="USD"/>
    <n v="1427847480"/>
    <n v="1424222024"/>
    <b v="0"/>
    <x v="78"/>
    <b v="0"/>
    <s v="photography/nature"/>
    <n v="0"/>
    <e v="#DIV/0!"/>
    <s v="photography"/>
    <s v="nature"/>
    <d v="2015-02-17T20:13:44"/>
    <d v="2015-03-31T19:18:00"/>
    <n v="2"/>
  </r>
  <r>
    <x v="1545"/>
    <s v="Nevada County Hearts"/>
    <s v="&quot;He will not be a wise man who does not study human hearts!&quot;_x000a_Hope in natural art, creation!"/>
    <n v="3000"/>
    <n v="1"/>
    <x v="2"/>
    <s v="US"/>
    <s v="USD"/>
    <n v="1425330960"/>
    <n v="1422393234"/>
    <b v="0"/>
    <x v="29"/>
    <b v="0"/>
    <s v="photography/nature"/>
    <n v="3.3333333333333332E-4"/>
    <n v="1"/>
    <s v="photography"/>
    <s v="nature"/>
    <d v="2015-01-27T16:13:54"/>
    <d v="2015-03-02T16:16:00"/>
    <n v="2"/>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s v="photography"/>
    <s v="nature"/>
    <d v="2014-07-19T00:06:39"/>
    <d v="2014-09-17T00:06:39"/>
    <n v="2"/>
  </r>
  <r>
    <x v="1547"/>
    <s v="Sound Photography"/>
    <s v="I have produced a limited number (100) of five 8x10 prints of mixed photography I would like to share with you."/>
    <n v="20"/>
    <n v="0"/>
    <x v="2"/>
    <s v="US"/>
    <s v="USD"/>
    <n v="1487844882"/>
    <n v="1487240082"/>
    <b v="0"/>
    <x v="78"/>
    <b v="0"/>
    <s v="photography/nature"/>
    <n v="0"/>
    <e v="#DIV/0!"/>
    <s v="photography"/>
    <s v="nature"/>
    <d v="2017-02-16T05:14:42"/>
    <d v="2017-02-23T05:14:42"/>
    <n v="1"/>
  </r>
  <r>
    <x v="1548"/>
    <s v="Change the World through Color"/>
    <s v="Beauty is in the eye of the beholder and I want to inspire conservation through color."/>
    <n v="700"/>
    <n v="60"/>
    <x v="2"/>
    <s v="US"/>
    <s v="USD"/>
    <n v="1447020620"/>
    <n v="1444425020"/>
    <b v="0"/>
    <x v="29"/>
    <b v="0"/>
    <s v="photography/nature"/>
    <n v="8.5714285714285715E-2"/>
    <n v="60"/>
    <s v="photography"/>
    <s v="nature"/>
    <d v="2015-10-09T16:10:20"/>
    <d v="2015-11-08T17:10:20"/>
    <n v="1"/>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s v="photography"/>
    <s v="nature"/>
    <d v="2015-10-03T22:15:59"/>
    <d v="2015-11-02T23:15:59"/>
    <n v="1"/>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s v="photography"/>
    <s v="nature"/>
    <d v="2016-04-12T05:47:14"/>
    <d v="2016-05-12T05:47:14"/>
    <n v="1"/>
  </r>
  <r>
    <x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s v="photography"/>
    <s v="nature"/>
    <d v="2015-04-27T14:47:19"/>
    <d v="2015-05-27T14:47:19"/>
    <n v="2"/>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s v="photography"/>
    <s v="nature"/>
    <d v="2014-09-10T11:31:48"/>
    <d v="2014-09-30T22:59:00"/>
    <n v="2"/>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s v="photography"/>
    <s v="nature"/>
    <d v="2015-08-03T01:47:27"/>
    <d v="2015-09-02T01:47:27"/>
    <n v="3"/>
  </r>
  <r>
    <x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s v="photography"/>
    <s v="nature"/>
    <d v="2015-07-03T01:03:10"/>
    <d v="2015-08-02T01:03:10"/>
    <n v="6"/>
  </r>
  <r>
    <x v="1555"/>
    <s v="Coffee Table Book of Maine"/>
    <s v="I am traveling the coastline of Maine and will be taking pictures of all the scenery and lighthouses in the area."/>
    <n v="750"/>
    <n v="0"/>
    <x v="2"/>
    <s v="US"/>
    <s v="USD"/>
    <n v="1442509200"/>
    <n v="1440513832"/>
    <b v="0"/>
    <x v="78"/>
    <b v="0"/>
    <s v="photography/nature"/>
    <n v="0"/>
    <e v="#DIV/0!"/>
    <s v="photography"/>
    <s v="nature"/>
    <d v="2015-08-25T09:43:52"/>
    <d v="2015-09-17T12:00:00"/>
    <n v="1"/>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s v="photography"/>
    <s v="nature"/>
    <d v="2016-06-03T22:40:24"/>
    <d v="2016-07-03T22:40:24"/>
    <n v="2"/>
  </r>
  <r>
    <x v="1557"/>
    <s v="Reflecting Light Photo"/>
    <s v="I have always been captivated by photography, Now I am trying to set up my own company and publish my pictures."/>
    <n v="2500"/>
    <n v="100"/>
    <x v="2"/>
    <s v="US"/>
    <s v="USD"/>
    <n v="1411227633"/>
    <n v="1408549233"/>
    <b v="0"/>
    <x v="29"/>
    <b v="0"/>
    <s v="photography/nature"/>
    <n v="0.04"/>
    <n v="100"/>
    <s v="photography"/>
    <s v="nature"/>
    <d v="2014-08-20T10:40:33"/>
    <d v="2014-09-20T10:40:33"/>
    <n v="2"/>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s v="photography"/>
    <s v="nature"/>
    <d v="2015-06-30T04:32:39"/>
    <d v="2015-08-28T07:12:00"/>
    <n v="1"/>
  </r>
  <r>
    <x v="1559"/>
    <s v="North Cascades Bigfoot Photo Expedition"/>
    <s v="The goal of this project is to provide scientific evidence of bigfoot in the North Cascades."/>
    <n v="15000"/>
    <n v="50"/>
    <x v="2"/>
    <s v="US"/>
    <s v="USD"/>
    <n v="1430270199"/>
    <n v="1428974199"/>
    <b v="0"/>
    <x v="29"/>
    <b v="0"/>
    <s v="photography/nature"/>
    <n v="3.3333333333333335E-3"/>
    <n v="50"/>
    <s v="photography"/>
    <s v="nature"/>
    <d v="2015-04-13T20:16:39"/>
    <d v="2015-04-28T20:16:39"/>
    <n v="5"/>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s v="photography"/>
    <s v="nature"/>
    <d v="2014-10-23T19:29:53"/>
    <d v="2014-11-12T20:29:53"/>
    <n v="2"/>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s v="publishing"/>
    <s v="art books"/>
    <d v="2013-10-07T20:00:03"/>
    <d v="2013-11-06T21:00:03"/>
    <n v="4"/>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s v="publishing"/>
    <s v="art books"/>
    <d v="2009-09-23T08:35:16"/>
    <d v="2009-12-01T19:50:00"/>
    <n v="2"/>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s v="publishing"/>
    <s v="art books"/>
    <d v="2014-01-13T12:49:11"/>
    <d v="2014-03-14T11:49:11"/>
    <n v="3"/>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s v="publishing"/>
    <s v="art books"/>
    <d v="2015-04-27T03:48:29"/>
    <d v="2015-05-28T15:05:00"/>
    <n v="4"/>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s v="publishing"/>
    <s v="art books"/>
    <d v="2011-05-09T12:31:01"/>
    <d v="2011-06-08T12:31:01"/>
    <n v="2"/>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s v="publishing"/>
    <s v="art books"/>
    <d v="2016-06-28T17:00:04"/>
    <d v="2016-07-27T17:00:00"/>
    <n v="8"/>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s v="publishing"/>
    <s v="art books"/>
    <d v="2014-02-01T17:29:05"/>
    <d v="2014-02-16T19:00:00"/>
    <n v="3"/>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s v="publishing"/>
    <s v="art books"/>
    <d v="2014-11-18T20:29:45"/>
    <d v="2014-12-23T20:29:45"/>
    <n v="7"/>
  </r>
  <r>
    <x v="1569"/>
    <s v="to be removed (Canceled)"/>
    <s v="to be removed"/>
    <n v="30000"/>
    <n v="0"/>
    <x v="1"/>
    <s v="US"/>
    <s v="USD"/>
    <n v="1369498714"/>
    <n v="1366906714"/>
    <b v="0"/>
    <x v="78"/>
    <b v="0"/>
    <s v="publishing/art books"/>
    <n v="0"/>
    <e v="#DIV/0!"/>
    <s v="publishing"/>
    <s v="art books"/>
    <d v="2013-04-25T11:18:34"/>
    <d v="2013-05-25T11:18:34"/>
    <n v="8"/>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s v="publishing"/>
    <s v="art books"/>
    <d v="2016-03-09T14:31:22"/>
    <d v="2016-04-08T13:31:22"/>
    <n v="3"/>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s v="publishing"/>
    <s v="art books"/>
    <d v="2015-05-20T13:28:03"/>
    <d v="2015-06-19T13:28:03"/>
    <n v="4"/>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s v="publishing"/>
    <s v="art books"/>
    <d v="2016-02-03T19:47:39"/>
    <d v="2016-02-28T18:59:00"/>
    <n v="2"/>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s v="publishing"/>
    <s v="art books"/>
    <d v="2017-02-19T19:00:02"/>
    <d v="2017-03-31T22:59:00"/>
    <n v="3"/>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s v="publishing"/>
    <s v="art books"/>
    <d v="2015-01-13T17:15:29"/>
    <d v="2015-02-17T17:15:29"/>
    <n v="4"/>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s v="publishing"/>
    <s v="art books"/>
    <d v="2014-06-09T07:34:56"/>
    <d v="2014-07-09T07:34:56"/>
    <n v="4"/>
  </r>
  <r>
    <x v="1576"/>
    <s v="The Obsessive Line Collection (Canceled)"/>
    <s v="For the publication of my first 3 books: an Art book, a graphic novel, and a coloring book"/>
    <n v="5000"/>
    <n v="650"/>
    <x v="1"/>
    <s v="US"/>
    <s v="USD"/>
    <n v="1435698368"/>
    <n v="1431810368"/>
    <b v="0"/>
    <x v="73"/>
    <b v="0"/>
    <s v="publishing/art books"/>
    <n v="0.13"/>
    <n v="65"/>
    <s v="publishing"/>
    <s v="art books"/>
    <d v="2015-05-16T16:06:08"/>
    <d v="2015-06-30T16:06:08"/>
    <n v="3"/>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s v="publishing"/>
    <s v="art books"/>
    <d v="2012-05-25T15:20:48"/>
    <d v="2012-07-24T15:20:48"/>
    <n v="4"/>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s v="publishing"/>
    <s v="art books"/>
    <d v="2010-08-08T20:34:51"/>
    <d v="2010-09-01T21:00:00"/>
    <n v="2"/>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s v="publishing"/>
    <s v="art books"/>
    <d v="2013-07-26T18:54:51"/>
    <d v="2013-08-28T18:54:51"/>
    <n v="2"/>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s v="publishing"/>
    <s v="art books"/>
    <d v="2012-03-21T20:12:06"/>
    <d v="2012-05-20T20:12:06"/>
    <n v="2"/>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s v="photography"/>
    <s v="places"/>
    <d v="2015-11-17T05:46:30"/>
    <d v="2015-12-19T05:46:30"/>
    <n v="2"/>
  </r>
  <r>
    <x v="1582"/>
    <s v="Scenes from New Orleans"/>
    <s v="I create canvas prints of images from in and around New Orleans"/>
    <n v="1000"/>
    <n v="93"/>
    <x v="2"/>
    <s v="US"/>
    <s v="USD"/>
    <n v="1445894400"/>
    <n v="1440961053"/>
    <b v="0"/>
    <x v="83"/>
    <b v="0"/>
    <s v="photography/places"/>
    <n v="9.2999999999999999E-2"/>
    <n v="31"/>
    <s v="photography"/>
    <s v="places"/>
    <d v="2015-08-30T13:57:33"/>
    <d v="2015-10-26T16:20:00"/>
    <n v="2"/>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s v="photography"/>
    <s v="places"/>
    <d v="2014-08-26T16:43:11"/>
    <d v="2014-09-25T16:43:11"/>
    <n v="6"/>
  </r>
  <r>
    <x v="1584"/>
    <s v="Lets see Kansas together!"/>
    <s v="25 Kansas State Parks in the next year. What a great adventure to take together. Join me. Together we can photo this beautiful state."/>
    <n v="1200"/>
    <n v="0"/>
    <x v="2"/>
    <s v="US"/>
    <s v="USD"/>
    <n v="1401464101"/>
    <n v="1400600101"/>
    <b v="0"/>
    <x v="78"/>
    <b v="0"/>
    <s v="photography/places"/>
    <n v="0"/>
    <e v="#DIV/0!"/>
    <s v="photography"/>
    <s v="places"/>
    <d v="2014-05-20T10:35:01"/>
    <d v="2014-05-30T10:35:01"/>
    <n v="2"/>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s v="photography"/>
    <s v="places"/>
    <d v="2016-12-03T16:29:28"/>
    <d v="2016-12-25T06:00:00"/>
    <n v="2"/>
  </r>
  <r>
    <x v="1586"/>
    <s v="Missouri In Pictures"/>
    <s v="Show the world the beauty that is in all of our back yards!"/>
    <n v="1500"/>
    <n v="0"/>
    <x v="2"/>
    <s v="US"/>
    <s v="USD"/>
    <n v="1428197422"/>
    <n v="1425609022"/>
    <b v="0"/>
    <x v="78"/>
    <b v="0"/>
    <s v="photography/places"/>
    <n v="0"/>
    <e v="#DIV/0!"/>
    <s v="photography"/>
    <s v="places"/>
    <d v="2015-03-05T21:30:22"/>
    <d v="2015-04-04T20:30:22"/>
    <n v="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s v="photography"/>
    <s v="places"/>
    <d v="2014-11-13T17:49:25"/>
    <d v="2014-12-13T17:49:25"/>
    <n v="3"/>
  </r>
  <r>
    <x v="1588"/>
    <s v="The Right Side of Texas"/>
    <s v="Southeast Texas as seen through the lens of a cell phone camera"/>
    <n v="516"/>
    <n v="0"/>
    <x v="2"/>
    <s v="US"/>
    <s v="USD"/>
    <n v="1422735120"/>
    <n v="1420091999"/>
    <b v="0"/>
    <x v="78"/>
    <b v="0"/>
    <s v="photography/places"/>
    <n v="0"/>
    <e v="#DIV/0!"/>
    <s v="photography"/>
    <s v="places"/>
    <d v="2015-01-01T00:59:59"/>
    <d v="2015-01-31T15:12:00"/>
    <n v="1"/>
  </r>
  <r>
    <x v="1589"/>
    <s v="A Side Of The World In Canvas"/>
    <s v="I want to be able to have my own photography inside a canvas and have it be displayed everywhere."/>
    <n v="1200"/>
    <n v="0"/>
    <x v="2"/>
    <s v="US"/>
    <s v="USD"/>
    <n v="1444433886"/>
    <n v="1441841886"/>
    <b v="0"/>
    <x v="78"/>
    <b v="0"/>
    <s v="photography/places"/>
    <n v="0"/>
    <e v="#DIV/0!"/>
    <s v="photography"/>
    <s v="places"/>
    <d v="2015-09-09T18:38:06"/>
    <d v="2015-10-09T18:38:06"/>
    <n v="2"/>
  </r>
  <r>
    <x v="1590"/>
    <s v="An Italian Adventure"/>
    <s v="Discover Italy through photography."/>
    <n v="60000"/>
    <n v="1020"/>
    <x v="2"/>
    <s v="IT"/>
    <s v="EUR"/>
    <n v="1443040464"/>
    <n v="1440448464"/>
    <b v="0"/>
    <x v="84"/>
    <b v="0"/>
    <s v="photography/places"/>
    <n v="1.7000000000000001E-2"/>
    <n v="510"/>
    <s v="photography"/>
    <s v="places"/>
    <d v="2015-08-24T15:34:24"/>
    <d v="2015-09-23T15:34:24"/>
    <n v="12"/>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s v="photography"/>
    <s v="places"/>
    <d v="2016-03-04T12:25:41"/>
    <d v="2016-04-03T11:25:41"/>
    <n v="4"/>
  </r>
  <r>
    <x v="1592"/>
    <s v="The Views of Pittsburgh"/>
    <s v="A portfolio collage of beautiful pictures of authentic Pittsburgh locations and scenery."/>
    <n v="25"/>
    <n v="0"/>
    <x v="2"/>
    <s v="US"/>
    <s v="USD"/>
    <n v="1427503485"/>
    <n v="1423619085"/>
    <b v="0"/>
    <x v="78"/>
    <b v="0"/>
    <s v="photography/places"/>
    <n v="0"/>
    <e v="#DIV/0!"/>
    <s v="photography"/>
    <s v="places"/>
    <d v="2015-02-10T20:44:45"/>
    <d v="2015-03-27T19:44:45"/>
    <n v="1"/>
  </r>
  <r>
    <x v="1593"/>
    <s v="Picturing Italy"/>
    <s v="A trip to fulfill a dream of capturing the wonders and history of ancient Italy in person."/>
    <n v="22000"/>
    <n v="3"/>
    <x v="2"/>
    <s v="US"/>
    <s v="USD"/>
    <n v="1425154655"/>
    <n v="1422562655"/>
    <b v="0"/>
    <x v="83"/>
    <b v="0"/>
    <s v="photography/places"/>
    <n v="1.3636363636363637E-4"/>
    <n v="1"/>
    <s v="photography"/>
    <s v="places"/>
    <d v="2015-01-29T15:17:35"/>
    <d v="2015-02-28T15:17:35"/>
    <n v="6"/>
  </r>
  <r>
    <x v="1594"/>
    <s v="Scenes and Things from New Orleans"/>
    <s v="I photograph my love of New Orleans, create canvases and share those memories with you."/>
    <n v="1000"/>
    <n v="205"/>
    <x v="2"/>
    <s v="US"/>
    <s v="USD"/>
    <n v="1463329260"/>
    <n v="1458147982"/>
    <b v="0"/>
    <x v="73"/>
    <b v="0"/>
    <s v="photography/places"/>
    <n v="0.20499999999999999"/>
    <n v="20.5"/>
    <s v="photography"/>
    <s v="places"/>
    <d v="2016-03-16T12:06:22"/>
    <d v="2016-05-15T11:21:00"/>
    <n v="2"/>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s v="photography"/>
    <s v="places"/>
    <d v="2014-05-20T20:12:08"/>
    <d v="2014-06-18T15:13:00"/>
    <n v="12"/>
  </r>
  <r>
    <x v="1596"/>
    <s v="The Town We Live In"/>
    <s v="London is beautiful. I want to create a book of stunning images from in and around our great city"/>
    <n v="3250"/>
    <n v="75"/>
    <x v="2"/>
    <s v="GB"/>
    <s v="GBP"/>
    <n v="1418469569"/>
    <n v="1414577969"/>
    <b v="0"/>
    <x v="83"/>
    <b v="0"/>
    <s v="photography/places"/>
    <n v="2.3076923076923078E-2"/>
    <n v="25"/>
    <s v="photography"/>
    <s v="places"/>
    <d v="2014-10-29T05:19:29"/>
    <d v="2014-12-13T06:19:29"/>
    <n v="2"/>
  </r>
  <r>
    <x v="1597"/>
    <s v="Vacation Days in Big Bear"/>
    <s v="We're starting up a new an improved way to do vacation rental management, but we need some funding to kick start it!"/>
    <n v="15000"/>
    <n v="0"/>
    <x v="2"/>
    <s v="US"/>
    <s v="USD"/>
    <n v="1474360197"/>
    <n v="1471768197"/>
    <b v="0"/>
    <x v="78"/>
    <b v="0"/>
    <s v="photography/places"/>
    <n v="0"/>
    <e v="#DIV/0!"/>
    <s v="photography"/>
    <s v="places"/>
    <d v="2016-08-21T03:29:57"/>
    <d v="2016-09-20T03:29:57"/>
    <n v="5"/>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s v="photography"/>
    <s v="places"/>
    <d v="2015-05-27T11:00:58"/>
    <d v="2015-07-26T11:00:58"/>
    <n v="1"/>
  </r>
  <r>
    <x v="1599"/>
    <s v="The Londoner: Prints &amp; Canvas"/>
    <s v="A London photographer trekking 5,895m up Africa's Mount Kilimanjaro to pursue and enrich a career."/>
    <n v="500"/>
    <n v="0"/>
    <x v="2"/>
    <s v="GB"/>
    <s v="GBP"/>
    <n v="1460116576"/>
    <n v="1457528176"/>
    <b v="0"/>
    <x v="78"/>
    <b v="0"/>
    <s v="photography/places"/>
    <n v="0"/>
    <e v="#DIV/0!"/>
    <s v="photography"/>
    <s v="places"/>
    <d v="2016-03-09T07:56:16"/>
    <d v="2016-04-08T06:56:16"/>
    <n v="1"/>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s v="photography"/>
    <s v="places"/>
    <d v="2014-05-31T20:22:32"/>
    <d v="2014-07-15T00:11:00"/>
    <n v="3"/>
  </r>
  <r>
    <x v="1601"/>
    <s v="Release Soundzero's Debut Album!"/>
    <s v="We're so close to releasing our long-awaited debut album! A little help will go a long way... let's do this!"/>
    <n v="2500"/>
    <n v="2706.23"/>
    <x v="0"/>
    <s v="US"/>
    <s v="USD"/>
    <n v="1304561633"/>
    <n v="1301969633"/>
    <b v="0"/>
    <x v="66"/>
    <b v="1"/>
    <s v="music/rock"/>
    <n v="1.082492"/>
    <n v="48.325535714285714"/>
    <s v="music"/>
    <s v="rock"/>
    <d v="2011-04-04T21:13:53"/>
    <d v="2011-05-04T21:13:53"/>
    <n v="2"/>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s v="music"/>
    <s v="rock"/>
    <d v="2011-09-02T02:08:37"/>
    <d v="2011-10-14T18:00:00"/>
    <n v="2"/>
  </r>
  <r>
    <x v="1603"/>
    <s v="Max's First Solo Album!"/>
    <s v="An exercise in the wild and dangerous world of solo musicianship by Maxwell D Feinstein."/>
    <n v="2000"/>
    <n v="2000.66"/>
    <x v="0"/>
    <s v="US"/>
    <s v="USD"/>
    <n v="1327723459"/>
    <n v="1322539459"/>
    <b v="0"/>
    <x v="209"/>
    <b v="1"/>
    <s v="music/rock"/>
    <n v="1.0003299999999999"/>
    <n v="66.688666666666663"/>
    <s v="music"/>
    <s v="rock"/>
    <d v="2011-11-28T23:04:19"/>
    <d v="2012-01-27T23:04:19"/>
    <n v="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s v="music"/>
    <s v="rock"/>
    <d v="2012-02-06T15:17:15"/>
    <d v="2012-03-17T14:17:15"/>
    <n v="2"/>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s v="music"/>
    <s v="rock"/>
    <d v="2011-07-22T19:18:33"/>
    <d v="2011-08-01T02:00:00"/>
    <n v="3"/>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s v="music"/>
    <s v="rock"/>
    <d v="2010-12-23T21:40:38"/>
    <d v="2011-03-23T20:40:38"/>
    <n v="3"/>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s v="music"/>
    <s v="rock"/>
    <d v="2012-05-24T14:24:11"/>
    <d v="2012-06-14T14:24:11"/>
    <n v="4"/>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s v="music"/>
    <s v="rock"/>
    <d v="2013-11-29T14:56:26"/>
    <d v="2014-01-01T00:26:00"/>
    <n v="2"/>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s v="music"/>
    <s v="rock"/>
    <d v="2011-09-09T19:01:49"/>
    <d v="2011-11-02T03:00:00"/>
    <n v="2"/>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s v="music"/>
    <s v="rock"/>
    <d v="2012-11-15T17:11:50"/>
    <d v="2012-12-15T17:11:50"/>
    <n v="2"/>
  </r>
  <r>
    <x v="1611"/>
    <s v="Skelton-Luns CD/7&quot;             No Big Deal."/>
    <s v="Skelton-Luns CD/7&quot; No Big Deal."/>
    <n v="800"/>
    <n v="1001"/>
    <x v="0"/>
    <s v="US"/>
    <s v="USD"/>
    <n v="1370390432"/>
    <n v="1368576032"/>
    <b v="0"/>
    <x v="74"/>
    <b v="1"/>
    <s v="music/rock"/>
    <n v="1.25125"/>
    <n v="37.074074074074076"/>
    <s v="music"/>
    <s v="rock"/>
    <d v="2013-05-14T19:00:32"/>
    <d v="2013-06-04T19:00:32"/>
    <n v="1"/>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s v="music"/>
    <s v="rock"/>
    <d v="2012-12-03T15:59:44"/>
    <d v="2013-01-02T15:59:44"/>
    <n v="1"/>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s v="music"/>
    <s v="rock"/>
    <d v="2012-06-21T20:40:02"/>
    <d v="2012-07-21T20:40:02"/>
    <n v="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s v="music"/>
    <s v="rock"/>
    <d v="2014-06-04T18:32:49"/>
    <d v="2014-08-03T12:00:00"/>
    <n v="3"/>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s v="music"/>
    <s v="rock"/>
    <d v="2011-10-28T20:13:16"/>
    <d v="2011-12-12T21:13:16"/>
    <n v="3"/>
  </r>
  <r>
    <x v="1616"/>
    <s v="Aly Jados: the New EP rOckNrOLLa"/>
    <s v="HELP! We don't have much time.....Join Aly Jados in making her new EP a reality before the world ends!!!!"/>
    <n v="10000"/>
    <n v="10420"/>
    <x v="0"/>
    <s v="US"/>
    <s v="USD"/>
    <n v="1353621600"/>
    <n v="1350061821"/>
    <b v="0"/>
    <x v="328"/>
    <b v="1"/>
    <s v="music/rock"/>
    <n v="1.042"/>
    <n v="66.369426751592357"/>
    <s v="music"/>
    <s v="rock"/>
    <d v="2012-10-12T12:10:21"/>
    <d v="2012-11-22T17:00:00"/>
    <n v="4"/>
  </r>
  <r>
    <x v="1617"/>
    <s v="The Coffis Brothers 2nd Album!"/>
    <s v="The Coffis Brothers &amp;The Mountain Men are recording a brand new full length record."/>
    <n v="7000"/>
    <n v="10210"/>
    <x v="0"/>
    <s v="US"/>
    <s v="USD"/>
    <n v="1383332400"/>
    <n v="1380470188"/>
    <b v="0"/>
    <x v="150"/>
    <b v="1"/>
    <s v="music/rock"/>
    <n v="1.4585714285714286"/>
    <n v="64.620253164556956"/>
    <s v="music"/>
    <s v="rock"/>
    <d v="2013-09-29T10:56:28"/>
    <d v="2013-11-01T14:00:00"/>
    <n v="3"/>
  </r>
  <r>
    <x v="1618"/>
    <s v="Janus Word Album"/>
    <s v="Janus Word combines hard rock with melodic acoustic music for a unique and awesome sound."/>
    <n v="1500"/>
    <n v="1576"/>
    <x v="0"/>
    <s v="US"/>
    <s v="USD"/>
    <n v="1362757335"/>
    <n v="1359301335"/>
    <b v="0"/>
    <x v="74"/>
    <b v="1"/>
    <s v="music/rock"/>
    <n v="1.0506666666666666"/>
    <n v="58.370370370370374"/>
    <s v="music"/>
    <s v="rock"/>
    <d v="2013-01-27T10:42:15"/>
    <d v="2013-03-08T10:42:15"/>
    <n v="2"/>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s v="music"/>
    <s v="rock"/>
    <d v="2014-08-24T23:28:06"/>
    <d v="2014-09-14T23:28:06"/>
    <n v="2"/>
  </r>
  <r>
    <x v="1620"/>
    <s v="Kickstart my music career with 300 CDs"/>
    <s v="Kickstarting my music career with 300 hard copy CDs of my first release."/>
    <n v="1000"/>
    <n v="1130"/>
    <x v="0"/>
    <s v="US"/>
    <s v="USD"/>
    <n v="1361606940"/>
    <n v="1361002140"/>
    <b v="0"/>
    <x v="57"/>
    <b v="1"/>
    <s v="music/rock"/>
    <n v="1.1299999999999999"/>
    <n v="66.470588235294116"/>
    <s v="music"/>
    <s v="rock"/>
    <d v="2013-02-16T03:09:00"/>
    <d v="2013-02-23T03:09:00"/>
    <n v="2"/>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s v="music"/>
    <s v="rock"/>
    <d v="2012-04-04T09:33:35"/>
    <d v="2012-05-27T22:59:00"/>
    <n v="3"/>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s v="music"/>
    <s v="rock"/>
    <d v="2014-11-07T02:04:34"/>
    <d v="2014-12-17T02:59:00"/>
    <n v="3"/>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s v="music"/>
    <s v="rock"/>
    <d v="2013-06-28T11:31:29"/>
    <d v="2013-08-27T11:31:29"/>
    <n v="1"/>
  </r>
  <r>
    <x v="1624"/>
    <s v="Joey De Noble needs YOUR help!"/>
    <s v="Joey De Noble is raising money to help record his latest music, and he wants YOU to be a part of it!"/>
    <n v="1000"/>
    <n v="1180"/>
    <x v="0"/>
    <s v="US"/>
    <s v="USD"/>
    <n v="1357721335"/>
    <n v="1354265335"/>
    <b v="0"/>
    <x v="20"/>
    <b v="1"/>
    <s v="music/rock"/>
    <n v="1.18"/>
    <n v="47.2"/>
    <s v="music"/>
    <s v="rock"/>
    <d v="2012-11-30T03:48:55"/>
    <d v="2013-01-09T03:48:55"/>
    <n v="2"/>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s v="music"/>
    <s v="rock"/>
    <d v="2012-08-14T11:47:33"/>
    <d v="2012-09-11T11:47:33"/>
    <n v="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s v="music"/>
    <s v="rock"/>
    <d v="2013-11-01T15:21:07"/>
    <d v="2013-12-01T16:21:07"/>
    <n v="3"/>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s v="music"/>
    <s v="rock"/>
    <d v="2012-10-23T11:58:09"/>
    <d v="2012-11-25T23:59:00"/>
    <n v="2"/>
  </r>
  <r>
    <x v="1628"/>
    <s v="&quot;Songs for Tsippora&quot; Byronâ€™s DEBUT EP"/>
    <s v="Original Jewish rock music on human relationships and identity"/>
    <n v="4000"/>
    <n v="4037"/>
    <x v="0"/>
    <s v="US"/>
    <s v="USD"/>
    <n v="1403026882"/>
    <n v="1400175682"/>
    <b v="0"/>
    <x v="106"/>
    <b v="1"/>
    <s v="music/rock"/>
    <n v="1.00925"/>
    <n v="45.875"/>
    <s v="music"/>
    <s v="rock"/>
    <d v="2014-05-15T12:41:22"/>
    <d v="2014-06-17T12:41:22"/>
    <n v="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s v="music"/>
    <s v="rock"/>
    <d v="2014-01-06T15:48:53"/>
    <d v="2014-02-20T15:48:53"/>
    <n v="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s v="music"/>
    <s v="rock"/>
    <d v="2012-01-31T15:06:15"/>
    <d v="2012-03-02T01:59:00"/>
    <n v="2"/>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s v="music"/>
    <s v="rock"/>
    <d v="2012-09-12T15:37:41"/>
    <d v="2012-10-12T15:37:41"/>
    <n v="4"/>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s v="music"/>
    <s v="rock"/>
    <d v="2011-07-26T03:10:54"/>
    <d v="2011-09-24T03:10:54"/>
    <n v="2"/>
  </r>
  <r>
    <x v="1633"/>
    <s v="ELIZABETH REX"/>
    <s v="We are a four piece rock band that has played shows in and around NYC including Mercury Lounge.  Two of our members are now in LA."/>
    <n v="10000"/>
    <n v="10000"/>
    <x v="0"/>
    <s v="US"/>
    <s v="USD"/>
    <n v="1326690000"/>
    <n v="1324329156"/>
    <b v="0"/>
    <x v="6"/>
    <b v="1"/>
    <s v="music/rock"/>
    <n v="1"/>
    <n v="172.41379310344828"/>
    <s v="music"/>
    <s v="rock"/>
    <d v="2011-12-19T16:12:36"/>
    <d v="2012-01-16T00:00:00"/>
    <n v="4"/>
  </r>
  <r>
    <x v="1634"/>
    <s v="RUBEDO: Debut Full Length Album"/>
    <s v="Recording Debut  Album w/ Producer Ikey Owens from Free Moral Agents/ The Mars Volta"/>
    <n v="2000"/>
    <n v="2010"/>
    <x v="0"/>
    <s v="US"/>
    <s v="USD"/>
    <n v="1306994340"/>
    <n v="1303706001"/>
    <b v="0"/>
    <x v="58"/>
    <b v="1"/>
    <s v="music/rock"/>
    <n v="1.0049999999999999"/>
    <n v="62.8125"/>
    <s v="music"/>
    <s v="rock"/>
    <d v="2011-04-24T23:33:21"/>
    <d v="2011-06-02T00:59:00"/>
    <n v="2"/>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s v="music"/>
    <s v="rock"/>
    <d v="2016-05-12T15:51:01"/>
    <d v="2016-07-11T15:51:01"/>
    <n v="2"/>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s v="music"/>
    <s v="rock"/>
    <d v="2011-04-29T21:04:48"/>
    <d v="2011-06-11T23:00:00"/>
    <n v="2"/>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s v="music"/>
    <s v="rock"/>
    <d v="2009-11-05T13:02:20"/>
    <d v="2009-12-31T18:39:00"/>
    <n v="1"/>
  </r>
  <r>
    <x v="1638"/>
    <s v="Avenues EP 2013"/>
    <s v="Avenues will be going in to the studio to record a new EP with Matt Allison!"/>
    <n v="1000"/>
    <n v="1050"/>
    <x v="0"/>
    <s v="US"/>
    <s v="USD"/>
    <n v="1362086700"/>
    <n v="1358180968"/>
    <b v="0"/>
    <x v="74"/>
    <b v="1"/>
    <s v="music/rock"/>
    <n v="1.05"/>
    <n v="38.888888888888886"/>
    <s v="music"/>
    <s v="rock"/>
    <d v="2013-01-14T11:29:28"/>
    <d v="2013-02-28T16:25:00"/>
    <n v="2"/>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s v="music"/>
    <s v="rock"/>
    <d v="2012-02-02T10:39:25"/>
    <d v="2012-03-03T10:39:25"/>
    <n v="2"/>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s v="music"/>
    <s v="rock"/>
    <d v="2010-07-20T00:32:35"/>
    <d v="2010-08-02T20:59:00"/>
    <n v="1"/>
  </r>
  <r>
    <x v="1641"/>
    <s v="Tanya Dartson- Run for Your Life music video"/>
    <s v="Music Video For Upbeat and Inspiring Song - Run For Your Life"/>
    <n v="2500"/>
    <n v="2535"/>
    <x v="0"/>
    <s v="US"/>
    <s v="USD"/>
    <n v="1418998744"/>
    <n v="1416406744"/>
    <b v="0"/>
    <x v="55"/>
    <b v="1"/>
    <s v="music/pop"/>
    <n v="1.014"/>
    <n v="97.5"/>
    <s v="music"/>
    <s v="pop"/>
    <d v="2014-11-19T09:19:04"/>
    <d v="2014-12-19T09:19:04"/>
    <n v="2"/>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s v="music"/>
    <s v="pop"/>
    <d v="2011-05-24T19:35:27"/>
    <d v="2011-06-13T19:35:27"/>
    <n v="2"/>
  </r>
  <r>
    <x v="1643"/>
    <s v="This Is All Now's Brand New Album!!"/>
    <s v="This Is All Now is putting out a brand new record, and we need YOUR help to do it!"/>
    <n v="5000"/>
    <n v="6235"/>
    <x v="0"/>
    <s v="US"/>
    <s v="USD"/>
    <n v="1348516012"/>
    <n v="1345924012"/>
    <b v="0"/>
    <x v="77"/>
    <b v="1"/>
    <s v="music/pop"/>
    <n v="1.2470000000000001"/>
    <n v="168.51351351351352"/>
    <s v="music"/>
    <s v="pop"/>
    <d v="2012-08-25T14:46:52"/>
    <d v="2012-09-24T14:46:52"/>
    <n v="3"/>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s v="music"/>
    <s v="pop"/>
    <d v="2012-09-22T20:26:00"/>
    <d v="2012-11-21T21:26:00"/>
    <n v="4"/>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s v="music"/>
    <s v="pop"/>
    <d v="2013-09-04T09:49:00"/>
    <d v="2013-09-18T09:49:00"/>
    <n v="3"/>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s v="music"/>
    <s v="pop"/>
    <d v="2014-07-13T05:48:23"/>
    <d v="2014-08-14T13:11:00"/>
    <n v="2"/>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s v="music"/>
    <s v="pop"/>
    <d v="2012-05-10T04:49:37"/>
    <d v="2012-06-09T04:49:37"/>
    <n v="3"/>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s v="music"/>
    <s v="pop"/>
    <d v="2011-02-18T11:54:42"/>
    <d v="2011-03-20T10:54:42"/>
    <n v="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s v="music"/>
    <s v="pop"/>
    <d v="2014-04-08T11:25:55"/>
    <d v="2014-05-23T11:25:55"/>
    <n v="2"/>
  </r>
  <r>
    <x v="1650"/>
    <s v="The Psalm Praise Project, Vol. 2"/>
    <s v="Help me record a CD that uses pop styling to give a fresh sound to ancient wisdom from scripture!"/>
    <n v="2000"/>
    <n v="2831"/>
    <x v="0"/>
    <s v="US"/>
    <s v="USD"/>
    <n v="1381314437"/>
    <n v="1378722437"/>
    <b v="0"/>
    <x v="58"/>
    <b v="1"/>
    <s v="music/pop"/>
    <n v="1.4155"/>
    <n v="88.46875"/>
    <s v="music"/>
    <s v="pop"/>
    <d v="2013-09-09T05:27:17"/>
    <d v="2013-10-09T05:27:17"/>
    <n v="2"/>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s v="music"/>
    <s v="pop"/>
    <d v="2011-03-23T16:37:00"/>
    <d v="2011-04-26T01:59:00"/>
    <n v="2"/>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s v="music"/>
    <s v="pop"/>
    <d v="2013-10-25T06:49:53"/>
    <d v="2013-11-24T07:49:53"/>
    <n v="2"/>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s v="music"/>
    <s v="pop"/>
    <d v="2011-03-24T15:01:36"/>
    <d v="2011-04-24T15:01:36"/>
    <n v="3"/>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s v="music"/>
    <s v="pop"/>
    <d v="2012-03-19T16:22:40"/>
    <d v="2012-04-18T16:22:40"/>
    <n v="2"/>
  </r>
  <r>
    <x v="1655"/>
    <s v="Meg Porter Debut EP!"/>
    <s v="Berklee College of Music student, Meg Porter needs YOUR help to fund her very first EP!"/>
    <n v="1500"/>
    <n v="2143"/>
    <x v="0"/>
    <s v="US"/>
    <s v="USD"/>
    <n v="1333648820"/>
    <n v="1331060420"/>
    <b v="0"/>
    <x v="53"/>
    <b v="1"/>
    <s v="music/pop"/>
    <n v="1.4286666666666668"/>
    <n v="44.645833333333336"/>
    <s v="music"/>
    <s v="pop"/>
    <d v="2012-03-06T14:00:20"/>
    <d v="2012-04-05T13:00:20"/>
    <n v="2"/>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s v="music"/>
    <s v="pop"/>
    <d v="2012-11-13T17:17:32"/>
    <d v="2012-12-13T17:17:32"/>
    <n v="3"/>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s v="music"/>
    <s v="pop"/>
    <d v="2012-04-24T13:46:08"/>
    <d v="2012-05-24T13:46:08"/>
    <n v="7"/>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s v="music"/>
    <s v="pop"/>
    <d v="2012-11-10T00:19:27"/>
    <d v="2012-12-18T09:20:00"/>
    <n v="3"/>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s v="music"/>
    <s v="pop"/>
    <d v="2013-11-18T16:55:21"/>
    <d v="2013-12-17T07:00:00"/>
    <n v="1"/>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s v="music"/>
    <s v="pop"/>
    <d v="2016-03-30T11:39:10"/>
    <d v="2016-04-30T16:59:00"/>
    <n v="1"/>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s v="music"/>
    <s v="pop"/>
    <d v="2015-12-05T18:57:11"/>
    <d v="2016-01-17T16:00:00"/>
    <n v="3"/>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s v="music"/>
    <s v="pop"/>
    <d v="2011-10-31T23:45:36"/>
    <d v="2011-12-31T00:45:36"/>
    <n v="3"/>
  </r>
  <r>
    <x v="1663"/>
    <s v="ghost -- a music video"/>
    <s v="music is as important to the eyes as it is to the ears. help bring ghost to life in front of your eyes."/>
    <n v="1000"/>
    <n v="1080"/>
    <x v="0"/>
    <s v="US"/>
    <s v="USD"/>
    <n v="1422750707"/>
    <n v="1420158707"/>
    <b v="0"/>
    <x v="58"/>
    <b v="1"/>
    <s v="music/pop"/>
    <n v="1.08"/>
    <n v="33.75"/>
    <s v="music"/>
    <s v="pop"/>
    <d v="2015-01-01T19:31:47"/>
    <d v="2015-01-31T19:31:47"/>
    <n v="2"/>
  </r>
  <r>
    <x v="1664"/>
    <s v="Grace Sings Grace"/>
    <s v="Korean-American Soprano Grace's Debut Album - coming up in June 2012. Come and be part of this exciting project!"/>
    <n v="2500"/>
    <n v="3060.22"/>
    <x v="0"/>
    <s v="US"/>
    <s v="USD"/>
    <n v="1331870340"/>
    <n v="1328033818"/>
    <b v="0"/>
    <x v="30"/>
    <b v="1"/>
    <s v="music/pop"/>
    <n v="1.2240879999999998"/>
    <n v="34.384494382022467"/>
    <s v="music"/>
    <s v="pop"/>
    <d v="2012-01-31T13:16:58"/>
    <d v="2012-03-15T22:59:00"/>
    <n v="2"/>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s v="music"/>
    <s v="pop"/>
    <d v="2011-01-21T10:35:13"/>
    <d v="2011-02-21T22:00:00"/>
    <n v="2"/>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s v="music"/>
    <s v="pop"/>
    <d v="2013-02-26T01:04:33"/>
    <d v="2013-03-28T00:04:33"/>
    <n v="2"/>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s v="music"/>
    <s v="pop"/>
    <d v="2014-02-11T20:41:38"/>
    <d v="2014-03-11T01:59:00"/>
    <n v="2"/>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s v="music"/>
    <s v="pop"/>
    <d v="2011-10-28T22:35:39"/>
    <d v="2011-11-27T23:35:39"/>
    <n v="3"/>
  </r>
  <r>
    <x v="1669"/>
    <s v="Summer Gill 'Stormy Weather' EP"/>
    <s v="Hi guys! I'll be recording a 6-7 song EP this summer and I need your help to make it happen! _x000a_Any support is appreciated!"/>
    <n v="2000"/>
    <n v="2795"/>
    <x v="0"/>
    <s v="US"/>
    <s v="USD"/>
    <n v="1464729276"/>
    <n v="1459545276"/>
    <b v="0"/>
    <x v="47"/>
    <b v="1"/>
    <s v="music/pop"/>
    <n v="1.3975"/>
    <n v="53.75"/>
    <s v="music"/>
    <s v="pop"/>
    <d v="2016-04-01T16:14:36"/>
    <d v="2016-05-31T16:14:36"/>
    <n v="2"/>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s v="music"/>
    <s v="pop"/>
    <d v="2010-05-15T17:19:59"/>
    <d v="2010-07-04T23:00:00"/>
    <n v="2"/>
  </r>
  <r>
    <x v="1671"/>
    <s v="Luke O'Brien's Kickstarter"/>
    <s v="I am seeking funding in order to help take my music from a hobby to a career."/>
    <n v="2000"/>
    <n v="2013.47"/>
    <x v="0"/>
    <s v="US"/>
    <s v="USD"/>
    <n v="1470056614"/>
    <n v="1467464614"/>
    <b v="0"/>
    <x v="99"/>
    <b v="1"/>
    <s v="music/pop"/>
    <n v="1.0067349999999999"/>
    <n v="26.148961038961041"/>
    <s v="music"/>
    <s v="pop"/>
    <d v="2016-07-02T08:03:34"/>
    <d v="2016-08-01T08:03:34"/>
    <n v="2"/>
  </r>
  <r>
    <x v="1672"/>
    <s v="High Altotude Debut Album"/>
    <s v="Sweet, sweet harmonies from Portland Oregon's premiere high school women's a cappella group."/>
    <n v="1700"/>
    <n v="1920"/>
    <x v="0"/>
    <s v="US"/>
    <s v="USD"/>
    <n v="1338824730"/>
    <n v="1336232730"/>
    <b v="0"/>
    <x v="72"/>
    <b v="1"/>
    <s v="music/pop"/>
    <n v="1.1294117647058823"/>
    <n v="39.183673469387756"/>
    <s v="music"/>
    <s v="pop"/>
    <d v="2012-05-05T10:45:30"/>
    <d v="2012-06-04T10:45:30"/>
    <n v="2"/>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s v="music"/>
    <s v="pop"/>
    <d v="2015-02-04T16:04:52"/>
    <d v="2015-03-06T16:04:52"/>
    <n v="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s v="music"/>
    <s v="pop"/>
    <d v="2016-07-18T09:31:46"/>
    <d v="2016-08-18T01:59:00"/>
    <n v="3"/>
  </r>
  <r>
    <x v="1675"/>
    <s v="The Great Party's Debut Album!"/>
    <s v="The Great Party is releasing their debut album. Here's your chance to be a part of it!"/>
    <n v="1000"/>
    <n v="1374.16"/>
    <x v="0"/>
    <s v="US"/>
    <s v="USD"/>
    <n v="1318802580"/>
    <n v="1316194540"/>
    <b v="0"/>
    <x v="69"/>
    <b v="1"/>
    <s v="music/pop"/>
    <n v="1.37416"/>
    <n v="40.416470588235299"/>
    <s v="music"/>
    <s v="pop"/>
    <d v="2011-09-16T12:35:40"/>
    <d v="2011-10-16T17:03:00"/>
    <n v="2"/>
  </r>
  <r>
    <x v="1676"/>
    <s v="Bridge 19 CD Release Tour"/>
    <s v="Help fund Bridge 19's tour in support of their first duo record, to be released in May 2012."/>
    <n v="3000"/>
    <n v="3460"/>
    <x v="0"/>
    <s v="US"/>
    <s v="USD"/>
    <n v="1334980740"/>
    <n v="1330968347"/>
    <b v="0"/>
    <x v="288"/>
    <b v="1"/>
    <s v="music/pop"/>
    <n v="1.1533333333333333"/>
    <n v="82.38095238095238"/>
    <s v="music"/>
    <s v="pop"/>
    <d v="2012-03-05T12:25:47"/>
    <d v="2012-04-20T22:59:00"/>
    <n v="2"/>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s v="music"/>
    <s v="pop"/>
    <d v="2016-02-16T04:46:16"/>
    <d v="2016-04-16T00:59:00"/>
    <n v="3"/>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s v="music"/>
    <s v="pop"/>
    <d v="2014-01-23T15:31:11"/>
    <d v="2014-02-06T15:31:11"/>
    <n v="2"/>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s v="music"/>
    <s v="pop"/>
    <d v="2011-06-28T20:39:05"/>
    <d v="2011-07-21T20:39:05"/>
    <n v="2"/>
  </r>
  <r>
    <x v="1680"/>
    <s v="Kick Out a Record"/>
    <s v="Working Musician dilemma #164: how the taxman put Kick the Record 2.0 on hold"/>
    <n v="1000"/>
    <n v="1175"/>
    <x v="0"/>
    <s v="US"/>
    <s v="USD"/>
    <n v="1405188667"/>
    <n v="1402596667"/>
    <b v="0"/>
    <x v="20"/>
    <b v="1"/>
    <s v="music/pop"/>
    <n v="1.175"/>
    <n v="47"/>
    <s v="music"/>
    <s v="pop"/>
    <d v="2014-06-12T13:11:07"/>
    <d v="2014-07-12T13:11:07"/>
    <n v="2"/>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s v="music"/>
    <s v="faith"/>
    <d v="2017-02-07T21:54:44"/>
    <d v="2017-03-28T21:00:00"/>
    <n v="12"/>
  </r>
  <r>
    <x v="1682"/>
    <s v="Looking Up &amp; Holding On CD Project - Christian songwriter"/>
    <s v="Christian singer-wongerwriter searching for funding to record CD of original Christian music."/>
    <n v="6000"/>
    <n v="0"/>
    <x v="3"/>
    <s v="US"/>
    <s v="USD"/>
    <n v="1492142860"/>
    <n v="1486962460"/>
    <b v="0"/>
    <x v="78"/>
    <b v="0"/>
    <s v="music/faith"/>
    <n v="0"/>
    <e v="#DIV/0!"/>
    <s v="music"/>
    <s v="faith"/>
    <d v="2017-02-13T00:07:40"/>
    <d v="2017-04-13T23:07:40"/>
    <n v="3"/>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s v="music"/>
    <s v="faith"/>
    <d v="2017-03-14T13:45:38"/>
    <d v="2017-04-07T13:45:38"/>
    <n v="2"/>
  </r>
  <r>
    <x v="1684"/>
    <s v="Goodness &amp; Mercy EP - Marty Mikles"/>
    <s v="New Music from Marty Mikles!  A new EP all about God's Goodness &amp; Mercy."/>
    <n v="8000"/>
    <n v="8730"/>
    <x v="3"/>
    <s v="US"/>
    <s v="USD"/>
    <n v="1489775641"/>
    <n v="1487360041"/>
    <b v="0"/>
    <x v="21"/>
    <b v="0"/>
    <s v="music/faith"/>
    <n v="1.0912500000000001"/>
    <n v="86.43564356435644"/>
    <s v="music"/>
    <s v="faith"/>
    <d v="2017-02-17T14:34:01"/>
    <d v="2017-03-17T13:34:01"/>
    <n v="3"/>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s v="music"/>
    <s v="faith"/>
    <d v="2017-02-22T01:00:23"/>
    <d v="2017-03-24T00:00:23"/>
    <n v="1"/>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s v="music"/>
    <s v="faith"/>
    <d v="2017-02-26T15:15:19"/>
    <d v="2017-04-27T14:15:19"/>
    <n v="3"/>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s v="music"/>
    <s v="faith"/>
    <d v="2017-03-07T20:07:25"/>
    <d v="2017-04-10T15:15:00"/>
    <n v="4"/>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s v="music"/>
    <s v="faith"/>
    <d v="2017-03-10T07:49:54"/>
    <d v="2017-04-09T06:49:54"/>
    <n v="2"/>
  </r>
  <r>
    <x v="1689"/>
    <s v="Fly Away"/>
    <s v="Praising the Living God in the second half of life."/>
    <n v="2400"/>
    <n v="2400"/>
    <x v="3"/>
    <s v="US"/>
    <s v="USD"/>
    <n v="1489700230"/>
    <n v="1487111830"/>
    <b v="0"/>
    <x v="25"/>
    <b v="0"/>
    <s v="music/faith"/>
    <n v="1"/>
    <n v="171.42857142857142"/>
    <s v="music"/>
    <s v="faith"/>
    <d v="2017-02-14T17:37:10"/>
    <d v="2017-03-16T16:37:10"/>
    <n v="2"/>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s v="music"/>
    <s v="faith"/>
    <d v="2017-03-07T05:20:42"/>
    <d v="2017-04-06T04:20:42"/>
    <n v="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s v="music"/>
    <s v="faith"/>
    <d v="2017-03-01T11:50:08"/>
    <d v="2017-04-02T20:00:00"/>
    <n v="8"/>
  </r>
  <r>
    <x v="1692"/>
    <s v="Get Your Hopes Up"/>
    <s v="After 3 years.....It's time for some new music! Album #2 is in motion and I can't wait to share it with all of you!"/>
    <n v="5000"/>
    <n v="2390"/>
    <x v="3"/>
    <s v="US"/>
    <s v="USD"/>
    <n v="1490572740"/>
    <n v="1487734667"/>
    <b v="0"/>
    <x v="41"/>
    <b v="0"/>
    <s v="music/faith"/>
    <n v="0.47799999999999998"/>
    <n v="159.33333333333334"/>
    <s v="music"/>
    <s v="faith"/>
    <d v="2017-02-21T22:37:47"/>
    <d v="2017-03-26T18:59:00"/>
    <n v="3"/>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s v="music"/>
    <s v="faith"/>
    <d v="2017-03-09T17:05:12"/>
    <d v="2017-04-09T15:00:00"/>
    <n v="2"/>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s v="music"/>
    <s v="faith"/>
    <d v="2017-02-25T11:04:34"/>
    <d v="2017-03-26T23:36:00"/>
    <n v="4"/>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s v="music"/>
    <s v="faith"/>
    <d v="2017-03-06T19:45:14"/>
    <d v="2017-04-09T20:00:00"/>
    <n v="4"/>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s v="music"/>
    <s v="faith"/>
    <d v="2017-03-01T20:40:11"/>
    <d v="2017-03-31T19:40:11"/>
    <n v="12"/>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s v="music"/>
    <s v="faith"/>
    <d v="2017-03-10T19:47:28"/>
    <d v="2017-04-09T18:47:28"/>
    <n v="4"/>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s v="music"/>
    <s v="faith"/>
    <d v="2017-03-01T23:59:20"/>
    <d v="2017-03-25T22:33:00"/>
    <n v="12"/>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s v="music"/>
    <s v="faith"/>
    <d v="2017-03-12T15:44:05"/>
    <d v="2017-04-11T15:44:05"/>
    <n v="3"/>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s v="music"/>
    <s v="faith"/>
    <d v="2017-03-01T20:43:10"/>
    <d v="2017-03-31T23:00:00"/>
    <n v="6"/>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s v="music"/>
    <s v="faith"/>
    <d v="2014-12-16T10:56:45"/>
    <d v="2015-01-15T10:56:45"/>
    <n v="3"/>
  </r>
  <r>
    <x v="1702"/>
    <s v="lyndale lewis and new vision prosper cd release"/>
    <s v="I can do all things through christ jesus"/>
    <n v="16500"/>
    <n v="1"/>
    <x v="2"/>
    <s v="US"/>
    <s v="USD"/>
    <n v="1427745150"/>
    <n v="1425156750"/>
    <b v="0"/>
    <x v="29"/>
    <b v="0"/>
    <s v="music/faith"/>
    <n v="6.0606060606060605E-5"/>
    <n v="1"/>
    <s v="music"/>
    <s v="faith"/>
    <d v="2015-02-28T15:52:30"/>
    <d v="2015-03-30T14:52:30"/>
    <n v="5"/>
  </r>
  <r>
    <x v="1703"/>
    <s v="Joy Full Noise!"/>
    <s v="I would love for you to be a part of helping me raise money for music and video production to launch my first Worship album!"/>
    <n v="5000"/>
    <n v="51"/>
    <x v="2"/>
    <s v="US"/>
    <s v="USD"/>
    <n v="1441003537"/>
    <n v="1435819537"/>
    <b v="0"/>
    <x v="84"/>
    <b v="0"/>
    <s v="music/faith"/>
    <n v="1.0200000000000001E-2"/>
    <n v="25.5"/>
    <s v="music"/>
    <s v="faith"/>
    <d v="2015-07-02T01:45:37"/>
    <d v="2015-08-31T01:45:37"/>
    <n v="3"/>
  </r>
  <r>
    <x v="1704"/>
    <s v="Jericho Down Worship Album"/>
    <s v="We want to record an album of popular praise &amp; worship songs with our own influence and style."/>
    <n v="2000"/>
    <n v="1302"/>
    <x v="2"/>
    <s v="US"/>
    <s v="USD"/>
    <n v="1424056873"/>
    <n v="1421464873"/>
    <b v="0"/>
    <x v="202"/>
    <b v="0"/>
    <s v="music/faith"/>
    <n v="0.65100000000000002"/>
    <n v="118.36363636363636"/>
    <s v="music"/>
    <s v="faith"/>
    <d v="2015-01-16T22:21:13"/>
    <d v="2015-02-15T22:21:13"/>
    <n v="2"/>
  </r>
  <r>
    <x v="1705"/>
    <s v="Piano Prayer Album - Russ James"/>
    <s v="An instrumental album that ranges from hymns to contemporary music. All the music is recorded by myself."/>
    <n v="2000"/>
    <n v="0"/>
    <x v="2"/>
    <s v="US"/>
    <s v="USD"/>
    <n v="1441814400"/>
    <n v="1440807846"/>
    <b v="0"/>
    <x v="78"/>
    <b v="0"/>
    <s v="music/faith"/>
    <n v="0"/>
    <e v="#DIV/0!"/>
    <s v="music"/>
    <s v="faith"/>
    <d v="2015-08-28T19:24:06"/>
    <d v="2015-09-09T11:00:00"/>
    <n v="2"/>
  </r>
  <r>
    <x v="1706"/>
    <s v="Gemeinde in Bremen"/>
    <s v="Unsere &quot;Aufgabe&quot; ist es, fÃ¼r Christen da zu sein die keiner Gemeinde angehÃ¶ren. Zudem spielt Lobpreis eine Zentrale Rolle."/>
    <n v="5500"/>
    <n v="0"/>
    <x v="2"/>
    <s v="DE"/>
    <s v="EUR"/>
    <n v="1440314472"/>
    <n v="1435130472"/>
    <b v="0"/>
    <x v="78"/>
    <b v="0"/>
    <s v="music/faith"/>
    <n v="0"/>
    <e v="#DIV/0!"/>
    <s v="music"/>
    <s v="faith"/>
    <d v="2015-06-24T02:21:12"/>
    <d v="2015-08-23T02:21:12"/>
    <n v="3"/>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s v="music"/>
    <s v="faith"/>
    <d v="2016-02-27T12:18:15"/>
    <d v="2016-03-28T11:18:15"/>
    <n v="3"/>
  </r>
  <r>
    <x v="1708"/>
    <s v="Praise: It's what we do"/>
    <s v="A debut album for the New Gate Church's praise team; making a cd filled with original songs from a team of misfits with 1 goal in mind"/>
    <n v="7000"/>
    <n v="0"/>
    <x v="2"/>
    <s v="US"/>
    <s v="USD"/>
    <n v="1462135706"/>
    <n v="1458679706"/>
    <b v="0"/>
    <x v="78"/>
    <b v="0"/>
    <s v="music/faith"/>
    <n v="0"/>
    <e v="#DIV/0!"/>
    <s v="music"/>
    <s v="faith"/>
    <d v="2016-03-22T15:48:26"/>
    <d v="2016-05-01T15:48:26"/>
    <n v="3"/>
  </r>
  <r>
    <x v="1709"/>
    <s v="Psalms"/>
    <s v="A project to set psalms to music. The psalms are taken from the English Standard Version (ESV) of the Bible."/>
    <n v="1750"/>
    <n v="85"/>
    <x v="2"/>
    <s v="US"/>
    <s v="USD"/>
    <n v="1409513940"/>
    <n v="1405949514"/>
    <b v="0"/>
    <x v="80"/>
    <b v="0"/>
    <s v="music/faith"/>
    <n v="4.8571428571428571E-2"/>
    <n v="21.25"/>
    <s v="music"/>
    <s v="faith"/>
    <d v="2014-07-21T08:31:54"/>
    <d v="2014-08-31T14:39:00"/>
    <n v="2"/>
  </r>
  <r>
    <x v="1710"/>
    <s v="Producing a live album of our upcoming Europe tour"/>
    <s v="We want to create a gospel live album which has never been produced before."/>
    <n v="5000"/>
    <n v="34"/>
    <x v="2"/>
    <s v="DE"/>
    <s v="EUR"/>
    <n v="1453122000"/>
    <n v="1449151888"/>
    <b v="0"/>
    <x v="29"/>
    <b v="0"/>
    <s v="music/faith"/>
    <n v="6.7999999999999996E-3"/>
    <n v="34"/>
    <s v="music"/>
    <s v="faith"/>
    <d v="2015-12-03T09:11:28"/>
    <d v="2016-01-18T08:00:00"/>
    <n v="3"/>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s v="music"/>
    <s v="faith"/>
    <d v="2014-08-01T10:30:34"/>
    <d v="2014-09-01T10:30:34"/>
    <n v="4"/>
  </r>
  <r>
    <x v="1712"/>
    <s v="Midwest Cowboy Ministries"/>
    <s v="Recording/equipment for MCM - a team of musicians who will help your local musicians to hold your own Cowboy Church with Gospel Music"/>
    <n v="5000"/>
    <n v="0"/>
    <x v="2"/>
    <s v="US"/>
    <s v="USD"/>
    <n v="1435701353"/>
    <n v="1430517353"/>
    <b v="0"/>
    <x v="78"/>
    <b v="0"/>
    <s v="music/faith"/>
    <n v="0"/>
    <e v="#DIV/0!"/>
    <s v="music"/>
    <s v="faith"/>
    <d v="2015-05-01T16:55:53"/>
    <d v="2015-06-30T16:55:53"/>
    <n v="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s v="music"/>
    <s v="faith"/>
    <d v="2014-09-05T14:13:32"/>
    <d v="2014-10-05T14:13:32"/>
    <n v="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s v="music"/>
    <s v="faith"/>
    <d v="2015-04-01T17:02:41"/>
    <d v="2015-05-01T17:02:41"/>
    <n v="7"/>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s v="music"/>
    <s v="faith"/>
    <d v="2015-03-01T00:13:05"/>
    <d v="2015-03-30T22:22:00"/>
    <n v="3"/>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s v="music"/>
    <s v="faith"/>
    <d v="2016-10-30T08:51:39"/>
    <d v="2016-12-09T09:51:39"/>
    <n v="2"/>
  </r>
  <r>
    <x v="1717"/>
    <s v="Shift Records A New EP!"/>
    <s v="Our first record created to reach, inspire, and ultimately express the love of Jesus to our generation."/>
    <n v="3265"/>
    <n v="1395"/>
    <x v="2"/>
    <s v="US"/>
    <s v="USD"/>
    <n v="1461211200"/>
    <n v="1459467238"/>
    <b v="0"/>
    <x v="14"/>
    <b v="0"/>
    <s v="music/faith"/>
    <n v="0.42725880551301687"/>
    <n v="34.024390243902438"/>
    <s v="music"/>
    <s v="faith"/>
    <d v="2016-03-31T18:33:58"/>
    <d v="2016-04-20T23:00:00"/>
    <n v="2"/>
  </r>
  <r>
    <x v="1718"/>
    <s v="The Prodigal Son"/>
    <s v="A melody for the galaxy."/>
    <n v="35000"/>
    <n v="75"/>
    <x v="2"/>
    <s v="US"/>
    <s v="USD"/>
    <n v="1463201940"/>
    <n v="1459435149"/>
    <b v="0"/>
    <x v="84"/>
    <b v="0"/>
    <s v="music/faith"/>
    <n v="2.142857142857143E-3"/>
    <n v="37.5"/>
    <s v="music"/>
    <s v="faith"/>
    <d v="2016-03-31T09:39:09"/>
    <d v="2016-05-13T23:59:00"/>
    <n v="9"/>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s v="music"/>
    <s v="faith"/>
    <d v="2014-08-18T07:49:51"/>
    <d v="2014-09-17T07:49:51"/>
    <n v="2"/>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s v="music"/>
    <s v="faith"/>
    <d v="2014-10-10T13:47:51"/>
    <d v="2014-11-09T14:47:51"/>
    <n v="2"/>
  </r>
  <r>
    <x v="1721"/>
    <s v="&quot;HEAVEN'S CALLING&quot;"/>
    <s v="Heavens calling is an album for people all over the world in need of a healing for the soul, positive mindset and total prosperity"/>
    <n v="5000"/>
    <n v="0"/>
    <x v="2"/>
    <s v="US"/>
    <s v="USD"/>
    <n v="1449831863"/>
    <n v="1447239863"/>
    <b v="0"/>
    <x v="78"/>
    <b v="0"/>
    <s v="music/faith"/>
    <n v="0"/>
    <e v="#DIV/0!"/>
    <s v="music"/>
    <s v="faith"/>
    <d v="2015-11-11T06:04:23"/>
    <d v="2015-12-11T06:04:23"/>
    <n v="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s v="music"/>
    <s v="faith"/>
    <d v="2016-02-25T18:03:49"/>
    <d v="2016-04-02T19:10:00"/>
    <n v="2"/>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s v="music"/>
    <s v="faith"/>
    <d v="2015-05-05T14:48:35"/>
    <d v="2015-07-01T01:00:00"/>
    <n v="4"/>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s v="music"/>
    <s v="faith"/>
    <d v="2014-09-30T17:22:42"/>
    <d v="2014-10-30T17:22:42"/>
    <n v="3"/>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s v="music"/>
    <s v="faith"/>
    <d v="2014-07-25T18:14:09"/>
    <d v="2014-08-24T18:14:09"/>
    <n v="3"/>
  </r>
  <r>
    <x v="1726"/>
    <s v="&quot;Every Day&quot; CD by Amanda Joy Hall"/>
    <s v="Amanda Joy Hall's sophomore album, &quot;Every Day&quot;. Release expected July 2014"/>
    <n v="6500"/>
    <n v="2196"/>
    <x v="2"/>
    <s v="US"/>
    <s v="USD"/>
    <n v="1403906664"/>
    <n v="1401401064"/>
    <b v="0"/>
    <x v="38"/>
    <b v="0"/>
    <s v="music/faith"/>
    <n v="0.33784615384615385"/>
    <n v="137.25"/>
    <s v="music"/>
    <s v="faith"/>
    <d v="2014-05-29T17:04:24"/>
    <d v="2014-06-27T17:04:24"/>
    <n v="3"/>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s v="music"/>
    <s v="faith"/>
    <d v="2015-02-09T17:16:17"/>
    <d v="2015-04-05T06:00:00"/>
    <n v="2"/>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s v="music"/>
    <s v="faith"/>
    <d v="2015-09-21T10:01:14"/>
    <d v="2015-10-21T10:01:14"/>
    <n v="2"/>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s v="music"/>
    <s v="faith"/>
    <d v="2016-04-10T20:15:06"/>
    <d v="2016-06-09T20:15:06"/>
    <n v="4"/>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s v="music"/>
    <s v="faith"/>
    <d v="2015-09-24T21:06:23"/>
    <d v="2015-10-24T21:06:23"/>
    <n v="2"/>
  </r>
  <r>
    <x v="1731"/>
    <s v="Sam Cox Band First Christian Tour"/>
    <s v="We are a Christin Worship band looking to midwest tour. God Bless!"/>
    <n v="1000"/>
    <n v="0"/>
    <x v="2"/>
    <s v="US"/>
    <s v="USD"/>
    <n v="1434034800"/>
    <n v="1432849552"/>
    <b v="0"/>
    <x v="78"/>
    <b v="0"/>
    <s v="music/faith"/>
    <n v="0"/>
    <e v="#DIV/0!"/>
    <s v="music"/>
    <s v="faith"/>
    <d v="2015-05-28T16:45:52"/>
    <d v="2015-06-11T10:00:00"/>
    <n v="2"/>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s v="music"/>
    <s v="faith"/>
    <d v="2015-11-17T11:24:41"/>
    <d v="2016-01-16T00:00:00"/>
    <n v="2"/>
  </r>
  <r>
    <x v="1733"/>
    <s v="What Faith Is EP/Album"/>
    <s v="I am trying to share the music I am blessed to have written. https://www.johncox4.com or https://reverbnation.com/johncox4"/>
    <n v="10000"/>
    <n v="0"/>
    <x v="2"/>
    <s v="US"/>
    <s v="USD"/>
    <n v="1473802200"/>
    <n v="1472746374"/>
    <b v="0"/>
    <x v="78"/>
    <b v="0"/>
    <s v="music/faith"/>
    <n v="0"/>
    <e v="#DIV/0!"/>
    <s v="music"/>
    <s v="faith"/>
    <d v="2016-09-01T11:12:54"/>
    <d v="2016-09-13T16:30:00"/>
    <n v="4"/>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s v="music"/>
    <s v="faith"/>
    <d v="2015-04-07T19:52:36"/>
    <d v="2015-05-07T19:52:36"/>
    <n v="2"/>
  </r>
  <r>
    <x v="1735"/>
    <s v="Leo's RainSong Artist program"/>
    <s v="RainSong is letting my buy a discounted guitar. I will use this to offer my talents to the ministry programs I'm a part of."/>
    <n v="1000"/>
    <n v="110"/>
    <x v="2"/>
    <s v="US"/>
    <s v="USD"/>
    <n v="1470598345"/>
    <n v="1468006345"/>
    <b v="0"/>
    <x v="84"/>
    <b v="0"/>
    <s v="music/faith"/>
    <n v="0.11"/>
    <n v="55"/>
    <s v="music"/>
    <s v="faith"/>
    <d v="2016-07-08T14:32:25"/>
    <d v="2016-08-07T14:32:25"/>
    <n v="2"/>
  </r>
  <r>
    <x v="1736"/>
    <s v="In His Presence"/>
    <s v="A unique meditative album reflecting on the life of Christ, inviting Him into your presence"/>
    <n v="3000"/>
    <n v="22"/>
    <x v="2"/>
    <s v="US"/>
    <s v="USD"/>
    <n v="1447018833"/>
    <n v="1444423233"/>
    <b v="0"/>
    <x v="29"/>
    <b v="0"/>
    <s v="music/faith"/>
    <n v="7.3333333333333332E-3"/>
    <n v="22"/>
    <s v="music"/>
    <s v="faith"/>
    <d v="2015-10-09T15:40:33"/>
    <d v="2015-11-08T16:40:33"/>
    <n v="2"/>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s v="music"/>
    <s v="faith"/>
    <d v="2015-06-20T17:46:32"/>
    <d v="2015-07-20T17:46:32"/>
    <n v="2"/>
  </r>
  <r>
    <x v="1738"/>
    <s v="The Flashing Lights"/>
    <s v="Music that inspires and gives hope for overcoming and change. And it is good music."/>
    <n v="5000"/>
    <n v="20"/>
    <x v="2"/>
    <s v="US"/>
    <s v="USD"/>
    <n v="1412283542"/>
    <n v="1409691542"/>
    <b v="0"/>
    <x v="29"/>
    <b v="0"/>
    <s v="music/faith"/>
    <n v="4.0000000000000001E-3"/>
    <n v="20"/>
    <s v="music"/>
    <s v="faith"/>
    <d v="2014-09-02T15:59:02"/>
    <d v="2014-10-02T15:59:02"/>
    <n v="3"/>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s v="music"/>
    <s v="faith"/>
    <d v="2016-03-06T15:58:52"/>
    <d v="2016-05-04T14:58:52"/>
    <n v="2"/>
  </r>
  <r>
    <x v="1740"/>
    <s v="Recording Studio Time"/>
    <s v="I recently recorded a new single. With your help I can return to the studio. Would you like to be part of my next worship project?"/>
    <n v="3000"/>
    <n v="0"/>
    <x v="2"/>
    <s v="US"/>
    <s v="USD"/>
    <n v="1437075422"/>
    <n v="1434483422"/>
    <b v="0"/>
    <x v="78"/>
    <b v="0"/>
    <s v="music/faith"/>
    <n v="0"/>
    <e v="#DIV/0!"/>
    <s v="music"/>
    <s v="faith"/>
    <d v="2015-06-16T14:37:02"/>
    <d v="2015-07-16T14:37:02"/>
    <n v="2"/>
  </r>
  <r>
    <x v="1741"/>
    <s v="Caught off Guard"/>
    <s v="A photo journal documenting my experiences and travels across New Zealand"/>
    <n v="1200"/>
    <n v="1330"/>
    <x v="0"/>
    <s v="GB"/>
    <s v="GBP"/>
    <n v="1433948671"/>
    <n v="1430060671"/>
    <b v="0"/>
    <x v="47"/>
    <b v="1"/>
    <s v="photography/photobooks"/>
    <n v="1.1083333333333334"/>
    <n v="25.576923076923077"/>
    <s v="photography"/>
    <s v="photobooks"/>
    <d v="2015-04-26T10:04:31"/>
    <d v="2015-06-10T10:04:31"/>
    <n v="2"/>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s v="photography"/>
    <s v="photobooks"/>
    <d v="2016-12-06T16:02:50"/>
    <d v="2017-01-07T16:00:00"/>
    <n v="2"/>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s v="photography"/>
    <s v="photobooks"/>
    <d v="2016-08-04T17:12:55"/>
    <d v="2016-08-26T22:59:00"/>
    <n v="3"/>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s v="photography"/>
    <s v="photobooks"/>
    <d v="2015-01-22T09:31:17"/>
    <d v="2015-03-08T08:31:17"/>
    <n v="3"/>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s v="photography"/>
    <s v="photobooks"/>
    <d v="2016-11-16T01:13:58"/>
    <d v="2016-12-21T21:00:00"/>
    <n v="3"/>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s v="photography"/>
    <s v="photobooks"/>
    <d v="2016-10-24T23:14:27"/>
    <d v="2016-11-23T21:00:00"/>
    <n v="5"/>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s v="photography"/>
    <s v="photobooks"/>
    <d v="2015-10-15T05:27:10"/>
    <d v="2015-11-13T10:00:00"/>
    <n v="3"/>
  </r>
  <r>
    <x v="1748"/>
    <s v="So It Is: Vancouver"/>
    <s v="Telling the story of the city through remarkable people who live in Vancouver today."/>
    <n v="50000"/>
    <n v="64974"/>
    <x v="0"/>
    <s v="CA"/>
    <s v="CAD"/>
    <n v="1441234143"/>
    <n v="1438642143"/>
    <b v="0"/>
    <x v="331"/>
    <b v="1"/>
    <s v="photography/photobooks"/>
    <n v="1.29948"/>
    <n v="358.97237569060775"/>
    <s v="photography"/>
    <s v="photobooks"/>
    <d v="2015-08-03T17:49:03"/>
    <d v="2015-09-02T17:49:03"/>
    <n v="12"/>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s v="photography"/>
    <s v="photobooks"/>
    <d v="2017-01-23T18:25:21"/>
    <d v="2017-03-01T14:00:00"/>
    <n v="4"/>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s v="photography"/>
    <s v="photobooks"/>
    <d v="2016-03-25T15:05:04"/>
    <d v="2016-04-19T15:05:04"/>
    <n v="3"/>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s v="photography"/>
    <s v="photobooks"/>
    <d v="2015-02-17T13:45:23"/>
    <d v="2015-03-19T12:45:23"/>
    <n v="4"/>
  </r>
  <r>
    <x v="1752"/>
    <s v="Adfectus Book"/>
    <s v="A little book of calm, in picture form, that will soothe the soul and un-furrow the brow."/>
    <n v="1200"/>
    <n v="3122"/>
    <x v="0"/>
    <s v="GB"/>
    <s v="GBP"/>
    <n v="1476425082"/>
    <n v="1473833082"/>
    <b v="0"/>
    <x v="240"/>
    <b v="1"/>
    <s v="photography/photobooks"/>
    <n v="2.6016666666666666"/>
    <n v="34.68888888888889"/>
    <s v="photography"/>
    <s v="photobooks"/>
    <d v="2016-09-14T01:04:42"/>
    <d v="2016-10-14T01:04:42"/>
    <n v="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s v="photography"/>
    <s v="photobooks"/>
    <d v="2016-02-20T12:59:28"/>
    <d v="2016-03-21T11:59:28"/>
    <n v="5"/>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s v="photography"/>
    <s v="photobooks"/>
    <d v="2015-03-04T16:02:33"/>
    <d v="2015-04-03T15:02:33"/>
    <n v="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s v="photography"/>
    <s v="photobooks"/>
    <d v="2015-09-05T13:56:01"/>
    <d v="2015-10-05T13:56:01"/>
    <n v="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s v="photography"/>
    <s v="photobooks"/>
    <d v="2016-07-19T23:01:09"/>
    <d v="2016-08-28T23:01:09"/>
    <n v="3"/>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s v="photography"/>
    <s v="photobooks"/>
    <d v="2016-12-29T14:51:23"/>
    <d v="2017-01-28T14:29:00"/>
    <n v="3"/>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s v="photography"/>
    <s v="photobooks"/>
    <d v="2016-05-15T17:56:32"/>
    <d v="2016-07-14T17:56:32"/>
    <n v="2"/>
  </r>
  <r>
    <x v="1759"/>
    <s v="Death Valley"/>
    <s v="Death Valley will be the first photo book of Andi State"/>
    <n v="5000"/>
    <n v="5330"/>
    <x v="0"/>
    <s v="US"/>
    <s v="USD"/>
    <n v="1427309629"/>
    <n v="1425585229"/>
    <b v="0"/>
    <x v="72"/>
    <b v="1"/>
    <s v="photography/photobooks"/>
    <n v="1.0660000000000001"/>
    <n v="108.77551020408163"/>
    <s v="photography"/>
    <s v="photobooks"/>
    <d v="2015-03-05T14:53:49"/>
    <d v="2015-03-25T13:53:49"/>
    <n v="3"/>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s v="photography"/>
    <s v="photobooks"/>
    <d v="2016-02-05T11:08:33"/>
    <d v="2016-02-25T11:08:33"/>
    <n v="3"/>
  </r>
  <r>
    <x v="1761"/>
    <s v="I Wanted To See Boobs"/>
    <s v="A hardcover photobook telling the naked truth of a young photographers journey."/>
    <n v="100"/>
    <n v="155"/>
    <x v="0"/>
    <s v="GB"/>
    <s v="GBP"/>
    <n v="1442065060"/>
    <n v="1437745060"/>
    <b v="0"/>
    <x v="83"/>
    <b v="1"/>
    <s v="photography/photobooks"/>
    <n v="1.55"/>
    <n v="51.666666666666664"/>
    <s v="photography"/>
    <s v="photobooks"/>
    <d v="2015-07-24T08:37:40"/>
    <d v="2015-09-12T08:37:40"/>
    <n v="1"/>
  </r>
  <r>
    <x v="1762"/>
    <s v="&quot;The Naked Pixel&quot; Ali Pakele"/>
    <s v="Project rewards $25 gets you 190+ digital images"/>
    <n v="100"/>
    <n v="885"/>
    <x v="0"/>
    <s v="US"/>
    <s v="USD"/>
    <n v="1457739245"/>
    <n v="1455147245"/>
    <b v="0"/>
    <x v="20"/>
    <b v="1"/>
    <s v="photography/photobooks"/>
    <n v="8.85"/>
    <n v="35.4"/>
    <s v="photography"/>
    <s v="photobooks"/>
    <d v="2016-02-10T18:34:05"/>
    <d v="2016-03-11T18:34:05"/>
    <n v="1"/>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s v="photography"/>
    <s v="photobooks"/>
    <d v="2016-09-23T15:50:40"/>
    <d v="2016-10-23T15:50:40"/>
    <n v="4"/>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s v="photography"/>
    <s v="photobooks"/>
    <d v="2014-07-05T06:39:39"/>
    <d v="2014-08-03T06:39:39"/>
    <n v="4"/>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s v="photography"/>
    <s v="photobooks"/>
    <d v="2014-07-14T18:31:52"/>
    <d v="2014-08-13T18:31:52"/>
    <n v="4"/>
  </r>
  <r>
    <x v="1766"/>
    <s v="Photographic book on Melbourne's music scene"/>
    <s v="I want to create a beautiful book which documents the Melbourne music scene."/>
    <n v="1500"/>
    <n v="0"/>
    <x v="2"/>
    <s v="AU"/>
    <s v="AUD"/>
    <n v="1408999088"/>
    <n v="1407184688"/>
    <b v="1"/>
    <x v="78"/>
    <b v="0"/>
    <s v="photography/photobooks"/>
    <n v="0"/>
    <e v="#DIV/0!"/>
    <s v="photography"/>
    <s v="photobooks"/>
    <d v="2014-08-04T15:38:08"/>
    <d v="2014-08-25T15:38:08"/>
    <n v="2"/>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s v="photography"/>
    <s v="photobooks"/>
    <d v="2014-07-04T10:48:04"/>
    <d v="2014-08-03T10:48:04"/>
    <n v="3"/>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s v="photography"/>
    <s v="photobooks"/>
    <d v="2014-07-29T08:27:24"/>
    <d v="2014-09-27T08:27:24"/>
    <n v="3"/>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s v="photography"/>
    <s v="photobooks"/>
    <d v="2014-12-14T14:39:19"/>
    <d v="2015-01-13T14:39:19"/>
    <n v="10"/>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s v="photography"/>
    <s v="photobooks"/>
    <d v="2014-09-09T13:43:14"/>
    <d v="2014-10-14T13:43:14"/>
    <n v="6"/>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s v="photography"/>
    <s v="photobooks"/>
    <d v="2014-09-23T18:30:40"/>
    <d v="2014-10-23T18:30:40"/>
    <n v="2"/>
  </r>
  <r>
    <x v="1772"/>
    <s v="White Mountain"/>
    <s v="A photobook and a short documentary film telling the story of Holocaust in Northwestern Lithuania"/>
    <n v="5500"/>
    <n v="858"/>
    <x v="2"/>
    <s v="GB"/>
    <s v="GBP"/>
    <n v="1404666836"/>
    <n v="1399482836"/>
    <b v="1"/>
    <x v="10"/>
    <b v="0"/>
    <s v="photography/photobooks"/>
    <n v="0.156"/>
    <n v="45.157894736842103"/>
    <s v="photography"/>
    <s v="photobooks"/>
    <d v="2014-05-07T12:13:56"/>
    <d v="2014-07-06T12:13:56"/>
    <n v="3"/>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s v="photography"/>
    <s v="photobooks"/>
    <d v="2014-12-05T13:14:58"/>
    <d v="2015-01-19T13:14:58"/>
    <n v="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s v="photography"/>
    <s v="photobooks"/>
    <d v="2014-10-18T00:14:52"/>
    <d v="2014-11-29T09:59:00"/>
    <n v="2"/>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s v="photography"/>
    <s v="photobooks"/>
    <d v="2014-09-09T18:26:00"/>
    <d v="2014-10-24T18:26:00"/>
    <n v="8"/>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s v="photography"/>
    <s v="photobooks"/>
    <d v="2014-09-23T17:57:51"/>
    <d v="2014-10-29T17:57:51"/>
    <n v="3"/>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s v="photography"/>
    <s v="photobooks"/>
    <d v="2015-01-21T03:34:13"/>
    <d v="2015-02-20T03:34:13"/>
    <n v="2"/>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s v="photography"/>
    <s v="photobooks"/>
    <d v="2015-02-10T15:43:15"/>
    <d v="2015-03-27T14:43:15"/>
    <n v="12"/>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s v="photography"/>
    <s v="photobooks"/>
    <d v="2016-08-03T11:36:20"/>
    <d v="2016-09-02T11:36:20"/>
    <n v="4"/>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s v="photography"/>
    <s v="photobooks"/>
    <d v="2016-05-03T09:25:10"/>
    <d v="2016-07-02T09:25:10"/>
    <n v="8"/>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s v="photography"/>
    <s v="photobooks"/>
    <d v="2016-08-15T09:49:05"/>
    <d v="2016-09-15T09:49:05"/>
    <n v="3"/>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s v="photography"/>
    <s v="photobooks"/>
    <d v="2016-01-19T08:48:09"/>
    <d v="2016-02-21T08:48:09"/>
    <n v="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s v="photography"/>
    <s v="photobooks"/>
    <d v="2015-04-21T17:47:58"/>
    <d v="2015-05-21T17:47:58"/>
    <n v="10"/>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s v="photography"/>
    <s v="photobooks"/>
    <d v="2014-12-30T10:44:00"/>
    <d v="2015-01-30T22:25:00"/>
    <n v="3"/>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s v="photography"/>
    <s v="photobooks"/>
    <d v="2014-09-14T22:14:15"/>
    <d v="2014-10-15T19:00:00"/>
    <n v="6"/>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s v="photography"/>
    <s v="photobooks"/>
    <d v="2014-11-15T08:12:57"/>
    <d v="2014-12-15T08:12:57"/>
    <n v="2"/>
  </r>
  <r>
    <x v="1787"/>
    <s v="Alpamayo to Yerupaja"/>
    <s v="Raising awareness to the effects of global warming through photographs of the high mountains of Peru."/>
    <n v="10000"/>
    <n v="1533"/>
    <x v="2"/>
    <s v="US"/>
    <s v="USD"/>
    <n v="1428158637"/>
    <n v="1425570237"/>
    <b v="1"/>
    <x v="54"/>
    <b v="0"/>
    <s v="photography/photobooks"/>
    <n v="0.15329999999999999"/>
    <n v="63.875"/>
    <s v="photography"/>
    <s v="photobooks"/>
    <d v="2015-03-05T10:43:57"/>
    <d v="2015-04-04T09:43:57"/>
    <n v="4"/>
  </r>
  <r>
    <x v="1788"/>
    <s v="Beyond the Pale"/>
    <s v="A photo book celebrating Goths, exploring their lives and giving an insight into what Goth is for them."/>
    <n v="5500"/>
    <n v="76"/>
    <x v="2"/>
    <s v="GB"/>
    <s v="GBP"/>
    <n v="1414795542"/>
    <n v="1412203542"/>
    <b v="1"/>
    <x v="80"/>
    <b v="0"/>
    <s v="photography/photobooks"/>
    <n v="1.3818181818181818E-2"/>
    <n v="19"/>
    <s v="photography"/>
    <s v="photobooks"/>
    <d v="2014-10-01T17:45:42"/>
    <d v="2014-10-31T17:45:42"/>
    <n v="3"/>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s v="photography"/>
    <s v="photobooks"/>
    <d v="2014-11-13T01:00:03"/>
    <d v="2015-01-12T01:00:03"/>
    <n v="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s v="photography"/>
    <s v="photobooks"/>
    <d v="2015-01-06T11:11:18"/>
    <d v="2015-02-05T11:11:18"/>
    <n v="8"/>
  </r>
  <r>
    <x v="1791"/>
    <s v="disCover: Napoli"/>
    <s v="For the love of street photography and the beauty of traditional cultures in southern Italy."/>
    <n v="3000"/>
    <n v="107"/>
    <x v="2"/>
    <s v="GB"/>
    <s v="GBP"/>
    <n v="1422553565"/>
    <n v="1417369565"/>
    <b v="1"/>
    <x v="80"/>
    <b v="0"/>
    <s v="photography/photobooks"/>
    <n v="3.5666666666666666E-2"/>
    <n v="26.75"/>
    <s v="photography"/>
    <s v="photobooks"/>
    <d v="2014-11-30T12:46:05"/>
    <d v="2015-01-29T12:46:05"/>
    <n v="2"/>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s v="photography"/>
    <s v="photobooks"/>
    <d v="2015-07-03T19:44:42"/>
    <d v="2015-08-10T01:59:00"/>
    <n v="7"/>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s v="photography"/>
    <s v="photobooks"/>
    <d v="2014-10-28T16:24:00"/>
    <d v="2014-11-27T17:24:00"/>
    <n v="2"/>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s v="photography"/>
    <s v="photobooks"/>
    <d v="2015-01-07T08:13:42"/>
    <d v="2015-02-11T08:13:42"/>
    <n v="3"/>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s v="photography"/>
    <s v="photobooks"/>
    <d v="2016-09-15T01:55:41"/>
    <d v="2016-10-14T11:00:00"/>
    <n v="7"/>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s v="photography"/>
    <s v="photobooks"/>
    <d v="2016-05-25T05:32:46"/>
    <d v="2016-07-24T05:32:46"/>
    <n v="5"/>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s v="photography"/>
    <s v="photobooks"/>
    <d v="2016-11-15T08:39:49"/>
    <d v="2016-12-15T08:39:49"/>
    <n v="4"/>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s v="photography"/>
    <s v="photobooks"/>
    <d v="2015-12-06T02:50:33"/>
    <d v="2016-02-04T02:50:33"/>
    <n v="5"/>
  </r>
  <r>
    <x v="1799"/>
    <s v="The UnDiscovered Image"/>
    <s v="The UnDiscovered Image, a monthly publication dedicated to photographers."/>
    <n v="4000"/>
    <n v="69.83"/>
    <x v="2"/>
    <s v="GB"/>
    <s v="GBP"/>
    <n v="1415740408"/>
    <n v="1414008808"/>
    <b v="1"/>
    <x v="79"/>
    <b v="0"/>
    <s v="photography/photobooks"/>
    <n v="1.7457500000000001E-2"/>
    <n v="11.638333333333334"/>
    <s v="photography"/>
    <s v="photobooks"/>
    <d v="2014-10-22T15:13:28"/>
    <d v="2014-11-11T16:13:28"/>
    <n v="2"/>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s v="photography"/>
    <s v="photobooks"/>
    <d v="2016-09-10T09:32:50"/>
    <d v="2016-10-10T09:32:50"/>
    <n v="11"/>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s v="photography"/>
    <s v="photobooks"/>
    <d v="2015-11-13T10:51:08"/>
    <d v="2015-12-15T07:10:00"/>
    <n v="5"/>
  </r>
  <r>
    <x v="1802"/>
    <s v="Out Of The Dark"/>
    <s v="Inner Darkness turned into a photobook. Personal work i shot during my recovery...in Berlin."/>
    <n v="3500"/>
    <n v="1697"/>
    <x v="2"/>
    <s v="DE"/>
    <s v="EUR"/>
    <n v="1435442340"/>
    <n v="1433416830"/>
    <b v="1"/>
    <x v="59"/>
    <b v="0"/>
    <s v="photography/photobooks"/>
    <n v="0.48485714285714288"/>
    <n v="94.277777777777771"/>
    <s v="photography"/>
    <s v="photobooks"/>
    <d v="2015-06-04T06:20:30"/>
    <d v="2015-06-27T16:59:00"/>
    <n v="2"/>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s v="photography"/>
    <s v="photobooks"/>
    <d v="2015-01-13T20:43:02"/>
    <d v="2015-02-13T20:43:02"/>
    <n v="5"/>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s v="photography"/>
    <s v="photobooks"/>
    <d v="2015-10-05T11:16:44"/>
    <d v="2015-11-14T12:16:44"/>
    <n v="5"/>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s v="photography"/>
    <s v="photobooks"/>
    <d v="2015-08-31T14:17:38"/>
    <d v="2015-10-02T13:00:00"/>
    <n v="6"/>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s v="photography"/>
    <s v="photobooks"/>
    <d v="2014-08-26T10:19:09"/>
    <d v="2014-09-30T10:19:09"/>
    <n v="6"/>
  </r>
  <r>
    <x v="1807"/>
    <s v="Anywhere but Here"/>
    <s v="I want to explore alternative cultures and lifestyles in America."/>
    <n v="5000"/>
    <n v="553"/>
    <x v="2"/>
    <s v="US"/>
    <s v="USD"/>
    <n v="1411868313"/>
    <n v="1409276313"/>
    <b v="1"/>
    <x v="22"/>
    <b v="0"/>
    <s v="photography/photobooks"/>
    <n v="0.1106"/>
    <n v="69.125"/>
    <s v="photography"/>
    <s v="photobooks"/>
    <d v="2014-08-28T20:38:33"/>
    <d v="2014-09-27T20:38:33"/>
    <n v="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s v="photography"/>
    <s v="photobooks"/>
    <d v="2017-01-07T11:20:30"/>
    <d v="2017-02-11T11:20:30"/>
    <n v="7"/>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s v="photography"/>
    <s v="photobooks"/>
    <d v="2015-01-25T16:47:19"/>
    <d v="2015-03-01T16:47:19"/>
    <n v="2"/>
  </r>
  <r>
    <x v="1810"/>
    <s v="Film Speed"/>
    <s v="Film Speed is a series of Zines focusing on architecture shot completely on 35 and 120mm film."/>
    <n v="450"/>
    <n v="15"/>
    <x v="2"/>
    <s v="US"/>
    <s v="USD"/>
    <n v="1408657826"/>
    <n v="1407621026"/>
    <b v="0"/>
    <x v="84"/>
    <b v="0"/>
    <s v="photography/photobooks"/>
    <n v="3.3333333333333333E-2"/>
    <n v="7.5"/>
    <s v="photography"/>
    <s v="photobooks"/>
    <d v="2014-08-09T16:50:26"/>
    <d v="2014-08-21T16:50:26"/>
    <n v="1"/>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s v="photography"/>
    <s v="photobooks"/>
    <d v="2014-08-25T05:24:30"/>
    <d v="2014-10-23T23:00:00"/>
    <n v="12"/>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s v="photography"/>
    <s v="photobooks"/>
    <d v="2016-06-03T02:38:56"/>
    <d v="2016-07-03T02:38:56"/>
    <n v="3"/>
  </r>
  <r>
    <x v="1813"/>
    <s v="Libya : The Lost Days"/>
    <s v="This project aims to document, Libyan photographic history; through both print and artisan mediums ."/>
    <n v="8750"/>
    <n v="0"/>
    <x v="2"/>
    <s v="GB"/>
    <s v="GBP"/>
    <n v="1407532812"/>
    <n v="1404940812"/>
    <b v="0"/>
    <x v="78"/>
    <b v="0"/>
    <s v="photography/photobooks"/>
    <n v="0"/>
    <e v="#DIV/0!"/>
    <s v="photography"/>
    <s v="photobooks"/>
    <d v="2014-07-09T16:20:12"/>
    <d v="2014-08-08T16:20:12"/>
    <n v="3"/>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s v="photography"/>
    <s v="photobooks"/>
    <d v="2015-01-29T02:32:16"/>
    <d v="2015-02-28T02:32:16"/>
    <n v="4"/>
  </r>
  <r>
    <x v="1815"/>
    <s v="Texas to Florida"/>
    <s v="Photographic roadtrip from Dallas/Ft Worth, Texas to Florida's beaches. A summer photography roadtrip project to include 5 states."/>
    <n v="3000"/>
    <n v="0"/>
    <x v="2"/>
    <s v="US"/>
    <s v="USD"/>
    <n v="1435787137"/>
    <n v="1434577537"/>
    <b v="0"/>
    <x v="78"/>
    <b v="0"/>
    <s v="photography/photobooks"/>
    <n v="0"/>
    <e v="#DIV/0!"/>
    <s v="photography"/>
    <s v="photobooks"/>
    <d v="2015-06-17T16:45:37"/>
    <d v="2015-07-01T16:45:37"/>
    <n v="2"/>
  </r>
  <r>
    <x v="1816"/>
    <s v="Moments of Passion"/>
    <s v="A unique Photographic Book Project about the Passionate Moments and Strong Emotions that lie within Karate"/>
    <n v="25000"/>
    <n v="509"/>
    <x v="2"/>
    <s v="CH"/>
    <s v="CHF"/>
    <n v="1469473200"/>
    <n v="1467061303"/>
    <b v="0"/>
    <x v="79"/>
    <b v="0"/>
    <s v="photography/photobooks"/>
    <n v="2.036E-2"/>
    <n v="84.833333333333329"/>
    <s v="photography"/>
    <s v="photobooks"/>
    <d v="2016-06-27T16:01:43"/>
    <d v="2016-07-25T14:00:00"/>
    <n v="7"/>
  </r>
  <r>
    <x v="1817"/>
    <s v="Through the Lens of Jerry Gustafson"/>
    <s v="Hundreds of breathtaking rodeo photographs collected in a beautiful coffee table book."/>
    <n v="18000"/>
    <n v="9419"/>
    <x v="2"/>
    <s v="US"/>
    <s v="USD"/>
    <n v="1485759540"/>
    <n v="1480607607"/>
    <b v="0"/>
    <x v="61"/>
    <b v="0"/>
    <s v="photography/photobooks"/>
    <n v="0.52327777777777773"/>
    <n v="94.19"/>
    <s v="photography"/>
    <s v="photobooks"/>
    <d v="2016-12-01T10:53:27"/>
    <d v="2017-01-30T01:59:00"/>
    <n v="5"/>
  </r>
  <r>
    <x v="1818"/>
    <s v="Give Me Your Goofy-ist"/>
    <s v="We are all different, this is a way to honor and celebrate the authenticity in being different."/>
    <n v="15000"/>
    <n v="0"/>
    <x v="2"/>
    <s v="US"/>
    <s v="USD"/>
    <n v="1428035850"/>
    <n v="1425447450"/>
    <b v="0"/>
    <x v="78"/>
    <b v="0"/>
    <s v="photography/photobooks"/>
    <n v="0"/>
    <e v="#DIV/0!"/>
    <s v="photography"/>
    <s v="photobooks"/>
    <d v="2015-03-04T00:37:30"/>
    <d v="2015-04-02T23:37:30"/>
    <n v="5"/>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s v="photography"/>
    <s v="photobooks"/>
    <d v="2014-06-30T13:03:16"/>
    <d v="2014-07-30T13:03:16"/>
    <n v="2"/>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s v="photography"/>
    <s v="photobooks"/>
    <d v="2015-03-01T21:01:30"/>
    <d v="2015-03-31T20:01:30"/>
    <n v="7"/>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s v="music"/>
    <s v="rock"/>
    <d v="2012-01-18T02:39:27"/>
    <d v="2012-03-03T02:39:27"/>
    <n v="2"/>
  </r>
  <r>
    <x v="1822"/>
    <s v="Wood Butcher's new music video- I Don't Wanna Party"/>
    <s v="Wood Butcher needs your help to make this happen. Buy a CD, support local music!"/>
    <n v="300"/>
    <n v="300"/>
    <x v="0"/>
    <s v="CA"/>
    <s v="CAD"/>
    <n v="1391194860"/>
    <n v="1388084862"/>
    <b v="0"/>
    <x v="202"/>
    <b v="1"/>
    <s v="music/rock"/>
    <n v="1"/>
    <n v="27.272727272727273"/>
    <s v="music"/>
    <s v="rock"/>
    <d v="2013-12-26T14:07:42"/>
    <d v="2014-01-31T14:01:00"/>
    <n v="1"/>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s v="music"/>
    <s v="rock"/>
    <d v="2012-09-24T11:26:16"/>
    <d v="2012-10-24T11:26:16"/>
    <n v="1"/>
  </r>
  <r>
    <x v="1824"/>
    <s v="Tin Man's Broken Wisdom Fund"/>
    <s v="cd fund raiser"/>
    <n v="3000"/>
    <n v="3002"/>
    <x v="0"/>
    <s v="US"/>
    <s v="USD"/>
    <n v="1389146880"/>
    <n v="1387403967"/>
    <b v="0"/>
    <x v="244"/>
    <b v="1"/>
    <s v="music/rock"/>
    <n v="1.0006666666666666"/>
    <n v="75.05"/>
    <s v="music"/>
    <s v="rock"/>
    <d v="2013-12-18T16:59:27"/>
    <d v="2014-01-07T21:08:00"/>
    <n v="2"/>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s v="music"/>
    <s v="rock"/>
    <d v="2013-06-18T15:01:43"/>
    <d v="2013-07-11T15:01:43"/>
    <n v="2"/>
  </r>
  <r>
    <x v="1826"/>
    <s v="BEAR GHOST! Professional Recording! Yay!"/>
    <s v="Hear your favorite Bear Ghost in eargasmic quality!"/>
    <n v="2000"/>
    <n v="2020"/>
    <x v="0"/>
    <s v="US"/>
    <s v="USD"/>
    <n v="1392675017"/>
    <n v="1390083017"/>
    <b v="0"/>
    <x v="44"/>
    <b v="1"/>
    <s v="music/rock"/>
    <n v="1.01"/>
    <n v="53.157894736842103"/>
    <s v="music"/>
    <s v="rock"/>
    <d v="2014-01-18T17:10:17"/>
    <d v="2014-02-17T17:10:17"/>
    <n v="2"/>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s v="music"/>
    <s v="rock"/>
    <d v="2011-01-12T02:49:21"/>
    <d v="2011-03-03T02:49:21"/>
    <n v="3"/>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s v="music"/>
    <s v="rock"/>
    <d v="2014-04-07T16:35:30"/>
    <d v="2014-05-09T17:00:00"/>
    <n v="6"/>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s v="music"/>
    <s v="rock"/>
    <d v="2010-12-03T21:06:11"/>
    <d v="2011-01-21T17:00:00"/>
    <n v="2"/>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s v="music"/>
    <s v="rock"/>
    <d v="2014-01-25T11:25:07"/>
    <d v="2014-02-24T11:25:07"/>
    <n v="5"/>
  </r>
  <r>
    <x v="1831"/>
    <s v="Darling Waste Trailer Bail Out!"/>
    <s v="After a 2 year Odyssey, Darling Waste's trailer is still not home! We need $3,500 to get it through U.S. Customs!"/>
    <n v="1000"/>
    <n v="1030"/>
    <x v="0"/>
    <s v="US"/>
    <s v="USD"/>
    <n v="1336866863"/>
    <n v="1335570863"/>
    <b v="0"/>
    <x v="25"/>
    <b v="1"/>
    <s v="music/rock"/>
    <n v="1.03"/>
    <n v="73.571428571428569"/>
    <s v="music"/>
    <s v="rock"/>
    <d v="2012-04-27T18:54:23"/>
    <d v="2012-05-12T18:54:23"/>
    <n v="2"/>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s v="music"/>
    <s v="rock"/>
    <d v="2011-02-02T07:57:07"/>
    <d v="2011-03-04T07:57:07"/>
    <n v="1"/>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s v="music"/>
    <s v="rock"/>
    <d v="2013-01-28T20:03:23"/>
    <d v="2013-03-02T02:59:00"/>
    <n v="1"/>
  </r>
  <r>
    <x v="1834"/>
    <s v="TDJ - All Part of the Plan EP/Tour"/>
    <s v="Help us fund our first tour and promote our new EP!"/>
    <n v="10000"/>
    <n v="11805"/>
    <x v="0"/>
    <s v="US"/>
    <s v="USD"/>
    <n v="1422140895"/>
    <n v="1418684895"/>
    <b v="0"/>
    <x v="240"/>
    <b v="1"/>
    <s v="music/rock"/>
    <n v="1.1805000000000001"/>
    <n v="131.16666666666666"/>
    <s v="music"/>
    <s v="rock"/>
    <d v="2014-12-15T18:08:15"/>
    <d v="2015-01-24T18:08:15"/>
    <n v="4"/>
  </r>
  <r>
    <x v="1835"/>
    <s v="DIRTY LITTLE REBEL EP"/>
    <s v="WE ARE A HARD ROCK/PUNK BAND SEEKING FUNDS TO RECORD A NEW EP. _x000a__x000a_https://www.reverbnation.com/dirtylittlerebel"/>
    <n v="500"/>
    <n v="520"/>
    <x v="0"/>
    <s v="GB"/>
    <s v="GBP"/>
    <n v="1459439471"/>
    <n v="1456851071"/>
    <b v="0"/>
    <x v="202"/>
    <b v="1"/>
    <s v="music/rock"/>
    <n v="1.04"/>
    <n v="47.272727272727273"/>
    <s v="music"/>
    <s v="rock"/>
    <d v="2016-03-01T11:51:11"/>
    <d v="2016-03-31T10:51:11"/>
    <n v="1"/>
  </r>
  <r>
    <x v="1836"/>
    <s v="KICKSTART OUR &lt;+3"/>
    <s v="Help fund our 2013 Sound &amp; Lighting Touring rig!"/>
    <n v="5000"/>
    <n v="10017"/>
    <x v="0"/>
    <s v="US"/>
    <s v="USD"/>
    <n v="1361129129"/>
    <n v="1359660329"/>
    <b v="0"/>
    <x v="165"/>
    <b v="1"/>
    <s v="music/rock"/>
    <n v="2.0034000000000001"/>
    <n v="182.12727272727273"/>
    <s v="music"/>
    <s v="rock"/>
    <d v="2013-01-31T14:25:29"/>
    <d v="2013-02-17T14:25:29"/>
    <n v="3"/>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s v="music"/>
    <s v="rock"/>
    <d v="2012-01-17T20:08:55"/>
    <d v="2012-03-17T19:08:55"/>
    <n v="1"/>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s v="music"/>
    <s v="rock"/>
    <d v="2011-09-02T13:52:37"/>
    <d v="2011-09-30T22:00:00"/>
    <n v="2"/>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s v="music"/>
    <s v="rock"/>
    <d v="2016-09-01T12:19:42"/>
    <d v="2016-10-01T12:19:42"/>
    <n v="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s v="music"/>
    <s v="rock"/>
    <d v="2013-04-17T21:18:30"/>
    <d v="2013-05-06T23:59:00"/>
    <n v="1"/>
  </r>
  <r>
    <x v="1841"/>
    <s v="Hydra Effect Debut EP"/>
    <s v="Hard Rock with a Positive Message. Help us fund, release and promote our debut EP!"/>
    <n v="2000"/>
    <n v="2035"/>
    <x v="0"/>
    <s v="US"/>
    <s v="USD"/>
    <n v="1400561940"/>
    <n v="1397679445"/>
    <b v="0"/>
    <x v="244"/>
    <b v="1"/>
    <s v="music/rock"/>
    <n v="1.0175000000000001"/>
    <n v="50.875"/>
    <s v="music"/>
    <s v="rock"/>
    <d v="2014-04-16T15:17:25"/>
    <d v="2014-05-19T23:59:00"/>
    <n v="2"/>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s v="music"/>
    <s v="rock"/>
    <d v="2015-01-27T10:09:41"/>
    <d v="2015-03-02T00:59:00"/>
    <n v="2"/>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s v="music"/>
    <s v="rock"/>
    <d v="2011-01-21T18:52:34"/>
    <d v="2011-02-20T18:52:34"/>
    <n v="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s v="music"/>
    <s v="rock"/>
    <d v="2011-05-03T18:21:54"/>
    <d v="2011-06-10T22:00:00"/>
    <n v="2"/>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s v="music"/>
    <s v="rock"/>
    <d v="2016-06-02T02:59:58"/>
    <d v="2016-06-16T23:55:00"/>
    <n v="2"/>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s v="music"/>
    <s v="rock"/>
    <d v="2012-11-15T10:36:17"/>
    <d v="2012-12-15T10:36:17"/>
    <n v="5"/>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s v="music"/>
    <s v="rock"/>
    <d v="2015-03-31T00:40:32"/>
    <d v="2015-04-21T00:40:32"/>
    <n v="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s v="music"/>
    <s v="rock"/>
    <d v="2011-05-28T13:54:48"/>
    <d v="2011-07-31T01:59:00"/>
    <n v="2"/>
  </r>
  <r>
    <x v="1849"/>
    <s v="Release the Skyline Album"/>
    <s v="Release the Skylines is a small, local Cleveland metal band looking to record an album."/>
    <n v="300"/>
    <n v="301"/>
    <x v="0"/>
    <s v="US"/>
    <s v="USD"/>
    <n v="1350505059"/>
    <n v="1347913059"/>
    <b v="0"/>
    <x v="22"/>
    <b v="1"/>
    <s v="music/rock"/>
    <n v="1.0033333333333334"/>
    <n v="37.625"/>
    <s v="music"/>
    <s v="rock"/>
    <d v="2012-09-17T15:17:39"/>
    <d v="2012-10-17T15:17:39"/>
    <n v="1"/>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s v="music"/>
    <s v="rock"/>
    <d v="2014-06-10T18:01:40"/>
    <d v="2014-07-10T18:01:40"/>
    <n v="3"/>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s v="music"/>
    <s v="rock"/>
    <d v="2014-07-07T16:45:38"/>
    <d v="2014-07-27T20:00:00"/>
    <n v="2"/>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s v="music"/>
    <s v="rock"/>
    <d v="2015-03-18T13:30:52"/>
    <d v="2015-04-24T19:00:00"/>
    <n v="5"/>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s v="music"/>
    <s v="rock"/>
    <d v="2012-09-24T20:26:57"/>
    <d v="2012-11-13T21:26:57"/>
    <n v="1"/>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s v="music"/>
    <s v="rock"/>
    <d v="2013-04-23T19:30:37"/>
    <d v="2013-05-23T19:30:37"/>
    <n v="5"/>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s v="music"/>
    <s v="rock"/>
    <d v="2013-11-22T07:55:40"/>
    <d v="2014-01-06T07:55:40"/>
    <n v="3"/>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s v="music"/>
    <s v="rock"/>
    <d v="2014-06-27T15:31:12"/>
    <d v="2014-07-18T15:31:12"/>
    <n v="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s v="music"/>
    <s v="rock"/>
    <d v="2014-08-13T13:26:53"/>
    <d v="2014-09-12T13:26:53"/>
    <n v="2"/>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s v="music"/>
    <s v="rock"/>
    <d v="2011-10-16T23:48:41"/>
    <d v="2011-12-16T00:48:41"/>
    <n v="3"/>
  </r>
  <r>
    <x v="1859"/>
    <s v="Queen Kwong Tour to London and Paris"/>
    <s v="Queen Kwong is going ON TOUR to London and Paris!"/>
    <n v="3000"/>
    <n v="3955"/>
    <x v="0"/>
    <s v="US"/>
    <s v="USD"/>
    <n v="1316716129"/>
    <n v="1314124129"/>
    <b v="0"/>
    <x v="66"/>
    <b v="1"/>
    <s v="music/rock"/>
    <n v="1.3183333333333334"/>
    <n v="70.625"/>
    <s v="music"/>
    <s v="rock"/>
    <d v="2011-08-23T13:28:49"/>
    <d v="2011-09-22T13:28:49"/>
    <n v="2"/>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s v="music"/>
    <s v="rock"/>
    <d v="2014-01-16T12:01:24"/>
    <d v="2014-02-06T12:01:24"/>
    <n v="1"/>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s v="games"/>
    <s v="mobile games"/>
    <d v="2014-12-27T02:12:21"/>
    <d v="2015-01-26T02:12:21"/>
    <n v="12"/>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s v="games"/>
    <s v="mobile games"/>
    <d v="2017-01-20T06:49:34"/>
    <d v="2017-03-08T02:30:00"/>
    <n v="5"/>
  </r>
  <r>
    <x v="1863"/>
    <s v="Project: 20M813"/>
    <s v="This is an Android game where you take control of the zombies and try to eat your way to world domination!"/>
    <n v="2500"/>
    <n v="10"/>
    <x v="2"/>
    <s v="US"/>
    <s v="USD"/>
    <n v="1402600085"/>
    <n v="1400008085"/>
    <b v="0"/>
    <x v="84"/>
    <b v="0"/>
    <s v="games/mobile games"/>
    <n v="4.0000000000000001E-3"/>
    <n v="5"/>
    <s v="games"/>
    <s v="mobile games"/>
    <d v="2014-05-13T14:08:05"/>
    <d v="2014-06-12T14:08:05"/>
    <n v="2"/>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s v="games"/>
    <s v="mobile games"/>
    <d v="2014-04-04T12:11:40"/>
    <d v="2014-05-04T12:11:40"/>
    <n v="3"/>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s v="games"/>
    <s v="mobile games"/>
    <d v="2016-10-02T03:49:07"/>
    <d v="2016-11-06T04:49:07"/>
    <n v="12"/>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s v="games"/>
    <s v="mobile games"/>
    <d v="2017-01-07T00:54:57"/>
    <d v="2017-02-28T23:00:00"/>
    <n v="7"/>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s v="games"/>
    <s v="mobile games"/>
    <d v="2016-10-06T17:11:52"/>
    <d v="2016-11-05T17:11:52"/>
    <n v="6"/>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s v="games"/>
    <s v="mobile games"/>
    <d v="2015-11-20T13:42:05"/>
    <d v="2015-12-15T02:59:00"/>
    <n v="7"/>
  </r>
  <r>
    <x v="1869"/>
    <s v="Castle Crawler RPG"/>
    <s v="CCRPG will be a 2D Pixel Art Game based on similar elements to the SNES game &quot;Zelda: A Link to the Past&quot; with RPG elements added in."/>
    <n v="10000"/>
    <n v="0"/>
    <x v="2"/>
    <s v="US"/>
    <s v="USD"/>
    <n v="1483488249"/>
    <n v="1480896249"/>
    <b v="0"/>
    <x v="78"/>
    <b v="0"/>
    <s v="games/mobile games"/>
    <n v="0"/>
    <e v="#DIV/0!"/>
    <s v="games"/>
    <s v="mobile games"/>
    <d v="2016-12-04T19:04:09"/>
    <d v="2017-01-03T19:04:09"/>
    <n v="4"/>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s v="games"/>
    <s v="mobile games"/>
    <d v="2016-01-02T03:32:15"/>
    <d v="2016-01-30T23:17:00"/>
    <n v="2"/>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s v="games"/>
    <s v="mobile games"/>
    <d v="2014-10-11T13:48:21"/>
    <d v="2014-11-20T14:48:21"/>
    <n v="3"/>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s v="games"/>
    <s v="mobile games"/>
    <d v="2015-05-30T22:06:42"/>
    <d v="2015-06-29T22:06:42"/>
    <n v="6"/>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s v="games"/>
    <s v="mobile games"/>
    <d v="2015-06-09T09:46:50"/>
    <d v="2015-07-08T11:45:00"/>
    <n v="3"/>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s v="games"/>
    <s v="mobile games"/>
    <d v="2016-06-08T18:15:33"/>
    <d v="2016-06-28T18:15:33"/>
    <n v="12"/>
  </r>
  <r>
    <x v="1875"/>
    <s v="Claws &amp; Fins"/>
    <s v="Sea opposition of Crab's family and angry fishes. Who is going to win, and who is going to loose ?!"/>
    <n v="10000"/>
    <n v="51"/>
    <x v="2"/>
    <s v="US"/>
    <s v="USD"/>
    <n v="1470519308"/>
    <n v="1465335308"/>
    <b v="0"/>
    <x v="83"/>
    <b v="0"/>
    <s v="games/mobile games"/>
    <n v="5.1000000000000004E-3"/>
    <n v="17"/>
    <s v="games"/>
    <s v="mobile games"/>
    <d v="2016-06-07T16:35:08"/>
    <d v="2016-08-06T16:35:08"/>
    <n v="4"/>
  </r>
  <r>
    <x v="1876"/>
    <s v="Migration Madness (Android)"/>
    <s v="An arcade styled side scroller. Help Bob the pilot steer his plane through hordes of migrating birds strapped with explosives."/>
    <n v="280"/>
    <n v="0"/>
    <x v="2"/>
    <s v="AU"/>
    <s v="AUD"/>
    <n v="1402901405"/>
    <n v="1400309405"/>
    <b v="0"/>
    <x v="78"/>
    <b v="0"/>
    <s v="games/mobile games"/>
    <n v="0"/>
    <e v="#DIV/0!"/>
    <s v="games"/>
    <s v="mobile games"/>
    <d v="2014-05-17T01:50:05"/>
    <d v="2014-06-16T01:50:05"/>
    <n v="1"/>
  </r>
  <r>
    <x v="1877"/>
    <s v="Chip Dip II: Son of Chip Dip! - A Terrible, Terrible Game"/>
    <s v="It's obvious you won't survive by your wits alone. Unfortunately that's all you've got, Chip. Run!"/>
    <n v="60"/>
    <n v="0"/>
    <x v="2"/>
    <s v="US"/>
    <s v="USD"/>
    <n v="1425170525"/>
    <n v="1422664925"/>
    <b v="0"/>
    <x v="78"/>
    <b v="0"/>
    <s v="games/mobile games"/>
    <n v="0"/>
    <e v="#DIV/0!"/>
    <s v="games"/>
    <s v="mobile games"/>
    <d v="2015-01-30T19:42:05"/>
    <d v="2015-02-28T19:42:05"/>
    <n v="1"/>
  </r>
  <r>
    <x v="1878"/>
    <s v="Aussies versus Zombies"/>
    <s v="Action game now playable on Android/iOS platforms and PC browsers. Easy gameplay even for starters yet hard to be skilled. Multi-player"/>
    <n v="8000"/>
    <n v="0"/>
    <x v="2"/>
    <s v="AU"/>
    <s v="AUD"/>
    <n v="1402618355"/>
    <n v="1400026355"/>
    <b v="0"/>
    <x v="78"/>
    <b v="0"/>
    <s v="games/mobile games"/>
    <n v="0"/>
    <e v="#DIV/0!"/>
    <s v="games"/>
    <s v="mobile games"/>
    <d v="2014-05-13T19:12:35"/>
    <d v="2014-06-12T19:12:35"/>
    <n v="3"/>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s v="games"/>
    <s v="mobile games"/>
    <d v="2016-02-13T10:35:29"/>
    <d v="2016-03-14T09:35:29"/>
    <n v="3"/>
  </r>
  <r>
    <x v="1880"/>
    <s v="Sim Betting Football"/>
    <s v="Sim Betting Football is the only football (soccer) betting simulation  game."/>
    <n v="5000"/>
    <n v="1004"/>
    <x v="2"/>
    <s v="GB"/>
    <s v="GBP"/>
    <n v="1459341380"/>
    <n v="1456839380"/>
    <b v="0"/>
    <x v="54"/>
    <b v="0"/>
    <s v="games/mobile games"/>
    <n v="0.20080000000000001"/>
    <n v="41.833333333333336"/>
    <s v="games"/>
    <s v="mobile games"/>
    <d v="2016-03-01T08:36:20"/>
    <d v="2016-03-30T07:36:20"/>
    <n v="3"/>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s v="music"/>
    <s v="indie rock"/>
    <d v="2015-02-07T22:39:49"/>
    <d v="2015-03-09T21:39:49"/>
    <n v="2"/>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s v="music"/>
    <s v="indie rock"/>
    <d v="2012-06-07T17:46:52"/>
    <d v="2012-07-10T18:48:00"/>
    <n v="2"/>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s v="music"/>
    <s v="indie rock"/>
    <d v="2012-03-09T17:45:08"/>
    <d v="2012-04-08T16:45:08"/>
    <n v="1"/>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s v="music"/>
    <s v="indie rock"/>
    <d v="2012-10-22T23:45:35"/>
    <d v="2012-11-27T07:00:00"/>
    <n v="2"/>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s v="music"/>
    <s v="indie rock"/>
    <d v="2012-07-08T21:15:10"/>
    <d v="2012-08-10T17:00:00"/>
    <n v="2"/>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s v="music"/>
    <s v="indie rock"/>
    <d v="2014-10-13T16:45:38"/>
    <d v="2014-11-12T17:45:38"/>
    <n v="2"/>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s v="music"/>
    <s v="indie rock"/>
    <d v="2015-11-15T14:12:12"/>
    <d v="2015-12-03T16:30:00"/>
    <n v="2"/>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s v="music"/>
    <s v="indie rock"/>
    <d v="2010-05-01T00:45:32"/>
    <d v="2010-05-31T23:59:00"/>
    <n v="2"/>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s v="music"/>
    <s v="indie rock"/>
    <d v="2013-01-25T14:02:26"/>
    <d v="2013-03-11T13:02:26"/>
    <n v="2"/>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s v="music"/>
    <s v="indie rock"/>
    <d v="2012-11-15T13:52:08"/>
    <d v="2012-12-15T13:52:08"/>
    <n v="4"/>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s v="music"/>
    <s v="indie rock"/>
    <d v="2010-06-06T14:09:14"/>
    <d v="2010-07-22T01:00:00"/>
    <n v="4"/>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s v="music"/>
    <s v="indie rock"/>
    <d v="2011-05-08T10:18:01"/>
    <d v="2011-06-07T10:18:01"/>
    <n v="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s v="music"/>
    <s v="indie rock"/>
    <d v="2011-03-30T17:36:25"/>
    <d v="2011-04-15T22:59:00"/>
    <n v="2"/>
  </r>
  <r>
    <x v="1894"/>
    <s v="Help me release my first 3 song EP!!"/>
    <s v="Im trying to raise $1000 for a 3 song EP in a studio!"/>
    <n v="1000"/>
    <n v="1145"/>
    <x v="0"/>
    <s v="US"/>
    <s v="USD"/>
    <n v="1329082983"/>
    <n v="1326404583"/>
    <b v="0"/>
    <x v="9"/>
    <b v="1"/>
    <s v="music/indie rock"/>
    <n v="1.145"/>
    <n v="57.25"/>
    <s v="music"/>
    <s v="indie rock"/>
    <d v="2012-01-12T16:43:03"/>
    <d v="2012-02-12T16:43:03"/>
    <n v="2"/>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s v="music"/>
    <s v="indie rock"/>
    <d v="2015-09-20T12:55:22"/>
    <d v="2015-10-20T12:55:22"/>
    <n v="3"/>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s v="music"/>
    <s v="indie rock"/>
    <d v="2012-03-13T12:02:45"/>
    <d v="2012-04-12T12:02:45"/>
    <n v="1"/>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s v="music"/>
    <s v="indie rock"/>
    <d v="2014-02-10T09:00:06"/>
    <d v="2014-03-04T16:00:00"/>
    <n v="3"/>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s v="music"/>
    <s v="indie rock"/>
    <d v="2015-12-27T23:37:53"/>
    <d v="2016-02-01T13:00:00"/>
    <n v="2"/>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s v="music"/>
    <s v="indie rock"/>
    <d v="2015-02-23T17:36:06"/>
    <d v="2015-03-25T16:36:06"/>
    <n v="1"/>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s v="music"/>
    <s v="indie rock"/>
    <d v="2012-09-08T15:55:31"/>
    <d v="2012-10-06T04:59:00"/>
    <n v="2"/>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s v="technology"/>
    <s v="gadgets"/>
    <d v="2015-04-22T08:02:09"/>
    <d v="2015-05-22T08:00:00"/>
    <n v="12"/>
  </r>
  <r>
    <x v="1902"/>
    <s v="Cardboard reality"/>
    <s v="Virtual reality is expensive, here is the solution. I've created a VR device out of cardboard. I present: World's cheapest VR Device."/>
    <n v="1000"/>
    <n v="12"/>
    <x v="2"/>
    <s v="NL"/>
    <s v="EUR"/>
    <n v="1425495447"/>
    <n v="1422903447"/>
    <b v="0"/>
    <x v="83"/>
    <b v="0"/>
    <s v="technology/gadgets"/>
    <n v="1.2E-2"/>
    <n v="4"/>
    <s v="technology"/>
    <s v="gadgets"/>
    <d v="2015-02-02T13:57:27"/>
    <d v="2015-03-04T13:57:27"/>
    <n v="2"/>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s v="technology"/>
    <s v="gadgets"/>
    <d v="2016-11-28T13:29:51"/>
    <d v="2017-01-27T13:29:51"/>
    <n v="2"/>
  </r>
  <r>
    <x v="1904"/>
    <s v="Small Animal Deterrent Latch (S.A.D.L.)"/>
    <s v="Animals knocking over your waste wheeler making a mess on trash day? The S.A.D.L. will help prevent that from happening!"/>
    <n v="50000"/>
    <n v="50"/>
    <x v="2"/>
    <s v="US"/>
    <s v="USD"/>
    <n v="1451752021"/>
    <n v="1447864021"/>
    <b v="0"/>
    <x v="84"/>
    <b v="0"/>
    <s v="technology/gadgets"/>
    <n v="1E-3"/>
    <n v="25"/>
    <s v="technology"/>
    <s v="gadgets"/>
    <d v="2015-11-18T11:27:01"/>
    <d v="2016-01-02T11:27:01"/>
    <n v="12"/>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s v="technology"/>
    <s v="gadgets"/>
    <d v="2014-08-08T17:13:14"/>
    <d v="2014-09-07T17:13:14"/>
    <n v="7"/>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s v="technology"/>
    <s v="gadgets"/>
    <d v="2016-05-24T11:06:23"/>
    <d v="2016-06-23T11:06:23"/>
    <n v="12"/>
  </r>
  <r>
    <x v="1907"/>
    <s v="Litter-Buddy"/>
    <s v="Litter-Buddy is great economical alternative to leading pet waste disposal systems with cartridge bag elements."/>
    <n v="30000"/>
    <n v="85"/>
    <x v="2"/>
    <s v="US"/>
    <s v="USD"/>
    <n v="1400853925"/>
    <n v="1399557925"/>
    <b v="0"/>
    <x v="80"/>
    <b v="0"/>
    <s v="technology/gadgets"/>
    <n v="2.8333333333333335E-3"/>
    <n v="21.25"/>
    <s v="technology"/>
    <s v="gadgets"/>
    <d v="2014-05-08T09:05:25"/>
    <d v="2014-05-23T09:05:25"/>
    <n v="8"/>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s v="technology"/>
    <s v="gadgets"/>
    <d v="2016-11-29T17:01:40"/>
    <d v="2016-12-29T17:01:40"/>
    <n v="7"/>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s v="technology"/>
    <s v="gadgets"/>
    <d v="2014-09-23T05:17:59"/>
    <d v="2014-10-23T05:17:59"/>
    <n v="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s v="technology"/>
    <s v="gadgets"/>
    <d v="2015-09-17T18:06:57"/>
    <d v="2015-10-31T17:45:00"/>
    <n v="12"/>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s v="technology"/>
    <s v="gadgets"/>
    <d v="2014-07-09T19:48:54"/>
    <d v="2014-08-08T19:48:54"/>
    <n v="10"/>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s v="technology"/>
    <s v="gadgets"/>
    <d v="2015-05-05T00:26:00"/>
    <d v="2015-06-04T00:26:00"/>
    <n v="3"/>
  </r>
  <r>
    <x v="1913"/>
    <s v="Tibio - Spreading warmth in everyones home"/>
    <s v="Tibio is a revolutionary new product designed to solve an age old problem."/>
    <n v="48000"/>
    <n v="637"/>
    <x v="2"/>
    <s v="GB"/>
    <s v="GBP"/>
    <n v="1412770578"/>
    <n v="1410178578"/>
    <b v="0"/>
    <x v="55"/>
    <b v="0"/>
    <s v="technology/gadgets"/>
    <n v="1.3270833333333334E-2"/>
    <n v="24.5"/>
    <s v="technology"/>
    <s v="gadgets"/>
    <d v="2014-09-08T07:16:18"/>
    <d v="2014-10-08T07:16:18"/>
    <n v="11"/>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s v="technology"/>
    <s v="gadgets"/>
    <d v="2014-10-16T23:11:13"/>
    <d v="2014-10-31T22:59:00"/>
    <n v="1"/>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s v="technology"/>
    <s v="gadgets"/>
    <d v="2014-08-12T20:10:22"/>
    <d v="2014-09-01T20:10:22"/>
    <n v="1"/>
  </r>
  <r>
    <x v="1916"/>
    <s v="The Paint Can Holder by U.S. Green Products"/>
    <s v="The Paint Can Holder Makes Painting Easier and Safer on Extension Ladders."/>
    <n v="20000"/>
    <n v="102"/>
    <x v="2"/>
    <s v="US"/>
    <s v="USD"/>
    <n v="1478542375"/>
    <n v="1476378775"/>
    <b v="0"/>
    <x v="79"/>
    <b v="0"/>
    <s v="technology/gadgets"/>
    <n v="5.1000000000000004E-3"/>
    <n v="17"/>
    <s v="technology"/>
    <s v="gadgets"/>
    <d v="2016-10-13T12:12:55"/>
    <d v="2016-11-07T13:12:55"/>
    <n v="6"/>
  </r>
  <r>
    <x v="1917"/>
    <s v="Chronovisor:The MOST innovative watch for night time reading"/>
    <s v="Let's build a legendary brand altogether"/>
    <n v="390000"/>
    <n v="205025"/>
    <x v="2"/>
    <s v="HK"/>
    <s v="HKD"/>
    <n v="1486708133"/>
    <n v="1484116133"/>
    <b v="0"/>
    <x v="16"/>
    <b v="0"/>
    <s v="technology/gadgets"/>
    <n v="0.52570512820512816"/>
    <n v="2928.9285714285716"/>
    <s v="technology"/>
    <s v="gadgets"/>
    <d v="2017-01-11T01:28:53"/>
    <d v="2017-02-10T01:28:53"/>
    <n v="12"/>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s v="technology"/>
    <s v="gadgets"/>
    <d v="2014-07-08T13:57:31"/>
    <d v="2014-08-12T13:57:31"/>
    <n v="7"/>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s v="technology"/>
    <s v="gadgets"/>
    <d v="2015-04-19T16:00:49"/>
    <d v="2015-05-19T16:00:49"/>
    <n v="1"/>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s v="technology"/>
    <s v="gadgets"/>
    <d v="2015-09-23T16:01:01"/>
    <d v="2015-10-21T18:00:00"/>
    <n v="4"/>
  </r>
  <r>
    <x v="1921"/>
    <s v="The Fine Spirits are making an album!"/>
    <s v="The Fine Spirits are making an album, but we need your help!"/>
    <n v="1500"/>
    <n v="2052"/>
    <x v="0"/>
    <s v="US"/>
    <s v="USD"/>
    <n v="1342243143"/>
    <n v="1339651143"/>
    <b v="0"/>
    <x v="44"/>
    <b v="1"/>
    <s v="music/indie rock"/>
    <n v="1.3680000000000001"/>
    <n v="54"/>
    <s v="music"/>
    <s v="indie rock"/>
    <d v="2012-06-14T00:19:03"/>
    <d v="2012-07-14T00:19:03"/>
    <n v="2"/>
  </r>
  <r>
    <x v="1922"/>
    <s v="Low Weather // Debut Album"/>
    <s v="Low Weather's debut album is halfway finished.  With your help and your help alone we can record the rest!"/>
    <n v="2000"/>
    <n v="2311"/>
    <x v="0"/>
    <s v="US"/>
    <s v="USD"/>
    <n v="1386828507"/>
    <n v="1384236507"/>
    <b v="0"/>
    <x v="31"/>
    <b v="1"/>
    <s v="music/indie rock"/>
    <n v="1.1555"/>
    <n v="36.109375"/>
    <s v="music"/>
    <s v="indie rock"/>
    <d v="2013-11-12T01:08:27"/>
    <d v="2013-12-12T01:08:27"/>
    <n v="2"/>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s v="music"/>
    <s v="indie rock"/>
    <d v="2011-08-17T15:22:12"/>
    <d v="2011-09-26T23:59:00"/>
    <n v="1"/>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s v="music"/>
    <s v="indie rock"/>
    <d v="2013-12-18T13:15:55"/>
    <d v="2014-01-15T14:33:00"/>
    <n v="2"/>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s v="music"/>
    <s v="indie rock"/>
    <d v="2013-09-18T16:38:08"/>
    <d v="2013-10-10T19:00:00"/>
    <n v="2"/>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s v="music"/>
    <s v="indie rock"/>
    <d v="2010-10-05T17:54:16"/>
    <d v="2010-11-01T19:26:00"/>
    <n v="2"/>
  </r>
  <r>
    <x v="1927"/>
    <s v="GBS Detroit Presents Hampshire"/>
    <s v="Hampshire is headed to GBS Detroit."/>
    <n v="600"/>
    <n v="620"/>
    <x v="0"/>
    <s v="US"/>
    <s v="USD"/>
    <n v="1331182740"/>
    <n v="1329856839"/>
    <b v="0"/>
    <x v="202"/>
    <b v="1"/>
    <s v="music/indie rock"/>
    <n v="1.0333333333333334"/>
    <n v="56.363636363636367"/>
    <s v="music"/>
    <s v="indie rock"/>
    <d v="2012-02-21T15:40:39"/>
    <d v="2012-03-07T23:59:00"/>
    <n v="1"/>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s v="music"/>
    <s v="indie rock"/>
    <d v="2013-04-07T10:33:14"/>
    <d v="2013-05-07T10:33:14"/>
    <n v="2"/>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s v="music"/>
    <s v="indie rock"/>
    <d v="2011-05-23T19:31:06"/>
    <d v="2011-07-04T19:31:06"/>
    <n v="2"/>
  </r>
  <r>
    <x v="1930"/>
    <s v="Magnetic Flowers Presents: Old, Cold. Losing It."/>
    <s v="We're nearly done recording, but we're out of money! Help us release the record!!!"/>
    <n v="1000"/>
    <n v="1270"/>
    <x v="0"/>
    <s v="US"/>
    <s v="USD"/>
    <n v="1373203482"/>
    <n v="1368019482"/>
    <b v="0"/>
    <x v="55"/>
    <b v="1"/>
    <s v="music/indie rock"/>
    <n v="1.27"/>
    <n v="48.846153846153847"/>
    <s v="music"/>
    <s v="indie rock"/>
    <d v="2013-05-08T08:24:42"/>
    <d v="2013-07-07T08:24:42"/>
    <n v="2"/>
  </r>
  <r>
    <x v="1931"/>
    <s v="New Lions After Dark EP!"/>
    <s v="We're an indie rock band from Clearwater, FL headed back into the studio to finish our latest EP."/>
    <n v="2000"/>
    <n v="2412.02"/>
    <x v="0"/>
    <s v="US"/>
    <s v="USD"/>
    <n v="1337657400"/>
    <n v="1336512309"/>
    <b v="0"/>
    <x v="133"/>
    <b v="1"/>
    <s v="music/indie rock"/>
    <n v="1.20601"/>
    <n v="48.240400000000001"/>
    <s v="music"/>
    <s v="indie rock"/>
    <d v="2012-05-08T16:25:09"/>
    <d v="2012-05-21T22:30:00"/>
    <n v="2"/>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s v="music"/>
    <s v="indie rock"/>
    <d v="2012-01-03T14:26:13"/>
    <d v="2012-01-24T14:26:13"/>
    <n v="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s v="music"/>
    <s v="indie rock"/>
    <d v="2014-08-27T22:08:27"/>
    <d v="2014-09-26T22:08:27"/>
    <n v="3"/>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s v="music"/>
    <s v="indie rock"/>
    <d v="2011-11-18T15:48:41"/>
    <d v="2011-12-25T00:00:00"/>
    <n v="3"/>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s v="music"/>
    <s v="indie rock"/>
    <d v="2014-05-14T17:22:51"/>
    <d v="2014-06-20T23:59:00"/>
    <n v="2"/>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s v="music"/>
    <s v="indie rock"/>
    <d v="2011-11-05T16:21:10"/>
    <d v="2011-12-06T00:59:00"/>
    <n v="3"/>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s v="music"/>
    <s v="indie rock"/>
    <d v="2012-05-29T21:51:21"/>
    <d v="2012-06-14T22:59:00"/>
    <n v="1"/>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s v="music"/>
    <s v="indie rock"/>
    <d v="2013-06-01T01:13:51"/>
    <d v="2013-07-02T00:00:00"/>
    <n v="5"/>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s v="music"/>
    <s v="indie rock"/>
    <d v="2013-02-08T18:38:28"/>
    <d v="2013-03-10T17:38:28"/>
    <n v="4"/>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s v="music"/>
    <s v="indie rock"/>
    <d v="2011-05-07T07:10:33"/>
    <d v="2011-06-14T22:59:00"/>
    <n v="1"/>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s v="technology"/>
    <s v="hardware"/>
    <d v="2014-04-15T01:58:51"/>
    <d v="2014-05-15T01:58:51"/>
    <n v="12"/>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s v="technology"/>
    <s v="hardware"/>
    <d v="2011-04-05T14:52:20"/>
    <d v="2011-07-04T14:52:20"/>
    <n v="3"/>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s v="technology"/>
    <s v="hardware"/>
    <d v="2016-06-27T01:28:36"/>
    <d v="2016-08-11T01:28:36"/>
    <n v="4"/>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s v="technology"/>
    <s v="hardware"/>
    <d v="2014-04-01T09:01:30"/>
    <d v="2014-05-01T09:01:30"/>
    <n v="1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s v="technology"/>
    <s v="hardware"/>
    <d v="2015-06-02T01:02:38"/>
    <d v="2015-07-12T01:02:38"/>
    <n v="12"/>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s v="technology"/>
    <s v="hardware"/>
    <d v="2014-02-18T22:36:01"/>
    <d v="2014-04-19T21:36:01"/>
    <n v="3"/>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s v="technology"/>
    <s v="hardware"/>
    <d v="2009-10-16T17:02:00"/>
    <d v="2009-11-23T00:59:00"/>
    <n v="1"/>
  </r>
  <r>
    <x v="1948"/>
    <s v="UDOO X86: The Most Powerful Maker Board Ever"/>
    <s v="10 times more powerful than Raspberry Pi 3, x86 64-bit architecture"/>
    <n v="100000"/>
    <n v="800211"/>
    <x v="0"/>
    <s v="US"/>
    <s v="USD"/>
    <n v="1465232520"/>
    <n v="1460557809"/>
    <b v="1"/>
    <x v="341"/>
    <b v="1"/>
    <s v="technology/hardware"/>
    <n v="8.0021100000000001"/>
    <n v="188.50671378091872"/>
    <s v="technology"/>
    <s v="hardware"/>
    <d v="2016-04-13T09:30:09"/>
    <d v="2016-06-06T12:02:00"/>
    <n v="12"/>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s v="technology"/>
    <s v="hardware"/>
    <d v="2014-06-10T05:09:11"/>
    <d v="2014-07-10T05:09:11"/>
    <n v="12"/>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s v="technology"/>
    <s v="hardware"/>
    <d v="2011-03-21T23:21:13"/>
    <d v="2011-04-21T23:21:13"/>
    <n v="11"/>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s v="technology"/>
    <s v="hardware"/>
    <d v="2016-10-08T05:05:37"/>
    <d v="2016-11-07T06:05:37"/>
    <n v="12"/>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s v="technology"/>
    <s v="hardware"/>
    <d v="2013-09-09T09:33:35"/>
    <d v="2013-10-16T09:33:35"/>
    <n v="9"/>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s v="technology"/>
    <s v="hardware"/>
    <d v="2012-02-01T23:47:45"/>
    <d v="2012-03-01T22:00:00"/>
    <n v="5"/>
  </r>
  <r>
    <x v="1954"/>
    <s v="Orison â€“ Rethink the Power of Energy"/>
    <s v="The First Home Battery System You Simply Plug in to Install"/>
    <n v="50000"/>
    <n v="349474"/>
    <x v="0"/>
    <s v="US"/>
    <s v="USD"/>
    <n v="1457758800"/>
    <n v="1453730176"/>
    <b v="1"/>
    <x v="119"/>
    <b v="1"/>
    <s v="technology/hardware"/>
    <n v="6.9894800000000004"/>
    <n v="842.10602409638557"/>
    <s v="technology"/>
    <s v="hardware"/>
    <d v="2016-01-25T08:56:16"/>
    <d v="2016-03-12T00:00:00"/>
    <n v="12"/>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s v="technology"/>
    <s v="hardware"/>
    <d v="2012-04-21T01:31:21"/>
    <d v="2012-05-23T14:00:00"/>
    <n v="1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s v="technology"/>
    <s v="hardware"/>
    <d v="2015-03-04T17:10:05"/>
    <d v="2015-04-18T16:10:05"/>
    <n v="12"/>
  </r>
  <r>
    <x v="1957"/>
    <s v="freeSoC and freeSoC Mini"/>
    <s v="An open hardware platform for the best microcontroller in the world."/>
    <n v="30000"/>
    <n v="50251.41"/>
    <x v="0"/>
    <s v="US"/>
    <s v="USD"/>
    <n v="1351304513"/>
    <n v="1348712513"/>
    <b v="1"/>
    <x v="347"/>
    <b v="1"/>
    <s v="technology/hardware"/>
    <n v="1.6750470000000002"/>
    <n v="76.138500000000008"/>
    <s v="technology"/>
    <s v="hardware"/>
    <d v="2012-09-26T21:21:53"/>
    <d v="2012-10-26T21:21:53"/>
    <n v="8"/>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s v="technology"/>
    <s v="hardware"/>
    <d v="2013-02-21T18:42:41"/>
    <d v="2013-03-23T17:42:41"/>
    <n v="3"/>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s v="technology"/>
    <s v="hardware"/>
    <d v="2014-08-20T15:17:40"/>
    <d v="2014-09-30T19:00:00"/>
    <n v="4"/>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s v="technology"/>
    <s v="hardware"/>
    <d v="2014-11-21T03:42:21"/>
    <d v="2014-12-21T03:42:21"/>
    <n v="12"/>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s v="technology"/>
    <s v="hardware"/>
    <d v="2012-08-26T23:40:17"/>
    <d v="2012-10-05T22:59:00"/>
    <n v="4"/>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s v="technology"/>
    <s v="hardware"/>
    <d v="2014-04-13T13:43:56"/>
    <d v="2014-05-13T13:43:56"/>
    <n v="4"/>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s v="technology"/>
    <s v="hardware"/>
    <d v="2014-08-12T05:18:54"/>
    <d v="2014-09-16T05:18:54"/>
    <n v="5"/>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s v="technology"/>
    <s v="hardware"/>
    <d v="2016-03-23T01:32:52"/>
    <d v="2016-04-22T01:32:52"/>
    <n v="1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s v="technology"/>
    <s v="hardware"/>
    <d v="2011-12-20T21:08:30"/>
    <d v="2012-01-11T20:00:00"/>
    <n v="3"/>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s v="technology"/>
    <s v="hardware"/>
    <d v="2014-07-15T07:58:18"/>
    <d v="2014-08-14T07:58:18"/>
    <n v="12"/>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s v="technology"/>
    <s v="hardware"/>
    <d v="2014-04-01T10:55:29"/>
    <d v="2014-05-01T10:55:29"/>
    <n v="6"/>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s v="technology"/>
    <s v="hardware"/>
    <d v="2016-11-02T09:05:15"/>
    <d v="2016-12-03T10:05:15"/>
    <n v="12"/>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s v="technology"/>
    <s v="hardware"/>
    <d v="2016-07-06T14:01:08"/>
    <d v="2016-08-05T14:01:08"/>
    <n v="6"/>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s v="technology"/>
    <s v="hardware"/>
    <d v="2013-02-18T23:38:21"/>
    <d v="2013-04-19T22:38:21"/>
    <n v="3"/>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s v="technology"/>
    <s v="hardware"/>
    <d v="2013-10-14T07:01:01"/>
    <d v="2013-11-14T23:00:00"/>
    <n v="12"/>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s v="technology"/>
    <s v="hardware"/>
    <d v="2012-10-18T19:17:24"/>
    <d v="2012-11-17T20:17:24"/>
    <n v="2"/>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s v="technology"/>
    <s v="hardware"/>
    <d v="2016-06-28T12:21:04"/>
    <d v="2016-08-06T02:00:00"/>
    <n v="1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s v="technology"/>
    <s v="hardware"/>
    <d v="2013-06-20T03:01:09"/>
    <d v="2013-08-19T03:01:09"/>
    <n v="6"/>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s v="technology"/>
    <s v="hardware"/>
    <d v="2013-02-08T13:07:31"/>
    <d v="2013-03-10T13:07:31"/>
    <n v="5"/>
  </r>
  <r>
    <x v="1976"/>
    <s v="Pi Lite white - Bright white LED display for Raspberry Pi"/>
    <s v="Can you help us make an ultra bright white one a reality?"/>
    <n v="4000"/>
    <n v="13864"/>
    <x v="0"/>
    <s v="GB"/>
    <s v="GBP"/>
    <n v="1373751325"/>
    <n v="1371159325"/>
    <b v="1"/>
    <x v="360"/>
    <b v="1"/>
    <s v="technology/hardware"/>
    <n v="3.4660000000000002"/>
    <n v="29.310782241014799"/>
    <s v="technology"/>
    <s v="hardware"/>
    <d v="2013-06-13T16:35:25"/>
    <d v="2013-07-13T16:35:25"/>
    <n v="2"/>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s v="technology"/>
    <s v="hardware"/>
    <d v="2015-11-03T00:12:20"/>
    <d v="2015-12-19T02:59:00"/>
    <n v="12"/>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s v="technology"/>
    <s v="hardware"/>
    <d v="2012-05-10T00:24:52"/>
    <d v="2012-06-12T02:00:00"/>
    <n v="12"/>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s v="technology"/>
    <s v="hardware"/>
    <d v="2015-10-13T06:02:26"/>
    <d v="2015-11-18T23:59:00"/>
    <n v="12"/>
  </r>
  <r>
    <x v="1980"/>
    <s v="YOUMO - Your Smart Modular Power Strip"/>
    <s v="Multi-power charging that is smarter, stylish and designed for you."/>
    <n v="50000"/>
    <n v="177412.01"/>
    <x v="0"/>
    <s v="DE"/>
    <s v="EUR"/>
    <n v="1459684862"/>
    <n v="1456232462"/>
    <b v="1"/>
    <x v="364"/>
    <b v="1"/>
    <s v="technology/hardware"/>
    <n v="3.5482402000000004"/>
    <n v="91.214401028277635"/>
    <s v="technology"/>
    <s v="hardware"/>
    <d v="2016-02-23T08:01:02"/>
    <d v="2016-04-03T07:01:02"/>
    <n v="1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s v="photography"/>
    <s v="people"/>
    <d v="2014-06-09T12:24:25"/>
    <d v="2014-07-09T12:24:25"/>
    <n v="3"/>
  </r>
  <r>
    <x v="1982"/>
    <s v="Lonely Boy: 55 male models 200s sensual expression"/>
    <s v="Express a very dark place in my childhood. Release my emotions through photography in a form of Art."/>
    <n v="180000"/>
    <n v="0"/>
    <x v="2"/>
    <s v="HK"/>
    <s v="HKD"/>
    <n v="1480863887"/>
    <n v="1478268287"/>
    <b v="0"/>
    <x v="78"/>
    <b v="0"/>
    <s v="photography/people"/>
    <n v="0"/>
    <e v="#DIV/0!"/>
    <s v="photography"/>
    <s v="people"/>
    <d v="2016-11-04T09:04:47"/>
    <d v="2016-12-04T10:04:47"/>
    <n v="12"/>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s v="photography"/>
    <s v="people"/>
    <d v="2016-08-10T19:16:58"/>
    <d v="2016-09-02T02:00:00"/>
    <n v="8"/>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s v="photography"/>
    <s v="people"/>
    <d v="2014-10-01T13:58:01"/>
    <d v="2014-11-30T14:58:01"/>
    <n v="5"/>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s v="photography"/>
    <s v="people"/>
    <d v="2016-07-04T11:46:11"/>
    <d v="2016-08-02T18:00:00"/>
    <n v="2"/>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s v="photography"/>
    <s v="people"/>
    <d v="2016-02-13T05:24:43"/>
    <d v="2016-03-14T04:24:43"/>
    <n v="2"/>
  </r>
  <r>
    <x v="1987"/>
    <s v="Ethiopia: Beheld"/>
    <s v="A collection of images that depicts the beauty and diversity within Ethiopia"/>
    <n v="5500"/>
    <n v="2336"/>
    <x v="2"/>
    <s v="GB"/>
    <s v="GBP"/>
    <n v="1425223276"/>
    <n v="1422631276"/>
    <b v="0"/>
    <x v="33"/>
    <b v="0"/>
    <s v="photography/people"/>
    <n v="0.42472727272727273"/>
    <n v="83.428571428571431"/>
    <s v="photography"/>
    <s v="people"/>
    <d v="2015-01-30T10:21:16"/>
    <d v="2015-03-01T10:21:16"/>
    <n v="3"/>
  </r>
  <r>
    <x v="1988"/>
    <s v="Phillip Michael Photography"/>
    <s v="Expressing art in an image!"/>
    <n v="6000"/>
    <n v="25"/>
    <x v="2"/>
    <s v="US"/>
    <s v="USD"/>
    <n v="1440094742"/>
    <n v="1437502742"/>
    <b v="0"/>
    <x v="29"/>
    <b v="0"/>
    <s v="photography/people"/>
    <n v="4.1666666666666666E-3"/>
    <n v="25"/>
    <s v="photography"/>
    <s v="people"/>
    <d v="2015-07-21T13:19:02"/>
    <d v="2015-08-20T13:19:02"/>
    <n v="3"/>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s v="photography"/>
    <s v="people"/>
    <d v="2016-11-11T11:20:08"/>
    <d v="2016-12-11T11:20:08"/>
    <n v="3"/>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s v="photography"/>
    <s v="people"/>
    <d v="2016-01-28T23:42:12"/>
    <d v="2016-02-12T23:42:12"/>
    <n v="2"/>
  </r>
  <r>
    <x v="1991"/>
    <s v="Portraits of Resilience"/>
    <s v="Taking (and giving) professional portraits of survivors of human trafficking in Myanmar."/>
    <n v="2000"/>
    <n v="140"/>
    <x v="2"/>
    <s v="US"/>
    <s v="USD"/>
    <n v="1435958786"/>
    <n v="1434144386"/>
    <b v="0"/>
    <x v="83"/>
    <b v="0"/>
    <s v="photography/people"/>
    <n v="7.0000000000000007E-2"/>
    <n v="46.666666666666664"/>
    <s v="photography"/>
    <s v="people"/>
    <d v="2015-06-12T16:26:26"/>
    <d v="2015-07-03T16:26:26"/>
    <n v="2"/>
  </r>
  <r>
    <x v="1992"/>
    <s v="The Wonderful World of Princes &amp; Princesses"/>
    <s v="A complete revamp of all the Disney Princes &amp; Princesses!"/>
    <n v="1500"/>
    <n v="2"/>
    <x v="2"/>
    <s v="US"/>
    <s v="USD"/>
    <n v="1424229991"/>
    <n v="1421637991"/>
    <b v="0"/>
    <x v="84"/>
    <b v="0"/>
    <s v="photography/people"/>
    <n v="1.3333333333333333E-3"/>
    <n v="1"/>
    <s v="photography"/>
    <s v="people"/>
    <d v="2015-01-18T22:26:31"/>
    <d v="2015-02-17T22:26:31"/>
    <n v="2"/>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s v="photography"/>
    <s v="people"/>
    <d v="2015-11-21T09:07:17"/>
    <d v="2015-12-21T09:07:17"/>
    <n v="2"/>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s v="photography"/>
    <s v="people"/>
    <d v="2016-10-07T19:09:02"/>
    <d v="2016-12-06T20:09:02"/>
    <n v="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s v="photography"/>
    <s v="people"/>
    <d v="2015-06-26T16:38:56"/>
    <d v="2015-07-16T16:38:56"/>
    <n v="2"/>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s v="photography"/>
    <s v="people"/>
    <d v="2014-06-10T14:40:11"/>
    <d v="2014-07-10T14:40:11"/>
    <n v="12"/>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s v="photography"/>
    <s v="people"/>
    <d v="2014-07-27T17:20:12"/>
    <d v="2014-08-26T17:20:12"/>
    <n v="3"/>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s v="photography"/>
    <s v="people"/>
    <d v="2014-06-16T21:50:38"/>
    <d v="2014-07-31T21:50:38"/>
    <n v="2"/>
  </r>
  <r>
    <x v="1999"/>
    <s v="Planet Venus"/>
    <s v="This is a portrait photo project aiming to inspire women to explore themselves and live their passion"/>
    <n v="31000"/>
    <n v="236"/>
    <x v="2"/>
    <s v="GB"/>
    <s v="GBP"/>
    <n v="1415882108"/>
    <n v="1413286508"/>
    <b v="0"/>
    <x v="63"/>
    <b v="0"/>
    <s v="photography/people"/>
    <n v="7.6129032258064515E-3"/>
    <n v="33.714285714285715"/>
    <s v="photography"/>
    <s v="people"/>
    <d v="2014-10-14T06:35:08"/>
    <d v="2014-11-13T07:35:08"/>
    <n v="8"/>
  </r>
  <r>
    <x v="2000"/>
    <s v="Jacs+Cam 2016 calendar"/>
    <s v="What do you get when you combine 2 of the hottest alt-models in North America with one Canadian photographer? Make a CALENDAR!!!"/>
    <n v="5000"/>
    <n v="625"/>
    <x v="2"/>
    <s v="CA"/>
    <s v="CAD"/>
    <n v="1452120613"/>
    <n v="1449528613"/>
    <b v="0"/>
    <x v="20"/>
    <b v="0"/>
    <s v="photography/people"/>
    <n v="0.125"/>
    <n v="25"/>
    <s v="photography"/>
    <s v="people"/>
    <d v="2015-12-07T17:50:13"/>
    <d v="2016-01-06T17:50:13"/>
    <n v="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s v="technology"/>
    <s v="hardware"/>
    <d v="2015-05-12T00:01:56"/>
    <d v="2015-06-12T15:00:00"/>
    <n v="12"/>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s v="technology"/>
    <s v="hardware"/>
    <d v="2016-12-24T12:05:43"/>
    <d v="2017-01-23T12:05:43"/>
    <n v="12"/>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s v="technology"/>
    <s v="hardware"/>
    <d v="2010-06-17T22:00:52"/>
    <d v="2010-07-02T18:00:00"/>
    <n v="1"/>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s v="technology"/>
    <s v="hardware"/>
    <d v="2014-06-10T09:31:03"/>
    <d v="2014-07-10T09:31:03"/>
    <n v="12"/>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s v="technology"/>
    <s v="hardware"/>
    <d v="2013-09-18T14:30:18"/>
    <d v="2013-10-15T22:59:00"/>
    <n v="8"/>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s v="technology"/>
    <s v="hardware"/>
    <d v="2014-10-29T07:00:45"/>
    <d v="2014-12-03T08:00:45"/>
    <n v="12"/>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s v="technology"/>
    <s v="hardware"/>
    <d v="2010-06-18T15:06:26"/>
    <d v="2010-08-23T23:00:00"/>
    <n v="4"/>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s v="technology"/>
    <s v="hardware"/>
    <d v="2011-08-06T09:30:22"/>
    <d v="2011-09-19T09:30:22"/>
    <n v="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s v="technology"/>
    <s v="hardware"/>
    <d v="2016-10-18T02:45:43"/>
    <d v="2016-11-23T03:45:43"/>
    <n v="12"/>
  </r>
  <r>
    <x v="2010"/>
    <s v="Weighitz: Weigh Smarter"/>
    <s v="Weighitz are miniature smart scales designed to weigh anything in the home."/>
    <n v="30000"/>
    <n v="96015.9"/>
    <x v="0"/>
    <s v="US"/>
    <s v="USD"/>
    <n v="1471564491"/>
    <n v="1468972491"/>
    <b v="1"/>
    <x v="368"/>
    <b v="1"/>
    <s v="technology/hardware"/>
    <n v="3.2005299999999997"/>
    <n v="55.276856649395505"/>
    <s v="technology"/>
    <s v="hardware"/>
    <d v="2016-07-19T18:54:51"/>
    <d v="2016-08-18T18:54:51"/>
    <n v="8"/>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s v="technology"/>
    <s v="hardware"/>
    <d v="2015-12-09T03:36:13"/>
    <d v="2016-01-11T18:00:00"/>
    <n v="12"/>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s v="technology"/>
    <s v="hardware"/>
    <d v="2015-01-06T14:44:01"/>
    <d v="2015-02-05T14:44:01"/>
    <n v="3"/>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s v="technology"/>
    <s v="hardware"/>
    <d v="2016-05-09T18:03:34"/>
    <d v="2016-07-08T18:03:34"/>
    <n v="12"/>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s v="technology"/>
    <s v="hardware"/>
    <d v="2013-02-19T00:08:59"/>
    <d v="2013-03-24T23:08:59"/>
    <n v="8"/>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s v="technology"/>
    <s v="hardware"/>
    <d v="2011-08-10T16:02:43"/>
    <d v="2011-09-09T16:02:43"/>
    <n v="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s v="technology"/>
    <s v="hardware"/>
    <d v="2013-02-07T16:08:19"/>
    <d v="2013-03-09T16:08:19"/>
    <n v="4"/>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s v="technology"/>
    <s v="hardware"/>
    <d v="2012-02-21T20:22:35"/>
    <d v="2012-03-23T23:00:00"/>
    <n v="7"/>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s v="technology"/>
    <s v="hardware"/>
    <d v="2015-07-14T03:46:49"/>
    <d v="2015-08-13T03:46:49"/>
    <n v="12"/>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s v="technology"/>
    <s v="hardware"/>
    <d v="2016-08-23T12:00:21"/>
    <d v="2016-09-22T12:00:21"/>
    <n v="10"/>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s v="technology"/>
    <s v="hardware"/>
    <d v="2014-04-07T21:20:24"/>
    <d v="2014-05-14T18:04:00"/>
    <n v="2"/>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s v="technology"/>
    <s v="hardware"/>
    <d v="2014-08-09T20:41:37"/>
    <d v="2014-09-23T20:41:37"/>
    <n v="3"/>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s v="technology"/>
    <s v="hardware"/>
    <d v="2016-05-12T08:39:32"/>
    <d v="2016-06-11T08:39:32"/>
    <n v="1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s v="technology"/>
    <s v="hardware"/>
    <d v="2015-05-12T05:05:53"/>
    <d v="2015-06-11T05:05:53"/>
    <n v="12"/>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s v="technology"/>
    <s v="hardware"/>
    <d v="2012-07-09T18:12:24"/>
    <d v="2012-08-12T22:00:00"/>
    <n v="2"/>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s v="technology"/>
    <s v="hardware"/>
    <d v="2015-05-11T23:25:46"/>
    <d v="2015-06-10T23:25:46"/>
    <n v="12"/>
  </r>
  <r>
    <x v="2026"/>
    <s v="MIDI Sprout - Biodata Sonification Device"/>
    <s v="MIDI Sprout enables plants to play synthesizers in real time."/>
    <n v="25000"/>
    <n v="33370.769999999997"/>
    <x v="0"/>
    <s v="US"/>
    <s v="USD"/>
    <n v="1398052740"/>
    <n v="1394127585"/>
    <b v="1"/>
    <x v="379"/>
    <b v="1"/>
    <s v="technology/hardware"/>
    <n v="1.3348307999999998"/>
    <n v="73.503898678414089"/>
    <s v="technology"/>
    <s v="hardware"/>
    <d v="2014-03-06T12:39:45"/>
    <d v="2014-04-20T22:59:00"/>
    <n v="7"/>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s v="technology"/>
    <s v="hardware"/>
    <d v="2015-02-13T14:31:59"/>
    <d v="2015-03-30T13:31:59"/>
    <n v="12"/>
  </r>
  <r>
    <x v="2028"/>
    <s v="Building the Open Source Bussard Fusion Reactor "/>
    <s v="Building an open source Bussard fusion reactor, aka the Polywell."/>
    <n v="3000"/>
    <n v="3785"/>
    <x v="0"/>
    <s v="US"/>
    <s v="USD"/>
    <n v="1268690100"/>
    <n v="1265493806"/>
    <b v="1"/>
    <x v="1"/>
    <b v="1"/>
    <s v="technology/hardware"/>
    <n v="1.2616666666666667"/>
    <n v="47.911392405063289"/>
    <s v="technology"/>
    <s v="hardware"/>
    <d v="2010-02-06T17:03:26"/>
    <d v="2010-03-15T16:55:00"/>
    <n v="2"/>
  </r>
  <r>
    <x v="2029"/>
    <s v="Lumin8 Pro"/>
    <s v="Lumin8 Pro is a fun and easy to use light controller that makes light dance to your favorite music."/>
    <n v="2500"/>
    <n v="9030"/>
    <x v="0"/>
    <s v="US"/>
    <s v="USD"/>
    <n v="1409099481"/>
    <n v="1406507481"/>
    <b v="1"/>
    <x v="225"/>
    <b v="1"/>
    <s v="technology/hardware"/>
    <n v="3.6120000000000001"/>
    <n v="96.063829787234042"/>
    <s v="technology"/>
    <s v="hardware"/>
    <d v="2014-07-27T19:31:21"/>
    <d v="2014-08-26T19:31:21"/>
    <n v="2"/>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s v="technology"/>
    <s v="hardware"/>
    <d v="2012-10-30T18:54:56"/>
    <d v="2012-11-29T18:54:56"/>
    <n v="8"/>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s v="technology"/>
    <s v="hardware"/>
    <d v="2014-12-02T02:54:13"/>
    <d v="2015-01-08T20:00:00"/>
    <n v="12"/>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s v="technology"/>
    <s v="hardware"/>
    <d v="2016-11-15T08:34:34"/>
    <d v="2016-12-15T00:00:00"/>
    <n v="7"/>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s v="technology"/>
    <s v="hardware"/>
    <d v="2014-03-26T20:58:38"/>
    <d v="2014-04-25T20:58:38"/>
    <n v="7"/>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s v="technology"/>
    <s v="hardware"/>
    <d v="2015-03-12T22:07:13"/>
    <d v="2015-05-07T01:58:00"/>
    <n v="12"/>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s v="technology"/>
    <s v="hardware"/>
    <d v="2015-11-03T10:00:07"/>
    <d v="2015-12-18T20:00:00"/>
    <n v="12"/>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s v="technology"/>
    <s v="hardware"/>
    <d v="2014-04-09T15:45:19"/>
    <d v="2014-05-09T15:45:19"/>
    <n v="8"/>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s v="technology"/>
    <s v="hardware"/>
    <d v="2013-10-31T00:02:33"/>
    <d v="2013-12-30T01:02:33"/>
    <n v="4"/>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s v="technology"/>
    <s v="hardware"/>
    <d v="2013-05-30T01:30:21"/>
    <d v="2013-07-01T13:00:00"/>
    <n v="3"/>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s v="technology"/>
    <s v="hardware"/>
    <d v="2016-11-01T05:32:05"/>
    <d v="2016-11-30T23:59:00"/>
    <n v="12"/>
  </r>
  <r>
    <x v="2040"/>
    <s v="Programmable Capacitor"/>
    <s v="4.29 Billion+ Capacitor Combinations._x000a_No Coding Required."/>
    <n v="3000"/>
    <n v="7445.14"/>
    <x v="0"/>
    <s v="US"/>
    <s v="USD"/>
    <n v="1384557303"/>
    <n v="1383257703"/>
    <b v="1"/>
    <x v="197"/>
    <b v="1"/>
    <s v="technology/hardware"/>
    <n v="2.4817133333333334"/>
    <n v="27.472841328413285"/>
    <s v="technology"/>
    <s v="hardware"/>
    <d v="2013-10-31T17:15:03"/>
    <d v="2013-11-15T18:15:03"/>
    <n v="2"/>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s v="technology"/>
    <s v="hardware"/>
    <d v="2016-10-11T07:37:07"/>
    <d v="2016-11-10T08:37:07"/>
    <n v="3"/>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s v="technology"/>
    <s v="hardware"/>
    <d v="2015-11-23T11:59:34"/>
    <d v="2016-01-22T11:59:34"/>
    <n v="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s v="technology"/>
    <s v="hardware"/>
    <d v="2016-10-17T23:14:37"/>
    <d v="2016-12-10T23:59:00"/>
    <n v="2"/>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s v="technology"/>
    <s v="hardware"/>
    <d v="2015-05-14T11:25:14"/>
    <d v="2015-06-13T11:25:14"/>
    <n v="5"/>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s v="technology"/>
    <s v="hardware"/>
    <d v="2012-06-08T21:07:27"/>
    <d v="2012-07-08T21:07:27"/>
    <n v="2"/>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s v="technology"/>
    <s v="hardware"/>
    <d v="2013-04-22T23:07:24"/>
    <d v="2013-05-22T23:07:24"/>
    <n v="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s v="technology"/>
    <s v="hardware"/>
    <d v="2015-03-18T16:41:10"/>
    <d v="2015-04-16T19:00:00"/>
    <n v="12"/>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s v="technology"/>
    <s v="hardware"/>
    <d v="2013-04-23T10:38:11"/>
    <d v="2013-05-23T10:38:11"/>
    <n v="12"/>
  </r>
  <r>
    <x v="2049"/>
    <s v="LOCK8 - the World's First Smart Bike Lock"/>
    <s v="Keyless. Alarm secured. GPS tracking."/>
    <n v="50000"/>
    <n v="60095.35"/>
    <x v="0"/>
    <s v="GB"/>
    <s v="GBP"/>
    <n v="1386025140"/>
    <n v="1382963963"/>
    <b v="0"/>
    <x v="390"/>
    <b v="1"/>
    <s v="technology/hardware"/>
    <n v="1.2019070000000001"/>
    <n v="80.991037735849048"/>
    <s v="technology"/>
    <s v="hardware"/>
    <d v="2013-10-28T07:39:23"/>
    <d v="2013-12-02T17:59:00"/>
    <n v="12"/>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s v="technology"/>
    <s v="hardware"/>
    <d v="2015-04-20T20:42:58"/>
    <d v="2015-05-30T20:42:58"/>
    <n v="4"/>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s v="technology"/>
    <s v="hardware"/>
    <d v="2013-11-25T19:32:17"/>
    <d v="2013-12-25T19:32:17"/>
    <n v="3"/>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s v="technology"/>
    <s v="hardware"/>
    <d v="2016-01-05T21:00:53"/>
    <d v="2016-02-19T21:00:53"/>
    <n v="12"/>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s v="technology"/>
    <s v="hardware"/>
    <d v="2015-10-26T09:49:11"/>
    <d v="2015-11-25T10:49:11"/>
    <n v="3"/>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s v="technology"/>
    <s v="hardware"/>
    <d v="2014-04-02T07:30:10"/>
    <d v="2014-05-02T07:30:10"/>
    <n v="9"/>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s v="technology"/>
    <s v="hardware"/>
    <d v="2014-11-03T11:10:43"/>
    <d v="2014-12-02T23:00:00"/>
    <n v="3"/>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s v="technology"/>
    <s v="hardware"/>
    <d v="2013-03-18T13:15:42"/>
    <d v="2013-04-17T13:15:42"/>
    <n v="1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s v="technology"/>
    <s v="hardware"/>
    <d v="2016-01-27T06:52:12"/>
    <d v="2016-02-26T06:52:12"/>
    <n v="5"/>
  </r>
  <r>
    <x v="2058"/>
    <s v="Raspberry Pi Debug Clip"/>
    <s v="Making using the serial terminal on the Raspberry Pi as easy as Pi!"/>
    <n v="2560"/>
    <n v="4308"/>
    <x v="0"/>
    <s v="GB"/>
    <s v="GBP"/>
    <n v="1425326400"/>
    <n v="1421916830"/>
    <b v="0"/>
    <x v="396"/>
    <b v="1"/>
    <s v="technology/hardware"/>
    <n v="1.6828125"/>
    <n v="10.507317073170732"/>
    <s v="technology"/>
    <s v="hardware"/>
    <d v="2015-01-22T03:53:50"/>
    <d v="2015-03-02T15:00:00"/>
    <n v="2"/>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s v="technology"/>
    <s v="hardware"/>
    <d v="2015-12-23T09:27:34"/>
    <d v="2016-01-31T16:59:00"/>
    <n v="8"/>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s v="technology"/>
    <s v="hardware"/>
    <d v="2014-05-24T10:25:50"/>
    <d v="2014-07-23T10:25:50"/>
    <n v="7"/>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s v="technology"/>
    <s v="hardware"/>
    <d v="2016-12-01T13:20:54"/>
    <d v="2016-12-31T13:20:54"/>
    <n v="3"/>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s v="technology"/>
    <s v="hardware"/>
    <d v="2016-02-23T04:11:38"/>
    <d v="2016-03-24T03:11:38"/>
    <n v="12"/>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s v="technology"/>
    <s v="hardware"/>
    <d v="2016-04-12T12:35:01"/>
    <d v="2016-05-15T12:35:01"/>
    <n v="2"/>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s v="technology"/>
    <s v="hardware"/>
    <d v="2013-04-25T03:45:23"/>
    <d v="2013-05-31T07:00:00"/>
    <n v="12"/>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s v="technology"/>
    <s v="hardware"/>
    <d v="2013-11-25T03:00:29"/>
    <d v="2013-12-25T03:00:29"/>
    <n v="10"/>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s v="technology"/>
    <s v="hardware"/>
    <d v="2014-07-24T13:31:23"/>
    <d v="2014-08-23T13:31:23"/>
    <n v="2"/>
  </r>
  <r>
    <x v="2067"/>
    <s v="Luminite (LED lighting)"/>
    <s v="The next generation of premium quality LED lighting. Extreme power efficiency in a small package."/>
    <n v="495"/>
    <n v="628"/>
    <x v="0"/>
    <s v="GB"/>
    <s v="GBP"/>
    <n v="1432499376"/>
    <n v="1429648176"/>
    <b v="0"/>
    <x v="73"/>
    <b v="1"/>
    <s v="technology/hardware"/>
    <n v="1.2686868686868686"/>
    <n v="62.8"/>
    <s v="technology"/>
    <s v="hardware"/>
    <d v="2015-04-21T15:29:36"/>
    <d v="2015-05-24T15:29:36"/>
    <n v="1"/>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s v="technology"/>
    <s v="hardware"/>
    <d v="2016-09-20T15:11:55"/>
    <d v="2016-10-20T15:11:55"/>
    <n v="7"/>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s v="technology"/>
    <s v="hardware"/>
    <d v="2015-12-02T18:19:51"/>
    <d v="2016-01-02T18:19:51"/>
    <n v="12"/>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s v="technology"/>
    <s v="hardware"/>
    <d v="2016-05-29T10:45:23"/>
    <d v="2016-06-28T10:45:23"/>
    <n v="12"/>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s v="technology"/>
    <s v="hardware"/>
    <d v="2016-08-18T01:41:24"/>
    <d v="2016-10-02T01:41:24"/>
    <n v="6"/>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s v="technology"/>
    <s v="hardware"/>
    <d v="2016-04-07T08:57:12"/>
    <d v="2016-05-07T08:57:12"/>
    <n v="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s v="technology"/>
    <s v="hardware"/>
    <d v="2015-03-24T11:01:58"/>
    <d v="2015-05-08T11:01:58"/>
    <n v="12"/>
  </r>
  <r>
    <x v="2074"/>
    <s v="Advanced Simulation Products - PC Gaming Controllers"/>
    <s v="Creating PC gaming controllers to bring your gaming experience to a new level."/>
    <n v="600"/>
    <n v="615"/>
    <x v="0"/>
    <s v="US"/>
    <s v="USD"/>
    <n v="1462564182"/>
    <n v="1459972182"/>
    <b v="0"/>
    <x v="83"/>
    <b v="1"/>
    <s v="technology/hardware"/>
    <n v="1.0249999999999999"/>
    <n v="205"/>
    <s v="technology"/>
    <s v="hardware"/>
    <d v="2016-04-06T14:49:42"/>
    <d v="2016-05-06T14:49:42"/>
    <n v="1"/>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s v="technology"/>
    <s v="hardware"/>
    <d v="2013-06-25T11:21:28"/>
    <d v="2013-07-25T11:21:28"/>
    <n v="4"/>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s v="technology"/>
    <s v="hardware"/>
    <d v="2014-06-13T16:08:09"/>
    <d v="2014-07-23T16:08:09"/>
    <n v="12"/>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s v="technology"/>
    <s v="hardware"/>
    <d v="2015-04-08T20:01:16"/>
    <d v="2015-06-05T16:00:00"/>
    <n v="12"/>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s v="technology"/>
    <s v="hardware"/>
    <d v="2016-11-18T13:30:57"/>
    <d v="2016-12-18T13:30:57"/>
    <n v="6"/>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s v="technology"/>
    <s v="hardware"/>
    <d v="2015-05-26T12:03:13"/>
    <d v="2015-06-25T14:00:00"/>
    <n v="4"/>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s v="technology"/>
    <s v="hardware"/>
    <d v="2015-10-12T17:58:20"/>
    <d v="2015-11-11T18:58:20"/>
    <n v="2"/>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s v="music"/>
    <s v="indie rock"/>
    <d v="2012-04-04T22:45:55"/>
    <d v="2012-05-15T23:59:00"/>
    <n v="2"/>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s v="music"/>
    <s v="indie rock"/>
    <d v="2011-09-24T21:53:16"/>
    <d v="2011-11-23T22:53:16"/>
    <n v="2"/>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s v="music"/>
    <s v="indie rock"/>
    <d v="2012-05-05T12:19:55"/>
    <d v="2012-06-04T12:19:55"/>
    <n v="1"/>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s v="music"/>
    <s v="indie rock"/>
    <d v="2014-04-02T14:59:42"/>
    <d v="2014-05-04T01:59:00"/>
    <n v="2"/>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s v="music"/>
    <s v="indie rock"/>
    <d v="2012-06-15T15:03:07"/>
    <d v="2012-07-15T15:03:07"/>
    <n v="3"/>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s v="music"/>
    <s v="indie rock"/>
    <d v="2011-11-13T11:05:32"/>
    <d v="2011-12-13T23:59:00"/>
    <n v="2"/>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s v="music"/>
    <s v="indie rock"/>
    <d v="2011-08-08T23:54:18"/>
    <d v="2011-09-07T23:54:18"/>
    <n v="2"/>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s v="music"/>
    <s v="indie rock"/>
    <d v="2010-08-05T12:09:12"/>
    <d v="2010-09-10T22:59:00"/>
    <n v="2"/>
  </r>
  <r>
    <x v="2089"/>
    <s v="Little Moses EP"/>
    <s v="Little Moses is trying to record their first EP, and we can't do it without your help!"/>
    <n v="2500"/>
    <n v="3010.01"/>
    <x v="0"/>
    <s v="US"/>
    <s v="USD"/>
    <n v="1375408194"/>
    <n v="1372384194"/>
    <b v="0"/>
    <x v="95"/>
    <b v="1"/>
    <s v="music/indie rock"/>
    <n v="1.2040040000000001"/>
    <n v="48.54854838709678"/>
    <s v="music"/>
    <s v="indie rock"/>
    <d v="2013-06-27T20:49:54"/>
    <d v="2013-08-01T20:49:54"/>
    <n v="2"/>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s v="music"/>
    <s v="indie rock"/>
    <d v="2013-01-25T04:09:15"/>
    <d v="2013-02-24T04:09:15"/>
    <n v="3"/>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s v="music"/>
    <s v="indie rock"/>
    <d v="2011-01-12T02:44:38"/>
    <d v="2011-03-01T15:00:00"/>
    <n v="5"/>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s v="music"/>
    <s v="indie rock"/>
    <d v="2011-08-08T11:58:52"/>
    <d v="2011-10-07T11:58:52"/>
    <n v="3"/>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s v="music"/>
    <s v="indie rock"/>
    <d v="2012-10-23T15:30:32"/>
    <d v="2012-12-22T16:30:32"/>
    <n v="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s v="music"/>
    <s v="indie rock"/>
    <d v="2012-01-30T19:28:50"/>
    <d v="2012-03-04T22:00:00"/>
    <n v="2"/>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s v="music"/>
    <s v="indie rock"/>
    <d v="2011-08-03T12:36:13"/>
    <d v="2011-10-02T12:36:13"/>
    <n v="2"/>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s v="music"/>
    <s v="indie rock"/>
    <d v="2012-10-10T13:12:15"/>
    <d v="2012-10-25T22:59:00"/>
    <n v="1"/>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s v="music"/>
    <s v="indie rock"/>
    <d v="2011-10-02T09:02:15"/>
    <d v="2011-12-01T10:02:15"/>
    <n v="2"/>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s v="music"/>
    <s v="indie rock"/>
    <d v="2012-02-06T21:43:55"/>
    <d v="2012-03-07T21:43:55"/>
    <n v="3"/>
  </r>
  <r>
    <x v="2099"/>
    <s v="Roosevelt Died."/>
    <s v="Our tour van died, we need help!"/>
    <n v="3000"/>
    <n v="3971"/>
    <x v="0"/>
    <s v="US"/>
    <s v="USD"/>
    <n v="1435808400"/>
    <n v="1434650084"/>
    <b v="0"/>
    <x v="287"/>
    <b v="1"/>
    <s v="music/indie rock"/>
    <n v="1.3236666666666668"/>
    <n v="63.031746031746032"/>
    <s v="music"/>
    <s v="indie rock"/>
    <d v="2015-06-18T12:54:44"/>
    <d v="2015-07-01T22:40:00"/>
    <n v="2"/>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s v="music"/>
    <s v="indie rock"/>
    <d v="2012-06-14T15:02:21"/>
    <d v="2012-06-29T22:59:00"/>
    <n v="1"/>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s v="music"/>
    <s v="indie rock"/>
    <d v="2011-12-14T22:35:14"/>
    <d v="2012-02-12T22:35:14"/>
    <n v="2"/>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s v="music"/>
    <s v="indie rock"/>
    <d v="2011-04-05T15:50:48"/>
    <d v="2011-05-05T15:50:48"/>
    <n v="2"/>
  </r>
  <r>
    <x v="2103"/>
    <s v="Matthew Moon's New Album"/>
    <s v="Indie rocker, Matthew Moon, has something to share with you..."/>
    <n v="7777"/>
    <n v="11364"/>
    <x v="0"/>
    <s v="US"/>
    <s v="USD"/>
    <n v="1352488027"/>
    <n v="1349892427"/>
    <b v="0"/>
    <x v="248"/>
    <b v="1"/>
    <s v="music/indie rock"/>
    <n v="1.4612318374694613"/>
    <n v="98.817391304347822"/>
    <s v="music"/>
    <s v="indie rock"/>
    <d v="2012-10-10T13:07:07"/>
    <d v="2012-11-09T14:07:07"/>
    <n v="3"/>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s v="music"/>
    <s v="indie rock"/>
    <d v="2013-04-29T20:47:14"/>
    <d v="2013-05-30T19:00:00"/>
    <n v="1"/>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s v="music"/>
    <s v="indie rock"/>
    <d v="2014-11-08T13:55:53"/>
    <d v="2014-11-20T23:00:00"/>
    <n v="2"/>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s v="music"/>
    <s v="indie rock"/>
    <d v="2012-12-27T00:09:34"/>
    <d v="2013-01-26T00:09:34"/>
    <n v="2"/>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s v="music"/>
    <s v="indie rock"/>
    <d v="2014-10-22T12:03:13"/>
    <d v="2014-11-12T13:03:13"/>
    <n v="2"/>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s v="music"/>
    <s v="indie rock"/>
    <d v="2012-08-13T23:13:00"/>
    <d v="2012-09-09T22:55:00"/>
    <n v="5"/>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s v="music"/>
    <s v="indie rock"/>
    <d v="2015-06-05T12:00:17"/>
    <d v="2015-07-05T12:00:17"/>
    <n v="2"/>
  </r>
  <r>
    <x v="2110"/>
    <s v="&quot;Vision&quot; - New Album - Brent Brown"/>
    <s v="Brent Brown's breakout new album! Requires help from the record label... You!"/>
    <n v="2000"/>
    <n v="2007"/>
    <x v="0"/>
    <s v="US"/>
    <s v="USD"/>
    <n v="1401253140"/>
    <n v="1398873969"/>
    <b v="0"/>
    <x v="44"/>
    <b v="1"/>
    <s v="music/indie rock"/>
    <n v="1.0035000000000001"/>
    <n v="52.815789473684212"/>
    <s v="music"/>
    <s v="indie rock"/>
    <d v="2014-04-30T11:06:09"/>
    <d v="2014-05-27T23:59:00"/>
    <n v="2"/>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s v="music"/>
    <s v="indie rock"/>
    <d v="2011-06-08T23:43:45"/>
    <d v="2011-08-14T20:00:00"/>
    <n v="2"/>
  </r>
  <r>
    <x v="2112"/>
    <s v="BBB Kickstarter Two"/>
    <s v="BBB is going back into the studio to record and release &quot;Felix From Canada&quot; by popular demand.  We need your help!"/>
    <n v="300"/>
    <n v="300"/>
    <x v="0"/>
    <s v="US"/>
    <s v="USD"/>
    <n v="1366064193"/>
    <n v="1364854593"/>
    <b v="0"/>
    <x v="202"/>
    <b v="1"/>
    <s v="music/indie rock"/>
    <n v="1"/>
    <n v="27.272727272727273"/>
    <s v="music"/>
    <s v="indie rock"/>
    <d v="2013-04-01T17:16:33"/>
    <d v="2013-04-15T17:16:33"/>
    <n v="1"/>
  </r>
  <r>
    <x v="2113"/>
    <s v="Summer Underground // Honeycomb LP"/>
    <s v="Help us fund our second full-length album Honeycomb!"/>
    <n v="7000"/>
    <n v="7340"/>
    <x v="0"/>
    <s v="US"/>
    <s v="USD"/>
    <n v="1411505176"/>
    <n v="1408481176"/>
    <b v="0"/>
    <x v="329"/>
    <b v="1"/>
    <s v="music/indie rock"/>
    <n v="1.0485714285714285"/>
    <n v="68.598130841121488"/>
    <s v="music"/>
    <s v="indie rock"/>
    <d v="2014-08-19T15:46:16"/>
    <d v="2014-09-23T15:46:16"/>
    <n v="3"/>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s v="music"/>
    <s v="indie rock"/>
    <d v="2010-10-07T14:34:30"/>
    <d v="2010-12-08T23:59:00"/>
    <n v="3"/>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s v="music"/>
    <s v="indie rock"/>
    <d v="2011-01-20T20:56:41"/>
    <d v="2011-02-19T20:56:41"/>
    <n v="2"/>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s v="music"/>
    <s v="indie rock"/>
    <d v="2012-08-15T13:40:03"/>
    <d v="2012-10-02T13:40:03"/>
    <n v="11"/>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s v="music"/>
    <s v="indie rock"/>
    <d v="2015-10-12T20:25:49"/>
    <d v="2015-10-26T23:59:00"/>
    <n v="2"/>
  </r>
  <r>
    <x v="2118"/>
    <s v="PORCHES. vs. THE U.S.A."/>
    <s v="PORCHES.  and Documentarians tour from New York to San Francisco and back."/>
    <n v="1000"/>
    <n v="1346.11"/>
    <x v="0"/>
    <s v="US"/>
    <s v="USD"/>
    <n v="1311538136"/>
    <n v="1308946136"/>
    <b v="0"/>
    <x v="57"/>
    <b v="1"/>
    <s v="music/indie rock"/>
    <n v="1.3461099999999999"/>
    <n v="79.182941176470578"/>
    <s v="music"/>
    <s v="indie rock"/>
    <d v="2011-06-24T15:08:56"/>
    <d v="2011-07-24T15:08:56"/>
    <n v="2"/>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s v="music"/>
    <s v="indie rock"/>
    <d v="2012-07-16T22:07:25"/>
    <d v="2012-08-15T22:07:25"/>
    <n v="2"/>
  </r>
  <r>
    <x v="2120"/>
    <s v="Hearty Har Full Length Album"/>
    <s v="&lt;3_x000a_Coming in from outer space. Help Hearty Har record their 1st album!!"/>
    <n v="8000"/>
    <n v="8070.43"/>
    <x v="0"/>
    <s v="US"/>
    <s v="USD"/>
    <n v="1388617736"/>
    <n v="1384384136"/>
    <b v="0"/>
    <x v="50"/>
    <b v="1"/>
    <s v="music/indie rock"/>
    <n v="1.00880375"/>
    <n v="116.96275362318841"/>
    <s v="music"/>
    <s v="indie rock"/>
    <d v="2013-11-13T18:08:56"/>
    <d v="2014-01-01T18:08:56"/>
    <n v="3"/>
  </r>
  <r>
    <x v="2121"/>
    <s v="Legend of Decay"/>
    <s v="Join us on an epic journey to discover a millennia old secret which will change the world forever."/>
    <n v="50000"/>
    <n v="284"/>
    <x v="2"/>
    <s v="CH"/>
    <s v="CHF"/>
    <n v="1484156948"/>
    <n v="1481564948"/>
    <b v="0"/>
    <x v="73"/>
    <b v="0"/>
    <s v="games/video games"/>
    <n v="5.6800000000000002E-3"/>
    <n v="28.4"/>
    <s v="games"/>
    <s v="video games"/>
    <d v="2016-12-12T12:49:08"/>
    <d v="2017-01-11T12:49:08"/>
    <n v="12"/>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s v="games"/>
    <s v="video games"/>
    <d v="2016-12-08T02:12:49"/>
    <d v="2017-01-07T02:12:49"/>
    <n v="12"/>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s v="games"/>
    <s v="video games"/>
    <d v="2010-01-20T05:11:47"/>
    <d v="2010-03-15T01:59:00"/>
    <n v="1"/>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s v="games"/>
    <s v="video games"/>
    <d v="2010-10-12T19:40:35"/>
    <d v="2010-11-30T00:00:00"/>
    <n v="2"/>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s v="games"/>
    <s v="video games"/>
    <d v="2015-07-05T19:33:53"/>
    <d v="2015-08-04T19:33:53"/>
    <n v="12"/>
  </r>
  <r>
    <x v="2126"/>
    <s v="DodgeBall Blitz"/>
    <s v="Lead your team to victory in this fast-paced, action, sports game! Use Power-ups and avoid attacks as you fight for victory!"/>
    <n v="20000"/>
    <n v="10"/>
    <x v="2"/>
    <s v="US"/>
    <s v="USD"/>
    <n v="1418080887"/>
    <n v="1415488887"/>
    <b v="0"/>
    <x v="84"/>
    <b v="0"/>
    <s v="games/video games"/>
    <n v="5.0000000000000001E-4"/>
    <n v="5"/>
    <s v="games"/>
    <s v="video games"/>
    <d v="2014-11-08T18:21:27"/>
    <d v="2014-12-08T18:21:27"/>
    <n v="6"/>
  </r>
  <r>
    <x v="2127"/>
    <s v="Three Monkeys - Part 1: Into the Abyss"/>
    <s v="Three Monkeys is an audio adventure game for PC."/>
    <n v="28000"/>
    <n v="8076"/>
    <x v="2"/>
    <s v="GB"/>
    <s v="GBP"/>
    <n v="1426158463"/>
    <n v="1423570063"/>
    <b v="0"/>
    <x v="163"/>
    <b v="0"/>
    <s v="games/video games"/>
    <n v="0.28842857142857142"/>
    <n v="34.220338983050844"/>
    <s v="games"/>
    <s v="video games"/>
    <d v="2015-02-10T07:07:43"/>
    <d v="2015-03-12T06:07:43"/>
    <n v="7"/>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s v="games"/>
    <s v="video games"/>
    <d v="2014-07-23T13:32:49"/>
    <d v="2014-09-21T13:32:49"/>
    <n v="5"/>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s v="games"/>
    <s v="video games"/>
    <d v="2016-02-08T19:35:00"/>
    <d v="2016-03-09T19:35:00"/>
    <n v="2"/>
  </r>
  <r>
    <x v="2130"/>
    <s v="Wondrous Adventures: A Kid's Game"/>
    <s v="You are the hero tasked to save your home from the villainous Sanword."/>
    <n v="42000"/>
    <n v="85"/>
    <x v="2"/>
    <s v="US"/>
    <s v="USD"/>
    <n v="1408154663"/>
    <n v="1405130663"/>
    <b v="0"/>
    <x v="80"/>
    <b v="0"/>
    <s v="games/video games"/>
    <n v="2.0238095238095236E-3"/>
    <n v="21.25"/>
    <s v="games"/>
    <s v="video games"/>
    <d v="2014-07-11T21:04:23"/>
    <d v="2014-08-15T21:04:23"/>
    <n v="10"/>
  </r>
  <r>
    <x v="2131"/>
    <s v="Scout's Honor"/>
    <s v="From frightened girl to empowered woman, Scout's Honor is a tale about facing your fears and overcoming odds."/>
    <n v="500"/>
    <n v="25"/>
    <x v="2"/>
    <s v="US"/>
    <s v="USD"/>
    <n v="1436677091"/>
    <n v="1434085091"/>
    <b v="0"/>
    <x v="83"/>
    <b v="0"/>
    <s v="games/video games"/>
    <n v="0.05"/>
    <n v="8.3333333333333339"/>
    <s v="games"/>
    <s v="video games"/>
    <d v="2015-06-11T23:58:11"/>
    <d v="2015-07-11T23:58:11"/>
    <n v="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s v="games"/>
    <s v="video games"/>
    <d v="2014-01-04T06:41:32"/>
    <d v="2014-02-03T06:41:32"/>
    <n v="1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s v="games"/>
    <s v="video games"/>
    <d v="2011-03-16T21:19:59"/>
    <d v="2011-04-24T01:59:00"/>
    <n v="2"/>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s v="games"/>
    <s v="video games"/>
    <d v="2013-03-28T16:16:31"/>
    <d v="2013-04-27T16:16:31"/>
    <n v="3"/>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s v="games"/>
    <s v="video games"/>
    <d v="2012-09-04T18:07:13"/>
    <d v="2012-10-04T18:07:13"/>
    <n v="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s v="games"/>
    <s v="video games"/>
    <d v="2013-09-19T07:13:06"/>
    <d v="2013-10-19T07:13:06"/>
    <n v="12"/>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s v="games"/>
    <s v="video games"/>
    <d v="2014-11-05T13:30:29"/>
    <d v="2014-12-05T13:30:29"/>
    <n v="12"/>
  </r>
  <r>
    <x v="2138"/>
    <s v="Tales Of Tameria - Dawning Light"/>
    <s v="A game with a mixture of a few genres from RPG, Simulation and to adventure elements."/>
    <n v="1000"/>
    <n v="128"/>
    <x v="2"/>
    <s v="GB"/>
    <s v="GBP"/>
    <n v="1383959939"/>
    <n v="1381364339"/>
    <b v="0"/>
    <x v="8"/>
    <b v="0"/>
    <s v="games/video games"/>
    <n v="0.128"/>
    <n v="10.666666666666666"/>
    <s v="games"/>
    <s v="video games"/>
    <d v="2013-10-09T19:18:59"/>
    <d v="2013-11-08T20:18:59"/>
    <n v="2"/>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s v="games"/>
    <s v="video games"/>
    <d v="2016-10-04T13:00:08"/>
    <d v="2016-11-03T13:00:08"/>
    <n v="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s v="games"/>
    <s v="video games"/>
    <d v="2012-12-12T15:00:24"/>
    <d v="2013-01-11T15:00:24"/>
    <n v="12"/>
  </r>
  <r>
    <x v="2141"/>
    <s v="King of Consoles"/>
    <s v="A place where people can test out the latest video games, for an hourly fee. It's cheaper than wasting money on a $60 game that sucked"/>
    <n v="15000"/>
    <n v="0"/>
    <x v="2"/>
    <s v="US"/>
    <s v="USD"/>
    <n v="1415947159"/>
    <n v="1413351559"/>
    <b v="0"/>
    <x v="78"/>
    <b v="0"/>
    <s v="games/video games"/>
    <n v="0"/>
    <e v="#DIV/0!"/>
    <s v="games"/>
    <s v="video games"/>
    <d v="2014-10-15T00:39:19"/>
    <d v="2014-11-14T01:39:19"/>
    <n v="5"/>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s v="games"/>
    <s v="video games"/>
    <d v="2015-12-02T11:50:10"/>
    <d v="2015-12-30T11:50:10"/>
    <n v="4"/>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s v="games"/>
    <s v="video games"/>
    <d v="2010-06-03T16:16:52"/>
    <d v="2010-07-21T14:00:00"/>
    <n v="2"/>
  </r>
  <r>
    <x v="2144"/>
    <s v="Project Starborn"/>
    <s v="A thousand community-built sandbox games (and more!) with a fully-customizable game engine."/>
    <n v="35500"/>
    <n v="607"/>
    <x v="2"/>
    <s v="US"/>
    <s v="USD"/>
    <n v="1379164040"/>
    <n v="1376399240"/>
    <b v="0"/>
    <x v="54"/>
    <b v="0"/>
    <s v="games/video games"/>
    <n v="1.7098591549295775E-2"/>
    <n v="25.291666666666668"/>
    <s v="games"/>
    <s v="video games"/>
    <d v="2013-08-13T08:07:20"/>
    <d v="2013-09-14T08:07:20"/>
    <n v="9"/>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s v="games"/>
    <s v="video games"/>
    <d v="2013-10-28T00:41:54"/>
    <d v="2013-11-27T01:41:54"/>
    <n v="5"/>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s v="games"/>
    <s v="video games"/>
    <d v="2016-01-28T11:18:30"/>
    <d v="2016-02-11T11:18:30"/>
    <n v="3"/>
  </r>
  <r>
    <x v="2147"/>
    <s v="Johnny Rocketfingers 3"/>
    <s v="A Point and Click Adventure on Steroids."/>
    <n v="390000"/>
    <n v="2716"/>
    <x v="2"/>
    <s v="US"/>
    <s v="USD"/>
    <n v="1416125148"/>
    <n v="1413356748"/>
    <b v="0"/>
    <x v="165"/>
    <b v="0"/>
    <s v="games/video games"/>
    <n v="6.9641025641025639E-3"/>
    <n v="49.381818181818183"/>
    <s v="games"/>
    <s v="video games"/>
    <d v="2014-10-15T02:05:48"/>
    <d v="2014-11-16T03:05:48"/>
    <n v="12"/>
  </r>
  <r>
    <x v="2148"/>
    <s v="ZomBlock's"/>
    <s v="zomblock's is a online zombie survival game where you can craft new weapons,find food and water to keep yourself alive."/>
    <n v="100"/>
    <n v="2"/>
    <x v="2"/>
    <s v="GB"/>
    <s v="GBP"/>
    <n v="1427992582"/>
    <n v="1425404182"/>
    <b v="0"/>
    <x v="84"/>
    <b v="0"/>
    <s v="games/video games"/>
    <n v="0.02"/>
    <n v="1"/>
    <s v="games"/>
    <s v="video games"/>
    <d v="2015-03-03T12:36:22"/>
    <d v="2015-04-02T11:36:22"/>
    <n v="1"/>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s v="games"/>
    <s v="video games"/>
    <d v="2010-06-25T19:35:56"/>
    <d v="2010-07-30T19:00:00"/>
    <n v="2"/>
  </r>
  <r>
    <x v="2150"/>
    <s v="The Unknown Door"/>
    <s v="A pixel styled open world detective game."/>
    <n v="50000"/>
    <n v="405"/>
    <x v="2"/>
    <s v="NO"/>
    <s v="NOK"/>
    <n v="1468392599"/>
    <n v="1465800599"/>
    <b v="0"/>
    <x v="80"/>
    <b v="0"/>
    <s v="games/video games"/>
    <n v="8.0999999999999996E-3"/>
    <n v="101.25"/>
    <s v="games"/>
    <s v="video games"/>
    <d v="2016-06-13T01:49:59"/>
    <d v="2016-07-13T01:49:59"/>
    <n v="12"/>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s v="games"/>
    <s v="video games"/>
    <d v="2016-05-30T15:20:14"/>
    <d v="2016-06-29T15:20:14"/>
    <n v="11"/>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s v="games"/>
    <s v="video games"/>
    <d v="2014-02-13T14:58:29"/>
    <d v="2014-03-15T13:58:29"/>
    <n v="8"/>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s v="games"/>
    <s v="video games"/>
    <d v="2014-12-01T16:51:58"/>
    <d v="2015-01-10T02:59:00"/>
    <n v="12"/>
  </r>
  <r>
    <x v="2154"/>
    <s v="Demigods - Rise of the Children - Part 1 (Design)"/>
    <s v="A Real Time Strategy game based on Greek mythology in a fictional world."/>
    <n v="250"/>
    <n v="2"/>
    <x v="2"/>
    <s v="US"/>
    <s v="USD"/>
    <n v="1390921827"/>
    <n v="1389193827"/>
    <b v="0"/>
    <x v="84"/>
    <b v="0"/>
    <s v="games/video games"/>
    <n v="8.0000000000000002E-3"/>
    <n v="1"/>
    <s v="games"/>
    <s v="video games"/>
    <d v="2014-01-08T10:10:27"/>
    <d v="2014-01-28T10:10:27"/>
    <n v="1"/>
  </r>
  <r>
    <x v="2155"/>
    <s v="VoxelMaze"/>
    <s v="A Level Editor, Turned up to eleven. Infinite creativity in one package, solo or with up to 16 of your friends."/>
    <n v="5000"/>
    <n v="115"/>
    <x v="2"/>
    <s v="GB"/>
    <s v="GBP"/>
    <n v="1459443385"/>
    <n v="1456854985"/>
    <b v="0"/>
    <x v="81"/>
    <b v="0"/>
    <s v="games/video games"/>
    <n v="2.3E-2"/>
    <n v="23"/>
    <s v="games"/>
    <s v="video games"/>
    <d v="2016-03-01T12:56:25"/>
    <d v="2016-03-31T11:56:25"/>
    <n v="3"/>
  </r>
  <r>
    <x v="2156"/>
    <s v="Beyond Black Space"/>
    <s v="Captain and manage your ship along with your crew in this deep space adventure! (PC/Linux/Mac)"/>
    <n v="56000"/>
    <n v="1493"/>
    <x v="2"/>
    <s v="US"/>
    <s v="USD"/>
    <n v="1379363406"/>
    <n v="1375475406"/>
    <b v="0"/>
    <x v="183"/>
    <b v="0"/>
    <s v="games/video games"/>
    <n v="2.6660714285714284E-2"/>
    <n v="17.987951807228917"/>
    <s v="games"/>
    <s v="video games"/>
    <d v="2013-08-02T15:30:06"/>
    <d v="2013-09-16T15:30:06"/>
    <n v="12"/>
  </r>
  <r>
    <x v="2157"/>
    <s v="Nin"/>
    <s v="Gamers and 90's fans unite in this small tale of epic proportions!"/>
    <n v="75000"/>
    <n v="21144"/>
    <x v="2"/>
    <s v="US"/>
    <s v="USD"/>
    <n v="1482479940"/>
    <n v="1479684783"/>
    <b v="0"/>
    <x v="7"/>
    <b v="0"/>
    <s v="games/video games"/>
    <n v="0.28192"/>
    <n v="370.94736842105266"/>
    <s v="games"/>
    <s v="video games"/>
    <d v="2016-11-20T18:33:03"/>
    <d v="2016-12-23T02:59:00"/>
    <n v="12"/>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s v="games"/>
    <s v="video games"/>
    <d v="2012-12-21T15:29:34"/>
    <d v="2013-02-04T15:29:34"/>
    <n v="12"/>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s v="games"/>
    <s v="video games"/>
    <d v="2011-06-16T12:32:54"/>
    <d v="2011-07-16T12:32:54"/>
    <n v="2"/>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s v="games"/>
    <s v="video games"/>
    <d v="2012-04-19T12:05:05"/>
    <d v="2012-05-19T12:05:05"/>
    <n v="4"/>
  </r>
  <r>
    <x v="2161"/>
    <s v="CallMeGhost DEBUT ALBUM preorder!"/>
    <s v="We're trying to fund hard copies of our debut album!"/>
    <n v="400"/>
    <n v="463"/>
    <x v="0"/>
    <s v="US"/>
    <s v="USD"/>
    <n v="1443040059"/>
    <n v="1440448059"/>
    <b v="0"/>
    <x v="62"/>
    <b v="1"/>
    <s v="music/rock"/>
    <n v="1.1575"/>
    <n v="35.615384615384613"/>
    <s v="music"/>
    <s v="rock"/>
    <d v="2015-08-24T15:27:39"/>
    <d v="2015-09-23T15:27:39"/>
    <n v="1"/>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s v="music"/>
    <s v="rock"/>
    <d v="2014-06-23T13:23:11"/>
    <d v="2014-07-24T13:23:11"/>
    <n v="2"/>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s v="music"/>
    <s v="rock"/>
    <d v="2015-04-17T16:35:20"/>
    <d v="2015-06-07T22:50:00"/>
    <n v="2"/>
  </r>
  <r>
    <x v="2164"/>
    <s v="Rosaline debut record"/>
    <s v="South Florida roots country/rock outfit's long awaited debut record"/>
    <n v="5500"/>
    <n v="5645"/>
    <x v="0"/>
    <s v="US"/>
    <s v="USD"/>
    <n v="1466827140"/>
    <n v="1464196414"/>
    <b v="0"/>
    <x v="183"/>
    <b v="1"/>
    <s v="music/rock"/>
    <n v="1.0263636363636364"/>
    <n v="68.01204819277109"/>
    <s v="music"/>
    <s v="rock"/>
    <d v="2016-05-25T12:13:34"/>
    <d v="2016-06-24T22:59:00"/>
    <n v="3"/>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s v="music"/>
    <s v="rock"/>
    <d v="2016-03-09T11:00:35"/>
    <d v="2016-04-08T10:00:35"/>
    <n v="2"/>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s v="music"/>
    <s v="rock"/>
    <d v="2014-10-21T15:06:58"/>
    <d v="2014-12-05T16:06:58"/>
    <n v="2"/>
  </r>
  <r>
    <x v="2167"/>
    <s v="Planes and Planets needs to get their EP finished!!"/>
    <s v="We need YOUR HELP to take one more step to this make release sound amazing!"/>
    <n v="150"/>
    <n v="180"/>
    <x v="0"/>
    <s v="US"/>
    <s v="USD"/>
    <n v="1347672937"/>
    <n v="1346463337"/>
    <b v="0"/>
    <x v="22"/>
    <b v="1"/>
    <s v="music/rock"/>
    <n v="1.2"/>
    <n v="22.5"/>
    <s v="music"/>
    <s v="rock"/>
    <d v="2012-08-31T20:35:37"/>
    <d v="2012-09-14T20:35:37"/>
    <n v="1"/>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s v="music"/>
    <s v="rock"/>
    <d v="2017-01-10T09:24:21"/>
    <d v="2017-02-10T00:00:00"/>
    <n v="5"/>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s v="music"/>
    <s v="rock"/>
    <d v="2017-02-27T11:49:11"/>
    <d v="2017-03-02T11:49:11"/>
    <n v="1"/>
  </r>
  <r>
    <x v="2170"/>
    <s v="STETSON'S NEW EP"/>
    <s v="We are a hard rock band from Northern California trying to raise $350 for our next EP. Be a part of our journey!"/>
    <n v="350"/>
    <n v="633"/>
    <x v="0"/>
    <s v="US"/>
    <s v="USD"/>
    <n v="1440266422"/>
    <n v="1436810422"/>
    <b v="0"/>
    <x v="10"/>
    <b v="1"/>
    <s v="music/rock"/>
    <n v="1.8085714285714285"/>
    <n v="33.315789473684212"/>
    <s v="music"/>
    <s v="rock"/>
    <d v="2015-07-13T13:00:22"/>
    <d v="2015-08-22T13:00:22"/>
    <n v="1"/>
  </r>
  <r>
    <x v="2171"/>
    <s v="Brainspoonâ€™s New Record"/>
    <s v="Like records? We do, too! Help this Los Angeles based rock 'n' roll band get their new album out on vinyl!"/>
    <n v="4000"/>
    <n v="4243"/>
    <x v="0"/>
    <s v="US"/>
    <s v="USD"/>
    <n v="1434949200"/>
    <n v="1431903495"/>
    <b v="0"/>
    <x v="5"/>
    <b v="1"/>
    <s v="music/rock"/>
    <n v="1.0607500000000001"/>
    <n v="90.276595744680847"/>
    <s v="music"/>
    <s v="rock"/>
    <d v="2015-05-17T17:58:15"/>
    <d v="2015-06-22T00:00:00"/>
    <n v="2"/>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s v="music"/>
    <s v="rock"/>
    <d v="2015-03-19T08:55:20"/>
    <d v="2015-04-18T08:55:20"/>
    <n v="2"/>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s v="music"/>
    <s v="rock"/>
    <d v="2013-08-09T11:37:23"/>
    <d v="2013-09-09T22:59:00"/>
    <n v="2"/>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s v="music"/>
    <s v="rock"/>
    <d v="2016-04-05T08:01:47"/>
    <d v="2016-05-05T08:01:47"/>
    <n v="2"/>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s v="music"/>
    <s v="rock"/>
    <d v="2016-07-13T19:13:06"/>
    <d v="2016-07-20T19:13:06"/>
    <n v="1"/>
  </r>
  <r>
    <x v="2176"/>
    <s v="Mike Farley Band - New Album!"/>
    <s v="The Mike Farley Band has re-assembled its original line up and needs your help to make a new full-length album!"/>
    <n v="5000"/>
    <n v="6301"/>
    <x v="0"/>
    <s v="US"/>
    <s v="USD"/>
    <n v="1430579509"/>
    <n v="1427987509"/>
    <b v="0"/>
    <x v="26"/>
    <b v="1"/>
    <s v="music/rock"/>
    <n v="1.2602"/>
    <n v="88.74647887323944"/>
    <s v="music"/>
    <s v="rock"/>
    <d v="2015-04-02T10:11:49"/>
    <d v="2015-05-02T10:11:49"/>
    <n v="3"/>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s v="music"/>
    <s v="rock"/>
    <d v="2016-05-12T01:01:07"/>
    <d v="2016-06-06T01:01:07"/>
    <n v="2"/>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s v="music"/>
    <s v="rock"/>
    <d v="2016-12-19T10:16:37"/>
    <d v="2017-01-18T10:16:37"/>
    <n v="7"/>
  </r>
  <r>
    <x v="2179"/>
    <s v="Woodhouse EP"/>
    <s v="Woodhouse is making an EP!  If you are a fan of whiskey and loud guitars, contribute to the cause!"/>
    <n v="1000"/>
    <n v="1614"/>
    <x v="0"/>
    <s v="US"/>
    <s v="USD"/>
    <n v="1428725192"/>
    <n v="1426133192"/>
    <b v="0"/>
    <x v="64"/>
    <b v="1"/>
    <s v="music/rock"/>
    <n v="1.6140000000000001"/>
    <n v="76.857142857142861"/>
    <s v="music"/>
    <s v="rock"/>
    <d v="2015-03-11T23:06:32"/>
    <d v="2015-04-10T23:06:32"/>
    <n v="2"/>
  </r>
  <r>
    <x v="2180"/>
    <s v="FOUR STAR MARY &quot;PIECES&quot;"/>
    <s v="Help fund the new record by independent alternative rockers FOUR STAR MARY &quot;PIECES&quot;"/>
    <n v="5000"/>
    <n v="5359.21"/>
    <x v="0"/>
    <s v="US"/>
    <s v="USD"/>
    <n v="1447434268"/>
    <n v="1443801868"/>
    <b v="0"/>
    <x v="76"/>
    <b v="1"/>
    <s v="music/rock"/>
    <n v="1.071842"/>
    <n v="68.707820512820518"/>
    <s v="music"/>
    <s v="rock"/>
    <d v="2015-10-02T11:04:28"/>
    <d v="2015-11-13T12:04:28"/>
    <n v="3"/>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s v="games"/>
    <s v="tabletop games"/>
    <d v="2017-02-06T19:07:33"/>
    <d v="2017-02-20T19:07:33"/>
    <n v="2"/>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s v="games"/>
    <s v="tabletop games"/>
    <d v="2014-08-28T16:37:05"/>
    <d v="2014-10-02T16:37:05"/>
    <n v="2"/>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s v="games"/>
    <s v="tabletop games"/>
    <d v="2017-01-10T03:46:17"/>
    <d v="2017-02-09T00:00:00"/>
    <n v="2"/>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s v="games"/>
    <s v="tabletop games"/>
    <d v="2016-01-11T11:34:01"/>
    <d v="2016-01-25T11:00:00"/>
    <n v="4"/>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s v="games"/>
    <s v="tabletop games"/>
    <d v="2013-02-14T03:23:59"/>
    <d v="2013-03-26T03:23:59"/>
    <n v="3"/>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s v="games"/>
    <s v="tabletop games"/>
    <d v="2016-08-01T09:45:43"/>
    <d v="2016-09-06T21:00:00"/>
    <n v="6"/>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s v="games"/>
    <s v="tabletop games"/>
    <d v="2015-03-05T00:01:06"/>
    <d v="2015-04-02T22:59:00"/>
    <n v="6"/>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s v="games"/>
    <s v="tabletop games"/>
    <d v="2016-09-20T09:04:01"/>
    <d v="2016-10-25T12:00:00"/>
    <n v="3"/>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s v="games"/>
    <s v="tabletop games"/>
    <d v="2016-04-07T13:55:00"/>
    <d v="2016-04-21T17:00:00"/>
    <n v="2"/>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s v="games"/>
    <s v="tabletop games"/>
    <d v="2016-02-17T10:00:04"/>
    <d v="2016-03-23T01:59:00"/>
    <n v="5"/>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s v="games"/>
    <s v="tabletop games"/>
    <d v="2017-02-02T15:00:27"/>
    <d v="2017-02-14T15:00:27"/>
    <n v="1"/>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s v="games"/>
    <s v="tabletop games"/>
    <d v="2016-11-17T15:25:44"/>
    <d v="2016-12-15T18:00:00"/>
    <n v="4"/>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s v="games"/>
    <s v="tabletop games"/>
    <d v="2016-10-21T04:44:32"/>
    <d v="2016-11-20T23:59:00"/>
    <n v="5"/>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s v="games"/>
    <s v="tabletop games"/>
    <d v="2016-02-25T13:11:30"/>
    <d v="2016-03-26T12:11:30"/>
    <n v="4"/>
  </r>
  <r>
    <x v="2195"/>
    <s v="Purgatoria: City of Angels"/>
    <s v="A gritty, noir tabletop RPG with a fast-paced combo-based battle system."/>
    <n v="4600"/>
    <n v="5535"/>
    <x v="0"/>
    <s v="US"/>
    <s v="USD"/>
    <n v="1439317900"/>
    <n v="1436725900"/>
    <b v="0"/>
    <x v="248"/>
    <b v="1"/>
    <s v="games/tabletop games"/>
    <n v="1.2032608695652174"/>
    <n v="48.130434782608695"/>
    <s v="games"/>
    <s v="tabletop games"/>
    <d v="2015-07-12T13:31:40"/>
    <d v="2015-08-11T13:31:40"/>
    <n v="2"/>
  </r>
  <r>
    <x v="2196"/>
    <s v="LACORSA Grand Prix Game (relaunch)"/>
    <s v="Race your friends in style with this classic Grand Prix game."/>
    <n v="14000"/>
    <n v="15937"/>
    <x v="0"/>
    <s v="US"/>
    <s v="USD"/>
    <n v="1480662000"/>
    <n v="1478000502"/>
    <b v="0"/>
    <x v="302"/>
    <b v="1"/>
    <s v="games/tabletop games"/>
    <n v="1.1383571428571428"/>
    <n v="68.106837606837601"/>
    <s v="games"/>
    <s v="tabletop games"/>
    <d v="2016-11-01T06:41:42"/>
    <d v="2016-12-02T02:00:00"/>
    <n v="4"/>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s v="games"/>
    <s v="tabletop games"/>
    <d v="2015-01-29T09:00:59"/>
    <d v="2015-02-28T09:00:59"/>
    <n v="8"/>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s v="games"/>
    <s v="tabletop games"/>
    <d v="2015-10-15T07:20:00"/>
    <d v="2015-11-14T08:20:00"/>
    <n v="10"/>
  </r>
  <r>
    <x v="2199"/>
    <s v="Decadolo. Flip it!"/>
    <s v="A new strategic board game designed to flip out your opponent."/>
    <n v="9000"/>
    <n v="13228"/>
    <x v="0"/>
    <s v="IE"/>
    <s v="EUR"/>
    <n v="1444903198"/>
    <n v="1442311198"/>
    <b v="1"/>
    <x v="140"/>
    <b v="1"/>
    <s v="games/tabletop games"/>
    <n v="1.4697777777777778"/>
    <n v="52.701195219123505"/>
    <s v="games"/>
    <s v="tabletop games"/>
    <d v="2015-09-15T04:59:58"/>
    <d v="2015-10-15T04:59:58"/>
    <n v="3"/>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s v="games"/>
    <s v="tabletop games"/>
    <d v="2015-06-08T10:01:08"/>
    <d v="2015-07-05T22:00:00"/>
    <n v="2"/>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s v="music"/>
    <s v="electronic music"/>
    <d v="2013-01-02T15:19:25"/>
    <d v="2013-01-16T15:19:25"/>
    <n v="1"/>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s v="music"/>
    <s v="electronic music"/>
    <d v="2012-10-02T15:22:48"/>
    <d v="2012-11-01T15:22:48"/>
    <n v="2"/>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s v="music"/>
    <s v="electronic music"/>
    <d v="2015-08-25T15:38:02"/>
    <d v="2015-09-24T15:38:02"/>
    <n v="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s v="music"/>
    <s v="electronic music"/>
    <d v="2013-02-07T02:28:39"/>
    <d v="2013-03-09T02:28:39"/>
    <n v="2"/>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s v="music"/>
    <s v="electronic music"/>
    <d v="2012-05-02T14:43:09"/>
    <d v="2012-06-01T14:43:09"/>
    <n v="1"/>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s v="music"/>
    <s v="electronic music"/>
    <d v="2012-03-29T01:10:24"/>
    <d v="2012-04-16T01:10:24"/>
    <n v="2"/>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s v="music"/>
    <s v="electronic music"/>
    <d v="2013-10-16T23:39:33"/>
    <d v="2013-11-16T00:39:33"/>
    <n v="2"/>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s v="music"/>
    <s v="electronic music"/>
    <d v="2012-02-07T16:10:26"/>
    <d v="2012-04-06T23:00:00"/>
    <n v="2"/>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s v="music"/>
    <s v="electronic music"/>
    <d v="2014-04-03T06:30:44"/>
    <d v="2014-04-14T18:00:00"/>
    <n v="1"/>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s v="music"/>
    <s v="electronic music"/>
    <d v="2012-02-16T20:35:10"/>
    <d v="2012-04-14T12:36:00"/>
    <n v="2"/>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s v="music"/>
    <s v="electronic music"/>
    <d v="2014-03-18T13:50:25"/>
    <d v="2014-04-10T01:59:00"/>
    <n v="2"/>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s v="music"/>
    <s v="electronic music"/>
    <d v="2013-10-01T12:56:17"/>
    <d v="2013-11-03T20:00:00"/>
    <n v="3"/>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s v="music"/>
    <s v="electronic music"/>
    <d v="2015-04-15T14:49:39"/>
    <d v="2015-05-15T14:49:39"/>
    <n v="1"/>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s v="music"/>
    <s v="electronic music"/>
    <d v="2014-01-07T14:00:48"/>
    <d v="2014-02-06T14:00:48"/>
    <n v="1"/>
  </r>
  <r>
    <x v="2215"/>
    <s v="&quot;Something to See, Not to Say&quot; - Anemometer's First EP Album"/>
    <s v="Ambient Electro Grind-fest!"/>
    <n v="550"/>
    <n v="860"/>
    <x v="0"/>
    <s v="US"/>
    <s v="USD"/>
    <n v="1331621940"/>
    <n v="1329671572"/>
    <b v="0"/>
    <x v="51"/>
    <b v="1"/>
    <s v="music/electronic music"/>
    <n v="1.5636363636363637"/>
    <n v="26.060606060606062"/>
    <s v="music"/>
    <s v="electronic music"/>
    <d v="2012-02-19T12:12:52"/>
    <d v="2012-03-13T01:59:00"/>
    <n v="1"/>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s v="music"/>
    <s v="electronic music"/>
    <d v="2015-07-09T13:02:25"/>
    <d v="2015-07-23T13:02:25"/>
    <n v="1"/>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s v="music"/>
    <s v="electronic music"/>
    <d v="2015-10-22T13:38:33"/>
    <d v="2015-11-02T03:00:00"/>
    <n v="1"/>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s v="music"/>
    <s v="electronic music"/>
    <d v="2012-08-06T14:29:43"/>
    <d v="2012-08-28T19:00:00"/>
    <n v="2"/>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s v="music"/>
    <s v="electronic music"/>
    <d v="2015-07-20T12:15:12"/>
    <d v="2015-08-19T12:15:12"/>
    <n v="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s v="music"/>
    <s v="electronic music"/>
    <d v="2013-06-26T20:27:16"/>
    <d v="2013-07-26T20:27:16"/>
    <n v="2"/>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s v="games"/>
    <s v="tabletop games"/>
    <d v="2016-03-23T11:00:09"/>
    <d v="2016-04-22T19:00:00"/>
    <n v="3"/>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s v="games"/>
    <s v="tabletop games"/>
    <d v="2011-12-29T13:54:07"/>
    <d v="2012-01-28T13:54:07"/>
    <n v="1"/>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s v="games"/>
    <s v="tabletop games"/>
    <d v="2015-05-28T10:22:48"/>
    <d v="2015-06-27T10:22:48"/>
    <n v="5"/>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s v="games"/>
    <s v="tabletop games"/>
    <d v="2016-10-01T11:01:15"/>
    <d v="2016-10-29T14:00:00"/>
    <n v="4"/>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s v="games"/>
    <s v="tabletop games"/>
    <d v="2014-08-22T14:00:15"/>
    <d v="2014-09-21T14:00:15"/>
    <n v="6"/>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s v="games"/>
    <s v="tabletop games"/>
    <d v="2016-01-12T14:10:22"/>
    <d v="2016-02-11T23:59:00"/>
    <n v="5"/>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s v="games"/>
    <s v="tabletop games"/>
    <d v="2013-10-14T14:22:35"/>
    <d v="2013-11-13T15:22:35"/>
    <n v="4"/>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s v="games"/>
    <s v="tabletop games"/>
    <d v="2015-07-17T01:40:36"/>
    <d v="2015-08-16T01:40:36"/>
    <n v="2"/>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s v="games"/>
    <s v="tabletop games"/>
    <d v="2013-07-29T10:56:31"/>
    <d v="2013-09-02T23:00:00"/>
    <n v="3"/>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s v="games"/>
    <s v="tabletop games"/>
    <d v="2014-03-26T16:08:47"/>
    <d v="2014-04-25T16:08:47"/>
    <n v="3"/>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s v="games"/>
    <s v="tabletop games"/>
    <d v="2013-05-29T16:51:41"/>
    <d v="2013-06-25T00:00:00"/>
    <n v="2"/>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s v="games"/>
    <s v="tabletop games"/>
    <d v="2014-06-16T14:03:28"/>
    <d v="2014-07-18T22:00:00"/>
    <n v="3"/>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s v="games"/>
    <s v="tabletop games"/>
    <d v="2015-11-23T04:05:39"/>
    <d v="2015-12-13T19:00:00"/>
    <n v="2"/>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s v="games"/>
    <s v="tabletop games"/>
    <d v="2016-12-06T14:47:27"/>
    <d v="2017-01-05T14:47:27"/>
    <n v="1"/>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s v="games"/>
    <s v="tabletop games"/>
    <d v="2015-02-26T19:31:51"/>
    <d v="2015-03-28T18:31:51"/>
    <n v="4"/>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s v="games"/>
    <s v="tabletop games"/>
    <d v="2016-01-02T09:48:43"/>
    <d v="2016-02-01T09:48:43"/>
    <n v="2"/>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s v="games"/>
    <s v="tabletop games"/>
    <d v="2014-10-02T19:04:43"/>
    <d v="2014-11-12T02:59:00"/>
    <n v="5"/>
  </r>
  <r>
    <x v="2238"/>
    <s v="28mm Fantasy Miniature range Feral Orcs!"/>
    <s v="28mm Fantasy Miniature Range in leadfree white metal: Orcs, wolves and more."/>
    <n v="4000"/>
    <n v="5496"/>
    <x v="0"/>
    <s v="DE"/>
    <s v="EUR"/>
    <n v="1489157716"/>
    <n v="1486565716"/>
    <b v="0"/>
    <x v="1"/>
    <b v="1"/>
    <s v="games/tabletop games"/>
    <n v="1.3740000000000001"/>
    <n v="69.569620253164558"/>
    <s v="games"/>
    <s v="tabletop games"/>
    <d v="2017-02-08T09:55:16"/>
    <d v="2017-03-10T09:55:16"/>
    <n v="2"/>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s v="games"/>
    <s v="tabletop games"/>
    <d v="2013-10-25T18:00:14"/>
    <d v="2013-11-30T23:02:00"/>
    <n v="7"/>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s v="games"/>
    <s v="tabletop games"/>
    <d v="2016-03-23T14:49:04"/>
    <d v="2016-04-22T14:49:04"/>
    <n v="3"/>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s v="games"/>
    <s v="tabletop games"/>
    <d v="2017-01-31T14:51:40"/>
    <d v="2017-03-02T14:51:40"/>
    <n v="2"/>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s v="games"/>
    <s v="tabletop games"/>
    <d v="2013-10-22T08:48:53"/>
    <d v="2013-11-26T22:02:00"/>
    <n v="4"/>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s v="games"/>
    <s v="tabletop games"/>
    <d v="2017-03-06T13:01:30"/>
    <d v="2017-03-12T22:00:00"/>
    <n v="1"/>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s v="games"/>
    <s v="tabletop games"/>
    <d v="2016-10-04T14:39:06"/>
    <d v="2016-10-16T15:30:00"/>
    <n v="3"/>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s v="games"/>
    <s v="tabletop games"/>
    <d v="2014-01-21T12:00:17"/>
    <d v="2014-02-21T13:00:00"/>
    <n v="2"/>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s v="games"/>
    <s v="tabletop games"/>
    <d v="2015-08-05T14:00:10"/>
    <d v="2015-09-04T14:00:10"/>
    <n v="2"/>
  </r>
  <r>
    <x v="2247"/>
    <s v="Foragers"/>
    <s v="Take on the role of an ancient forager in this fun strategy game from the designer of Biblios."/>
    <n v="18500"/>
    <n v="19324"/>
    <x v="0"/>
    <s v="US"/>
    <s v="USD"/>
    <n v="1438185565"/>
    <n v="1436975965"/>
    <b v="0"/>
    <x v="434"/>
    <b v="1"/>
    <s v="games/tabletop games"/>
    <n v="1.0445405405405406"/>
    <n v="50.852631578947367"/>
    <s v="games"/>
    <s v="tabletop games"/>
    <d v="2015-07-15T10:59:25"/>
    <d v="2015-07-29T10:59:25"/>
    <n v="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s v="games"/>
    <s v="tabletop games"/>
    <d v="2016-11-14T16:01:18"/>
    <d v="2016-12-14T16:01:18"/>
    <n v="3"/>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s v="games"/>
    <s v="tabletop games"/>
    <d v="2013-03-03T11:52:45"/>
    <d v="2013-04-02T10:52:45"/>
    <n v="2"/>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s v="games"/>
    <s v="tabletop games"/>
    <d v="2016-11-02T19:07:53"/>
    <d v="2016-12-02T20:07:53"/>
    <n v="7"/>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s v="games"/>
    <s v="tabletop games"/>
    <d v="2014-07-26T03:17:57"/>
    <d v="2014-08-16T03:17:57"/>
    <n v="3"/>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s v="games"/>
    <s v="tabletop games"/>
    <d v="2016-07-22T02:52:18"/>
    <d v="2016-08-06T02:52:18"/>
    <n v="3"/>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s v="games"/>
    <s v="tabletop games"/>
    <d v="2015-10-19T10:09:07"/>
    <d v="2015-11-18T11:09:07"/>
    <n v="3"/>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s v="games"/>
    <s v="tabletop games"/>
    <d v="2017-01-17T10:32:48"/>
    <d v="2017-01-24T10:32:48"/>
    <n v="1"/>
  </r>
  <r>
    <x v="2255"/>
    <s v="Jumbo Jets - Jet Set Expansion Set #2"/>
    <s v="This is the second set of 5 expansions for our route-building game, Jet Set!"/>
    <n v="3950"/>
    <n v="11323"/>
    <x v="0"/>
    <s v="US"/>
    <s v="USD"/>
    <n v="1462661451"/>
    <n v="1460069451"/>
    <b v="0"/>
    <x v="197"/>
    <b v="1"/>
    <s v="games/tabletop games"/>
    <n v="2.8665822784810127"/>
    <n v="41.782287822878232"/>
    <s v="games"/>
    <s v="tabletop games"/>
    <d v="2016-04-07T17:50:51"/>
    <d v="2016-05-07T17:50:51"/>
    <n v="2"/>
  </r>
  <r>
    <x v="2256"/>
    <s v="Bitcoin Empire"/>
    <s v="Build your crypto-currency empire and sabotage your opponents. A deck building, card game. 2-4 players. 15 minutes."/>
    <n v="480"/>
    <n v="1069"/>
    <x v="0"/>
    <s v="GB"/>
    <s v="GBP"/>
    <n v="1479811846"/>
    <n v="1478602246"/>
    <b v="0"/>
    <x v="133"/>
    <b v="1"/>
    <s v="games/tabletop games"/>
    <n v="2.2270833333333333"/>
    <n v="21.38"/>
    <s v="games"/>
    <s v="tabletop games"/>
    <d v="2016-11-08T05:50:46"/>
    <d v="2016-11-22T05:50:46"/>
    <n v="1"/>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s v="games"/>
    <s v="tabletop games"/>
    <d v="2016-05-15T17:28:49"/>
    <d v="2016-06-19T18:00:00"/>
    <n v="2"/>
  </r>
  <r>
    <x v="2258"/>
    <s v="A Sundered World"/>
    <s v="A Dungeon World campaign setting that takes place after the end of the worlds."/>
    <n v="2200"/>
    <n v="3223"/>
    <x v="0"/>
    <s v="US"/>
    <s v="USD"/>
    <n v="1434045687"/>
    <n v="1431453687"/>
    <b v="0"/>
    <x v="242"/>
    <b v="1"/>
    <s v="games/tabletop games"/>
    <n v="1.4650000000000001"/>
    <n v="15.721951219512196"/>
    <s v="games"/>
    <s v="tabletop games"/>
    <d v="2015-05-12T13:01:27"/>
    <d v="2015-06-11T13:01:27"/>
    <n v="2"/>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s v="games"/>
    <s v="tabletop games"/>
    <d v="2016-11-28T14:18:56"/>
    <d v="2016-12-08T14:18:56"/>
    <n v="2"/>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s v="games"/>
    <s v="tabletop games"/>
    <d v="2014-02-24T19:24:10"/>
    <d v="2014-03-26T18:24:10"/>
    <n v="2"/>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s v="games"/>
    <s v="tabletop games"/>
    <d v="2017-01-24T12:23:40"/>
    <d v="2017-02-14T12:23:40"/>
    <n v="2"/>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s v="games"/>
    <s v="tabletop games"/>
    <d v="2014-10-14T09:02:38"/>
    <d v="2014-11-17T19:00:00"/>
    <n v="2"/>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s v="games"/>
    <s v="tabletop games"/>
    <d v="2015-01-10T14:58:33"/>
    <d v="2015-01-31T14:58:33"/>
    <n v="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s v="games"/>
    <s v="tabletop games"/>
    <d v="2016-05-06T08:58:34"/>
    <d v="2016-05-22T22:00:00"/>
    <n v="3"/>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s v="games"/>
    <s v="tabletop games"/>
    <d v="2016-11-15T15:28:27"/>
    <d v="2016-11-22T15:28:27"/>
    <n v="1"/>
  </r>
  <r>
    <x v="2266"/>
    <s v="GOAT LORDS."/>
    <s v="Want to be LORD OF THE GOATS? Start building your herd using thievery, magic, bombs and mostly goats."/>
    <n v="1500"/>
    <n v="4804"/>
    <x v="0"/>
    <s v="US"/>
    <s v="USD"/>
    <n v="1461722400"/>
    <n v="1460235592"/>
    <b v="0"/>
    <x v="441"/>
    <b v="1"/>
    <s v="games/tabletop games"/>
    <n v="3.2026666666666666"/>
    <n v="24.762886597938145"/>
    <s v="games"/>
    <s v="tabletop games"/>
    <d v="2016-04-09T15:59:52"/>
    <d v="2016-04-26T21:00:00"/>
    <n v="2"/>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s v="games"/>
    <s v="tabletop games"/>
    <d v="2014-11-25T14:54:57"/>
    <d v="2014-12-20T20:00:00"/>
    <n v="6"/>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s v="games"/>
    <s v="tabletop games"/>
    <d v="2017-02-09T20:58:35"/>
    <d v="2017-03-11T20:58:35"/>
    <n v="7"/>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s v="games"/>
    <s v="tabletop games"/>
    <d v="2017-02-10T11:54:23"/>
    <d v="2017-03-07T00:00:00"/>
    <n v="2"/>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s v="games"/>
    <s v="tabletop games"/>
    <d v="2016-12-21T15:51:53"/>
    <d v="2017-01-10T16:59:00"/>
    <n v="7"/>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s v="games"/>
    <s v="tabletop games"/>
    <d v="2016-11-09T19:00:04"/>
    <d v="2016-12-09T19:00:04"/>
    <n v="6"/>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s v="games"/>
    <s v="tabletop games"/>
    <d v="2015-11-07T11:47:16"/>
    <d v="2015-12-07T11:47:16"/>
    <n v="2"/>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s v="games"/>
    <s v="tabletop games"/>
    <d v="2017-02-15T08:10:42"/>
    <d v="2017-03-12T07:10:42"/>
    <n v="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s v="games"/>
    <s v="tabletop games"/>
    <d v="2014-01-24T07:00:57"/>
    <d v="2014-02-23T07:00:57"/>
    <n v="2"/>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s v="games"/>
    <s v="tabletop games"/>
    <d v="2014-11-22T09:47:59"/>
    <d v="2014-12-22T09:47:59"/>
    <n v="1"/>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s v="games"/>
    <s v="tabletop games"/>
    <d v="2013-12-06T10:38:09"/>
    <d v="2014-01-05T10:38:09"/>
    <n v="2"/>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s v="games"/>
    <s v="tabletop games"/>
    <d v="2012-01-28T11:17:03"/>
    <d v="2012-02-27T11:17:03"/>
    <n v="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s v="games"/>
    <s v="tabletop games"/>
    <d v="2015-11-30T12:01:07"/>
    <d v="2016-01-03T17:59:00"/>
    <n v="2"/>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s v="games"/>
    <s v="tabletop games"/>
    <d v="2015-01-16T14:21:39"/>
    <d v="2015-02-03T23:00:00"/>
    <n v="2"/>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s v="games"/>
    <s v="tabletop games"/>
    <d v="2015-08-18T09:59:51"/>
    <d v="2015-09-17T09:59:51"/>
    <n v="3"/>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s v="music"/>
    <s v="rock"/>
    <d v="2011-05-24T01:51:37"/>
    <d v="2011-07-25T01:50:00"/>
    <n v="1"/>
  </r>
  <r>
    <x v="2282"/>
    <s v="Sage King's Debut Album"/>
    <s v="Sage King is recording his debut album and wants YOU to be a part of the creation process"/>
    <n v="750"/>
    <n v="1390"/>
    <x v="0"/>
    <s v="US"/>
    <s v="USD"/>
    <n v="1452744686"/>
    <n v="1447560686"/>
    <b v="0"/>
    <x v="8"/>
    <b v="1"/>
    <s v="music/rock"/>
    <n v="1.8533333333333333"/>
    <n v="115.83333333333333"/>
    <s v="music"/>
    <s v="rock"/>
    <d v="2015-11-14T23:11:26"/>
    <d v="2016-01-13T23:11:26"/>
    <n v="1"/>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s v="music"/>
    <s v="rock"/>
    <d v="2012-03-09T22:00:04"/>
    <d v="2012-05-08T21:00:04"/>
    <n v="2"/>
  </r>
  <r>
    <x v="2284"/>
    <s v="Make a record, write a song, take the Vinyl Skyway. "/>
    <s v="The Vinyl Skyway reunite to make a third album. "/>
    <n v="6000"/>
    <n v="6373.27"/>
    <x v="0"/>
    <s v="US"/>
    <s v="USD"/>
    <n v="1299902400"/>
    <n v="1297451245"/>
    <b v="0"/>
    <x v="211"/>
    <b v="1"/>
    <s v="music/rock"/>
    <n v="1.0622116666666668"/>
    <n v="108.02152542372882"/>
    <s v="music"/>
    <s v="rock"/>
    <d v="2011-02-11T14:07:25"/>
    <d v="2011-03-11T23:00:00"/>
    <n v="3"/>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s v="music"/>
    <s v="rock"/>
    <d v="2012-05-29T23:27:23"/>
    <d v="2012-06-28T23:27:23"/>
    <n v="2"/>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s v="music"/>
    <s v="rock"/>
    <d v="2013-08-08T18:07:34"/>
    <d v="2013-09-05T22:59:00"/>
    <n v="2"/>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s v="music"/>
    <s v="rock"/>
    <d v="2014-06-02T11:01:00"/>
    <d v="2014-06-23T11:01:00"/>
    <n v="2"/>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s v="music"/>
    <s v="rock"/>
    <d v="2012-06-07T14:51:29"/>
    <d v="2012-06-26T13:00:00"/>
    <n v="2"/>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s v="music"/>
    <s v="rock"/>
    <d v="2013-10-24T18:57:40"/>
    <d v="2013-12-06T18:22:00"/>
    <n v="2"/>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s v="music"/>
    <s v="rock"/>
    <d v="2009-09-14T01:05:30"/>
    <d v="2009-12-01T12:00:00"/>
    <n v="2"/>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s v="music"/>
    <s v="rock"/>
    <d v="2012-03-19T18:26:58"/>
    <d v="2012-04-22T23:00:00"/>
    <n v="2"/>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s v="music"/>
    <s v="rock"/>
    <d v="2012-03-19T11:44:36"/>
    <d v="2012-04-18T11:44:36"/>
    <n v="2"/>
  </r>
  <r>
    <x v="2293"/>
    <s v="&quot;Hurt N' Wrong&quot; New Album Fundraiser!"/>
    <s v="Donate here to be a part of the upcoming album. Every little bit helps!"/>
    <n v="850"/>
    <n v="920"/>
    <x v="0"/>
    <s v="US"/>
    <s v="USD"/>
    <n v="1348545540"/>
    <n v="1346345999"/>
    <b v="0"/>
    <x v="74"/>
    <b v="1"/>
    <s v="music/rock"/>
    <n v="1.0823529411764705"/>
    <n v="34.074074074074076"/>
    <s v="music"/>
    <s v="rock"/>
    <d v="2012-08-30T11:59:59"/>
    <d v="2012-09-24T22:59:00"/>
    <n v="1"/>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s v="music"/>
    <s v="rock"/>
    <d v="2012-12-21T12:21:20"/>
    <d v="2013-01-20T12:21:20"/>
    <n v="3"/>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s v="music"/>
    <s v="rock"/>
    <d v="2012-12-27T17:54:16"/>
    <d v="2013-01-26T17:54:16"/>
    <n v="2"/>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s v="music"/>
    <s v="rock"/>
    <d v="2012-01-19T12:33:46"/>
    <d v="2012-02-23T12:33:46"/>
    <n v="3"/>
  </r>
  <r>
    <x v="2297"/>
    <s v="Company Company: Debut EP"/>
    <s v="New Jersey Alternative Rock band COCO needs YOUR help self-releasing debut EP!"/>
    <n v="1000"/>
    <n v="1006"/>
    <x v="0"/>
    <s v="US"/>
    <s v="USD"/>
    <n v="1331697540"/>
    <n v="1328749249"/>
    <b v="0"/>
    <x v="10"/>
    <b v="1"/>
    <s v="music/rock"/>
    <n v="1.006"/>
    <n v="52.94736842105263"/>
    <s v="music"/>
    <s v="rock"/>
    <d v="2012-02-08T20:00:49"/>
    <d v="2012-03-13T22:59:00"/>
    <n v="2"/>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s v="music"/>
    <s v="rock"/>
    <d v="2014-02-24T15:10:33"/>
    <d v="2014-03-26T14:10:33"/>
    <n v="8"/>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s v="music"/>
    <s v="rock"/>
    <d v="2011-01-21T19:46:49"/>
    <d v="2011-02-05T19:46:49"/>
    <n v="1"/>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s v="music"/>
    <s v="rock"/>
    <d v="2012-06-14T12:26:56"/>
    <d v="2012-06-28T12:26:56"/>
    <n v="1"/>
  </r>
  <r>
    <x v="2301"/>
    <s v="Time Crash"/>
    <s v="We are America's first trock band, and we're ready to bring you our first album!"/>
    <n v="5000"/>
    <n v="6680.22"/>
    <x v="0"/>
    <s v="US"/>
    <s v="USD"/>
    <n v="1371785496"/>
    <n v="1369193496"/>
    <b v="1"/>
    <x v="263"/>
    <b v="1"/>
    <s v="music/indie rock"/>
    <n v="1.336044"/>
    <n v="31.659810426540286"/>
    <s v="music"/>
    <s v="indie rock"/>
    <d v="2013-05-21T22:31:36"/>
    <d v="2013-06-20T22:31:36"/>
    <n v="3"/>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s v="music"/>
    <s v="indie rock"/>
    <d v="2013-11-27T15:50:34"/>
    <d v="2013-12-31T02:00:00"/>
    <n v="2"/>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s v="music"/>
    <s v="indie rock"/>
    <d v="2011-11-02T21:39:56"/>
    <d v="2011-12-12T22:39:56"/>
    <n v="3"/>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s v="music"/>
    <s v="indie rock"/>
    <d v="2010-11-20T14:34:51"/>
    <d v="2010-12-31T23:59:00"/>
    <n v="3"/>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s v="music"/>
    <s v="indie rock"/>
    <d v="2014-07-14T11:41:12"/>
    <d v="2014-08-08T13:00:00"/>
    <n v="5"/>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s v="music"/>
    <s v="indie rock"/>
    <d v="2012-02-08T23:02:09"/>
    <d v="2012-03-09T23:02:09"/>
    <n v="2"/>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s v="music"/>
    <s v="indie rock"/>
    <d v="2012-04-05T14:15:33"/>
    <d v="2012-05-05T14:15:28"/>
    <n v="2"/>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s v="music"/>
    <s v="indie rock"/>
    <d v="2014-07-31T18:06:36"/>
    <d v="2014-08-28T20:00:00"/>
    <n v="12"/>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s v="music"/>
    <s v="indie rock"/>
    <d v="2013-02-02T18:42:17"/>
    <d v="2013-03-09T18:42:17"/>
    <n v="3"/>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s v="music"/>
    <s v="indie rock"/>
    <d v="2013-02-19T14:03:35"/>
    <d v="2013-03-21T13:03:35"/>
    <n v="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s v="music"/>
    <s v="indie rock"/>
    <d v="2014-04-06T19:06:29"/>
    <d v="2014-05-06T19:06:29"/>
    <n v="3"/>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s v="music"/>
    <s v="indie rock"/>
    <d v="2014-03-18T10:11:18"/>
    <d v="2014-04-18T18:00:00"/>
    <n v="2"/>
  </r>
  <r>
    <x v="2313"/>
    <s v="A SUNNY DAY IN GLASGOW"/>
    <s v="A Sunny Day in Glasgow are recording a new album and we need your help!"/>
    <n v="5000"/>
    <n v="8792.02"/>
    <x v="0"/>
    <s v="US"/>
    <s v="USD"/>
    <n v="1336086026"/>
    <n v="1333494026"/>
    <b v="1"/>
    <x v="328"/>
    <b v="1"/>
    <s v="music/indie rock"/>
    <n v="1.7584040000000001"/>
    <n v="56.000127388535034"/>
    <s v="music"/>
    <s v="indie rock"/>
    <d v="2012-04-03T18:00:26"/>
    <d v="2012-05-03T18:00:26"/>
    <n v="3"/>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s v="music"/>
    <s v="indie rock"/>
    <d v="2012-05-08T08:14:17"/>
    <d v="2012-06-07T08:14:17"/>
    <n v="2"/>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s v="music"/>
    <s v="indie rock"/>
    <d v="2012-04-05T12:25:43"/>
    <d v="2012-05-05T12:25:43"/>
    <n v="2"/>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s v="music"/>
    <s v="indie rock"/>
    <d v="2009-09-23T12:24:10"/>
    <d v="2009-12-09T13:24:00"/>
    <n v="5"/>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s v="music"/>
    <s v="indie rock"/>
    <d v="2010-01-14T08:00:49"/>
    <d v="2010-02-15T00:00:00"/>
    <n v="1"/>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s v="music"/>
    <s v="indie rock"/>
    <d v="2009-08-25T10:26:54"/>
    <d v="2009-09-25T22:59:00"/>
    <n v="3"/>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s v="music"/>
    <s v="indie rock"/>
    <d v="2013-11-14T20:58:05"/>
    <d v="2013-12-14T20:58:05"/>
    <n v="2"/>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s v="music"/>
    <s v="indie rock"/>
    <d v="2014-02-26T14:36:40"/>
    <d v="2014-04-02T13:36:40"/>
    <n v="3"/>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s v="food"/>
    <s v="small batch"/>
    <d v="2017-03-05T01:15:01"/>
    <d v="2017-04-04T00:15:01"/>
    <n v="4"/>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s v="food"/>
    <s v="small batch"/>
    <d v="2017-03-10T16:29:29"/>
    <d v="2017-04-09T15:29:29"/>
    <n v="2"/>
  </r>
  <r>
    <x v="2323"/>
    <s v="Beef Sticks, the Ultimate Protein Snack"/>
    <s v="You can never go wrong with a Beef Stick, great taste with no fillers and can easily goes with you everywhere."/>
    <n v="250"/>
    <n v="120"/>
    <x v="3"/>
    <s v="US"/>
    <s v="USD"/>
    <n v="1490033247"/>
    <n v="1489428447"/>
    <b v="0"/>
    <x v="80"/>
    <b v="0"/>
    <s v="food/small batch"/>
    <n v="0.48"/>
    <n v="30"/>
    <s v="food"/>
    <s v="small batch"/>
    <d v="2017-03-13T13:07:27"/>
    <d v="2017-03-20T13:07:27"/>
    <n v="1"/>
  </r>
  <r>
    <x v="2324"/>
    <s v="Pies not Lies"/>
    <s v="A city centre shop selling great locally made food with room to chat and learn about eachother."/>
    <n v="7500"/>
    <n v="1555"/>
    <x v="3"/>
    <s v="GB"/>
    <s v="GBP"/>
    <n v="1490559285"/>
    <n v="1487970885"/>
    <b v="0"/>
    <x v="42"/>
    <b v="0"/>
    <s v="food/small batch"/>
    <n v="0.20733333333333334"/>
    <n v="25.491803278688526"/>
    <s v="food"/>
    <s v="small batch"/>
    <d v="2017-02-24T16:14:45"/>
    <d v="2017-03-26T15:14:45"/>
    <n v="3"/>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s v="food"/>
    <s v="small batch"/>
    <d v="2017-02-27T19:32:11"/>
    <d v="2017-03-29T18:32:11"/>
    <n v="2"/>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s v="food"/>
    <s v="small batch"/>
    <d v="2017-03-09T19:49:08"/>
    <d v="2017-04-30T12:00:00"/>
    <n v="5"/>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s v="food"/>
    <s v="small batch"/>
    <d v="2014-07-22T17:00:40"/>
    <d v="2014-08-26T17:00:40"/>
    <n v="9"/>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s v="food"/>
    <s v="small batch"/>
    <d v="2015-05-15T13:45:37"/>
    <d v="2015-06-14T13:45:37"/>
    <n v="4"/>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s v="food"/>
    <s v="small batch"/>
    <d v="2014-06-17T09:59:06"/>
    <d v="2014-07-17T09:59:06"/>
    <n v="7"/>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s v="food"/>
    <s v="small batch"/>
    <d v="2015-11-24T16:35:43"/>
    <d v="2015-12-24T19:00:00"/>
    <n v="9"/>
  </r>
  <r>
    <x v="2331"/>
    <s v="Meadowlands Chocolate"/>
    <s v="Handcrafted, organic, single-origin, bean-to-bar, dark chocolate. Like fine wine, the secret is in the terroir."/>
    <n v="8000"/>
    <n v="11545.1"/>
    <x v="0"/>
    <s v="US"/>
    <s v="USD"/>
    <n v="1408320490"/>
    <n v="1405728490"/>
    <b v="1"/>
    <x v="454"/>
    <b v="1"/>
    <s v="food/small batch"/>
    <n v="1.4431375"/>
    <n v="40.795406360424032"/>
    <s v="food"/>
    <s v="small batch"/>
    <d v="2014-07-18T19:08:10"/>
    <d v="2014-08-17T19:08:10"/>
    <n v="3"/>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s v="food"/>
    <s v="small batch"/>
    <d v="2015-01-07T10:04:31"/>
    <d v="2015-02-06T10:04:31"/>
    <n v="7"/>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s v="food"/>
    <s v="small batch"/>
    <d v="2014-05-08T10:36:30"/>
    <d v="2014-05-29T12:50:00"/>
    <n v="1"/>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s v="food"/>
    <s v="small batch"/>
    <d v="2014-10-06T11:04:58"/>
    <d v="2014-11-05T12:34:00"/>
    <n v="2"/>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s v="food"/>
    <s v="small batch"/>
    <d v="2014-05-12T08:44:03"/>
    <d v="2014-06-11T08:44:03"/>
    <n v="7"/>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s v="food"/>
    <s v="small batch"/>
    <d v="2014-01-27T17:11:35"/>
    <d v="2014-03-08T17:11:35"/>
    <n v="6"/>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s v="food"/>
    <s v="small batch"/>
    <d v="2014-05-27T10:22:23"/>
    <d v="2014-06-26T10:22:23"/>
    <n v="4"/>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s v="food"/>
    <s v="small batch"/>
    <d v="2014-05-30T16:31:24"/>
    <d v="2014-06-29T16:31:24"/>
    <n v="5"/>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s v="food"/>
    <s v="small batch"/>
    <d v="2016-11-18T14:11:49"/>
    <d v="2016-12-19T02:59:00"/>
    <n v="7"/>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s v="food"/>
    <s v="small batch"/>
    <d v="2016-09-30T10:25:38"/>
    <d v="2016-10-30T10:25:38"/>
    <n v="10"/>
  </r>
  <r>
    <x v="2341"/>
    <s v="Cutting Edge Fitness Website (Canceled)"/>
    <s v="This website will serve as an interface to change lives and have a community routing for your success!"/>
    <n v="5000"/>
    <n v="0"/>
    <x v="1"/>
    <s v="US"/>
    <s v="USD"/>
    <n v="1436729504"/>
    <n v="1434137504"/>
    <b v="0"/>
    <x v="78"/>
    <b v="0"/>
    <s v="technology/web"/>
    <n v="0"/>
    <e v="#DIV/0!"/>
    <s v="technology"/>
    <s v="web"/>
    <d v="2015-06-12T14:31:44"/>
    <d v="2015-07-12T14:31:44"/>
    <n v="3"/>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s v="technology"/>
    <s v="web"/>
    <d v="2014-09-15T11:51:10"/>
    <d v="2014-10-06T00:00:00"/>
    <n v="3"/>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s v="technology"/>
    <s v="web"/>
    <d v="2015-11-19T14:48:25"/>
    <d v="2016-01-08T14:47:00"/>
    <n v="4"/>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s v="technology"/>
    <s v="web"/>
    <d v="2016-05-25T12:27:49"/>
    <d v="2016-06-24T12:27:49"/>
    <n v="2"/>
  </r>
  <r>
    <x v="2345"/>
    <s v="Social Media Website (Canceled)"/>
    <s v="My team and I are creating a social media website for pet lovers across the world! Fashion, animal shows, adoptions, and more."/>
    <n v="3000"/>
    <n v="0"/>
    <x v="1"/>
    <s v="US"/>
    <s v="USD"/>
    <n v="1427845140"/>
    <n v="1424822556"/>
    <b v="0"/>
    <x v="78"/>
    <b v="0"/>
    <s v="technology/web"/>
    <n v="0"/>
    <e v="#DIV/0!"/>
    <s v="technology"/>
    <s v="web"/>
    <d v="2015-02-24T19:02:36"/>
    <d v="2015-03-31T18:39:00"/>
    <n v="2"/>
  </r>
  <r>
    <x v="2346"/>
    <s v="Ez 2c 3D Viewers (Canceled)"/>
    <s v="Watch and Make FREE 3D Videos &amp; Pics - No Viewer needed. To Help Learn we have Training and Instant 3D viewers."/>
    <n v="60000"/>
    <n v="39"/>
    <x v="1"/>
    <s v="US"/>
    <s v="USD"/>
    <n v="1476731431"/>
    <n v="1472843431"/>
    <b v="0"/>
    <x v="83"/>
    <b v="0"/>
    <s v="technology/web"/>
    <n v="6.4999999999999997E-4"/>
    <n v="13"/>
    <s v="technology"/>
    <s v="web"/>
    <d v="2016-09-02T14:10:31"/>
    <d v="2016-10-17T14:10:31"/>
    <n v="12"/>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s v="technology"/>
    <s v="web"/>
    <d v="2016-07-26T09:34:36"/>
    <d v="2016-08-25T09:34:36"/>
    <n v="2"/>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s v="technology"/>
    <s v="web"/>
    <d v="2015-12-22T17:22:18"/>
    <d v="2016-02-20T17:22:18"/>
    <n v="12"/>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s v="technology"/>
    <s v="web"/>
    <d v="2015-07-13T13:37:08"/>
    <d v="2015-08-11T13:37:08"/>
    <n v="12"/>
  </r>
  <r>
    <x v="2350"/>
    <s v="HoxWi - Simple and reliable online customer services (Canceled)"/>
    <s v="HoxWi are the future for real time interaction with on-line customers via chat or video conference."/>
    <n v="50000"/>
    <n v="0"/>
    <x v="1"/>
    <s v="IE"/>
    <s v="EUR"/>
    <n v="1483474370"/>
    <n v="1480882370"/>
    <b v="0"/>
    <x v="78"/>
    <b v="0"/>
    <s v="technology/web"/>
    <n v="0"/>
    <e v="#DIV/0!"/>
    <s v="technology"/>
    <s v="web"/>
    <d v="2016-12-04T15:12:50"/>
    <d v="2017-01-03T15:12:50"/>
    <n v="12"/>
  </r>
  <r>
    <x v="2351"/>
    <s v="NZ Auction site.  No listing or success fees. Only $2 p/m"/>
    <s v="Donate $30 or more and receive a free selfie stick."/>
    <n v="18900"/>
    <n v="108"/>
    <x v="1"/>
    <s v="NZ"/>
    <s v="NZD"/>
    <n v="1430360739"/>
    <n v="1427768739"/>
    <b v="0"/>
    <x v="63"/>
    <b v="0"/>
    <s v="technology/web"/>
    <n v="5.7142857142857143E-3"/>
    <n v="15.428571428571429"/>
    <s v="technology"/>
    <s v="web"/>
    <d v="2015-03-30T21:25:39"/>
    <d v="2015-04-29T21:25:39"/>
    <n v="5"/>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s v="technology"/>
    <s v="web"/>
    <d v="2015-04-07T10:12:32"/>
    <d v="2015-06-06T10:12:32"/>
    <n v="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s v="technology"/>
    <s v="web"/>
    <d v="2015-04-09T11:13:42"/>
    <d v="2015-04-21T11:13:42"/>
    <n v="2"/>
  </r>
  <r>
    <x v="2354"/>
    <s v="Dissertation (Canceled)"/>
    <s v="Almost done with doctorate degree but need funding of $35,000 to complete research of project."/>
    <n v="35000"/>
    <n v="25"/>
    <x v="1"/>
    <s v="US"/>
    <s v="USD"/>
    <n v="1420910460"/>
    <n v="1415726460"/>
    <b v="0"/>
    <x v="29"/>
    <b v="0"/>
    <s v="technology/web"/>
    <n v="7.1428571428571429E-4"/>
    <n v="25"/>
    <s v="technology"/>
    <s v="web"/>
    <d v="2014-11-11T12:21:00"/>
    <d v="2015-01-10T12:21:00"/>
    <n v="9"/>
  </r>
  <r>
    <x v="2355"/>
    <s v="PriceItUpPlease (Canceled)"/>
    <s v="PriceItUpPlease will be an easy to use website that estimates the amount of your startup costs for that great idea you have!"/>
    <n v="8000"/>
    <n v="55"/>
    <x v="1"/>
    <s v="AU"/>
    <s v="AUD"/>
    <n v="1430604136"/>
    <n v="1428012136"/>
    <b v="0"/>
    <x v="84"/>
    <b v="0"/>
    <s v="technology/web"/>
    <n v="6.875E-3"/>
    <n v="27.5"/>
    <s v="technology"/>
    <s v="web"/>
    <d v="2015-04-02T17:02:16"/>
    <d v="2015-05-02T17:02:16"/>
    <n v="3"/>
  </r>
  <r>
    <x v="2356"/>
    <s v="HardstyleUnited.com (Canceled)"/>
    <s v="HardstyleUnited.com The Global Hardstyle community. Your Hardstyle community."/>
    <n v="10000"/>
    <n v="0"/>
    <x v="1"/>
    <s v="NL"/>
    <s v="EUR"/>
    <n v="1433530104"/>
    <n v="1430938104"/>
    <b v="0"/>
    <x v="78"/>
    <b v="0"/>
    <s v="technology/web"/>
    <n v="0"/>
    <e v="#DIV/0!"/>
    <s v="technology"/>
    <s v="web"/>
    <d v="2015-05-06T13:48:24"/>
    <d v="2015-06-05T13:48:24"/>
    <n v="4"/>
  </r>
  <r>
    <x v="2357"/>
    <s v="Online therapist directory - Click For Therapy (Canceled)"/>
    <s v="Click For Therapy is a website that was created to connect consumers and therapists across the UK."/>
    <n v="27000"/>
    <n v="0"/>
    <x v="1"/>
    <s v="GB"/>
    <s v="GBP"/>
    <n v="1445093578"/>
    <n v="1442501578"/>
    <b v="0"/>
    <x v="78"/>
    <b v="0"/>
    <s v="technology/web"/>
    <n v="0"/>
    <e v="#DIV/0!"/>
    <s v="technology"/>
    <s v="web"/>
    <d v="2015-09-17T09:52:58"/>
    <d v="2015-10-17T09:52:58"/>
    <n v="7"/>
  </r>
  <r>
    <x v="2358"/>
    <s v="Auction, Sell Swap without excessive fees, the next ebay."/>
    <s v="A website to auction, sell and swap items in the uk without a charge, without excess fees, the next ebay."/>
    <n v="1500"/>
    <n v="0"/>
    <x v="1"/>
    <s v="GB"/>
    <s v="GBP"/>
    <n v="1422664740"/>
    <n v="1417818036"/>
    <b v="0"/>
    <x v="78"/>
    <b v="0"/>
    <s v="technology/web"/>
    <n v="0"/>
    <e v="#DIV/0!"/>
    <s v="technology"/>
    <s v="web"/>
    <d v="2014-12-05T17:20:36"/>
    <d v="2015-01-30T19:39:00"/>
    <n v="2"/>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s v="technology"/>
    <s v="web"/>
    <d v="2015-06-04T10:35:24"/>
    <d v="2015-08-03T10:35:24"/>
    <n v="3"/>
  </r>
  <r>
    <x v="2360"/>
    <s v="Bee Bay Microjobs (Canceled)"/>
    <s v="Welcome to Bee Bay Canada, your commission free microjobs website.  Sell at any price and keep 100% of what you earn!"/>
    <n v="5000"/>
    <n v="2"/>
    <x v="1"/>
    <s v="CA"/>
    <s v="CAD"/>
    <n v="1454864280"/>
    <n v="1452272280"/>
    <b v="0"/>
    <x v="29"/>
    <b v="0"/>
    <s v="technology/web"/>
    <n v="4.0000000000000002E-4"/>
    <n v="2"/>
    <s v="technology"/>
    <s v="web"/>
    <d v="2016-01-08T11:58:00"/>
    <d v="2016-02-07T11:58:00"/>
    <n v="3"/>
  </r>
  <r>
    <x v="2361"/>
    <s v="Lemme Grab it (Canceled)"/>
    <s v="A website for email/sms alerts of your personal selection, comparison of prices,consolidated database, best deals around for clothing."/>
    <n v="200"/>
    <n v="0"/>
    <x v="1"/>
    <s v="CA"/>
    <s v="CAD"/>
    <n v="1462053600"/>
    <n v="1459975008"/>
    <b v="0"/>
    <x v="78"/>
    <b v="0"/>
    <s v="technology/web"/>
    <n v="0"/>
    <e v="#DIV/0!"/>
    <s v="technology"/>
    <s v="web"/>
    <d v="2016-04-06T15:36:48"/>
    <d v="2016-04-30T17:00:00"/>
    <n v="1"/>
  </r>
  <r>
    <x v="2362"/>
    <s v="Help CRB obtain 501(c)(3) status! (Canceled)"/>
    <s v="The Columbus Ruby Brigade has brought monthly ruby goodness and camaraderie to all participants."/>
    <n v="420"/>
    <n v="120"/>
    <x v="1"/>
    <s v="US"/>
    <s v="USD"/>
    <n v="1418315470"/>
    <n v="1415723470"/>
    <b v="0"/>
    <x v="84"/>
    <b v="0"/>
    <s v="technology/web"/>
    <n v="0.2857142857142857"/>
    <n v="60"/>
    <s v="technology"/>
    <s v="web"/>
    <d v="2014-11-11T11:31:10"/>
    <d v="2014-12-11T11:31:10"/>
    <n v="1"/>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s v="technology"/>
    <s v="web"/>
    <d v="2015-11-13T19:16:40"/>
    <d v="2015-12-28T19:16:40"/>
    <n v="12"/>
  </r>
  <r>
    <x v="2364"/>
    <s v="Minecraft Server and Website Help (Name: Forge Realms)"/>
    <s v="Making a Minecraft server and Website and I need your help to fund it. Thanks in Advance!"/>
    <n v="128"/>
    <n v="0"/>
    <x v="1"/>
    <s v="US"/>
    <s v="USD"/>
    <n v="1445898356"/>
    <n v="1441146356"/>
    <b v="0"/>
    <x v="78"/>
    <b v="0"/>
    <s v="technology/web"/>
    <n v="0"/>
    <e v="#DIV/0!"/>
    <s v="technology"/>
    <s v="web"/>
    <d v="2015-09-01T17:25:56"/>
    <d v="2015-10-26T17:25:56"/>
    <n v="1"/>
  </r>
  <r>
    <x v="2365"/>
    <s v="IMI - It's My Identity (Canceled)"/>
    <s v="A website that could group all your social 'identities' and online property together and find new followers or creators to follow"/>
    <n v="1000"/>
    <n v="0"/>
    <x v="1"/>
    <s v="IT"/>
    <s v="EUR"/>
    <n v="1453071600"/>
    <n v="1449596425"/>
    <b v="0"/>
    <x v="78"/>
    <b v="0"/>
    <s v="technology/web"/>
    <n v="0"/>
    <e v="#DIV/0!"/>
    <s v="technology"/>
    <s v="web"/>
    <d v="2015-12-08T12:40:25"/>
    <d v="2016-01-17T18:00:00"/>
    <n v="2"/>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s v="technology"/>
    <s v="web"/>
    <d v="2015-09-21T07:45:33"/>
    <d v="2015-10-21T07:45:33"/>
    <n v="7"/>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s v="technology"/>
    <s v="web"/>
    <d v="2016-02-25T18:16:56"/>
    <d v="2016-04-25T17:16:56"/>
    <n v="12"/>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s v="technology"/>
    <s v="web"/>
    <d v="2015-02-28T12:19:25"/>
    <d v="2015-04-14T11:19:25"/>
    <n v="10"/>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s v="technology"/>
    <s v="web"/>
    <d v="2016-01-11T14:30:11"/>
    <d v="2016-02-10T14:30:11"/>
    <n v="7"/>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s v="technology"/>
    <s v="web"/>
    <d v="2014-11-17T23:32:21"/>
    <d v="2014-12-17T23:32:21"/>
    <n v="7"/>
  </r>
  <r>
    <x v="2371"/>
    <s v="ProjectPetal.com (Canceled)"/>
    <s v="ProjectPetal.com is an all in one website for all Makers to share projects and ideas. A Facebook(R) Twitter(R) &amp; Github(R) all in one."/>
    <n v="2000"/>
    <n v="0"/>
    <x v="1"/>
    <s v="US"/>
    <s v="USD"/>
    <n v="1435257596"/>
    <n v="1432665596"/>
    <b v="0"/>
    <x v="78"/>
    <b v="0"/>
    <s v="technology/web"/>
    <n v="0"/>
    <e v="#DIV/0!"/>
    <s v="technology"/>
    <s v="web"/>
    <d v="2015-05-26T13:39:56"/>
    <d v="2015-06-25T13:39:56"/>
    <n v="2"/>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s v="technology"/>
    <s v="web"/>
    <d v="2015-03-24T20:39:31"/>
    <d v="2015-04-23T20:39:31"/>
    <n v="3"/>
  </r>
  <r>
    <x v="2373"/>
    <s v="Cykelauktion.com (Canceled)"/>
    <s v="We want to create a safe marketplace for buying and selling bicycles."/>
    <n v="850000"/>
    <n v="50"/>
    <x v="1"/>
    <s v="SE"/>
    <s v="SEK"/>
    <n v="1440863624"/>
    <n v="1438271624"/>
    <b v="0"/>
    <x v="29"/>
    <b v="0"/>
    <s v="technology/web"/>
    <n v="5.8823529411764708E-5"/>
    <n v="50"/>
    <s v="technology"/>
    <s v="web"/>
    <d v="2015-07-30T10:53:44"/>
    <d v="2015-08-29T10:53:44"/>
    <n v="12"/>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s v="technology"/>
    <s v="web"/>
    <d v="2015-01-13T15:14:20"/>
    <d v="2015-02-12T15:14:20"/>
    <n v="6"/>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s v="technology"/>
    <s v="web"/>
    <d v="2016-08-10T15:03:57"/>
    <d v="2016-09-09T15:03:57"/>
    <n v="4"/>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s v="technology"/>
    <s v="web"/>
    <d v="2015-11-10T17:12:46"/>
    <d v="2015-12-10T17:12:46"/>
    <n v="2"/>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s v="technology"/>
    <s v="web"/>
    <d v="2016-10-26T15:53:03"/>
    <d v="2016-11-25T16:53:03"/>
    <n v="2"/>
  </r>
  <r>
    <x v="2378"/>
    <s v="KEEPUP INC (Canceled)"/>
    <s v="KEEPUP allows you to extend your social circle by introducing you to new people via your friends."/>
    <n v="110000"/>
    <n v="0"/>
    <x v="1"/>
    <s v="US"/>
    <s v="USD"/>
    <n v="1440548330"/>
    <n v="1438042730"/>
    <b v="0"/>
    <x v="78"/>
    <b v="0"/>
    <s v="technology/web"/>
    <n v="0"/>
    <e v="#DIV/0!"/>
    <s v="technology"/>
    <s v="web"/>
    <d v="2015-07-27T19:18:50"/>
    <d v="2015-08-25T19:18:50"/>
    <n v="12"/>
  </r>
  <r>
    <x v="2379"/>
    <s v="SelectCooks.com (Canceled)"/>
    <s v="Selectcooks.com is a community marketplace for people to list, find and hire chefs."/>
    <n v="30000"/>
    <n v="0"/>
    <x v="1"/>
    <s v="US"/>
    <s v="USD"/>
    <n v="1444004616"/>
    <n v="1440116616"/>
    <b v="0"/>
    <x v="78"/>
    <b v="0"/>
    <s v="technology/web"/>
    <n v="0"/>
    <e v="#DIV/0!"/>
    <s v="technology"/>
    <s v="web"/>
    <d v="2015-08-20T19:23:36"/>
    <d v="2015-10-04T19:23:36"/>
    <n v="8"/>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s v="technology"/>
    <s v="web"/>
    <d v="2015-09-01T14:02:22"/>
    <d v="2015-10-01T14:02:22"/>
    <n v="5"/>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s v="technology"/>
    <s v="web"/>
    <d v="2015-03-11T17:27:28"/>
    <d v="2015-04-10T17:27:28"/>
    <n v="12"/>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s v="technology"/>
    <s v="web"/>
    <d v="2015-07-09T23:30:03"/>
    <d v="2015-08-03T23:30:03"/>
    <n v="2"/>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s v="technology"/>
    <s v="web"/>
    <d v="2015-01-22T20:21:47"/>
    <d v="2015-02-21T20:21:47"/>
    <n v="4"/>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s v="technology"/>
    <s v="web"/>
    <d v="2014-10-14T20:37:23"/>
    <d v="2014-11-13T21:37:23"/>
    <n v="2"/>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s v="technology"/>
    <s v="web"/>
    <d v="2015-07-06T11:50:32"/>
    <d v="2015-08-05T11:50:32"/>
    <n v="12"/>
  </r>
  <r>
    <x v="2386"/>
    <s v="Realjobmatch.com (Canceled)"/>
    <s v="Realjobmatch is not just a job search site but a matching site , matching the right jobseekers with the best jobs."/>
    <n v="30000"/>
    <n v="0"/>
    <x v="1"/>
    <s v="CA"/>
    <s v="CAD"/>
    <n v="1420920424"/>
    <n v="1415736424"/>
    <b v="0"/>
    <x v="78"/>
    <b v="0"/>
    <s v="technology/web"/>
    <n v="0"/>
    <e v="#DIV/0!"/>
    <s v="technology"/>
    <s v="web"/>
    <d v="2014-11-11T15:07:04"/>
    <d v="2015-01-10T15:07:04"/>
    <n v="8"/>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s v="technology"/>
    <s v="web"/>
    <d v="2016-06-07T10:02:20"/>
    <d v="2016-07-22T10:02:20"/>
    <n v="12"/>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s v="technology"/>
    <s v="web"/>
    <d v="2014-12-16T15:29:19"/>
    <d v="2015-01-15T14:29:00"/>
    <n v="9"/>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s v="technology"/>
    <s v="web"/>
    <d v="2015-06-24T10:40:52"/>
    <d v="2015-07-25T16:59:00"/>
    <n v="5"/>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s v="technology"/>
    <s v="web"/>
    <d v="2014-11-25T01:17:44"/>
    <d v="2015-01-04T01:17:44"/>
    <n v="12"/>
  </r>
  <r>
    <x v="2391"/>
    <s v="oToBOTS.com - Freedom from high cost auto repairs (Canceled)"/>
    <s v="Using the power of internet to help people save hundreds in car repair."/>
    <n v="20000"/>
    <n v="25"/>
    <x v="1"/>
    <s v="US"/>
    <s v="USD"/>
    <n v="1427825044"/>
    <n v="1425236644"/>
    <b v="0"/>
    <x v="29"/>
    <b v="0"/>
    <s v="technology/web"/>
    <n v="1.25E-3"/>
    <n v="25"/>
    <s v="technology"/>
    <s v="web"/>
    <d v="2015-03-01T14:04:04"/>
    <d v="2015-03-31T13:04:04"/>
    <n v="6"/>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s v="technology"/>
    <s v="web"/>
    <d v="2015-09-28T21:53:43"/>
    <d v="2015-10-28T21:53:43"/>
    <n v="2"/>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s v="technology"/>
    <s v="web"/>
    <d v="2015-07-09T10:33:37"/>
    <d v="2015-08-08T10:33:37"/>
    <n v="12"/>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s v="technology"/>
    <s v="web"/>
    <d v="2015-01-27T03:41:33"/>
    <d v="2015-02-26T03:41:33"/>
    <n v="3"/>
  </r>
  <r>
    <x v="2395"/>
    <s v="VENT it out (Canceled)"/>
    <s v="I am making a social website where people can anonymously or openly vent, All walks of life all over the world"/>
    <n v="33000"/>
    <n v="0"/>
    <x v="1"/>
    <s v="US"/>
    <s v="USD"/>
    <n v="1484038620"/>
    <n v="1481597687"/>
    <b v="0"/>
    <x v="78"/>
    <b v="0"/>
    <s v="technology/web"/>
    <n v="0"/>
    <e v="#DIV/0!"/>
    <s v="technology"/>
    <s v="web"/>
    <d v="2016-12-12T21:54:47"/>
    <d v="2017-01-10T03:57:00"/>
    <n v="8"/>
  </r>
  <r>
    <x v="2396"/>
    <s v="Projektwebseite (Canceled)"/>
    <s v="I'm creating a website with projects which I'll create later / Ich erstelle eine Webseite mit Projekten, welche ich spÃ¤ter erstelle."/>
    <n v="5000"/>
    <n v="10"/>
    <x v="1"/>
    <s v="CH"/>
    <s v="CHF"/>
    <n v="1444940558"/>
    <n v="1442348558"/>
    <b v="0"/>
    <x v="29"/>
    <b v="0"/>
    <s v="technology/web"/>
    <n v="2E-3"/>
    <n v="10"/>
    <s v="technology"/>
    <s v="web"/>
    <d v="2015-09-15T15:22:38"/>
    <d v="2015-10-15T15:22:38"/>
    <n v="3"/>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s v="technology"/>
    <s v="web"/>
    <d v="2014-12-03T16:14:16"/>
    <d v="2015-01-02T16:14:16"/>
    <n v="12"/>
  </r>
  <r>
    <x v="2398"/>
    <s v="Roekee.com (Canceled)"/>
    <s v="The internets new search engine. Looking for funding to develop our backend web indexing software with an emphasis on automation."/>
    <n v="4000"/>
    <n v="0"/>
    <x v="1"/>
    <s v="US"/>
    <s v="USD"/>
    <n v="1435874384"/>
    <n v="1433282384"/>
    <b v="0"/>
    <x v="78"/>
    <b v="0"/>
    <s v="technology/web"/>
    <n v="0"/>
    <e v="#DIV/0!"/>
    <s v="technology"/>
    <s v="web"/>
    <d v="2015-06-02T16:59:44"/>
    <d v="2015-07-02T16:59:44"/>
    <n v="2"/>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s v="technology"/>
    <s v="web"/>
    <d v="2014-11-13T15:28:26"/>
    <d v="2014-12-18T15:28:26"/>
    <n v="4"/>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s v="technology"/>
    <s v="web"/>
    <d v="2016-03-15T01:26:04"/>
    <d v="2016-04-14T01:26:04"/>
    <n v="12"/>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s v="food"/>
    <s v="food trucks"/>
    <d v="2016-01-05T14:44:56"/>
    <d v="2016-03-05T14:44:56"/>
    <n v="7"/>
  </r>
  <r>
    <x v="2402"/>
    <s v="Cupcake Truck Unite"/>
    <s v="Small town, delicious treats, and a mobile truck"/>
    <n v="12000"/>
    <n v="52"/>
    <x v="2"/>
    <s v="US"/>
    <s v="USD"/>
    <n v="1431533931"/>
    <n v="1428941931"/>
    <b v="0"/>
    <x v="29"/>
    <b v="0"/>
    <s v="food/food trucks"/>
    <n v="4.3333333333333331E-3"/>
    <n v="52"/>
    <s v="food"/>
    <s v="food trucks"/>
    <d v="2015-04-13T11:18:51"/>
    <d v="2015-05-13T11:18:51"/>
    <n v="4"/>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s v="food"/>
    <s v="food trucks"/>
    <d v="2016-01-30T16:10:58"/>
    <d v="2016-03-30T15:10:58"/>
    <n v="2"/>
  </r>
  <r>
    <x v="2404"/>
    <s v="Square Donuts Truck"/>
    <s v="We would love another Donut Food Truck for your famous Square Donuts.  We have one successful truck and retail store open already!"/>
    <n v="15000"/>
    <n v="0"/>
    <x v="2"/>
    <s v="US"/>
    <s v="USD"/>
    <n v="1451782607"/>
    <n v="1449190607"/>
    <b v="0"/>
    <x v="78"/>
    <b v="0"/>
    <s v="food/food trucks"/>
    <n v="0"/>
    <e v="#DIV/0!"/>
    <s v="food"/>
    <s v="food trucks"/>
    <d v="2015-12-03T19:56:47"/>
    <d v="2016-01-02T19:56:47"/>
    <n v="5"/>
  </r>
  <r>
    <x v="2405"/>
    <s v="JoyShtick Food Truck"/>
    <s v="We are the first gaming-themed food truck, bringing gourmet pub fare to the Jacksonville area."/>
    <n v="5000"/>
    <n v="1126"/>
    <x v="2"/>
    <s v="US"/>
    <s v="USD"/>
    <n v="1472911375"/>
    <n v="1471096975"/>
    <b v="0"/>
    <x v="9"/>
    <b v="0"/>
    <s v="food/food trucks"/>
    <n v="0.22520000000000001"/>
    <n v="56.3"/>
    <s v="food"/>
    <s v="food trucks"/>
    <d v="2016-08-13T09:02:55"/>
    <d v="2016-09-03T09:02:55"/>
    <n v="3"/>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s v="food"/>
    <s v="food trucks"/>
    <d v="2014-12-09T21:39:50"/>
    <d v="2015-01-18T21:39:50"/>
    <n v="2"/>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s v="food"/>
    <s v="food trucks"/>
    <d v="2015-03-19T08:48:48"/>
    <d v="2015-04-11T01:00:00"/>
    <n v="6"/>
  </r>
  <r>
    <x v="2408"/>
    <s v="Sabroso On Wheels"/>
    <s v="A US Army Vet trying to get a Peruvian food truck going! Really good Peruvian food now mobile!"/>
    <n v="15000"/>
    <n v="30"/>
    <x v="2"/>
    <s v="US"/>
    <s v="USD"/>
    <n v="1415247757"/>
    <n v="1412652157"/>
    <b v="0"/>
    <x v="84"/>
    <b v="0"/>
    <s v="food/food trucks"/>
    <n v="2E-3"/>
    <n v="15"/>
    <s v="food"/>
    <s v="food trucks"/>
    <d v="2014-10-06T22:22:37"/>
    <d v="2014-11-05T23:22:37"/>
    <n v="5"/>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s v="food"/>
    <s v="food trucks"/>
    <d v="2015-07-19T16:01:15"/>
    <d v="2015-08-18T16:01:15"/>
    <n v="7"/>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s v="food"/>
    <s v="food trucks"/>
    <d v="2015-08-08T04:47:55"/>
    <d v="2015-09-07T04:47:55"/>
    <n v="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s v="food"/>
    <s v="food trucks"/>
    <d v="2015-07-26T12:34:42"/>
    <d v="2015-08-25T12:34:42"/>
    <n v="7"/>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s v="food"/>
    <s v="food trucks"/>
    <d v="2016-10-12T12:41:13"/>
    <d v="2016-11-26T13:41:13"/>
    <n v="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s v="food"/>
    <s v="food trucks"/>
    <d v="2014-04-30T21:38:02"/>
    <d v="2014-05-31T18:30:00"/>
    <n v="2"/>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s v="food"/>
    <s v="food trucks"/>
    <d v="2015-07-13T11:41:00"/>
    <d v="2015-08-21T22:59:00"/>
    <n v="5"/>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s v="food"/>
    <s v="food trucks"/>
    <d v="2016-06-15T15:42:26"/>
    <d v="2016-07-15T15:42:26"/>
    <n v="12"/>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s v="food"/>
    <s v="food trucks"/>
    <d v="2015-01-15T12:42:23"/>
    <d v="2015-03-14T10:00:00"/>
    <n v="6"/>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s v="food"/>
    <s v="food trucks"/>
    <d v="2014-07-11T16:13:07"/>
    <d v="2014-08-10T16:13:07"/>
    <n v="2"/>
  </r>
  <r>
    <x v="2418"/>
    <s v="Mexican food truck"/>
    <s v="I want to start my food truck business."/>
    <n v="25000"/>
    <n v="5"/>
    <x v="2"/>
    <s v="US"/>
    <s v="USD"/>
    <n v="1427225644"/>
    <n v="1422045244"/>
    <b v="0"/>
    <x v="81"/>
    <b v="0"/>
    <s v="food/food trucks"/>
    <n v="2.0000000000000001E-4"/>
    <n v="1"/>
    <s v="food"/>
    <s v="food trucks"/>
    <d v="2015-01-23T15:34:04"/>
    <d v="2015-03-24T14:34:04"/>
    <n v="7"/>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s v="food"/>
    <s v="food trucks"/>
    <d v="2014-12-20T12:43:09"/>
    <d v="2015-02-18T12:43:09"/>
    <n v="2"/>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s v="food"/>
    <s v="food trucks"/>
    <d v="2014-09-10T19:41:35"/>
    <d v="2014-11-09T20:41:35"/>
    <n v="5"/>
  </r>
  <r>
    <x v="2421"/>
    <s v="hot dog cart"/>
    <s v="help me start Merrill's first hot dog cart in this empty lot"/>
    <n v="6000"/>
    <n v="1"/>
    <x v="2"/>
    <s v="US"/>
    <s v="USD"/>
    <n v="1424536196"/>
    <n v="1421944196"/>
    <b v="0"/>
    <x v="29"/>
    <b v="0"/>
    <s v="food/food trucks"/>
    <n v="1.6666666666666666E-4"/>
    <n v="1"/>
    <s v="food"/>
    <s v="food trucks"/>
    <d v="2015-01-22T11:29:56"/>
    <d v="2015-02-21T11:29:56"/>
    <n v="3"/>
  </r>
  <r>
    <x v="2422"/>
    <s v="Help starting a family owned food truck"/>
    <s v="Family owned business serving BBQ and seafood to the public"/>
    <n v="500"/>
    <n v="1"/>
    <x v="2"/>
    <s v="US"/>
    <s v="USD"/>
    <n v="1426091036"/>
    <n v="1423502636"/>
    <b v="0"/>
    <x v="29"/>
    <b v="0"/>
    <s v="food/food trucks"/>
    <n v="2E-3"/>
    <n v="1"/>
    <s v="food"/>
    <s v="food trucks"/>
    <d v="2015-02-09T12:23:56"/>
    <d v="2015-03-11T11:23:56"/>
    <n v="1"/>
  </r>
  <r>
    <x v="2423"/>
    <s v="FBTR BBQ"/>
    <s v="FBTR is a Texas-style, North Carolina based, homemade BBQ company looking to bring good meat to the masses."/>
    <n v="60000"/>
    <n v="8"/>
    <x v="2"/>
    <s v="US"/>
    <s v="USD"/>
    <n v="1420044890"/>
    <n v="1417452890"/>
    <b v="0"/>
    <x v="29"/>
    <b v="0"/>
    <s v="food/food trucks"/>
    <n v="1.3333333333333334E-4"/>
    <n v="8"/>
    <s v="food"/>
    <s v="food trucks"/>
    <d v="2014-12-01T11:54:50"/>
    <d v="2014-12-31T11:54:50"/>
    <n v="12"/>
  </r>
  <r>
    <x v="2424"/>
    <s v="Lily and Memphs"/>
    <s v="Great and creative food from the heart in the form of a sweet food truck!"/>
    <n v="25000"/>
    <n v="310"/>
    <x v="2"/>
    <s v="US"/>
    <s v="USD"/>
    <n v="1414445108"/>
    <n v="1411853108"/>
    <b v="0"/>
    <x v="82"/>
    <b v="0"/>
    <s v="food/food trucks"/>
    <n v="1.24E-2"/>
    <n v="34.444444444444443"/>
    <s v="food"/>
    <s v="food trucks"/>
    <d v="2014-09-27T16:25:08"/>
    <d v="2014-10-27T16:25:08"/>
    <n v="7"/>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s v="food"/>
    <s v="food trucks"/>
    <d v="2016-05-12T16:55:49"/>
    <d v="2016-05-27T17:04:00"/>
    <n v="2"/>
  </r>
  <r>
    <x v="2426"/>
    <s v="The Low-Calorie Food Truck"/>
    <s v="Aspiring to create a food truck with many delicious low calorie meals to encourage healthy eating while enjoying every bite."/>
    <n v="20000"/>
    <n v="0"/>
    <x v="2"/>
    <s v="US"/>
    <s v="USD"/>
    <n v="1439006692"/>
    <n v="1433822692"/>
    <b v="0"/>
    <x v="78"/>
    <b v="0"/>
    <s v="food/food trucks"/>
    <n v="0"/>
    <e v="#DIV/0!"/>
    <s v="food"/>
    <s v="food trucks"/>
    <d v="2015-06-08T23:04:52"/>
    <d v="2015-08-07T23:04:52"/>
    <n v="6"/>
  </r>
  <r>
    <x v="2427"/>
    <s v="Wraps in a snap. Fast lunch with a gourmet punch!"/>
    <s v="Fast and simple lunches for those on the go.  All (lunch) deals $10 or less."/>
    <n v="50000"/>
    <n v="1"/>
    <x v="2"/>
    <s v="US"/>
    <s v="USD"/>
    <n v="1458715133"/>
    <n v="1455262733"/>
    <b v="0"/>
    <x v="29"/>
    <b v="0"/>
    <s v="food/food trucks"/>
    <n v="2.0000000000000002E-5"/>
    <n v="1"/>
    <s v="food"/>
    <s v="food trucks"/>
    <d v="2016-02-12T02:38:53"/>
    <d v="2016-03-23T01:38:53"/>
    <n v="12"/>
  </r>
  <r>
    <x v="2428"/>
    <s v="Premium Burgers"/>
    <s v="From Moo 2 You! We want to offer premium burgers to a taco flooded environment."/>
    <n v="35000"/>
    <n v="1"/>
    <x v="2"/>
    <s v="US"/>
    <s v="USD"/>
    <n v="1426182551"/>
    <n v="1423594151"/>
    <b v="0"/>
    <x v="29"/>
    <b v="0"/>
    <s v="food/food trucks"/>
    <n v="2.8571428571428571E-5"/>
    <n v="1"/>
    <s v="food"/>
    <s v="food trucks"/>
    <d v="2015-02-10T13:49:11"/>
    <d v="2015-03-12T12:49:11"/>
    <n v="9"/>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s v="food"/>
    <s v="food trucks"/>
    <d v="2016-12-30T16:06:06"/>
    <d v="2017-02-05T11:44:00"/>
    <n v="12"/>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s v="food"/>
    <s v="food trucks"/>
    <d v="2016-01-12T22:08:24"/>
    <d v="2016-02-11T22:08:24"/>
    <n v="2"/>
  </r>
  <r>
    <x v="2431"/>
    <s v="Murphy's good eatin'"/>
    <s v="Go to Colorado and run a food truck with homemade food of all kinds."/>
    <n v="100000"/>
    <n v="2"/>
    <x v="2"/>
    <s v="US"/>
    <s v="USD"/>
    <n v="1467080613"/>
    <n v="1461896613"/>
    <b v="0"/>
    <x v="84"/>
    <b v="0"/>
    <s v="food/food trucks"/>
    <n v="2.0000000000000002E-5"/>
    <n v="1"/>
    <s v="food"/>
    <s v="food trucks"/>
    <d v="2016-04-28T21:23:33"/>
    <d v="2016-06-27T21:23:33"/>
    <n v="12"/>
  </r>
  <r>
    <x v="2432"/>
    <s v="funding for bbq trailer"/>
    <s v="Looking to start competition cooking and need start-up help.  Offering brisket tasting to all contributors."/>
    <n v="14000"/>
    <n v="2"/>
    <x v="2"/>
    <s v="US"/>
    <s v="USD"/>
    <n v="1425791697"/>
    <n v="1423199697"/>
    <b v="0"/>
    <x v="84"/>
    <b v="0"/>
    <s v="food/food trucks"/>
    <n v="1.4285714285714287E-4"/>
    <n v="1"/>
    <s v="food"/>
    <s v="food trucks"/>
    <d v="2015-02-06T00:14:57"/>
    <d v="2015-03-08T00:14:57"/>
    <n v="4"/>
  </r>
  <r>
    <x v="2433"/>
    <s v="TWIZTID CREATIONS"/>
    <s v="I want to create an amazing menu that no one eals has.I have great ideas like a non-traditional pb&amp;j thats wraped in an eggroll &amp; fried"/>
    <n v="10000"/>
    <n v="0"/>
    <x v="2"/>
    <s v="US"/>
    <s v="USD"/>
    <n v="1456608943"/>
    <n v="1454016943"/>
    <b v="0"/>
    <x v="78"/>
    <b v="0"/>
    <s v="food/food trucks"/>
    <n v="0"/>
    <e v="#DIV/0!"/>
    <s v="food"/>
    <s v="food trucks"/>
    <d v="2016-01-28T16:35:43"/>
    <d v="2016-02-27T16:35:43"/>
    <n v="4"/>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s v="food"/>
    <s v="food trucks"/>
    <d v="2015-06-24T23:27:54"/>
    <d v="2015-08-03T23:27:54"/>
    <n v="6"/>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s v="food"/>
    <s v="food trucks"/>
    <d v="2015-09-05T01:39:46"/>
    <d v="2015-10-05T01:39:46"/>
    <n v="12"/>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s v="food"/>
    <s v="food trucks"/>
    <d v="2015-11-30T09:46:10"/>
    <d v="2016-01-29T09:46:10"/>
    <n v="12"/>
  </r>
  <r>
    <x v="2437"/>
    <s v="Cuppa Gumbos"/>
    <s v="Homemade Gumbo, Stews and Curry to be served hot and fresh everyday at any festival or concert we can attend."/>
    <n v="8000"/>
    <n v="0"/>
    <x v="2"/>
    <s v="US"/>
    <s v="USD"/>
    <n v="1426615200"/>
    <n v="1422400188"/>
    <b v="0"/>
    <x v="78"/>
    <b v="0"/>
    <s v="food/food trucks"/>
    <n v="0"/>
    <e v="#DIV/0!"/>
    <s v="food"/>
    <s v="food trucks"/>
    <d v="2015-01-27T18:09:48"/>
    <d v="2015-03-17T13:00:00"/>
    <n v="3"/>
  </r>
  <r>
    <x v="2438"/>
    <s v="FOOD|Art"/>
    <s v="I'm starting a catering and food truck business of southern comfort food. My FOOD is my Art!  _x000a_Thanks for you help!"/>
    <n v="15000"/>
    <n v="50"/>
    <x v="2"/>
    <s v="US"/>
    <s v="USD"/>
    <n v="1449529062"/>
    <n v="1444341462"/>
    <b v="0"/>
    <x v="29"/>
    <b v="0"/>
    <s v="food/food trucks"/>
    <n v="3.3333333333333335E-3"/>
    <n v="50"/>
    <s v="food"/>
    <s v="food trucks"/>
    <d v="2015-10-08T16:57:42"/>
    <d v="2015-12-07T17:57:42"/>
    <n v="5"/>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s v="food"/>
    <s v="food trucks"/>
    <d v="2015-09-18T14:38:49"/>
    <d v="2015-10-18T14:38:49"/>
    <n v="4"/>
  </r>
  <r>
    <x v="2440"/>
    <s v="The first green Food Truck in Phnom Penh"/>
    <s v="Starting a entire clean energy food truck and set a new standard for Cambodia"/>
    <n v="5000"/>
    <n v="10"/>
    <x v="2"/>
    <s v="BE"/>
    <s v="EUR"/>
    <n v="1455399313"/>
    <n v="1452807313"/>
    <b v="0"/>
    <x v="84"/>
    <b v="0"/>
    <s v="food/food trucks"/>
    <n v="2E-3"/>
    <n v="5"/>
    <s v="food"/>
    <s v="food trucks"/>
    <d v="2016-01-14T16:35:13"/>
    <d v="2016-02-13T16:35:13"/>
    <n v="3"/>
  </r>
  <r>
    <x v="2441"/>
    <s v="Bring Alchemy Pops to the People!"/>
    <s v="YOU can help Alchemy Pops POP up on a street near you!"/>
    <n v="7500"/>
    <n v="8091"/>
    <x v="0"/>
    <s v="US"/>
    <s v="USD"/>
    <n v="1437627540"/>
    <n v="1435806054"/>
    <b v="0"/>
    <x v="280"/>
    <b v="1"/>
    <s v="food/small batch"/>
    <n v="1.0788"/>
    <n v="74.22935779816514"/>
    <s v="food"/>
    <s v="small batch"/>
    <d v="2015-07-01T22:00:54"/>
    <d v="2015-07-22T23:59:00"/>
    <n v="3"/>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s v="food"/>
    <s v="small batch"/>
    <d v="2015-02-17T11:00:28"/>
    <d v="2015-03-19T10:00:28"/>
    <n v="6"/>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s v="food"/>
    <s v="small batch"/>
    <d v="2014-07-16T10:00:22"/>
    <d v="2014-08-15T10:00:22"/>
    <n v="6"/>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s v="food"/>
    <s v="small batch"/>
    <d v="2016-04-25T13:06:31"/>
    <d v="2016-05-25T13:06:31"/>
    <n v="2"/>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s v="food"/>
    <s v="small batch"/>
    <d v="2015-08-26T23:33:41"/>
    <d v="2015-09-25T23:33:41"/>
    <n v="3"/>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s v="food"/>
    <s v="small batch"/>
    <d v="2016-10-27T09:27:51"/>
    <d v="2016-11-26T10:27:51"/>
    <n v="3"/>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s v="food"/>
    <s v="small batch"/>
    <d v="2016-10-11T06:16:33"/>
    <d v="2016-11-11T23:00:00"/>
    <n v="2"/>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s v="food"/>
    <s v="small batch"/>
    <d v="2016-08-25T02:35:13"/>
    <d v="2016-08-31T00:36:00"/>
    <n v="1"/>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s v="food"/>
    <s v="small batch"/>
    <d v="2014-10-30T22:25:15"/>
    <d v="2014-11-29T23:25:15"/>
    <n v="4"/>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s v="food"/>
    <s v="small batch"/>
    <d v="2014-09-19T20:44:16"/>
    <d v="2014-10-27T22:11:00"/>
    <n v="5"/>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s v="food"/>
    <s v="small batch"/>
    <d v="2017-02-13T16:48:10"/>
    <d v="2017-03-05T16:48:10"/>
    <n v="4"/>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s v="food"/>
    <s v="small batch"/>
    <d v="2015-11-30T15:15:00"/>
    <d v="2015-12-29T18:00:00"/>
    <n v="1"/>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s v="food"/>
    <s v="small batch"/>
    <d v="2017-01-03T11:36:49"/>
    <d v="2017-02-02T11:36:49"/>
    <n v="2"/>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s v="food"/>
    <s v="small batch"/>
    <d v="2017-02-03T23:50:08"/>
    <d v="2017-03-10T23:50:08"/>
    <n v="9"/>
  </r>
  <r>
    <x v="2455"/>
    <s v="Yo Mama's Sauces &amp; Rubs"/>
    <s v="Mama wants everyone to try her secret recipes for sauces and rubs. She uses only the freshest ingredients for them."/>
    <n v="300"/>
    <n v="546"/>
    <x v="0"/>
    <s v="US"/>
    <s v="USD"/>
    <n v="1461177950"/>
    <n v="1458758750"/>
    <b v="0"/>
    <x v="38"/>
    <b v="1"/>
    <s v="food/small batch"/>
    <n v="1.82"/>
    <n v="34.125"/>
    <s v="food"/>
    <s v="small batch"/>
    <d v="2016-03-23T13:45:50"/>
    <d v="2016-04-20T13:45:50"/>
    <n v="1"/>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s v="food"/>
    <s v="small batch"/>
    <d v="2017-01-26T18:03:59"/>
    <d v="2017-02-25T18:03:59"/>
    <n v="2"/>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s v="food"/>
    <s v="small batch"/>
    <d v="2016-02-23T09:27:36"/>
    <d v="2016-03-24T08:27:36"/>
    <n v="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s v="food"/>
    <s v="small batch"/>
    <d v="2016-05-05T15:55:18"/>
    <d v="2016-06-09T14:00:00"/>
    <n v="3"/>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s v="food"/>
    <s v="small batch"/>
    <d v="2016-02-07T10:18:05"/>
    <d v="2016-03-23T09:18:05"/>
    <n v="8"/>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s v="food"/>
    <s v="small batch"/>
    <d v="2016-11-29T23:29:27"/>
    <d v="2017-01-02T23:17:00"/>
    <n v="3"/>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s v="music"/>
    <s v="indie rock"/>
    <d v="2011-08-28T19:18:17"/>
    <d v="2011-09-30T22:00:00"/>
    <n v="3"/>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s v="music"/>
    <s v="indie rock"/>
    <d v="2012-06-28T23:28:16"/>
    <d v="2012-07-18T23:28:16"/>
    <n v="2"/>
  </r>
  <r>
    <x v="2463"/>
    <s v="Emma Ate the Lion &quot;Songs Two Count Too&quot;"/>
    <s v="Emma Ate The Lion's debut full length album"/>
    <n v="2000"/>
    <n v="2325"/>
    <x v="0"/>
    <s v="US"/>
    <s v="USD"/>
    <n v="1366138800"/>
    <n v="1362710425"/>
    <b v="0"/>
    <x v="11"/>
    <b v="1"/>
    <s v="music/indie rock"/>
    <n v="1.1625000000000001"/>
    <n v="31"/>
    <s v="music"/>
    <s v="indie rock"/>
    <d v="2013-03-07T21:40:25"/>
    <d v="2013-04-16T14:00:00"/>
    <n v="2"/>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s v="music"/>
    <s v="indie rock"/>
    <d v="2015-09-01T16:36:37"/>
    <d v="2015-09-30T14:29:00"/>
    <n v="2"/>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s v="music"/>
    <s v="indie rock"/>
    <d v="2012-08-24T12:15:48"/>
    <d v="2012-09-23T12:15:48"/>
    <n v="1"/>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s v="music"/>
    <s v="indie rock"/>
    <d v="2013-04-08T21:27:33"/>
    <d v="2013-05-08T21:27:33"/>
    <n v="2"/>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s v="music"/>
    <s v="indie rock"/>
    <d v="2012-04-26T15:58:51"/>
    <d v="2012-05-10T12:00:00"/>
    <n v="2"/>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s v="music"/>
    <s v="indie rock"/>
    <d v="2012-09-21T22:42:01"/>
    <d v="2012-10-28T00:00:00"/>
    <n v="2"/>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s v="music"/>
    <s v="indie rock"/>
    <d v="2011-01-14T05:18:49"/>
    <d v="2011-02-08T05:18:49"/>
    <n v="2"/>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s v="music"/>
    <s v="indie rock"/>
    <d v="2012-04-23T20:47:35"/>
    <d v="2012-05-23T20:47:35"/>
    <n v="2"/>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s v="music"/>
    <s v="indie rock"/>
    <d v="2011-12-16T18:49:52"/>
    <d v="2012-01-25T18:49:52"/>
    <n v="1"/>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s v="music"/>
    <s v="indie rock"/>
    <d v="2010-06-24T21:46:20"/>
    <d v="2010-09-03T20:03:00"/>
    <n v="3"/>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s v="music"/>
    <s v="indie rock"/>
    <d v="2012-10-11T12:57:49"/>
    <d v="2012-11-10T13:57:49"/>
    <n v="2"/>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s v="music"/>
    <s v="indie rock"/>
    <d v="2010-08-26T19:16:16"/>
    <d v="2010-10-10T19:16:16"/>
    <n v="3"/>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s v="music"/>
    <s v="indie rock"/>
    <d v="2010-05-12T01:54:15"/>
    <d v="2010-07-10T17:00:00"/>
    <n v="2"/>
  </r>
  <r>
    <x v="2476"/>
    <s v="Arts &amp; Crafts"/>
    <s v="Eleven songs, the accumulation of several memorable occurrences in a sleepy town; stories of fiction &amp; fact."/>
    <n v="3200"/>
    <n v="3360.72"/>
    <x v="0"/>
    <s v="US"/>
    <s v="USD"/>
    <n v="1415004770"/>
    <n v="1412149970"/>
    <b v="0"/>
    <x v="165"/>
    <b v="1"/>
    <s v="music/indie rock"/>
    <n v="1.050225"/>
    <n v="61.103999999999999"/>
    <s v="music"/>
    <s v="indie rock"/>
    <d v="2014-10-01T02:52:50"/>
    <d v="2014-11-03T03:52:50"/>
    <n v="2"/>
  </r>
  <r>
    <x v="2477"/>
    <s v="Debut Album"/>
    <s v="Releasing my first album in August, and I need your help in order to get it done!"/>
    <n v="750"/>
    <n v="1285"/>
    <x v="0"/>
    <s v="US"/>
    <s v="USD"/>
    <n v="1344789345"/>
    <n v="1340901345"/>
    <b v="0"/>
    <x v="14"/>
    <b v="1"/>
    <s v="music/indie rock"/>
    <n v="1.7133333333333334"/>
    <n v="31.341463414634145"/>
    <s v="music"/>
    <s v="indie rock"/>
    <d v="2012-06-28T11:35:45"/>
    <d v="2012-08-12T11:35:45"/>
    <n v="1"/>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s v="music"/>
    <s v="indie rock"/>
    <d v="2012-12-14T17:48:33"/>
    <d v="2013-01-13T17:48:33"/>
    <n v="3"/>
  </r>
  <r>
    <x v="2479"/>
    <s v="FUEL FAKE NATIVES"/>
    <s v="Fake Natives is headed on tour this summer. Help them fill their tank with fossil fuels."/>
    <n v="300"/>
    <n v="400.33"/>
    <x v="0"/>
    <s v="US"/>
    <s v="USD"/>
    <n v="1343440800"/>
    <n v="1342545994"/>
    <b v="0"/>
    <x v="38"/>
    <b v="1"/>
    <s v="music/indie rock"/>
    <n v="1.3344333333333334"/>
    <n v="25.020624999999999"/>
    <s v="music"/>
    <s v="indie rock"/>
    <d v="2012-07-17T12:26:34"/>
    <d v="2012-07-27T21:00:00"/>
    <n v="1"/>
  </r>
  <r>
    <x v="2480"/>
    <s v="Either, Either EP"/>
    <s v="We are a band from Long Beach, Ca looking to record our first EP. Any little bit counts and your support would mean the world to us!"/>
    <n v="2000"/>
    <n v="2000"/>
    <x v="0"/>
    <s v="US"/>
    <s v="USD"/>
    <n v="1444516084"/>
    <n v="1439332084"/>
    <b v="0"/>
    <x v="22"/>
    <b v="1"/>
    <s v="music/indie rock"/>
    <n v="1"/>
    <n v="250"/>
    <s v="music"/>
    <s v="indie rock"/>
    <d v="2015-08-11T17:28:04"/>
    <d v="2015-10-10T17:28:04"/>
    <n v="2"/>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s v="music"/>
    <s v="indie rock"/>
    <d v="2012-03-31T10:30:08"/>
    <d v="2012-04-30T10:30:08"/>
    <n v="2"/>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s v="music"/>
    <s v="indie rock"/>
    <d v="2011-06-17T13:46:23"/>
    <d v="2011-08-01T13:46:23"/>
    <n v="2"/>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s v="music"/>
    <s v="indie rock"/>
    <d v="2012-03-02T13:00:03"/>
    <d v="2012-05-01T12:00:03"/>
    <n v="2"/>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s v="music"/>
    <s v="indie rock"/>
    <d v="2011-08-16T17:00:03"/>
    <d v="2011-09-15T17:00:03"/>
    <n v="2"/>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s v="music"/>
    <s v="indie rock"/>
    <d v="2011-09-07T18:57:59"/>
    <d v="2011-10-12T18:57:59"/>
    <n v="2"/>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s v="music"/>
    <s v="indie rock"/>
    <d v="2012-03-23T11:59:36"/>
    <d v="2012-04-22T11:59:36"/>
    <n v="1"/>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s v="music"/>
    <s v="indie rock"/>
    <d v="2012-04-26T20:59:57"/>
    <d v="2012-05-26T20:59:57"/>
    <n v="2"/>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s v="music"/>
    <s v="indie rock"/>
    <d v="2011-10-17T10:11:48"/>
    <d v="2011-11-16T11:11:48"/>
    <n v="2"/>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s v="music"/>
    <s v="indie rock"/>
    <d v="2013-04-09T11:33:59"/>
    <d v="2013-05-09T11:33:59"/>
    <n v="2"/>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s v="music"/>
    <s v="indie rock"/>
    <d v="2012-04-24T00:27:56"/>
    <d v="2012-06-23T00:27:56"/>
    <n v="1"/>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s v="music"/>
    <s v="indie rock"/>
    <d v="2010-12-30T15:08:34"/>
    <d v="2011-01-15T20:51:00"/>
    <n v="1"/>
  </r>
  <r>
    <x v="2492"/>
    <s v="SUPER NICE EP 2012"/>
    <s v="We're a band from Hawaii trying to produce our first EP and we need help!"/>
    <n v="600"/>
    <n v="750"/>
    <x v="0"/>
    <s v="US"/>
    <s v="USD"/>
    <n v="1339840740"/>
    <n v="1335397188"/>
    <b v="0"/>
    <x v="74"/>
    <b v="1"/>
    <s v="music/indie rock"/>
    <n v="1.25"/>
    <n v="27.777777777777779"/>
    <s v="music"/>
    <s v="indie rock"/>
    <d v="2012-04-25T18:39:48"/>
    <d v="2012-06-16T04:59:00"/>
    <n v="1"/>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s v="music"/>
    <s v="indie rock"/>
    <d v="2013-03-14T23:02:20"/>
    <d v="2013-04-28T23:02:20"/>
    <n v="6"/>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s v="music"/>
    <s v="indie rock"/>
    <d v="2012-04-23T10:29:04"/>
    <d v="2012-05-23T10:29:04"/>
    <n v="2"/>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s v="music"/>
    <s v="indie rock"/>
    <d v="2012-05-07T17:42:55"/>
    <d v="2012-06-06T17:42:55"/>
    <n v="2"/>
  </r>
  <r>
    <x v="2496"/>
    <s v="Lynn Haven - The First Album, &quot;Fair Weather Friends&quot;"/>
    <s v="Be a part of making the first Lynn Haven album, &quot;Fair Weather Friends.&quot;"/>
    <n v="6000"/>
    <n v="6000"/>
    <x v="0"/>
    <s v="US"/>
    <s v="USD"/>
    <n v="1364597692"/>
    <n v="1361577292"/>
    <b v="0"/>
    <x v="73"/>
    <b v="1"/>
    <s v="music/indie rock"/>
    <n v="1"/>
    <n v="600"/>
    <s v="music"/>
    <s v="indie rock"/>
    <d v="2013-02-22T18:54:52"/>
    <d v="2013-03-29T17:54:52"/>
    <n v="3"/>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s v="music"/>
    <s v="indie rock"/>
    <d v="2011-07-06T16:05:38"/>
    <d v="2011-08-05T16:05:38"/>
    <n v="2"/>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s v="music"/>
    <s v="indie rock"/>
    <d v="2015-01-13T18:13:07"/>
    <d v="2015-01-27T18:13:07"/>
    <n v="2"/>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s v="music"/>
    <s v="indie rock"/>
    <d v="2012-11-13T10:33:57"/>
    <d v="2012-12-31T13:00:00"/>
    <n v="2"/>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s v="music"/>
    <s v="indie rock"/>
    <d v="2012-05-24T13:32:55"/>
    <d v="2012-06-23T13:32:55"/>
    <n v="1"/>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s v="food"/>
    <s v="restaurants"/>
    <d v="2015-08-28T13:38:24"/>
    <d v="2015-09-27T13:38:24"/>
    <n v="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s v="food"/>
    <s v="restaurants"/>
    <d v="2014-08-07T14:48:38"/>
    <d v="2014-09-21T14:48:38"/>
    <n v="12"/>
  </r>
  <r>
    <x v="2503"/>
    <s v="Cardinal Bistro BYOB Start Up"/>
    <s v="Cardinal Bistro will be Contemporary American dinning establishment based in Ventnor, NJ featuring local, seasonal ingredients."/>
    <n v="10000"/>
    <n v="0"/>
    <x v="2"/>
    <s v="US"/>
    <s v="USD"/>
    <n v="1465333560"/>
    <n v="1462743308"/>
    <b v="0"/>
    <x v="78"/>
    <b v="0"/>
    <s v="food/restaurants"/>
    <n v="0"/>
    <e v="#DIV/0!"/>
    <s v="food"/>
    <s v="restaurants"/>
    <d v="2016-05-08T16:35:08"/>
    <d v="2016-06-07T16:06:00"/>
    <n v="4"/>
  </r>
  <r>
    <x v="2504"/>
    <s v="Halal Restaurant and Internet Cafe"/>
    <s v="Halal Restaurant and Internet Cafe 20 percent of profits will go to building masjids."/>
    <n v="35000"/>
    <n v="0"/>
    <x v="2"/>
    <s v="US"/>
    <s v="USD"/>
    <n v="1416014534"/>
    <n v="1413418934"/>
    <b v="0"/>
    <x v="78"/>
    <b v="0"/>
    <s v="food/restaurants"/>
    <n v="0"/>
    <e v="#DIV/0!"/>
    <s v="food"/>
    <s v="restaurants"/>
    <d v="2014-10-15T19:22:14"/>
    <d v="2014-11-14T20:22:14"/>
    <n v="9"/>
  </r>
  <r>
    <x v="2505"/>
    <s v="PASTATUTION"/>
    <s v="PASTATUTION- The act or practice of engaging in Pasta Making for money.  _x000a__x000a_Help us get the Arcobaleno Pasta Extruder!"/>
    <n v="7000"/>
    <n v="0"/>
    <x v="2"/>
    <s v="US"/>
    <s v="USD"/>
    <n v="1426292416"/>
    <n v="1423704016"/>
    <b v="0"/>
    <x v="78"/>
    <b v="0"/>
    <s v="food/restaurants"/>
    <n v="0"/>
    <e v="#DIV/0!"/>
    <s v="food"/>
    <s v="restaurants"/>
    <d v="2015-02-11T20:20:16"/>
    <d v="2015-03-13T19:20:16"/>
    <n v="3"/>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s v="food"/>
    <s v="restaurants"/>
    <d v="2015-09-11T02:07:49"/>
    <d v="2015-10-03T16:00:00"/>
    <n v="3"/>
  </r>
  <r>
    <x v="2507"/>
    <s v="Help Cafe Talavera get a New Kitchen!"/>
    <s v="Unique dishes for a unique city!."/>
    <n v="42850"/>
    <n v="0"/>
    <x v="2"/>
    <s v="US"/>
    <s v="USD"/>
    <n v="1431308704"/>
    <n v="1428716704"/>
    <b v="0"/>
    <x v="78"/>
    <b v="0"/>
    <s v="food/restaurants"/>
    <n v="0"/>
    <e v="#DIV/0!"/>
    <s v="food"/>
    <s v="restaurants"/>
    <d v="2015-04-10T20:45:04"/>
    <d v="2015-05-10T20:45:04"/>
    <n v="10"/>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s v="food"/>
    <s v="restaurants"/>
    <d v="2014-07-15T17:50:34"/>
    <d v="2014-08-14T17:50:34"/>
    <n v="6"/>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s v="food"/>
    <s v="restaurants"/>
    <d v="2015-02-23T14:25:49"/>
    <d v="2015-04-20T13:25:49"/>
    <n v="12"/>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s v="food"/>
    <s v="restaurants"/>
    <d v="2015-03-15T18:56:12"/>
    <d v="2015-05-14T18:56:12"/>
    <n v="12"/>
  </r>
  <r>
    <x v="2511"/>
    <s v="loluli's"/>
    <s v="Fresh Fast Food. A bbq ramen bar thats healthy, tasty and made to order right in front of your eyes....... From flame to bowl"/>
    <n v="100000"/>
    <n v="0"/>
    <x v="2"/>
    <s v="GB"/>
    <s v="GBP"/>
    <n v="1454323413"/>
    <n v="1451731413"/>
    <b v="0"/>
    <x v="78"/>
    <b v="0"/>
    <s v="food/restaurants"/>
    <n v="0"/>
    <e v="#DIV/0!"/>
    <s v="food"/>
    <s v="restaurants"/>
    <d v="2016-01-02T05:43:33"/>
    <d v="2016-02-01T05:43:33"/>
    <n v="12"/>
  </r>
  <r>
    <x v="2512"/>
    <s v="Somethin' Tasty"/>
    <s v="Somethin' Tasty is a unique coffee, pastry &amp; retail store. We consign from all local sources: pottery, glass &amp; art."/>
    <n v="1150"/>
    <n v="0"/>
    <x v="2"/>
    <s v="US"/>
    <s v="USD"/>
    <n v="1418504561"/>
    <n v="1417208561"/>
    <b v="0"/>
    <x v="78"/>
    <b v="0"/>
    <s v="food/restaurants"/>
    <n v="0"/>
    <e v="#DIV/0!"/>
    <s v="food"/>
    <s v="restaurants"/>
    <d v="2014-11-28T16:02:41"/>
    <d v="2014-12-13T16:02:41"/>
    <n v="2"/>
  </r>
  <r>
    <x v="2513"/>
    <s v="Yahu Restaurants"/>
    <s v="Wir wollen einen Ort erschaffen an dem man sich wohlfÃ¼hlen kann, ein Ort an dem die Gedanken frei sind und man das Essen genieÃŸen kann."/>
    <n v="180000"/>
    <n v="0"/>
    <x v="2"/>
    <s v="DE"/>
    <s v="EUR"/>
    <n v="1488067789"/>
    <n v="1482883789"/>
    <b v="0"/>
    <x v="78"/>
    <b v="0"/>
    <s v="food/restaurants"/>
    <n v="0"/>
    <e v="#DIV/0!"/>
    <s v="food"/>
    <s v="restaurants"/>
    <d v="2016-12-27T19:09:49"/>
    <d v="2017-02-25T19:09:49"/>
    <n v="12"/>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s v="food"/>
    <s v="restaurants"/>
    <d v="2014-08-03T04:21:17"/>
    <d v="2014-08-20T04:21:17"/>
    <n v="4"/>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s v="food"/>
    <s v="restaurants"/>
    <d v="2015-01-23T15:09:13"/>
    <d v="2015-02-22T15:09:13"/>
    <n v="3"/>
  </r>
  <r>
    <x v="2516"/>
    <s v="Morning Glory"/>
    <s v="Hi, everyone my name is Alex, and i want to create not just a cafe spot, but a place that gives everyone a nice warm homey feeling."/>
    <n v="22000"/>
    <n v="0"/>
    <x v="2"/>
    <s v="US"/>
    <s v="USD"/>
    <n v="1417279252"/>
    <n v="1414683652"/>
    <b v="0"/>
    <x v="78"/>
    <b v="0"/>
    <s v="food/restaurants"/>
    <n v="0"/>
    <e v="#DIV/0!"/>
    <s v="food"/>
    <s v="restaurants"/>
    <d v="2014-10-30T10:40:52"/>
    <d v="2014-11-29T11:40:52"/>
    <n v="6"/>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s v="food"/>
    <s v="restaurants"/>
    <d v="2015-02-17T14:15:30"/>
    <d v="2015-03-19T13:15:30"/>
    <n v="5"/>
  </r>
  <r>
    <x v="2518"/>
    <s v="Southern California's Backroad Eateries"/>
    <s v="I am traveling the backroads of Southern California, to discover the best out-of-the-way eateries the area has to offer"/>
    <n v="5000"/>
    <n v="0"/>
    <x v="2"/>
    <s v="US"/>
    <s v="USD"/>
    <n v="1415899228"/>
    <n v="1413303628"/>
    <b v="0"/>
    <x v="78"/>
    <b v="0"/>
    <s v="food/restaurants"/>
    <n v="0"/>
    <e v="#DIV/0!"/>
    <s v="food"/>
    <s v="restaurants"/>
    <d v="2014-10-14T11:20:28"/>
    <d v="2014-11-13T12:20:28"/>
    <n v="3"/>
  </r>
  <r>
    <x v="2519"/>
    <s v="Kelli's Kitchen"/>
    <s v="Better than your mom's, better than Cracker Barrel, only at Kelli's Kitchen (all from scratch)."/>
    <n v="150000"/>
    <n v="65"/>
    <x v="2"/>
    <s v="US"/>
    <s v="USD"/>
    <n v="1405741404"/>
    <n v="1403149404"/>
    <b v="0"/>
    <x v="80"/>
    <b v="0"/>
    <s v="food/restaurants"/>
    <n v="4.3333333333333331E-4"/>
    <n v="16.25"/>
    <s v="food"/>
    <s v="restaurants"/>
    <d v="2014-06-18T22:43:24"/>
    <d v="2014-07-18T22:43:24"/>
    <n v="12"/>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s v="food"/>
    <s v="restaurants"/>
    <d v="2016-08-30T09:24:45"/>
    <d v="2016-10-15T14:21:00"/>
    <n v="12"/>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s v="music"/>
    <s v="classical music"/>
    <d v="2015-09-22T18:13:41"/>
    <d v="2015-10-13T18:13:41"/>
    <n v="4"/>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s v="music"/>
    <s v="classical music"/>
    <d v="2016-03-31T08:46:00"/>
    <d v="2016-04-22T09:52:00"/>
    <n v="3"/>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s v="music"/>
    <s v="classical music"/>
    <d v="2014-10-18T18:24:52"/>
    <d v="2014-11-17T19:24:52"/>
    <n v="1"/>
  </r>
  <r>
    <x v="2524"/>
    <s v="Les Bostonades' First CD"/>
    <s v="We're bringing some of our favorite music from the past 10 years to disc for the first time ever."/>
    <n v="7500"/>
    <n v="7620"/>
    <x v="0"/>
    <s v="US"/>
    <s v="USD"/>
    <n v="1419136200"/>
    <n v="1416338557"/>
    <b v="0"/>
    <x v="68"/>
    <b v="1"/>
    <s v="music/classical music"/>
    <n v="1.016"/>
    <n v="177.2093023255814"/>
    <s v="music"/>
    <s v="classical music"/>
    <d v="2014-11-18T14:22:37"/>
    <d v="2014-12-20T23:30:00"/>
    <n v="3"/>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s v="music"/>
    <s v="classical music"/>
    <d v="2012-05-29T15:16:11"/>
    <d v="2012-06-28T15:16:11"/>
    <n v="3"/>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s v="music"/>
    <s v="classical music"/>
    <d v="2014-11-09T21:11:14"/>
    <d v="2014-12-07T23:59:00"/>
    <n v="2"/>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s v="music"/>
    <s v="classical music"/>
    <d v="2013-09-29T13:01:31"/>
    <d v="2013-10-17T22:59:00"/>
    <n v="2"/>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s v="music"/>
    <s v="classical music"/>
    <d v="2015-08-01T15:01:43"/>
    <d v="2015-08-20T06:00:00"/>
    <n v="2"/>
  </r>
  <r>
    <x v="2529"/>
    <s v="UrbanArias is DC's Contemporary Opera Company"/>
    <s v="Opera. Short. New."/>
    <n v="6000"/>
    <n v="6257"/>
    <x v="0"/>
    <s v="US"/>
    <s v="USD"/>
    <n v="1332636975"/>
    <n v="1328752575"/>
    <b v="0"/>
    <x v="88"/>
    <b v="1"/>
    <s v="music/classical music"/>
    <n v="1.0428333333333333"/>
    <n v="82.328947368421055"/>
    <s v="music"/>
    <s v="classical music"/>
    <d v="2012-02-08T20:56:15"/>
    <d v="2012-03-24T19:56:15"/>
    <n v="3"/>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s v="music"/>
    <s v="classical music"/>
    <d v="2015-03-18T15:45:05"/>
    <d v="2015-04-19T23:50:00"/>
    <n v="3"/>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s v="music"/>
    <s v="classical music"/>
    <d v="2015-07-23T11:19:14"/>
    <d v="2015-08-14T22:59:00"/>
    <n v="2"/>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s v="music"/>
    <s v="classical music"/>
    <d v="2012-07-17T15:22:46"/>
    <d v="2012-08-16T15:22:46"/>
    <n v="2"/>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s v="music"/>
    <s v="classical music"/>
    <d v="2013-01-30T13:01:51"/>
    <d v="2013-03-01T13:01:08"/>
    <n v="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s v="music"/>
    <s v="classical music"/>
    <d v="2009-11-10T11:48:32"/>
    <d v="2010-01-01T01:00:00"/>
    <n v="2"/>
  </r>
  <r>
    <x v="2535"/>
    <s v="Mark Hayes Requiem Recording"/>
    <s v="Mark Hayes: Requiem Recording"/>
    <n v="20000"/>
    <n v="20755"/>
    <x v="0"/>
    <s v="US"/>
    <s v="USD"/>
    <n v="1417463945"/>
    <n v="1414781945"/>
    <b v="0"/>
    <x v="76"/>
    <b v="1"/>
    <s v="music/classical music"/>
    <n v="1.03775"/>
    <n v="266.08974358974359"/>
    <s v="music"/>
    <s v="classical music"/>
    <d v="2014-10-31T13:59:05"/>
    <d v="2014-12-01T14:59:05"/>
    <n v="6"/>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s v="music"/>
    <s v="classical music"/>
    <d v="2013-07-08T21:32:46"/>
    <d v="2013-07-29T21:32:46"/>
    <n v="1"/>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s v="music"/>
    <s v="classical music"/>
    <d v="2011-06-02T10:34:15"/>
    <d v="2011-08-01T10:34:15"/>
    <n v="2"/>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s v="music"/>
    <s v="classical music"/>
    <d v="2013-01-24T07:14:21"/>
    <d v="2013-02-23T23:59:00"/>
    <n v="5"/>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s v="music"/>
    <s v="classical music"/>
    <d v="2014-12-04T16:39:12"/>
    <d v="2015-02-02T16:39:12"/>
    <n v="4"/>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s v="music"/>
    <s v="classical music"/>
    <d v="2011-08-30T11:12:01"/>
    <d v="2011-10-29T11:12:01"/>
    <n v="2"/>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s v="music"/>
    <s v="classical music"/>
    <d v="2013-07-28T05:46:58"/>
    <d v="2013-09-26T05:46:58"/>
    <n v="2"/>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s v="music"/>
    <s v="classical music"/>
    <d v="2013-08-23T05:14:17"/>
    <d v="2013-09-30T22:59:00"/>
    <n v="1"/>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s v="music"/>
    <s v="classical music"/>
    <d v="2010-12-01T21:34:58"/>
    <d v="2011-01-01T22:00:00"/>
    <n v="1"/>
  </r>
  <r>
    <x v="2544"/>
    <s v="Singing City Children's Choir"/>
    <s v="Bringing choral music and performance opportunities to under-served youth in West Philadelphia"/>
    <n v="5000"/>
    <n v="5041"/>
    <x v="0"/>
    <s v="US"/>
    <s v="USD"/>
    <n v="1341750569"/>
    <n v="1339158569"/>
    <b v="0"/>
    <x v="7"/>
    <b v="1"/>
    <s v="music/classical music"/>
    <n v="1.0082"/>
    <n v="88.438596491228068"/>
    <s v="music"/>
    <s v="classical music"/>
    <d v="2012-06-08T07:29:29"/>
    <d v="2012-07-08T07:29:29"/>
    <n v="3"/>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s v="music"/>
    <s v="classical music"/>
    <d v="2015-01-22T22:18:58"/>
    <d v="2015-02-26T19:30:00"/>
    <n v="2"/>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s v="music"/>
    <s v="classical music"/>
    <d v="2013-09-07T15:36:19"/>
    <d v="2013-10-05T00:00:00"/>
    <n v="2"/>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s v="music"/>
    <s v="classical music"/>
    <d v="2012-03-05T13:33:23"/>
    <d v="2012-04-04T12:33:23"/>
    <n v="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s v="music"/>
    <s v="classical music"/>
    <d v="2016-09-05T10:00:37"/>
    <d v="2016-09-29T23:27:00"/>
    <n v="3"/>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s v="music"/>
    <s v="classical music"/>
    <d v="2013-04-26T13:11:10"/>
    <d v="2013-05-31T12:00:00"/>
    <n v="2"/>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s v="music"/>
    <s v="classical music"/>
    <d v="2015-08-12T10:13:26"/>
    <d v="2015-10-07T22:59:00"/>
    <n v="3"/>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s v="music"/>
    <s v="classical music"/>
    <d v="2012-02-22T01:03:05"/>
    <d v="2012-03-21T15:48:00"/>
    <n v="2"/>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s v="music"/>
    <s v="classical music"/>
    <d v="2017-02-03T14:26:21"/>
    <d v="2017-03-05T14:26:21"/>
    <n v="2"/>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s v="music"/>
    <s v="classical music"/>
    <d v="2012-07-22T23:46:47"/>
    <d v="2012-09-20T23:46:47"/>
    <n v="2"/>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s v="music"/>
    <s v="classical music"/>
    <d v="2015-04-30T20:52:43"/>
    <d v="2015-05-31T22:59:00"/>
    <n v="2"/>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s v="music"/>
    <s v="classical music"/>
    <d v="2012-04-27T10:43:13"/>
    <d v="2012-05-28T10:43:13"/>
    <n v="2"/>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s v="music"/>
    <s v="classical music"/>
    <d v="2012-11-09T18:47:37"/>
    <d v="2012-12-24T18:47:37"/>
    <n v="1"/>
  </r>
  <r>
    <x v="2557"/>
    <s v="European Tour"/>
    <s v="Raising money for our concert tour of Switzerland and Germany in June/July 2014"/>
    <n v="900"/>
    <n v="1066"/>
    <x v="0"/>
    <s v="GB"/>
    <s v="GBP"/>
    <n v="1400176386"/>
    <n v="1397584386"/>
    <b v="0"/>
    <x v="17"/>
    <b v="1"/>
    <s v="music/classical music"/>
    <n v="1.1844444444444444"/>
    <n v="29.611111111111111"/>
    <s v="music"/>
    <s v="classical music"/>
    <d v="2014-04-15T12:53:06"/>
    <d v="2014-05-15T12:53:06"/>
    <n v="1"/>
  </r>
  <r>
    <x v="2558"/>
    <s v="Hopkins Sinfonia 2015 Season"/>
    <s v="The Hopkins Sinfonia is looking for your support to run our 2015 Season made up of five concerts."/>
    <n v="1250"/>
    <n v="1361"/>
    <x v="0"/>
    <s v="AU"/>
    <s v="AUD"/>
    <n v="1430488740"/>
    <n v="1427747906"/>
    <b v="0"/>
    <x v="59"/>
    <b v="1"/>
    <s v="music/classical music"/>
    <n v="1.0888"/>
    <n v="75.611111111111114"/>
    <s v="music"/>
    <s v="classical music"/>
    <d v="2015-03-30T15:38:26"/>
    <d v="2015-05-01T08:59:00"/>
    <n v="2"/>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s v="music"/>
    <s v="classical music"/>
    <d v="2011-10-13T15:58:04"/>
    <d v="2011-11-15T14:37:00"/>
    <n v="1"/>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s v="music"/>
    <s v="classical music"/>
    <d v="2015-02-04T17:49:34"/>
    <d v="2015-03-06T17:49:34"/>
    <n v="2"/>
  </r>
  <r>
    <x v="2561"/>
    <s v="Project Bearnaise Trucks (Canceled)"/>
    <s v="Ever had chicken fingers smothered in bearnaise sauce, resting on a bed of your favorite rice? We need these meals on wheels."/>
    <n v="100000"/>
    <n v="0"/>
    <x v="1"/>
    <s v="CA"/>
    <s v="CAD"/>
    <n v="1444740089"/>
    <n v="1442148089"/>
    <b v="0"/>
    <x v="78"/>
    <b v="0"/>
    <s v="food/food trucks"/>
    <n v="0"/>
    <e v="#DIV/0!"/>
    <s v="food"/>
    <s v="food trucks"/>
    <d v="2015-09-13T07:41:29"/>
    <d v="2015-10-13T07:41:29"/>
    <n v="12"/>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s v="food"/>
    <s v="food trucks"/>
    <d v="2016-08-12T07:35:39"/>
    <d v="2016-10-11T07:35:39"/>
    <n v="4"/>
  </r>
  <r>
    <x v="2563"/>
    <s v="Phoenix Pearl Boba Tea Truck (Canceled)"/>
    <s v="Michigan based bubble tea and specialty ice cream food truck"/>
    <n v="20000"/>
    <n v="0"/>
    <x v="1"/>
    <s v="US"/>
    <s v="USD"/>
    <n v="1438226451"/>
    <n v="1433042451"/>
    <b v="0"/>
    <x v="78"/>
    <b v="0"/>
    <s v="food/food trucks"/>
    <n v="0"/>
    <e v="#DIV/0!"/>
    <s v="food"/>
    <s v="food trucks"/>
    <d v="2015-05-30T22:20:51"/>
    <d v="2015-07-29T22:20:51"/>
    <n v="6"/>
  </r>
  <r>
    <x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s v="food"/>
    <s v="food trucks"/>
    <d v="2014-07-01T19:58:19"/>
    <d v="2014-07-31T19:58:19"/>
    <n v="10"/>
  </r>
  <r>
    <x v="2565"/>
    <s v="The Sketchy Pelican (Canceled)"/>
    <s v="The Sketchy Pelican. Is my vision to bring raw, honest, soulful, creative, thoght provoking cuisine to food truck form"/>
    <n v="10000"/>
    <n v="100"/>
    <x v="1"/>
    <s v="US"/>
    <s v="USD"/>
    <n v="1462827000"/>
    <n v="1457710589"/>
    <b v="0"/>
    <x v="29"/>
    <b v="0"/>
    <s v="food/food trucks"/>
    <n v="0.01"/>
    <n v="100"/>
    <s v="food"/>
    <s v="food trucks"/>
    <d v="2016-03-11T10:36:29"/>
    <d v="2016-05-09T15:50:00"/>
    <n v="4"/>
  </r>
  <r>
    <x v="2566"/>
    <s v="Mamma B's Pizza Get's Rolling (Canceled)"/>
    <s v="You can skip the hotdog cart and enjoy fresh, hot, delicious, handmade pizza when Mamma B's takes her show on the road!"/>
    <n v="35000"/>
    <n v="0"/>
    <x v="1"/>
    <s v="US"/>
    <s v="USD"/>
    <n v="1408663948"/>
    <n v="1406071948"/>
    <b v="0"/>
    <x v="78"/>
    <b v="0"/>
    <s v="food/food trucks"/>
    <n v="0"/>
    <e v="#DIV/0!"/>
    <s v="food"/>
    <s v="food trucks"/>
    <d v="2014-07-22T18:32:28"/>
    <d v="2014-08-21T18:32:28"/>
    <n v="9"/>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s v="food"/>
    <s v="food trucks"/>
    <d v="2015-03-24T16:05:38"/>
    <d v="2015-04-23T16:05:38"/>
    <n v="11"/>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s v="food"/>
    <s v="food trucks"/>
    <d v="2016-08-02T10:59:54"/>
    <d v="2016-09-01T10:59:54"/>
    <n v="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s v="food"/>
    <s v="food trucks"/>
    <d v="2015-08-17T21:31:52"/>
    <d v="2015-09-16T21:31:52"/>
    <n v="3"/>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s v="food"/>
    <s v="food trucks"/>
    <d v="2017-01-09T16:40:35"/>
    <d v="2017-02-08T16:40:35"/>
    <n v="3"/>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s v="food"/>
    <s v="food trucks"/>
    <d v="2016-03-20T03:12:01"/>
    <d v="2016-05-19T03:12:01"/>
    <n v="12"/>
  </r>
  <r>
    <x v="2572"/>
    <s v="A Dream of Naughty Nachos (Canceled)"/>
    <s v="Mesquite smoked brisket nachos, food truck style, with homemade salsa to make your taste buds dance."/>
    <n v="30000"/>
    <n v="0"/>
    <x v="1"/>
    <s v="US"/>
    <s v="USD"/>
    <n v="1428893517"/>
    <n v="1426301517"/>
    <b v="0"/>
    <x v="78"/>
    <b v="0"/>
    <s v="food/food trucks"/>
    <n v="0"/>
    <e v="#DIV/0!"/>
    <s v="food"/>
    <s v="food trucks"/>
    <d v="2015-03-13T21:51:57"/>
    <d v="2015-04-12T21:51:57"/>
    <n v="8"/>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s v="food"/>
    <s v="food trucks"/>
    <d v="2014-07-09T09:12:29"/>
    <d v="2014-08-23T09:12:29"/>
    <n v="3"/>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s v="food"/>
    <s v="food trucks"/>
    <d v="2016-04-27T14:49:05"/>
    <d v="2016-05-18T14:49:05"/>
    <n v="4"/>
  </r>
  <r>
    <x v="2575"/>
    <s v="Vdub dogs (Canceled)"/>
    <s v="Hello everyone, Iv'e decided to put my love for old Volkswagen buses and my love for cooking together! Support vdub dogs hot dog bus!"/>
    <n v="85000"/>
    <n v="0"/>
    <x v="1"/>
    <s v="US"/>
    <s v="USD"/>
    <n v="1421030194"/>
    <n v="1418438194"/>
    <b v="0"/>
    <x v="78"/>
    <b v="0"/>
    <s v="food/food trucks"/>
    <n v="0"/>
    <e v="#DIV/0!"/>
    <s v="food"/>
    <s v="food trucks"/>
    <d v="2014-12-12T21:36:34"/>
    <d v="2015-01-11T21:36:34"/>
    <n v="12"/>
  </r>
  <r>
    <x v="2576"/>
    <s v="2 Go Fast Food (Canceled)"/>
    <s v="A New Twist with an American and Philippine fast food Mobile Trailer."/>
    <n v="10000"/>
    <n v="0"/>
    <x v="1"/>
    <s v="US"/>
    <s v="USD"/>
    <n v="1428707647"/>
    <n v="1424823247"/>
    <b v="0"/>
    <x v="78"/>
    <b v="0"/>
    <s v="food/food trucks"/>
    <n v="0"/>
    <e v="#DIV/0!"/>
    <s v="food"/>
    <s v="food trucks"/>
    <d v="2015-02-24T19:14:07"/>
    <d v="2015-04-10T18:14:07"/>
    <n v="4"/>
  </r>
  <r>
    <x v="2577"/>
    <s v="Fruity Cakes (Canceled)"/>
    <s v="This is not your average cake, it's fruit with yogurt fruit dip icing and fruit toppings! Great for events, parties, weddings and more!"/>
    <n v="15000"/>
    <n v="0"/>
    <x v="1"/>
    <s v="US"/>
    <s v="USD"/>
    <n v="1407181297"/>
    <n v="1405021297"/>
    <b v="0"/>
    <x v="78"/>
    <b v="0"/>
    <s v="food/food trucks"/>
    <n v="0"/>
    <e v="#DIV/0!"/>
    <s v="food"/>
    <s v="food trucks"/>
    <d v="2014-07-10T14:41:37"/>
    <d v="2014-08-04T14:41:37"/>
    <n v="5"/>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s v="food"/>
    <s v="food trucks"/>
    <d v="2015-08-21T19:32:59"/>
    <d v="2015-10-09T12:00:00"/>
    <n v="3"/>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s v="food"/>
    <s v="food trucks"/>
    <d v="2014-07-17T14:55:03"/>
    <d v="2014-09-15T14:55:03"/>
    <n v="12"/>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s v="food"/>
    <s v="food trucks"/>
    <d v="2015-04-16T02:50:03"/>
    <d v="2015-05-15T22:00:00"/>
    <n v="3"/>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s v="food"/>
    <s v="food trucks"/>
    <d v="2015-10-17T10:04:58"/>
    <d v="2015-11-16T11:04:58"/>
    <n v="3"/>
  </r>
  <r>
    <x v="2582"/>
    <s v="Drunken Wings"/>
    <s v="The place where chicken meets liquor for the first time!"/>
    <n v="90000"/>
    <n v="1"/>
    <x v="2"/>
    <s v="US"/>
    <s v="USD"/>
    <n v="1477784634"/>
    <n v="1475192634"/>
    <b v="0"/>
    <x v="29"/>
    <b v="0"/>
    <s v="food/food trucks"/>
    <n v="1.1111111111111112E-5"/>
    <n v="1"/>
    <s v="food"/>
    <s v="food trucks"/>
    <d v="2016-09-29T18:43:54"/>
    <d v="2016-10-29T18:43:54"/>
    <n v="12"/>
  </r>
  <r>
    <x v="2583"/>
    <s v="Crazy Daisy Food Truck"/>
    <s v="Crazy Daisy will become the newest member of the food truck distributors in Kansas City, Missouri."/>
    <n v="1000"/>
    <n v="5"/>
    <x v="2"/>
    <s v="US"/>
    <s v="USD"/>
    <n v="1426526880"/>
    <n v="1421346480"/>
    <b v="0"/>
    <x v="81"/>
    <b v="0"/>
    <s v="food/food trucks"/>
    <n v="5.0000000000000001E-3"/>
    <n v="1"/>
    <s v="food"/>
    <s v="food trucks"/>
    <d v="2015-01-15T13:28:00"/>
    <d v="2015-03-16T12:28:00"/>
    <n v="2"/>
  </r>
  <r>
    <x v="2584"/>
    <s v="Culinary Arts Food Truck Style"/>
    <s v="Bringing quality food to the masses using local premium ingredients, but at a food truck price!"/>
    <n v="10000"/>
    <n v="0"/>
    <x v="2"/>
    <s v="US"/>
    <s v="USD"/>
    <n v="1434341369"/>
    <n v="1431749369"/>
    <b v="0"/>
    <x v="78"/>
    <b v="0"/>
    <s v="food/food trucks"/>
    <n v="0"/>
    <e v="#DIV/0!"/>
    <s v="food"/>
    <s v="food trucks"/>
    <d v="2015-05-15T23:09:29"/>
    <d v="2015-06-14T23:09:29"/>
    <n v="4"/>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s v="food"/>
    <s v="food trucks"/>
    <d v="2014-06-05T18:07:12"/>
    <d v="2014-07-05T18:07:12"/>
    <n v="8"/>
  </r>
  <r>
    <x v="2586"/>
    <s v="Inspire Healthy Eating"/>
    <s v="I would like to bring fresh salad and food to the streets of London at a reasonable price."/>
    <n v="3000"/>
    <n v="5"/>
    <x v="2"/>
    <s v="GB"/>
    <s v="GBP"/>
    <n v="1451030136"/>
    <n v="1448438136"/>
    <b v="0"/>
    <x v="29"/>
    <b v="0"/>
    <s v="food/food trucks"/>
    <n v="1.6666666666666668E-3"/>
    <n v="5"/>
    <s v="food"/>
    <s v="food trucks"/>
    <d v="2015-11-25T02:55:36"/>
    <d v="2015-12-25T02:55:36"/>
    <n v="2"/>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s v="food"/>
    <s v="food trucks"/>
    <d v="2015-11-30T11:12:33"/>
    <d v="2015-12-30T11:12:33"/>
    <n v="12"/>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s v="food"/>
    <s v="food trucks"/>
    <d v="2015-02-07T11:13:46"/>
    <d v="2015-03-31T08:14:00"/>
    <n v="3"/>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s v="food"/>
    <s v="food trucks"/>
    <d v="2016-02-22T07:52:07"/>
    <d v="2016-03-23T06:52:07"/>
    <n v="12"/>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s v="food"/>
    <s v="food trucks"/>
    <d v="2016-01-19T09:08:17"/>
    <d v="2016-01-26T09:08:17"/>
    <n v="2"/>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s v="food"/>
    <s v="food trucks"/>
    <d v="2016-01-13T16:45:24"/>
    <d v="2016-03-13T15:45:24"/>
    <n v="2"/>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s v="food"/>
    <s v="food trucks"/>
    <d v="2014-09-05T14:13:41"/>
    <d v="2014-10-05T14:13:41"/>
    <n v="8"/>
  </r>
  <r>
    <x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s v="food"/>
    <s v="food trucks"/>
    <d v="2015-03-26T15:17:06"/>
    <d v="2015-04-25T15:17:06"/>
    <n v="4"/>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s v="food"/>
    <s v="food trucks"/>
    <d v="2014-07-08T18:13:48"/>
    <d v="2014-08-07T18:13:48"/>
    <n v="12"/>
  </r>
  <r>
    <x v="2595"/>
    <s v="Food Truck for Little Fox Bakery"/>
    <s v="Looking to put the best baked goods in Bowling Green on wheels"/>
    <n v="15000"/>
    <n v="1825"/>
    <x v="2"/>
    <s v="US"/>
    <s v="USD"/>
    <n v="1487915500"/>
    <n v="1485323500"/>
    <b v="0"/>
    <x v="10"/>
    <b v="0"/>
    <s v="food/food trucks"/>
    <n v="0.12166666666666667"/>
    <n v="96.05263157894737"/>
    <s v="food"/>
    <s v="food trucks"/>
    <d v="2017-01-25T00:51:40"/>
    <d v="2017-02-24T00:51:40"/>
    <n v="5"/>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s v="food"/>
    <s v="food trucks"/>
    <d v="2014-07-08T10:56:49"/>
    <d v="2014-08-07T10:56:49"/>
    <n v="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s v="food"/>
    <s v="food trucks"/>
    <d v="2016-05-20T03:11:57"/>
    <d v="2016-06-19T03:11:57"/>
    <n v="2"/>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s v="food"/>
    <s v="food trucks"/>
    <d v="2015-08-24T15:10:01"/>
    <d v="2015-09-23T15:10:01"/>
    <n v="2"/>
  </r>
  <r>
    <x v="2599"/>
    <s v="Empty Ramekins Catering Group"/>
    <s v="The Empty Ramekins Catering Group is looking for your help to start up in Miami Florida!!!!"/>
    <n v="9041"/>
    <n v="90"/>
    <x v="2"/>
    <s v="US"/>
    <s v="USD"/>
    <n v="1407089147"/>
    <n v="1403201147"/>
    <b v="0"/>
    <x v="81"/>
    <b v="0"/>
    <s v="food/food trucks"/>
    <n v="9.9546510341776348E-3"/>
    <n v="18"/>
    <s v="food"/>
    <s v="food trucks"/>
    <d v="2014-06-19T13:05:47"/>
    <d v="2014-08-03T13:05:47"/>
    <n v="3"/>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s v="food"/>
    <s v="food trucks"/>
    <d v="2016-01-25T16:36:40"/>
    <d v="2016-03-25T15:36:40"/>
    <n v="12"/>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s v="technology"/>
    <s v="space exploration"/>
    <d v="2012-08-29T16:39:09"/>
    <d v="2012-09-12T22:59:00"/>
    <n v="1"/>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s v="technology"/>
    <s v="space exploration"/>
    <d v="2014-10-03T12:56:08"/>
    <d v="2014-11-12T16:20:00"/>
    <n v="4"/>
  </r>
  <r>
    <x v="2603"/>
    <s v="Manned Mock Mars Mission"/>
    <s v="I will be building a mock space station and simulate living on Mars for two weeks."/>
    <n v="1750"/>
    <n v="1776"/>
    <x v="0"/>
    <s v="US"/>
    <s v="USD"/>
    <n v="1387835654"/>
    <n v="1386626054"/>
    <b v="1"/>
    <x v="133"/>
    <b v="1"/>
    <s v="technology/space exploration"/>
    <n v="1.0148571428571429"/>
    <n v="35.520000000000003"/>
    <s v="technology"/>
    <s v="space exploration"/>
    <d v="2013-12-09T16:54:14"/>
    <d v="2013-12-23T16:54:14"/>
    <n v="2"/>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s v="technology"/>
    <s v="space exploration"/>
    <d v="2012-03-29T20:13:43"/>
    <d v="2012-04-28T20:13:43"/>
    <n v="6"/>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s v="technology"/>
    <s v="space exploration"/>
    <d v="2016-05-18T07:59:50"/>
    <d v="2016-06-17T07:59:50"/>
    <n v="12"/>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s v="technology"/>
    <s v="space exploration"/>
    <d v="2014-03-28T12:06:22"/>
    <d v="2014-04-29T12:06:22"/>
    <n v="4"/>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s v="technology"/>
    <s v="space exploration"/>
    <d v="2015-06-29T15:59:32"/>
    <d v="2015-08-11T21:00:00"/>
    <n v="3"/>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s v="technology"/>
    <s v="space exploration"/>
    <d v="2017-02-01T14:14:28"/>
    <d v="2017-03-14T19:00:00"/>
    <n v="3"/>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s v="technology"/>
    <s v="space exploration"/>
    <d v="2012-06-15T00:42:31"/>
    <d v="2012-07-15T00:42:31"/>
    <n v="9"/>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s v="technology"/>
    <s v="space exploration"/>
    <d v="2016-07-13T16:08:45"/>
    <d v="2016-08-22T01:59:00"/>
    <n v="6"/>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s v="technology"/>
    <s v="space exploration"/>
    <d v="2016-11-30T03:03:34"/>
    <d v="2017-01-02T17:59:00"/>
    <n v="4"/>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s v="technology"/>
    <s v="space exploration"/>
    <d v="2014-12-08T22:26:10"/>
    <d v="2015-01-08T22:26:10"/>
    <n v="4"/>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s v="technology"/>
    <s v="space exploration"/>
    <d v="2012-08-22T14:38:14"/>
    <d v="2012-09-21T14:38:14"/>
    <n v="3"/>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s v="technology"/>
    <s v="space exploration"/>
    <d v="2014-04-01T12:00:12"/>
    <d v="2014-04-30T00:00:00"/>
    <n v="4"/>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s v="technology"/>
    <s v="space exploration"/>
    <d v="2016-03-24T06:56:04"/>
    <d v="2016-04-30T07:00:00"/>
    <n v="2"/>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s v="technology"/>
    <s v="space exploration"/>
    <d v="2015-07-26T18:52:09"/>
    <d v="2015-08-25T18:52:09"/>
    <n v="7"/>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s v="technology"/>
    <s v="space exploration"/>
    <d v="2014-09-20T15:59:11"/>
    <d v="2014-10-20T15:59:11"/>
    <n v="1"/>
  </r>
  <r>
    <x v="2618"/>
    <s v="SPACE ART FEATURING ASTRONAUTS #WeBelieveInAstronauts"/>
    <s v="LTD ED COLLECTIBLE SPACE ART FEAT. ASTRONAUTS"/>
    <n v="15000"/>
    <n v="15808"/>
    <x v="0"/>
    <s v="US"/>
    <s v="USD"/>
    <n v="1449000061"/>
    <n v="1443812461"/>
    <b v="1"/>
    <x v="99"/>
    <b v="1"/>
    <s v="technology/space exploration"/>
    <n v="1.0538666666666667"/>
    <n v="205.2987012987013"/>
    <s v="technology"/>
    <s v="space exploration"/>
    <d v="2015-10-02T14:01:01"/>
    <d v="2015-12-01T15:01:01"/>
    <n v="5"/>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s v="technology"/>
    <s v="space exploration"/>
    <d v="2015-09-26T16:13:24"/>
    <d v="2015-10-23T06:00:00"/>
    <n v="2"/>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s v="technology"/>
    <s v="space exploration"/>
    <d v="2015-09-03T23:00:42"/>
    <d v="2015-10-10T20:00:00"/>
    <n v="12"/>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s v="technology"/>
    <s v="space exploration"/>
    <d v="2015-04-21T12:56:28"/>
    <d v="2015-05-21T12:56:28"/>
    <n v="5"/>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s v="technology"/>
    <s v="space exploration"/>
    <d v="2016-11-15T12:50:16"/>
    <d v="2016-12-30T12:50:16"/>
    <n v="2"/>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s v="technology"/>
    <s v="space exploration"/>
    <d v="2016-11-18T01:09:26"/>
    <d v="2016-12-02T01:09:26"/>
    <n v="2"/>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s v="technology"/>
    <s v="space exploration"/>
    <d v="2012-08-23T05:07:02"/>
    <d v="2012-09-13T05:07:02"/>
    <n v="3"/>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s v="technology"/>
    <s v="space exploration"/>
    <d v="2016-10-15T14:26:48"/>
    <d v="2016-11-09T15:26:48"/>
    <n v="1"/>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s v="technology"/>
    <s v="space exploration"/>
    <d v="2015-05-04T10:04:29"/>
    <d v="2015-06-03T10:04:29"/>
    <n v="2"/>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s v="technology"/>
    <s v="space exploration"/>
    <d v="2015-10-27T14:54:21"/>
    <d v="2015-11-26T15:54:21"/>
    <n v="1"/>
  </r>
  <r>
    <x v="2628"/>
    <s v="Pie In Space!"/>
    <s v="A high school freshman is sending pie into space and you can be a part of it.  GO SCIENCE!!!"/>
    <n v="839"/>
    <n v="926"/>
    <x v="0"/>
    <s v="US"/>
    <s v="USD"/>
    <n v="1417389067"/>
    <n v="1415661067"/>
    <b v="0"/>
    <x v="64"/>
    <b v="1"/>
    <s v="technology/space exploration"/>
    <n v="1.1036948748510131"/>
    <n v="44.095238095238095"/>
    <s v="technology"/>
    <s v="space exploration"/>
    <d v="2014-11-10T18:11:07"/>
    <d v="2014-11-30T18:11:07"/>
    <n v="1"/>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s v="technology"/>
    <s v="space exploration"/>
    <d v="2015-04-14T07:55:22"/>
    <d v="2015-05-14T07:55:22"/>
    <n v="3"/>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s v="technology"/>
    <s v="space exploration"/>
    <d v="2016-06-02T21:31:52"/>
    <d v="2016-06-30T05:00:00"/>
    <n v="2"/>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s v="technology"/>
    <s v="space exploration"/>
    <d v="2015-08-01T23:03:47"/>
    <d v="2015-08-29T23:03:47"/>
    <n v="6"/>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s v="technology"/>
    <s v="space exploration"/>
    <d v="2016-05-03T20:28:59"/>
    <d v="2016-05-28T20:28:59"/>
    <n v="2"/>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s v="technology"/>
    <s v="space exploration"/>
    <d v="2014-01-28T14:45:32"/>
    <d v="2014-02-27T18:00:00"/>
    <n v="3"/>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s v="technology"/>
    <s v="space exploration"/>
    <d v="2016-08-30T10:45:21"/>
    <d v="2016-09-29T10:45:21"/>
    <n v="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s v="technology"/>
    <s v="space exploration"/>
    <d v="2015-02-02T17:49:21"/>
    <d v="2015-03-09T16:49:21"/>
    <n v="4"/>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s v="technology"/>
    <s v="space exploration"/>
    <d v="2016-09-23T09:45:14"/>
    <d v="2016-10-15T20:00:00"/>
    <n v="2"/>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s v="technology"/>
    <s v="space exploration"/>
    <d v="2016-09-26T08:11:15"/>
    <d v="2016-10-12T08:11:15"/>
    <n v="1"/>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s v="technology"/>
    <s v="space exploration"/>
    <d v="2014-12-16T16:54:55"/>
    <d v="2015-01-15T16:54:55"/>
    <n v="1"/>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s v="technology"/>
    <s v="space exploration"/>
    <d v="2015-01-20T15:45:48"/>
    <d v="2015-02-19T15:45:48"/>
    <n v="1"/>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s v="technology"/>
    <s v="space exploration"/>
    <d v="2015-04-08T22:51:14"/>
    <d v="2015-06-07T22:51:14"/>
    <n v="2"/>
  </r>
  <r>
    <x v="2641"/>
    <s v="Build Flying Saucer Artificial Intelligent from sea shell"/>
    <s v="Building a Flying saucer that has Artificial Intelligent made from sea shell."/>
    <n v="1500"/>
    <n v="15"/>
    <x v="2"/>
    <s v="US"/>
    <s v="USD"/>
    <n v="1410811740"/>
    <n v="1409341863"/>
    <b v="0"/>
    <x v="29"/>
    <b v="0"/>
    <s v="technology/space exploration"/>
    <n v="0.01"/>
    <n v="15"/>
    <s v="technology"/>
    <s v="space exploration"/>
    <d v="2014-08-29T14:51:03"/>
    <d v="2014-09-15T15:09:00"/>
    <n v="2"/>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s v="technology"/>
    <s v="space exploration"/>
    <d v="2016-06-15T00:55:08"/>
    <d v="2016-07-15T01:57:00"/>
    <n v="12"/>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s v="technology"/>
    <s v="space exploration"/>
    <d v="2016-11-15T08:58:35"/>
    <d v="2016-12-21T02:59:00"/>
    <n v="12"/>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s v="technology"/>
    <s v="space exploration"/>
    <d v="2017-02-08T14:00:35"/>
    <d v="2017-03-10T14:00:35"/>
    <n v="12"/>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s v="technology"/>
    <s v="space exploration"/>
    <d v="2014-10-09T15:13:23"/>
    <d v="2014-11-08T16:13:23"/>
    <n v="6"/>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s v="technology"/>
    <s v="space exploration"/>
    <d v="2015-08-10T02:31:09"/>
    <d v="2015-09-09T02:31:09"/>
    <n v="12"/>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s v="technology"/>
    <s v="space exploration"/>
    <d v="2015-07-15T01:16:59"/>
    <d v="2015-08-14T01:16:59"/>
    <n v="2"/>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s v="technology"/>
    <s v="space exploration"/>
    <d v="2016-02-08T12:09:20"/>
    <d v="2016-03-09T12:09:20"/>
    <n v="4"/>
  </r>
  <r>
    <x v="2649"/>
    <s v="The Mission - Please Check Back Soon (Canceled)"/>
    <s v="They have launched a Kickstarter."/>
    <n v="125000"/>
    <n v="124"/>
    <x v="1"/>
    <s v="US"/>
    <s v="USD"/>
    <n v="1454370941"/>
    <n v="1449186941"/>
    <b v="0"/>
    <x v="83"/>
    <b v="0"/>
    <s v="technology/space exploration"/>
    <n v="9.9200000000000004E-4"/>
    <n v="41.333333333333336"/>
    <s v="technology"/>
    <s v="space exploration"/>
    <d v="2015-12-03T18:55:41"/>
    <d v="2016-02-01T18:55:41"/>
    <n v="12"/>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s v="technology"/>
    <s v="space exploration"/>
    <d v="2016-11-21T09:59:03"/>
    <d v="2016-12-21T09:59:03"/>
    <n v="12"/>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s v="technology"/>
    <s v="space exploration"/>
    <d v="2015-11-19T14:20:09"/>
    <d v="2015-12-17T14:20:09"/>
    <n v="12"/>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s v="technology"/>
    <s v="space exploration"/>
    <d v="2014-11-09T22:48:45"/>
    <d v="2014-12-09T22:48:45"/>
    <n v="12"/>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s v="technology"/>
    <s v="space exploration"/>
    <d v="2014-05-12T10:38:47"/>
    <d v="2014-06-12T23:00:00"/>
    <n v="12"/>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s v="technology"/>
    <s v="space exploration"/>
    <d v="2015-02-20T09:25:26"/>
    <d v="2015-04-21T08:25:26"/>
    <n v="12"/>
  </r>
  <r>
    <x v="2655"/>
    <s v="Balloons (Canceled)"/>
    <s v="Thank you for your support!"/>
    <n v="15000"/>
    <n v="3155"/>
    <x v="1"/>
    <s v="US"/>
    <s v="USD"/>
    <n v="1455048000"/>
    <n v="1452631647"/>
    <b v="0"/>
    <x v="68"/>
    <b v="0"/>
    <s v="technology/space exploration"/>
    <n v="0.21033333333333334"/>
    <n v="73.372093023255815"/>
    <s v="technology"/>
    <s v="space exploration"/>
    <d v="2016-01-12T15:47:27"/>
    <d v="2016-02-09T15:00:00"/>
    <n v="5"/>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s v="technology"/>
    <s v="space exploration"/>
    <d v="2017-02-01T11:31:28"/>
    <d v="2017-03-12T14:00:00"/>
    <n v="12"/>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s v="technology"/>
    <s v="space exploration"/>
    <d v="2016-06-30T17:17:33"/>
    <d v="2016-08-02T20:30:00"/>
    <n v="8"/>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s v="technology"/>
    <s v="space exploration"/>
    <d v="2016-06-30T16:13:14"/>
    <d v="2016-07-30T16:13:14"/>
    <n v="12"/>
  </r>
  <r>
    <x v="2659"/>
    <s v="test (Canceled)"/>
    <s v="test"/>
    <n v="49000"/>
    <n v="1333"/>
    <x v="1"/>
    <s v="US"/>
    <s v="USD"/>
    <n v="1429321210"/>
    <n v="1426729210"/>
    <b v="0"/>
    <x v="73"/>
    <b v="0"/>
    <s v="technology/space exploration"/>
    <n v="2.720408163265306E-2"/>
    <n v="133.30000000000001"/>
    <s v="technology"/>
    <s v="space exploration"/>
    <d v="2015-03-18T20:40:10"/>
    <d v="2015-04-17T20:40:10"/>
    <n v="11"/>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s v="technology"/>
    <s v="space exploration"/>
    <d v="2015-09-25T12:06:58"/>
    <d v="2015-11-24T13:06:58"/>
    <n v="6"/>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s v="technology"/>
    <s v="makerspaces"/>
    <d v="2013-09-25T18:00:10"/>
    <d v="2013-10-25T18:00:10"/>
    <n v="3"/>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s v="technology"/>
    <s v="makerspaces"/>
    <d v="2015-07-22T12:55:13"/>
    <d v="2015-08-21T12:55:13"/>
    <n v="6"/>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s v="technology"/>
    <s v="makerspaces"/>
    <d v="2015-08-06T09:56:47"/>
    <d v="2015-09-04T10:00:00"/>
    <n v="6"/>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s v="technology"/>
    <s v="makerspaces"/>
    <d v="2015-11-04T19:36:37"/>
    <d v="2015-12-09T01:59:00"/>
    <n v="5"/>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s v="technology"/>
    <s v="makerspaces"/>
    <d v="2015-03-20T16:29:34"/>
    <d v="2015-05-04T16:29:34"/>
    <n v="2"/>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s v="technology"/>
    <s v="makerspaces"/>
    <d v="2015-08-19T13:20:39"/>
    <d v="2015-09-25T16:00:00"/>
    <n v="4"/>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s v="technology"/>
    <s v="makerspaces"/>
    <d v="2016-01-11T17:13:36"/>
    <d v="2016-02-10T17:13:36"/>
    <n v="2"/>
  </r>
  <r>
    <x v="2668"/>
    <s v="UOttawa Makermobile"/>
    <s v="Creativity on the go! |_x000a_CrÃ©ativitÃ© en mouvement !"/>
    <n v="1000"/>
    <n v="1707"/>
    <x v="0"/>
    <s v="CA"/>
    <s v="CAD"/>
    <n v="1447079520"/>
    <n v="1443449265"/>
    <b v="0"/>
    <x v="33"/>
    <b v="1"/>
    <s v="technology/makerspaces"/>
    <n v="1.7070000000000001"/>
    <n v="60.964285714285715"/>
    <s v="technology"/>
    <s v="makerspaces"/>
    <d v="2015-09-28T09:07:45"/>
    <d v="2015-11-09T09:32:00"/>
    <n v="2"/>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s v="technology"/>
    <s v="makerspaces"/>
    <d v="2015-11-10T19:51:36"/>
    <d v="2016-01-09T19:51:36"/>
    <n v="1"/>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s v="technology"/>
    <s v="makerspaces"/>
    <d v="2014-06-30T19:29:40"/>
    <d v="2014-07-28T19:29:40"/>
    <n v="9"/>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s v="technology"/>
    <s v="makerspaces"/>
    <d v="2014-11-19T12:58:36"/>
    <d v="2014-12-19T14:38:00"/>
    <n v="7"/>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s v="technology"/>
    <s v="makerspaces"/>
    <d v="2015-12-06T16:13:10"/>
    <d v="2015-12-28T01:00:00"/>
    <n v="4"/>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s v="technology"/>
    <s v="makerspaces"/>
    <d v="2014-09-30T07:59:59"/>
    <d v="2014-10-29T17:45:00"/>
    <n v="1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s v="technology"/>
    <s v="makerspaces"/>
    <d v="2016-06-08T10:11:10"/>
    <d v="2016-07-04T23:59:00"/>
    <n v="9"/>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s v="technology"/>
    <s v="makerspaces"/>
    <d v="2014-10-11T15:34:49"/>
    <d v="2014-11-10T16:34:49"/>
    <n v="7"/>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s v="technology"/>
    <s v="makerspaces"/>
    <d v="2016-04-22T09:59:34"/>
    <d v="2016-05-22T09:59:34"/>
    <n v="2"/>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s v="technology"/>
    <s v="makerspaces"/>
    <d v="2014-06-02T19:42:23"/>
    <d v="2014-07-02T19:42:23"/>
    <n v="5"/>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s v="technology"/>
    <s v="makerspaces"/>
    <d v="2015-08-25T14:09:25"/>
    <d v="2015-09-24T14:09:25"/>
    <n v="12"/>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s v="technology"/>
    <s v="makerspaces"/>
    <d v="2015-01-28T19:01:34"/>
    <d v="2015-02-27T19:01:34"/>
    <n v="10"/>
  </r>
  <r>
    <x v="2680"/>
    <s v="iHeart Pillow"/>
    <s v="iHeartPillow, Connecting loved ones"/>
    <n v="32000"/>
    <n v="276"/>
    <x v="2"/>
    <s v="ES"/>
    <s v="EUR"/>
    <n v="1459915491"/>
    <n v="1457327091"/>
    <b v="0"/>
    <x v="80"/>
    <b v="0"/>
    <s v="technology/makerspaces"/>
    <n v="8.6250000000000007E-3"/>
    <n v="69"/>
    <s v="technology"/>
    <s v="makerspaces"/>
    <d v="2016-03-07T00:04:51"/>
    <d v="2016-04-05T23:04:51"/>
    <n v="8"/>
  </r>
  <r>
    <x v="2681"/>
    <s v="Jolly's Hot Dogs An All-Beef Coney Dog"/>
    <s v="Jolly's Hot Dogs: A beef hot dog topped with deliciously seasoned ground beef, mustard and minced onions."/>
    <n v="8000"/>
    <n v="55"/>
    <x v="2"/>
    <s v="US"/>
    <s v="USD"/>
    <n v="1405027750"/>
    <n v="1402867750"/>
    <b v="0"/>
    <x v="84"/>
    <b v="0"/>
    <s v="food/food trucks"/>
    <n v="6.875E-3"/>
    <n v="27.5"/>
    <s v="food"/>
    <s v="food trucks"/>
    <d v="2014-06-15T16:29:10"/>
    <d v="2014-07-10T16:29:10"/>
    <n v="3"/>
  </r>
  <r>
    <x v="2682"/>
    <s v="Toastie's Gourmet Toast"/>
    <s v="Gourmet Toast is the culinary combination, neigh, perfection of America's most under-utilized snack: Toast."/>
    <n v="6000"/>
    <n v="1698"/>
    <x v="2"/>
    <s v="US"/>
    <s v="USD"/>
    <n v="1416635940"/>
    <n v="1413838540"/>
    <b v="0"/>
    <x v="9"/>
    <b v="0"/>
    <s v="food/food trucks"/>
    <n v="0.28299999999999997"/>
    <n v="84.9"/>
    <s v="food"/>
    <s v="food trucks"/>
    <d v="2014-10-20T15:55:40"/>
    <d v="2014-11-22T00:59:00"/>
    <n v="3"/>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s v="food"/>
    <s v="food trucks"/>
    <d v="2015-01-30T13:07:20"/>
    <d v="2015-03-01T13:07:20"/>
    <n v="5"/>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s v="food"/>
    <s v="food trucks"/>
    <d v="2014-06-30T16:57:05"/>
    <d v="2014-08-09T16:57:05"/>
    <n v="12"/>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s v="food"/>
    <s v="food trucks"/>
    <d v="2015-02-26T11:42:10"/>
    <d v="2015-04-27T10:42:10"/>
    <n v="12"/>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s v="food"/>
    <s v="food trucks"/>
    <d v="2014-09-10T18:23:43"/>
    <d v="2014-09-30T18:23:43"/>
    <n v="8"/>
  </r>
  <r>
    <x v="2687"/>
    <s v="Munch Wagon"/>
    <s v="Your American Pizzas, Wings, Stuffed Gouda Burger, Sweet &amp; Russet Potato Fries served on a food Truck!!"/>
    <n v="15000"/>
    <n v="0"/>
    <x v="2"/>
    <s v="US"/>
    <s v="USD"/>
    <n v="1435591318"/>
    <n v="1432999318"/>
    <b v="0"/>
    <x v="78"/>
    <b v="0"/>
    <s v="food/food trucks"/>
    <n v="0"/>
    <e v="#DIV/0!"/>
    <s v="food"/>
    <s v="food trucks"/>
    <d v="2015-05-30T10:21:58"/>
    <d v="2015-06-29T10:21:58"/>
    <n v="5"/>
  </r>
  <r>
    <x v="2688"/>
    <s v="Mac N Cheez Food Truck"/>
    <s v="The amazing gourmet Mac N Cheez Food Truck Campaigne!"/>
    <n v="50000"/>
    <n v="74"/>
    <x v="2"/>
    <s v="US"/>
    <s v="USD"/>
    <n v="1424746800"/>
    <n v="1422067870"/>
    <b v="0"/>
    <x v="25"/>
    <b v="0"/>
    <s v="food/food trucks"/>
    <n v="1.48E-3"/>
    <n v="5.2857142857142856"/>
    <s v="food"/>
    <s v="food trucks"/>
    <d v="2015-01-23T21:51:10"/>
    <d v="2015-02-23T22:00:00"/>
    <n v="12"/>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s v="food"/>
    <s v="food trucks"/>
    <d v="2016-06-30T18:04:50"/>
    <d v="2016-07-30T18:04:50"/>
    <n v="9"/>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s v="food"/>
    <s v="food trucks"/>
    <d v="2015-04-18T21:31:16"/>
    <d v="2015-06-02T21:31:16"/>
    <n v="12"/>
  </r>
  <r>
    <x v="2691"/>
    <s v="Cook"/>
    <s v="A Great New local Food Truck serving up ethnic fusion inspired eats in Ottawa."/>
    <n v="65000"/>
    <n v="35"/>
    <x v="2"/>
    <s v="CA"/>
    <s v="CAD"/>
    <n v="1431278557"/>
    <n v="1427390557"/>
    <b v="0"/>
    <x v="84"/>
    <b v="0"/>
    <s v="food/food trucks"/>
    <n v="5.3846153846153844E-4"/>
    <n v="17.5"/>
    <s v="food"/>
    <s v="food trucks"/>
    <d v="2015-03-26T12:22:37"/>
    <d v="2015-05-10T12:22:37"/>
    <n v="12"/>
  </r>
  <r>
    <x v="2692"/>
    <s v="&quot;Sami j's Food Truck&quot;"/>
    <s v="Our food truck will bring you -_x000a_                       Fast, Fresh, Food -_x000a_                            Throughout the Omaha area"/>
    <n v="3500"/>
    <n v="25"/>
    <x v="2"/>
    <s v="US"/>
    <s v="USD"/>
    <n v="1427266860"/>
    <n v="1424678460"/>
    <b v="0"/>
    <x v="29"/>
    <b v="0"/>
    <s v="food/food trucks"/>
    <n v="7.1428571428571426E-3"/>
    <n v="25"/>
    <s v="food"/>
    <s v="food trucks"/>
    <d v="2015-02-23T03:01:00"/>
    <d v="2015-03-25T02:01:00"/>
    <n v="2"/>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s v="food"/>
    <s v="food trucks"/>
    <d v="2014-07-13T22:19:26"/>
    <d v="2014-08-12T22:19:26"/>
    <n v="3"/>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s v="food"/>
    <s v="food trucks"/>
    <d v="2014-08-26T22:22:19"/>
    <d v="2014-09-25T22:22:19"/>
    <n v="8"/>
  </r>
  <r>
    <x v="2695"/>
    <s v="Fat daddy mac food truck"/>
    <s v="I am creating food magic on the go! Amazing food isn't just for sitdown restaraunts anymore!"/>
    <n v="15000"/>
    <n v="71"/>
    <x v="2"/>
    <s v="US"/>
    <s v="USD"/>
    <n v="1428981718"/>
    <n v="1423801318"/>
    <b v="0"/>
    <x v="83"/>
    <b v="0"/>
    <s v="food/food trucks"/>
    <n v="4.7333333333333333E-3"/>
    <n v="23.666666666666668"/>
    <s v="food"/>
    <s v="food trucks"/>
    <d v="2015-02-12T23:21:58"/>
    <d v="2015-04-13T22:21:58"/>
    <n v="5"/>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s v="food"/>
    <s v="food trucks"/>
    <d v="2014-11-21T15:16:00"/>
    <d v="2014-12-25T15:16:00"/>
    <n v="12"/>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s v="food"/>
    <s v="food trucks"/>
    <d v="2015-07-02T17:33:43"/>
    <d v="2015-08-02T17:00:00"/>
    <n v="6"/>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s v="food"/>
    <s v="food trucks"/>
    <d v="2014-05-28T16:33:28"/>
    <d v="2014-06-27T16:33:28"/>
    <n v="3"/>
  </r>
  <r>
    <x v="2699"/>
    <s v="my bakery truck"/>
    <s v="Hi, I want make my first bakery. Food truck was great, but I not have a car licence. So, help me to be my dream!"/>
    <n v="2"/>
    <n v="0"/>
    <x v="2"/>
    <s v="CA"/>
    <s v="CAD"/>
    <n v="1407533463"/>
    <n v="1404941463"/>
    <b v="0"/>
    <x v="78"/>
    <b v="0"/>
    <s v="food/food trucks"/>
    <n v="0"/>
    <e v="#DIV/0!"/>
    <s v="food"/>
    <s v="food trucks"/>
    <d v="2014-07-09T16:31:03"/>
    <d v="2014-08-08T16:31:03"/>
    <n v="1"/>
  </r>
  <r>
    <x v="2700"/>
    <s v="Holly's Hot Stuff"/>
    <s v="I currently own and operate a hot dog cart. I am hoping to purchase a used food truck so I can do business year round!"/>
    <n v="9999"/>
    <n v="70"/>
    <x v="2"/>
    <s v="US"/>
    <s v="USD"/>
    <n v="1411073972"/>
    <n v="1408481972"/>
    <b v="0"/>
    <x v="80"/>
    <b v="0"/>
    <s v="food/food trucks"/>
    <n v="7.0007000700070005E-3"/>
    <n v="17.5"/>
    <s v="food"/>
    <s v="food trucks"/>
    <d v="2014-08-19T15:59:32"/>
    <d v="2014-09-18T15:59:32"/>
    <n v="4"/>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s v="theater"/>
    <s v="spaces"/>
    <d v="2017-03-07T13:35:34"/>
    <d v="2017-04-07T12:35:34"/>
    <n v="2"/>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s v="theater"/>
    <s v="spaces"/>
    <d v="2017-03-06T14:14:37"/>
    <d v="2017-04-05T13:14:37"/>
    <n v="4"/>
  </r>
  <r>
    <x v="2703"/>
    <s v="Bisagra Teatro: Foro Multidisciplinario"/>
    <s v="Â¡Tu nuevo espacio cultural multidisciplinario en el centro de Pachuca, Hidalgo"/>
    <n v="40000"/>
    <n v="41500"/>
    <x v="3"/>
    <s v="MX"/>
    <s v="MXN"/>
    <n v="1490196830"/>
    <n v="1485016430"/>
    <b v="0"/>
    <x v="43"/>
    <b v="0"/>
    <s v="theater/spaces"/>
    <n v="1.0375000000000001"/>
    <n v="922.22222222222217"/>
    <s v="theater"/>
    <s v="spaces"/>
    <d v="2017-01-21T11:33:50"/>
    <d v="2017-03-22T10:33:50"/>
    <n v="1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s v="theater"/>
    <s v="spaces"/>
    <d v="2017-02-21T15:41:54"/>
    <d v="2017-04-05T14:41:54"/>
    <n v="5"/>
  </r>
  <r>
    <x v="2705"/>
    <s v="Fischer Theatre Marquee"/>
    <s v="Help light the lights at the historic Fischer Theatre in Danville, IL."/>
    <n v="16500"/>
    <n v="1739"/>
    <x v="3"/>
    <s v="US"/>
    <s v="USD"/>
    <n v="1490389158"/>
    <n v="1486504758"/>
    <b v="0"/>
    <x v="22"/>
    <b v="0"/>
    <s v="theater/spaces"/>
    <n v="0.10539393939393939"/>
    <n v="217.375"/>
    <s v="theater"/>
    <s v="spaces"/>
    <d v="2017-02-07T16:59:18"/>
    <d v="2017-03-24T15:59:18"/>
    <n v="5"/>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s v="theater"/>
    <s v="spaces"/>
    <d v="2014-09-17T02:04:43"/>
    <d v="2014-10-16T01:59:00"/>
    <n v="9"/>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s v="theater"/>
    <s v="spaces"/>
    <d v="2013-04-27T13:47:23"/>
    <d v="2013-05-27T01:59:00"/>
    <n v="3"/>
  </r>
  <r>
    <x v="2708"/>
    <s v="Angel Comedy Club"/>
    <s v="Angel Comedy Club: A permanent home for Londonâ€™s loveliest comedy night - a community comedy club"/>
    <n v="20000"/>
    <n v="46643.07"/>
    <x v="0"/>
    <s v="GB"/>
    <s v="GBP"/>
    <n v="1469119526"/>
    <n v="1463935526"/>
    <b v="1"/>
    <x v="477"/>
    <b v="1"/>
    <s v="theater/spaces"/>
    <n v="2.3321535"/>
    <n v="44.464318398474738"/>
    <s v="theater"/>
    <s v="spaces"/>
    <d v="2016-05-22T11:45:26"/>
    <d v="2016-07-21T11:45:26"/>
    <n v="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s v="theater"/>
    <s v="spaces"/>
    <d v="2016-08-29T22:35:41"/>
    <d v="2016-10-03T22:59:00"/>
    <n v="12"/>
  </r>
  <r>
    <x v="2710"/>
    <s v="House of Yes"/>
    <s v="Building Brooklyn's own creative venue for circus, theater and events of all types."/>
    <n v="60000"/>
    <n v="92340.21"/>
    <x v="0"/>
    <s v="US"/>
    <s v="USD"/>
    <n v="1407549600"/>
    <n v="1404797428"/>
    <b v="1"/>
    <x v="479"/>
    <b v="1"/>
    <s v="theater/spaces"/>
    <n v="1.5390035000000002"/>
    <n v="84.871516544117654"/>
    <s v="theater"/>
    <s v="spaces"/>
    <d v="2014-07-08T00:30:28"/>
    <d v="2014-08-08T21:00:00"/>
    <n v="12"/>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s v="theater"/>
    <s v="spaces"/>
    <d v="2014-05-21T12:53:10"/>
    <d v="2014-06-20T17:01:00"/>
    <n v="2"/>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s v="theater"/>
    <s v="spaces"/>
    <d v="2013-06-06T20:29:20"/>
    <d v="2013-07-13T13:00:00"/>
    <n v="3"/>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s v="theater"/>
    <s v="spaces"/>
    <d v="2015-11-14T10:41:24"/>
    <d v="2015-12-24T10:41:24"/>
    <n v="12"/>
  </r>
  <r>
    <x v="2714"/>
    <s v="The Crane Theater"/>
    <s v="The Crane will be the new home for independent theater in Northeast Minneapolis"/>
    <n v="25000"/>
    <n v="29089"/>
    <x v="0"/>
    <s v="US"/>
    <s v="USD"/>
    <n v="1476486000"/>
    <n v="1474040596"/>
    <b v="1"/>
    <x v="120"/>
    <b v="1"/>
    <s v="theater/spaces"/>
    <n v="1.1635599999999999"/>
    <n v="95.373770491803285"/>
    <s v="theater"/>
    <s v="spaces"/>
    <d v="2016-09-16T10:43:16"/>
    <d v="2016-10-14T18:00:00"/>
    <n v="7"/>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s v="theater"/>
    <s v="spaces"/>
    <d v="2016-01-18T04:33:48"/>
    <d v="2016-02-21T04:33:48"/>
    <n v="4"/>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s v="theater"/>
    <s v="spaces"/>
    <d v="2015-09-08T02:59:53"/>
    <d v="2015-10-08T02:59:53"/>
    <n v="4"/>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s v="theater"/>
    <s v="spaces"/>
    <d v="2014-10-22T16:57:29"/>
    <d v="2014-12-06T17:57:29"/>
    <n v="7"/>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s v="theater"/>
    <s v="spaces"/>
    <d v="2016-04-05T09:19:05"/>
    <d v="2016-05-03T18:00:00"/>
    <n v="5"/>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s v="theater"/>
    <s v="spaces"/>
    <d v="2016-02-17T19:44:54"/>
    <d v="2016-04-17T18:44:54"/>
    <n v="3"/>
  </r>
  <r>
    <x v="2720"/>
    <s v="The Comedy Project"/>
    <s v="An improv, sketch and experimental comedy and cocktail venue in downtown Grand Rapids, Michigan"/>
    <n v="25000"/>
    <n v="29531"/>
    <x v="0"/>
    <s v="US"/>
    <s v="USD"/>
    <n v="1478866253"/>
    <n v="1476270653"/>
    <b v="0"/>
    <x v="210"/>
    <b v="1"/>
    <s v="theater/spaces"/>
    <n v="1.1812400000000001"/>
    <n v="170.69942196531792"/>
    <s v="theater"/>
    <s v="spaces"/>
    <d v="2016-10-12T06:10:53"/>
    <d v="2016-11-11T07:10:53"/>
    <n v="7"/>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s v="technology"/>
    <s v="hardware"/>
    <d v="2013-08-07T08:03:18"/>
    <d v="2013-09-06T14:00:00"/>
    <n v="1"/>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s v="technology"/>
    <s v="hardware"/>
    <d v="2016-11-30T15:34:13"/>
    <d v="2017-01-29T15:34:13"/>
    <n v="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s v="technology"/>
    <s v="hardware"/>
    <d v="2014-11-01T15:08:08"/>
    <d v="2014-12-31T16:08:08"/>
    <n v="4"/>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s v="technology"/>
    <s v="hardware"/>
    <d v="2015-07-14T02:50:59"/>
    <d v="2015-08-15T02:50:59"/>
    <n v="2"/>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s v="technology"/>
    <s v="hardware"/>
    <d v="2017-01-10T12:52:15"/>
    <d v="2017-03-01T12:52:15"/>
    <n v="10"/>
  </r>
  <r>
    <x v="2726"/>
    <s v="Krimston TWO - Dual SIM case for iPhone"/>
    <s v="Krimston TWO: iPhone Dual SIM Case"/>
    <n v="100000"/>
    <n v="105745"/>
    <x v="0"/>
    <s v="US"/>
    <s v="USD"/>
    <n v="1461333311"/>
    <n v="1458741311"/>
    <b v="0"/>
    <x v="442"/>
    <b v="1"/>
    <s v="technology/hardware"/>
    <n v="1.05745"/>
    <n v="261.74504950495049"/>
    <s v="technology"/>
    <s v="hardware"/>
    <d v="2016-03-23T08:55:11"/>
    <d v="2016-04-22T08:55:11"/>
    <n v="12"/>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s v="technology"/>
    <s v="hardware"/>
    <d v="2015-07-13T11:14:23"/>
    <d v="2015-08-07T11:14:23"/>
    <n v="4"/>
  </r>
  <r>
    <x v="2728"/>
    <s v="Multi-Function SSD Shield for the Raspberry Pi 2"/>
    <s v="SSD, WiFi, RTC w/Battery and high power USB all in one shield."/>
    <n v="15000"/>
    <n v="30274"/>
    <x v="0"/>
    <s v="US"/>
    <s v="USD"/>
    <n v="1451485434"/>
    <n v="1448461434"/>
    <b v="0"/>
    <x v="413"/>
    <b v="1"/>
    <s v="technology/hardware"/>
    <n v="2.0182666666666669"/>
    <n v="77.229591836734699"/>
    <s v="technology"/>
    <s v="hardware"/>
    <d v="2015-11-25T09:23:54"/>
    <d v="2015-12-30T09:23:54"/>
    <n v="5"/>
  </r>
  <r>
    <x v="2729"/>
    <s v="McChi Luggage: It's a Luggage, USB Charger and a Table Top"/>
    <s v="A luggage that is more than a luggage! It is what you want it to be."/>
    <n v="7500"/>
    <n v="7833"/>
    <x v="0"/>
    <s v="US"/>
    <s v="USD"/>
    <n v="1430459197"/>
    <n v="1427867197"/>
    <b v="0"/>
    <x v="23"/>
    <b v="1"/>
    <s v="technology/hardware"/>
    <n v="1.0444"/>
    <n v="340.56521739130437"/>
    <s v="technology"/>
    <s v="hardware"/>
    <d v="2015-04-01T00:46:37"/>
    <d v="2015-05-01T00:46:37"/>
    <n v="3"/>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s v="technology"/>
    <s v="hardware"/>
    <d v="2013-03-18T07:59:35"/>
    <d v="2013-04-22T07:59:35"/>
    <n v="7"/>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s v="technology"/>
    <s v="hardware"/>
    <d v="2014-08-21T07:37:02"/>
    <d v="2014-10-17T23:00:00"/>
    <n v="8"/>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s v="technology"/>
    <s v="hardware"/>
    <d v="2013-04-25T14:23:48"/>
    <d v="2013-05-27T19:00:00"/>
    <n v="4"/>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s v="technology"/>
    <s v="hardware"/>
    <d v="2015-02-09T01:32:54"/>
    <d v="2015-04-10T00:32:54"/>
    <n v="12"/>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s v="technology"/>
    <s v="hardware"/>
    <d v="2016-09-13T11:03:12"/>
    <d v="2016-10-13T16:59:00"/>
    <n v="1"/>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s v="technology"/>
    <s v="hardware"/>
    <d v="2013-02-10T21:54:10"/>
    <d v="2013-03-13T15:00:00"/>
    <n v="1"/>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s v="technology"/>
    <s v="hardware"/>
    <d v="2014-03-24T10:59:33"/>
    <d v="2014-04-23T10:59:33"/>
    <n v="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s v="technology"/>
    <s v="hardware"/>
    <d v="2013-12-03T17:01:27"/>
    <d v="2014-01-15T14:00:00"/>
    <n v="8"/>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s v="technology"/>
    <s v="hardware"/>
    <d v="2016-09-06T22:26:44"/>
    <d v="2016-11-05T22:26:44"/>
    <n v="3"/>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s v="technology"/>
    <s v="hardware"/>
    <d v="2014-03-21T16:18:37"/>
    <d v="2014-05-05T16:18:37"/>
    <n v="2"/>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s v="technology"/>
    <s v="hardware"/>
    <d v="2015-02-09T19:45:52"/>
    <d v="2015-03-11T18:45:52"/>
    <n v="1"/>
  </r>
  <r>
    <x v="2741"/>
    <s v="Mrs. Brown and Her Lost Puppy."/>
    <s v="Help me publish my 1st children's book as an aspiring author!"/>
    <n v="8000"/>
    <n v="35"/>
    <x v="2"/>
    <s v="US"/>
    <s v="USD"/>
    <n v="1413770820"/>
    <n v="1412005602"/>
    <b v="0"/>
    <x v="80"/>
    <b v="0"/>
    <s v="publishing/children's books"/>
    <n v="4.3750000000000004E-3"/>
    <n v="8.75"/>
    <s v="publishing"/>
    <s v="children's books"/>
    <d v="2014-09-29T10:46:42"/>
    <d v="2014-10-19T21:07:00"/>
    <n v="3"/>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s v="publishing"/>
    <s v="children's books"/>
    <d v="2012-05-01T12:16:27"/>
    <d v="2012-05-15T12:16:27"/>
    <n v="2"/>
  </r>
  <r>
    <x v="2743"/>
    <s v="St. Nick Jr"/>
    <s v="One Christmas every child was naughty, and Santa's son _x000a_St. Nick Jr sacrifices all his gifts over his whole life, for the children"/>
    <n v="5999"/>
    <n v="0"/>
    <x v="2"/>
    <s v="US"/>
    <s v="USD"/>
    <n v="1476863607"/>
    <n v="1474271607"/>
    <b v="0"/>
    <x v="78"/>
    <b v="0"/>
    <s v="publishing/children's books"/>
    <n v="0"/>
    <e v="#DIV/0!"/>
    <s v="publishing"/>
    <s v="children's books"/>
    <d v="2016-09-19T02:53:27"/>
    <d v="2016-10-19T02:53:27"/>
    <n v="3"/>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s v="publishing"/>
    <s v="children's books"/>
    <d v="2012-01-29T20:29:58"/>
    <d v="2012-02-28T20:29:58"/>
    <n v="5"/>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s v="publishing"/>
    <s v="children's books"/>
    <d v="2012-05-15T18:42:48"/>
    <d v="2012-07-14T18:42:48"/>
    <n v="3"/>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s v="publishing"/>
    <s v="children's books"/>
    <d v="2014-07-30T13:45:11"/>
    <d v="2014-08-29T13:45:11"/>
    <n v="2"/>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s v="publishing"/>
    <s v="children's books"/>
    <d v="2012-05-15T10:33:17"/>
    <d v="2012-06-15T22:10:00"/>
    <n v="1"/>
  </r>
  <r>
    <x v="2748"/>
    <s v="Native American Language Book for Children"/>
    <s v="Interactive Book with Audio to learn the Ojibwe Language for Children.  Website, Ebook and more!"/>
    <n v="5000"/>
    <n v="53"/>
    <x v="2"/>
    <s v="US"/>
    <s v="USD"/>
    <n v="1472835802"/>
    <n v="1470243802"/>
    <b v="0"/>
    <x v="80"/>
    <b v="0"/>
    <s v="publishing/children's books"/>
    <n v="1.06E-2"/>
    <n v="13.25"/>
    <s v="publishing"/>
    <s v="children's books"/>
    <d v="2016-08-03T12:03:22"/>
    <d v="2016-09-02T12:03:22"/>
    <n v="3"/>
  </r>
  <r>
    <x v="2749"/>
    <s v="A Tree is a Tree, no matter what you see.  CHILDREN'S BOOK"/>
    <s v="Self-publishing my children's book."/>
    <n v="10000"/>
    <n v="110"/>
    <x v="2"/>
    <s v="US"/>
    <s v="USD"/>
    <n v="1428171037"/>
    <n v="1425582637"/>
    <b v="0"/>
    <x v="84"/>
    <b v="0"/>
    <s v="publishing/children's books"/>
    <n v="1.0999999999999999E-2"/>
    <n v="55"/>
    <s v="publishing"/>
    <s v="children's books"/>
    <d v="2015-03-05T14:10:37"/>
    <d v="2015-04-04T13:10:37"/>
    <n v="4"/>
  </r>
  <r>
    <x v="2750"/>
    <s v="My Child, My Blessing"/>
    <s v="This is a journal where parents daily write something positive about their child.  Places for pictures, too."/>
    <n v="1999"/>
    <n v="0"/>
    <x v="2"/>
    <s v="US"/>
    <s v="USD"/>
    <n v="1341086400"/>
    <n v="1340055345"/>
    <b v="0"/>
    <x v="78"/>
    <b v="0"/>
    <s v="publishing/children's books"/>
    <n v="0"/>
    <e v="#DIV/0!"/>
    <s v="publishing"/>
    <s v="children's books"/>
    <d v="2012-06-18T16:35:45"/>
    <d v="2012-06-30T15:00:00"/>
    <n v="2"/>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s v="publishing"/>
    <s v="children's books"/>
    <d v="2014-04-18T16:17:22"/>
    <d v="2014-06-17T16:17:22"/>
    <n v="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s v="publishing"/>
    <s v="children's books"/>
    <d v="2011-11-08T13:21:44"/>
    <d v="2011-12-18T13:21:44"/>
    <n v="2"/>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s v="publishing"/>
    <s v="children's books"/>
    <d v="2012-07-27T16:37:03"/>
    <d v="2012-08-26T16:37:03"/>
    <n v="2"/>
  </r>
  <r>
    <x v="2754"/>
    <s v="From here...to there!"/>
    <s v="I have been a writer all my life. But until recently never a parent. I want to write a children book for my children, and yours!"/>
    <n v="10000"/>
    <n v="0"/>
    <x v="2"/>
    <s v="US"/>
    <s v="USD"/>
    <n v="1410448551"/>
    <n v="1407856551"/>
    <b v="0"/>
    <x v="78"/>
    <b v="0"/>
    <s v="publishing/children's books"/>
    <n v="0"/>
    <e v="#DIV/0!"/>
    <s v="publishing"/>
    <s v="children's books"/>
    <d v="2014-08-12T10:15:51"/>
    <d v="2014-09-11T10:15:51"/>
    <n v="4"/>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s v="publishing"/>
    <s v="children's books"/>
    <d v="2015-03-09T13:58:47"/>
    <d v="2015-04-08T13:58:47"/>
    <n v="1"/>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s v="publishing"/>
    <s v="children's books"/>
    <d v="2013-12-12T16:36:41"/>
    <d v="2014-01-11T16:36:41"/>
    <n v="4"/>
  </r>
  <r>
    <x v="2757"/>
    <s v="C is for Crooked"/>
    <s v="A children's letter book that Lampoons Hillary Clinton"/>
    <n v="1500"/>
    <n v="10"/>
    <x v="2"/>
    <s v="US"/>
    <s v="USD"/>
    <n v="1470498332"/>
    <n v="1469202332"/>
    <b v="0"/>
    <x v="84"/>
    <b v="0"/>
    <s v="publishing/children's books"/>
    <n v="6.6666666666666671E-3"/>
    <n v="5"/>
    <s v="publishing"/>
    <s v="children's books"/>
    <d v="2016-07-22T10:45:32"/>
    <d v="2016-08-06T10:45:32"/>
    <n v="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s v="publishing"/>
    <s v="children's books"/>
    <d v="2016-09-26T05:36:23"/>
    <d v="2016-10-10T05:36:23"/>
    <n v="2"/>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s v="publishing"/>
    <s v="children's books"/>
    <d v="2016-06-03T03:47:46"/>
    <d v="2016-07-16T03:47:46"/>
    <n v="2"/>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s v="publishing"/>
    <s v="children's books"/>
    <d v="2013-05-21T06:04:18"/>
    <d v="2013-06-20T06:04:18"/>
    <n v="3"/>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s v="publishing"/>
    <s v="children's books"/>
    <d v="2012-12-03T20:31:33"/>
    <d v="2013-01-02T20:31:33"/>
    <n v="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s v="publishing"/>
    <s v="children's books"/>
    <d v="2012-01-18T19:53:15"/>
    <d v="2012-03-18T18:53:15"/>
    <n v="2"/>
  </r>
  <r>
    <x v="2763"/>
    <s v="My Christmas Star"/>
    <s v="How Santa finds childrens homes without getting lost by following certain stars."/>
    <n v="39400"/>
    <n v="90"/>
    <x v="2"/>
    <s v="US"/>
    <s v="USD"/>
    <n v="1369403684"/>
    <n v="1365515684"/>
    <b v="0"/>
    <x v="83"/>
    <b v="0"/>
    <s v="publishing/children's books"/>
    <n v="2.2842639593908631E-3"/>
    <n v="30"/>
    <s v="publishing"/>
    <s v="children's books"/>
    <d v="2013-04-09T08:54:44"/>
    <d v="2013-05-24T08:54:44"/>
    <n v="9"/>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s v="publishing"/>
    <s v="children's books"/>
    <d v="2012-05-01T02:00:31"/>
    <d v="2012-05-30T14:00:00"/>
    <n v="2"/>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s v="publishing"/>
    <s v="children's books"/>
    <d v="2012-10-12T08:53:48"/>
    <d v="2012-10-28T08:53:48"/>
    <n v="2"/>
  </r>
  <r>
    <x v="2766"/>
    <s v="Jambie"/>
    <s v="Jambie is a children's book geared towards kids ages 4-9 years of age. This book teaches young children about making wise decisions."/>
    <n v="5000"/>
    <n v="100"/>
    <x v="2"/>
    <s v="US"/>
    <s v="USD"/>
    <n v="1313078518"/>
    <n v="1310486518"/>
    <b v="0"/>
    <x v="80"/>
    <b v="0"/>
    <s v="publishing/children's books"/>
    <n v="0.02"/>
    <n v="25"/>
    <s v="publishing"/>
    <s v="children's books"/>
    <d v="2011-07-12T11:01:58"/>
    <d v="2011-08-11T11:01:58"/>
    <n v="3"/>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s v="publishing"/>
    <s v="children's books"/>
    <d v="2015-06-17T18:00:50"/>
    <d v="2015-08-16T18:00:50"/>
    <n v="2"/>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s v="publishing"/>
    <s v="children's books"/>
    <d v="2012-02-28T09:45:23"/>
    <d v="2012-03-29T08:45:23"/>
    <n v="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s v="publishing"/>
    <s v="children's books"/>
    <d v="2014-04-16T14:49:50"/>
    <d v="2014-06-05T14:49:50"/>
    <n v="1"/>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s v="publishing"/>
    <s v="children's books"/>
    <d v="2014-02-16T11:55:30"/>
    <d v="2014-03-18T10:55:30"/>
    <n v="6"/>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s v="publishing"/>
    <s v="children's books"/>
    <d v="2012-12-14T07:45:40"/>
    <d v="2013-02-01T12:00:00"/>
    <n v="5"/>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s v="publishing"/>
    <s v="children's books"/>
    <d v="2013-09-20T15:51:34"/>
    <d v="2013-10-05T15:51:34"/>
    <n v="3"/>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s v="publishing"/>
    <s v="children's books"/>
    <d v="2016-04-14T15:45:21"/>
    <d v="2016-04-24T15:45:21"/>
    <n v="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s v="publishing"/>
    <s v="children's books"/>
    <d v="2013-02-05T22:02:08"/>
    <d v="2013-03-07T22:02:08"/>
    <n v="2"/>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s v="publishing"/>
    <s v="children's books"/>
    <d v="2011-11-15T19:19:14"/>
    <d v="2011-12-15T19:19:14"/>
    <n v="3"/>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s v="publishing"/>
    <s v="children's books"/>
    <d v="2015-05-12T02:07:56"/>
    <d v="2015-06-12T02:07:56"/>
    <n v="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s v="publishing"/>
    <s v="children's books"/>
    <d v="2015-06-17T11:03:24"/>
    <d v="2015-07-17T11:03:24"/>
    <n v="2"/>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s v="publishing"/>
    <s v="children's books"/>
    <d v="2014-07-26T18:28:26"/>
    <d v="2014-08-25T18:28:26"/>
    <n v="3"/>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s v="publishing"/>
    <s v="children's books"/>
    <d v="2015-10-23T09:03:41"/>
    <d v="2015-11-22T10:03:41"/>
    <n v="2"/>
  </r>
  <r>
    <x v="2780"/>
    <s v="Travel with baby"/>
    <s v="Turn the World with my kids, and then write a book with the advice for traveling with baby"/>
    <n v="100000"/>
    <n v="0"/>
    <x v="2"/>
    <s v="IT"/>
    <s v="EUR"/>
    <n v="1489142688"/>
    <n v="1486550688"/>
    <b v="0"/>
    <x v="78"/>
    <b v="0"/>
    <s v="publishing/children's books"/>
    <n v="0"/>
    <e v="#DIV/0!"/>
    <s v="publishing"/>
    <s v="children's books"/>
    <d v="2017-02-08T05:44:48"/>
    <d v="2017-03-10T05:44:48"/>
    <n v="12"/>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s v="theater"/>
    <s v="plays"/>
    <d v="2015-01-14T17:35:54"/>
    <d v="2015-02-12T02:00:00"/>
    <n v="2"/>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s v="theater"/>
    <s v="plays"/>
    <d v="2015-01-22T17:11:58"/>
    <d v="2015-02-16T23:59:00"/>
    <n v="2"/>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s v="theater"/>
    <s v="plays"/>
    <d v="2015-04-09T07:50:46"/>
    <d v="2015-04-23T07:50:46"/>
    <n v="2"/>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s v="theater"/>
    <s v="plays"/>
    <d v="2014-10-08T13:54:03"/>
    <d v="2014-10-29T13:54:03"/>
    <n v="3"/>
  </r>
  <r>
    <x v="2785"/>
    <s v="Henry VI: The War of the Roses"/>
    <s v="Bare Theatre and Raleigh Little Theatre present Shakespeare's epic, set in a post-apocalyptic dystopia."/>
    <n v="5000"/>
    <n v="5234"/>
    <x v="0"/>
    <s v="US"/>
    <s v="USD"/>
    <n v="1470430800"/>
    <n v="1467865967"/>
    <b v="0"/>
    <x v="136"/>
    <b v="1"/>
    <s v="theater/plays"/>
    <n v="1.0468"/>
    <n v="36.859154929577464"/>
    <s v="theater"/>
    <s v="plays"/>
    <d v="2016-07-06T23:32:47"/>
    <d v="2016-08-05T16:00:00"/>
    <n v="3"/>
  </r>
  <r>
    <x v="2786"/>
    <s v="Fierce"/>
    <s v="A heart-melting farce about sex, art and the lovelorn lay-abouts of London-town."/>
    <n v="2500"/>
    <n v="2946"/>
    <x v="0"/>
    <s v="GB"/>
    <s v="GBP"/>
    <n v="1404913180"/>
    <n v="1403703580"/>
    <b v="0"/>
    <x v="142"/>
    <b v="1"/>
    <s v="theater/plays"/>
    <n v="1.1783999999999999"/>
    <n v="39.810810810810814"/>
    <s v="theater"/>
    <s v="plays"/>
    <d v="2014-06-25T08:39:40"/>
    <d v="2014-07-09T08:39:40"/>
    <n v="2"/>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s v="theater"/>
    <s v="plays"/>
    <d v="2014-06-17T23:45:52"/>
    <d v="2014-07-17T23:45:52"/>
    <n v="2"/>
  </r>
  <r>
    <x v="2788"/>
    <s v="ACT Underground Theatre, TLDC"/>
    <s v="MOVING FORWARD! WE HAVE REACHED GOAL BUT HAVE MORE TIME!! PLEASE CONSIDER PLEDGING."/>
    <n v="2000"/>
    <n v="2050"/>
    <x v="0"/>
    <s v="US"/>
    <s v="USD"/>
    <n v="1469811043"/>
    <n v="1467219043"/>
    <b v="0"/>
    <x v="9"/>
    <b v="1"/>
    <s v="theater/plays"/>
    <n v="1.0249999999999999"/>
    <n v="102.5"/>
    <s v="theater"/>
    <s v="plays"/>
    <d v="2016-06-29T11:50:43"/>
    <d v="2016-07-29T11:50:43"/>
    <n v="2"/>
  </r>
  <r>
    <x v="2789"/>
    <s v="The Adventurers Club"/>
    <s v="BNT's Biggest Adventure So Far: Our 2015 full length production!"/>
    <n v="3000"/>
    <n v="3035"/>
    <x v="0"/>
    <s v="US"/>
    <s v="USD"/>
    <n v="1426132800"/>
    <n v="1424477934"/>
    <b v="0"/>
    <x v="54"/>
    <b v="1"/>
    <s v="theater/plays"/>
    <n v="1.0116666666666667"/>
    <n v="126.45833333333333"/>
    <s v="theater"/>
    <s v="plays"/>
    <d v="2015-02-20T19:18:54"/>
    <d v="2015-03-11T23:00:00"/>
    <n v="2"/>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s v="theater"/>
    <s v="plays"/>
    <d v="2015-01-12T17:31:43"/>
    <d v="2015-02-11T17:31:43"/>
    <n v="2"/>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s v="theater"/>
    <s v="plays"/>
    <d v="2016-08-09T16:35:59"/>
    <d v="2016-09-08T23:00:00"/>
    <n v="2"/>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s v="theater"/>
    <s v="plays"/>
    <d v="2015-06-28T00:32:39"/>
    <d v="2015-08-12T00:32:39"/>
    <n v="2"/>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s v="theater"/>
    <s v="plays"/>
    <d v="2015-06-21T05:03:25"/>
    <d v="2015-07-21T05:03:25"/>
    <n v="4"/>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s v="theater"/>
    <s v="plays"/>
    <d v="2016-02-16T11:35:59"/>
    <d v="2016-03-03T14:00:00"/>
    <n v="1"/>
  </r>
  <r>
    <x v="2795"/>
    <s v="Good Men Wanted at ANT Fest"/>
    <s v="A new play about five bad bitches who fought in the Civil War disguised as men, premiering at Ars Nova's ANT Fest."/>
    <n v="700"/>
    <n v="730"/>
    <x v="0"/>
    <s v="US"/>
    <s v="USD"/>
    <n v="1402095600"/>
    <n v="1400675841"/>
    <b v="0"/>
    <x v="9"/>
    <b v="1"/>
    <s v="theater/plays"/>
    <n v="1.0428571428571429"/>
    <n v="36.5"/>
    <s v="theater"/>
    <s v="plays"/>
    <d v="2014-05-21T07:37:21"/>
    <d v="2014-06-06T18:00:00"/>
    <n v="1"/>
  </r>
  <r>
    <x v="2796"/>
    <s v="Fishcakes"/>
    <s v="Fishcakes is a piece of new writing for the Camden Fringe that explores a story of love, loss, and all the â€˜little things'."/>
    <n v="800"/>
    <n v="924"/>
    <x v="0"/>
    <s v="GB"/>
    <s v="GBP"/>
    <n v="1404564028"/>
    <n v="1401972028"/>
    <b v="0"/>
    <x v="64"/>
    <b v="1"/>
    <s v="theater/plays"/>
    <n v="1.155"/>
    <n v="44"/>
    <s v="theater"/>
    <s v="plays"/>
    <d v="2014-06-05T07:40:28"/>
    <d v="2014-07-05T07:40:28"/>
    <n v="1"/>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s v="theater"/>
    <s v="plays"/>
    <d v="2014-06-08T17:34:00"/>
    <d v="2014-07-08T17:34:00"/>
    <n v="3"/>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s v="theater"/>
    <s v="plays"/>
    <d v="2015-07-16T11:12:01"/>
    <d v="2015-07-31T11:00:00"/>
    <n v="3"/>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s v="theater"/>
    <s v="plays"/>
    <d v="2016-05-17T01:21:10"/>
    <d v="2016-06-17T11:00:00"/>
    <n v="3"/>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s v="theater"/>
    <s v="plays"/>
    <d v="2014-11-05T08:16:06"/>
    <d v="2015-01-04T08:16:06"/>
    <n v="2"/>
  </r>
  <r>
    <x v="2801"/>
    <s v="A Dream Play"/>
    <s v="Arise Theatre Company's production of August Strindberg's expressionist masterpiece 'A Dream Play'."/>
    <n v="500"/>
    <n v="666"/>
    <x v="0"/>
    <s v="AU"/>
    <s v="AUD"/>
    <n v="1412938800"/>
    <n v="1411019409"/>
    <b v="0"/>
    <x v="62"/>
    <b v="1"/>
    <s v="theater/plays"/>
    <n v="1.3320000000000001"/>
    <n v="51.230769230769234"/>
    <s v="theater"/>
    <s v="plays"/>
    <d v="2014-09-18T00:50:09"/>
    <d v="2014-10-10T06:00:00"/>
    <n v="1"/>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s v="theater"/>
    <s v="plays"/>
    <d v="2015-07-07T10:31:47"/>
    <d v="2015-08-06T10:31:47"/>
    <n v="2"/>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s v="theater"/>
    <s v="plays"/>
    <d v="2015-06-02T20:34:36"/>
    <d v="2015-07-15T19:00:00"/>
    <n v="4"/>
  </r>
  <r>
    <x v="2804"/>
    <s v="The Piano Man"/>
    <s v="The real-life story of the mysterious 'Piano Man' who washed ashore with no memory; with no speech; but with an amazing ability..."/>
    <n v="1000"/>
    <n v="1150"/>
    <x v="0"/>
    <s v="GB"/>
    <s v="GBP"/>
    <n v="1411987990"/>
    <n v="1409395990"/>
    <b v="0"/>
    <x v="23"/>
    <b v="1"/>
    <s v="theater/plays"/>
    <n v="1.1499999999999999"/>
    <n v="50"/>
    <s v="theater"/>
    <s v="plays"/>
    <d v="2014-08-30T05:53:10"/>
    <d v="2014-09-29T05:53:10"/>
    <n v="2"/>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s v="theater"/>
    <s v="plays"/>
    <d v="2015-07-28T07:07:53"/>
    <d v="2015-08-22T07:07:53"/>
    <n v="1"/>
  </r>
  <r>
    <x v="2806"/>
    <s v="And Now: The World!"/>
    <s v="A one woman show about the challenges of being a feminist in a digital age. Touring 6 UK cities. Now with Stretch Goals!"/>
    <n v="3000"/>
    <n v="3363"/>
    <x v="0"/>
    <s v="GB"/>
    <s v="GBP"/>
    <n v="1438772400"/>
    <n v="1435645490"/>
    <b v="0"/>
    <x v="88"/>
    <b v="1"/>
    <s v="theater/plays"/>
    <n v="1.121"/>
    <n v="44.25"/>
    <s v="theater"/>
    <s v="plays"/>
    <d v="2015-06-30T01:24:50"/>
    <d v="2015-08-05T06:00:00"/>
    <n v="2"/>
  </r>
  <r>
    <x v="2807"/>
    <s v="The Commission Theatre Co."/>
    <s v="Bringing Shakespeare back to the Playwrights"/>
    <n v="5000"/>
    <n v="6300"/>
    <x v="0"/>
    <s v="US"/>
    <s v="USD"/>
    <n v="1435611438"/>
    <n v="1433019438"/>
    <b v="0"/>
    <x v="251"/>
    <b v="1"/>
    <s v="theater/plays"/>
    <n v="1.26"/>
    <n v="67.741935483870961"/>
    <s v="theater"/>
    <s v="plays"/>
    <d v="2015-05-30T15:57:18"/>
    <d v="2015-06-29T15:57:18"/>
    <n v="3"/>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s v="theater"/>
    <s v="plays"/>
    <d v="2015-07-23T15:18:55"/>
    <d v="2015-08-22T15:18:55"/>
    <n v="2"/>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s v="theater"/>
    <s v="plays"/>
    <d v="2016-03-22T06:55:25"/>
    <d v="2016-03-30T09:39:00"/>
    <n v="2"/>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s v="theater"/>
    <s v="plays"/>
    <d v="2014-04-29T22:21:04"/>
    <d v="2014-05-31T22:59:00"/>
    <n v="2"/>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s v="theater"/>
    <s v="plays"/>
    <d v="2015-01-24T06:55:03"/>
    <d v="2015-02-23T06:55:03"/>
    <n v="4"/>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s v="theater"/>
    <s v="plays"/>
    <d v="2015-02-19T12:51:38"/>
    <d v="2015-04-05T23:00:00"/>
    <n v="3"/>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s v="theater"/>
    <s v="plays"/>
    <d v="2016-11-19T12:49:21"/>
    <d v="2016-12-14T12:49:21"/>
    <n v="2"/>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s v="theater"/>
    <s v="plays"/>
    <d v="2015-04-09T04:35:15"/>
    <d v="2015-05-09T04:35:15"/>
    <n v="2"/>
  </r>
  <r>
    <x v="2815"/>
    <s v="Widow's Wedding Dress"/>
    <s v="Set in 1950s Northern Ireland, this play tells the story of two sisters in a community of Travellers, or Irish Gypsies."/>
    <n v="250"/>
    <n v="605"/>
    <x v="0"/>
    <s v="CA"/>
    <s v="CAD"/>
    <n v="1470595109"/>
    <n v="1468003109"/>
    <b v="0"/>
    <x v="25"/>
    <b v="1"/>
    <s v="theater/plays"/>
    <n v="2.42"/>
    <n v="43.214285714285715"/>
    <s v="theater"/>
    <s v="plays"/>
    <d v="2016-07-08T13:38:29"/>
    <d v="2016-08-07T13:38:29"/>
    <n v="1"/>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s v="theater"/>
    <s v="plays"/>
    <d v="2015-07-03T06:13:12"/>
    <d v="2015-08-02T11:00:00"/>
    <n v="2"/>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s v="theater"/>
    <s v="plays"/>
    <d v="2015-01-19T10:14:22"/>
    <d v="2015-02-28T10:14:22"/>
    <n v="1"/>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s v="theater"/>
    <s v="plays"/>
    <d v="2015-09-03T09:21:26"/>
    <d v="2015-09-23T09:21:26"/>
    <n v="4"/>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s v="theater"/>
    <s v="plays"/>
    <d v="2015-05-15T07:36:49"/>
    <d v="2015-06-14T07:36:49"/>
    <n v="3"/>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s v="theater"/>
    <s v="plays"/>
    <d v="2016-02-01T09:39:49"/>
    <d v="2016-02-25T19:00:00"/>
    <n v="1"/>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s v="theater"/>
    <s v="plays"/>
    <d v="2014-08-24T17:08:55"/>
    <d v="2014-09-23T17:08:55"/>
    <n v="2"/>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s v="theater"/>
    <s v="plays"/>
    <d v="2015-02-25T11:24:52"/>
    <d v="2015-03-27T10:24:52"/>
    <n v="3"/>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s v="theater"/>
    <s v="plays"/>
    <d v="2015-03-03T19:16:46"/>
    <d v="2015-03-31T17:59:00"/>
    <n v="1"/>
  </r>
  <r>
    <x v="2824"/>
    <s v="The Rooftop"/>
    <s v="I wrote a One Act play called The Rooftop for a Female Playwright's festival. Every little bit helps!"/>
    <n v="650"/>
    <n v="760"/>
    <x v="0"/>
    <s v="US"/>
    <s v="USD"/>
    <n v="1434159780"/>
    <n v="1431412196"/>
    <b v="0"/>
    <x v="41"/>
    <b v="1"/>
    <s v="theater/plays"/>
    <n v="1.1692307692307693"/>
    <n v="50.666666666666664"/>
    <s v="theater"/>
    <s v="plays"/>
    <d v="2015-05-12T01:29:56"/>
    <d v="2015-06-12T20:43:00"/>
    <n v="1"/>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s v="theater"/>
    <s v="plays"/>
    <d v="2015-11-04T14:01:26"/>
    <d v="2015-12-04T14:01:26"/>
    <n v="2"/>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s v="theater"/>
    <s v="plays"/>
    <d v="2015-06-15T19:50:12"/>
    <d v="2015-07-10T02:00:00"/>
    <n v="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s v="theater"/>
    <s v="plays"/>
    <d v="2016-05-04T11:24:26"/>
    <d v="2016-06-03T11:30:00"/>
    <n v="2"/>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s v="theater"/>
    <s v="plays"/>
    <d v="2015-09-07T01:21:09"/>
    <d v="2015-10-02T18:00:00"/>
    <n v="3"/>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s v="theater"/>
    <s v="plays"/>
    <d v="2016-05-05T05:25:18"/>
    <d v="2016-06-02T05:25:18"/>
    <n v="2"/>
  </r>
  <r>
    <x v="2830"/>
    <s v="Nakhtik and Avalon"/>
    <s v="Avalon is a new South African Township play and Nakhtik is a  danced political lecture."/>
    <n v="3000"/>
    <n v="3000"/>
    <x v="0"/>
    <s v="US"/>
    <s v="USD"/>
    <n v="1399867140"/>
    <n v="1398802148"/>
    <b v="0"/>
    <x v="202"/>
    <b v="1"/>
    <s v="theater/plays"/>
    <n v="1"/>
    <n v="272.72727272727275"/>
    <s v="theater"/>
    <s v="plays"/>
    <d v="2014-04-29T15:09:08"/>
    <d v="2014-05-11T22:59:00"/>
    <n v="2"/>
  </r>
  <r>
    <x v="2831"/>
    <s v="Tackett &amp; Pyke put on a Play"/>
    <s v="We each wrote a play and would like to produce them for you for nothing more than art's sake!"/>
    <n v="3000"/>
    <n v="3320"/>
    <x v="0"/>
    <s v="US"/>
    <s v="USD"/>
    <n v="1437076070"/>
    <n v="1434484070"/>
    <b v="0"/>
    <x v="47"/>
    <b v="1"/>
    <s v="theater/plays"/>
    <n v="1.1066666666666667"/>
    <n v="63.846153846153847"/>
    <s v="theater"/>
    <s v="plays"/>
    <d v="2015-06-16T14:47:50"/>
    <d v="2015-07-16T14:47:50"/>
    <n v="2"/>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s v="theater"/>
    <s v="plays"/>
    <d v="2014-10-26T12:01:34"/>
    <d v="2014-11-23T17:00:00"/>
    <n v="2"/>
  </r>
  <r>
    <x v="2833"/>
    <s v="Star Man Rocket Man"/>
    <s v="A new play about exploring outer space"/>
    <n v="2700"/>
    <n v="2923"/>
    <x v="0"/>
    <s v="US"/>
    <s v="USD"/>
    <n v="1444528800"/>
    <n v="1442804633"/>
    <b v="0"/>
    <x v="2"/>
    <b v="1"/>
    <s v="theater/plays"/>
    <n v="1.0825925925925926"/>
    <n v="83.51428571428572"/>
    <s v="theater"/>
    <s v="plays"/>
    <d v="2015-09-20T22:03:53"/>
    <d v="2015-10-10T21:00:00"/>
    <n v="2"/>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s v="theater"/>
    <s v="plays"/>
    <d v="2015-01-15T18:02:10"/>
    <d v="2015-01-30T18:02:10"/>
    <n v="1"/>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s v="theater"/>
    <s v="plays"/>
    <d v="2015-11-05T11:53:37"/>
    <d v="2015-12-04T19:00:00"/>
    <n v="2"/>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s v="theater"/>
    <s v="plays"/>
    <d v="2017-01-11T01:16:58"/>
    <d v="2017-02-17T23:59:00"/>
    <n v="1"/>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s v="theater"/>
    <s v="plays"/>
    <d v="2015-10-30T16:48:04"/>
    <d v="2015-12-09T17:48:04"/>
    <n v="1"/>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s v="theater"/>
    <s v="plays"/>
    <d v="2014-07-22T09:34:56"/>
    <d v="2014-08-13T17:00:00"/>
    <n v="2"/>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s v="theater"/>
    <s v="plays"/>
    <d v="2014-08-02T00:45:54"/>
    <d v="2014-08-24T23:59:00"/>
    <n v="2"/>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s v="theater"/>
    <s v="plays"/>
    <d v="2015-02-24T19:51:19"/>
    <d v="2015-03-18T12:00:00"/>
    <n v="2"/>
  </r>
  <r>
    <x v="2841"/>
    <s v="The Dead Loss"/>
    <s v="1920's London; two brothers try to make a name for themselves in the underground crime world but encounter a ruthless Irish mob boss."/>
    <n v="1000"/>
    <n v="10"/>
    <x v="2"/>
    <s v="GB"/>
    <s v="GBP"/>
    <n v="1450032297"/>
    <n v="1444844697"/>
    <b v="0"/>
    <x v="29"/>
    <b v="0"/>
    <s v="theater/plays"/>
    <n v="0.01"/>
    <n v="10"/>
    <s v="theater"/>
    <s v="plays"/>
    <d v="2015-10-14T12:44:57"/>
    <d v="2015-12-13T13:44:57"/>
    <n v="2"/>
  </r>
  <r>
    <x v="2842"/>
    <s v="HIDDEN: The FCO Plays"/>
    <s v="A play performed at the FCO Global Summit on the Preventing Sexual Violence Initiative, hosted by William Hague and Angelina Jolie"/>
    <n v="1500"/>
    <n v="0"/>
    <x v="2"/>
    <s v="GB"/>
    <s v="GBP"/>
    <n v="1403348400"/>
    <n v="1401058295"/>
    <b v="0"/>
    <x v="78"/>
    <b v="0"/>
    <s v="theater/plays"/>
    <n v="0"/>
    <e v="#DIV/0!"/>
    <s v="theater"/>
    <s v="plays"/>
    <d v="2014-05-25T17:51:35"/>
    <d v="2014-06-21T06:00:00"/>
    <n v="2"/>
  </r>
  <r>
    <x v="2843"/>
    <s v="Summer Adaptation of Fallen Angels"/>
    <s v="We're high school students directing a film adaptation of the play, Fallen Angels, written by NoÃ«l Coward and set in the 1920's."/>
    <n v="1200"/>
    <n v="0"/>
    <x v="2"/>
    <s v="US"/>
    <s v="USD"/>
    <n v="1465790400"/>
    <n v="1462210950"/>
    <b v="0"/>
    <x v="78"/>
    <b v="0"/>
    <s v="theater/plays"/>
    <n v="0"/>
    <e v="#DIV/0!"/>
    <s v="theater"/>
    <s v="plays"/>
    <d v="2016-05-02T12:42:30"/>
    <d v="2016-06-12T23:00:00"/>
    <n v="2"/>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s v="theater"/>
    <s v="plays"/>
    <d v="2016-12-05T08:06:20"/>
    <d v="2017-01-04T08:06:20"/>
    <n v="1"/>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s v="theater"/>
    <s v="plays"/>
    <d v="2015-04-08T19:23:53"/>
    <d v="2015-06-07T19:23:53"/>
    <n v="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s v="theater"/>
    <s v="plays"/>
    <d v="2015-04-14T11:36:34"/>
    <d v="2015-05-29T11:36:34"/>
    <n v="3"/>
  </r>
  <r>
    <x v="2847"/>
    <s v="COLOR ME"/>
    <s v="Dark secrets come to light when Mariah meets Stella. They find a way to face the south's largest elephant in the room: RACISM."/>
    <n v="2000"/>
    <n v="0"/>
    <x v="2"/>
    <s v="US"/>
    <s v="USD"/>
    <n v="1464031265"/>
    <n v="1458847265"/>
    <b v="0"/>
    <x v="78"/>
    <b v="0"/>
    <s v="theater/plays"/>
    <n v="0"/>
    <e v="#DIV/0!"/>
    <s v="theater"/>
    <s v="plays"/>
    <d v="2016-03-24T14:21:05"/>
    <d v="2016-05-23T14:21:05"/>
    <n v="2"/>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s v="theater"/>
    <s v="plays"/>
    <d v="2015-04-29T10:34:19"/>
    <d v="2015-05-29T10:34:19"/>
    <n v="9"/>
  </r>
  <r>
    <x v="2849"/>
    <s v="100, Acre Wood"/>
    <s v="NonSens!cal tackles the struggles of four people with mental health issues/disorders inspired by A.A Milne's Winnie the Pooh"/>
    <n v="500"/>
    <n v="5"/>
    <x v="2"/>
    <s v="GB"/>
    <s v="GBP"/>
    <n v="1461406600"/>
    <n v="1458814600"/>
    <b v="0"/>
    <x v="29"/>
    <b v="0"/>
    <s v="theater/plays"/>
    <n v="0.01"/>
    <n v="5"/>
    <s v="theater"/>
    <s v="plays"/>
    <d v="2016-03-24T05:16:40"/>
    <d v="2016-04-23T05:16:40"/>
    <n v="1"/>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s v="theater"/>
    <s v="plays"/>
    <d v="2014-08-06T19:10:11"/>
    <d v="2014-09-05T19:10:11"/>
    <n v="3"/>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s v="theater"/>
    <s v="plays"/>
    <d v="2016-01-20T19:03:49"/>
    <d v="2016-01-29T18:17:00"/>
    <n v="2"/>
  </r>
  <r>
    <x v="2852"/>
    <s v="Freedom Train"/>
    <s v="Just one time back to the past on the Freedom Train will open your eyes and your lives will never ever be the same!"/>
    <n v="5000"/>
    <n v="95"/>
    <x v="2"/>
    <s v="US"/>
    <s v="USD"/>
    <n v="1403312703"/>
    <n v="1400720703"/>
    <b v="0"/>
    <x v="79"/>
    <b v="0"/>
    <s v="theater/plays"/>
    <n v="1.9E-2"/>
    <n v="15.833333333333334"/>
    <s v="theater"/>
    <s v="plays"/>
    <d v="2014-05-21T20:05:03"/>
    <d v="2014-06-20T20:05:03"/>
    <n v="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s v="theater"/>
    <s v="plays"/>
    <d v="2014-07-15T23:34:57"/>
    <d v="2014-09-13T23:34:57"/>
    <n v="3"/>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s v="theater"/>
    <s v="plays"/>
    <d v="2015-04-17T12:11:59"/>
    <d v="2015-05-07T12:11:59"/>
    <n v="2"/>
  </r>
  <r>
    <x v="2855"/>
    <s v="STAGE READING for TETCNY"/>
    <s v="Raising funds to have a private stage reading for an upcoming play from THE ENSEMBLE THEATRE COMPANY OF NEW YORK (www.tetcny.org)"/>
    <n v="600"/>
    <n v="300"/>
    <x v="2"/>
    <s v="US"/>
    <s v="USD"/>
    <n v="1454110440"/>
    <n v="1451607071"/>
    <b v="0"/>
    <x v="81"/>
    <b v="0"/>
    <s v="theater/plays"/>
    <n v="0.5"/>
    <n v="60"/>
    <s v="theater"/>
    <s v="plays"/>
    <d v="2015-12-31T19:11:11"/>
    <d v="2016-01-29T18:34:00"/>
    <n v="1"/>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s v="theater"/>
    <s v="plays"/>
    <d v="2015-06-09T19:54:07"/>
    <d v="2015-08-08T16:34:00"/>
    <n v="2"/>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s v="theater"/>
    <s v="plays"/>
    <d v="2016-12-22T17:04:55"/>
    <d v="2017-02-20T13:00:00"/>
    <n v="9"/>
  </r>
  <r>
    <x v="2858"/>
    <s v="Gay Party Superposh 'Winter Wonderland'"/>
    <s v="Een Gay Party in het centrum van Amersfoort. _x000a_Een geweldige avond uit, met een show, optredens en DJ's."/>
    <n v="1000"/>
    <n v="0"/>
    <x v="2"/>
    <s v="NL"/>
    <s v="EUR"/>
    <n v="1417778880"/>
    <n v="1415711095"/>
    <b v="0"/>
    <x v="78"/>
    <b v="0"/>
    <s v="theater/plays"/>
    <n v="0"/>
    <e v="#DIV/0!"/>
    <s v="theater"/>
    <s v="plays"/>
    <d v="2014-11-11T08:04:55"/>
    <d v="2014-12-05T06:28:00"/>
    <n v="2"/>
  </r>
  <r>
    <x v="2859"/>
    <s v="Grover Theatre Company (GTC)"/>
    <s v="A theatre company that will create works to inspire young people and get everyone involved."/>
    <n v="2000"/>
    <n v="35"/>
    <x v="2"/>
    <s v="AU"/>
    <s v="AUD"/>
    <n v="1444984904"/>
    <n v="1439800904"/>
    <b v="0"/>
    <x v="29"/>
    <b v="0"/>
    <s v="theater/plays"/>
    <n v="1.7500000000000002E-2"/>
    <n v="35"/>
    <s v="theater"/>
    <s v="plays"/>
    <d v="2015-08-17T03:41:44"/>
    <d v="2015-10-16T03:41:44"/>
    <n v="2"/>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s v="theater"/>
    <s v="plays"/>
    <d v="2016-04-20T14:12:56"/>
    <d v="2016-06-19T14:12:56"/>
    <n v="2"/>
  </r>
  <r>
    <x v="2861"/>
    <s v="Julius Caesar"/>
    <s v="The University of Queensland Drama Production Course is putting on an adaptation of William Shakespeares Julius Caesar"/>
    <n v="250"/>
    <n v="80"/>
    <x v="2"/>
    <s v="AU"/>
    <s v="AUD"/>
    <n v="1443103848"/>
    <n v="1441894248"/>
    <b v="0"/>
    <x v="83"/>
    <b v="0"/>
    <s v="theater/plays"/>
    <n v="0.32"/>
    <n v="26.666666666666668"/>
    <s v="theater"/>
    <s v="plays"/>
    <d v="2015-09-10T09:10:48"/>
    <d v="2015-09-24T09:10:48"/>
    <n v="1"/>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s v="theater"/>
    <s v="plays"/>
    <d v="2014-05-25T13:57:09"/>
    <d v="2014-06-24T13:57:09"/>
    <n v="4"/>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s v="theater"/>
    <s v="plays"/>
    <d v="2014-07-11T11:12:03"/>
    <d v="2014-09-09T11:12:03"/>
    <n v="12"/>
  </r>
  <r>
    <x v="2864"/>
    <s v="'Haunting Julia' by Alan Ayckbourn"/>
    <s v="Accessible, original theatre for all!"/>
    <n v="2500"/>
    <n v="40"/>
    <x v="2"/>
    <s v="GB"/>
    <s v="GBP"/>
    <n v="1437139080"/>
    <n v="1434552207"/>
    <b v="0"/>
    <x v="83"/>
    <b v="0"/>
    <s v="theater/plays"/>
    <n v="1.6E-2"/>
    <n v="13.333333333333334"/>
    <s v="theater"/>
    <s v="plays"/>
    <d v="2015-06-17T09:43:27"/>
    <d v="2015-07-17T08:18:00"/>
    <n v="2"/>
  </r>
  <r>
    <x v="2865"/>
    <s v="FRINGE 2015 by YER Productions"/>
    <s v="Prepare to be Swept Away. Three short plays from three master playwrights; LANDFALL, SNIPER and DANGERS of TOBACCO!"/>
    <n v="2888"/>
    <n v="0"/>
    <x v="2"/>
    <s v="US"/>
    <s v="USD"/>
    <n v="1420512259"/>
    <n v="1415328259"/>
    <b v="0"/>
    <x v="78"/>
    <b v="0"/>
    <s v="theater/plays"/>
    <n v="0"/>
    <e v="#DIV/0!"/>
    <s v="theater"/>
    <s v="plays"/>
    <d v="2014-11-06T21:44:19"/>
    <d v="2015-01-05T21:44:19"/>
    <n v="2"/>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s v="theater"/>
    <s v="plays"/>
    <d v="2016-09-14T17:55:21"/>
    <d v="2016-10-14T17:00:00"/>
    <n v="3"/>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s v="theater"/>
    <s v="plays"/>
    <d v="2016-06-09T23:41:12"/>
    <d v="2016-07-03T23:00:00"/>
    <n v="2"/>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s v="theater"/>
    <s v="plays"/>
    <d v="2016-09-05T14:50:54"/>
    <d v="2016-10-05T14:50:54"/>
    <n v="5"/>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s v="theater"/>
    <s v="plays"/>
    <d v="2016-06-19T09:14:41"/>
    <d v="2016-07-19T09:14:41"/>
    <n v="6"/>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s v="theater"/>
    <s v="plays"/>
    <d v="2014-04-16T23:32:45"/>
    <d v="2014-05-16T23:32:45"/>
    <n v="3"/>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s v="theater"/>
    <s v="plays"/>
    <d v="2014-12-01T12:43:33"/>
    <d v="2014-12-21T12:43:33"/>
    <n v="4"/>
  </r>
  <r>
    <x v="2872"/>
    <s v="Loud Arts"/>
    <s v="Local Theatre group in Loudoun County, Virginia. Looking for funds to start producing shows!"/>
    <n v="3000"/>
    <n v="0"/>
    <x v="2"/>
    <s v="US"/>
    <s v="USD"/>
    <n v="1434768438"/>
    <n v="1429584438"/>
    <b v="0"/>
    <x v="78"/>
    <b v="0"/>
    <s v="theater/plays"/>
    <n v="0"/>
    <e v="#DIV/0!"/>
    <s v="theater"/>
    <s v="plays"/>
    <d v="2015-04-20T21:47:18"/>
    <d v="2015-06-19T21:47:18"/>
    <n v="2"/>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s v="theater"/>
    <s v="plays"/>
    <d v="2014-12-29T14:37:11"/>
    <d v="2015-01-28T14:37:11"/>
    <n v="2"/>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s v="theater"/>
    <s v="plays"/>
    <d v="2016-12-18T15:16:26"/>
    <d v="2017-01-17T15:16:26"/>
    <n v="3"/>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s v="theater"/>
    <s v="plays"/>
    <d v="2016-04-04T22:04:53"/>
    <d v="2016-05-04T22:04:53"/>
    <n v="6"/>
  </r>
  <r>
    <x v="2876"/>
    <s v="The Sins of Bad People  Urban Stage Play"/>
    <s v="Charlotte NC playwright looking to showcase a series of three stage plays.  Plays are funny, completed and ready to run!"/>
    <n v="150000"/>
    <n v="0"/>
    <x v="2"/>
    <s v="US"/>
    <s v="USD"/>
    <n v="1437069079"/>
    <n v="1434477079"/>
    <b v="0"/>
    <x v="78"/>
    <b v="0"/>
    <s v="theater/plays"/>
    <n v="0"/>
    <e v="#DIV/0!"/>
    <s v="theater"/>
    <s v="plays"/>
    <d v="2015-06-16T12:51:19"/>
    <d v="2015-07-16T12:51:19"/>
    <n v="12"/>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s v="theater"/>
    <s v="plays"/>
    <d v="2016-10-29T17:55:24"/>
    <d v="2016-11-30T12:00:00"/>
    <n v="3"/>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s v="theater"/>
    <s v="plays"/>
    <d v="2015-05-04T09:46:35"/>
    <d v="2015-07-03T09:46:35"/>
    <n v="2"/>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s v="theater"/>
    <s v="plays"/>
    <d v="2015-12-21T12:24:21"/>
    <d v="2016-01-20T12:24:21"/>
    <n v="4"/>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s v="theater"/>
    <s v="plays"/>
    <d v="2015-07-07T16:44:12"/>
    <d v="2015-08-20T12:05:00"/>
    <n v="4"/>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s v="theater"/>
    <s v="plays"/>
    <d v="2014-10-04T09:20:36"/>
    <d v="2014-12-03T10:20:36"/>
    <n v="3"/>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s v="theater"/>
    <s v="plays"/>
    <d v="2016-04-01T09:18:38"/>
    <d v="2016-05-01T09:18:38"/>
    <n v="1"/>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s v="theater"/>
    <s v="plays"/>
    <d v="2016-01-01T16:40:37"/>
    <d v="2016-02-05T23:59:00"/>
    <n v="4"/>
  </r>
  <r>
    <x v="2884"/>
    <s v="The Lizard King, a play by Jay Jeff Jones"/>
    <s v="Come explore the dream world of Jim Morrison, rock singer, mystic, poet, shaman."/>
    <n v="45000"/>
    <n v="185"/>
    <x v="2"/>
    <s v="US"/>
    <s v="USD"/>
    <n v="1417800435"/>
    <n v="1415208435"/>
    <b v="0"/>
    <x v="80"/>
    <b v="0"/>
    <s v="theater/plays"/>
    <n v="4.1111111111111114E-3"/>
    <n v="46.25"/>
    <s v="theater"/>
    <s v="plays"/>
    <d v="2014-11-05T12:27:15"/>
    <d v="2014-12-05T12:27:15"/>
    <n v="11"/>
  </r>
  <r>
    <x v="2885"/>
    <s v="The Wedding"/>
    <s v="An historic and proud work of Polish nationalistic literature performed on stage."/>
    <n v="400"/>
    <n v="130"/>
    <x v="2"/>
    <s v="US"/>
    <s v="USD"/>
    <n v="1426294201"/>
    <n v="1423705801"/>
    <b v="0"/>
    <x v="81"/>
    <b v="0"/>
    <s v="theater/plays"/>
    <n v="0.32500000000000001"/>
    <n v="26"/>
    <s v="theater"/>
    <s v="plays"/>
    <d v="2015-02-11T20:50:01"/>
    <d v="2015-03-13T19:50:01"/>
    <n v="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s v="theater"/>
    <s v="plays"/>
    <d v="2015-09-14T10:11:24"/>
    <d v="2015-09-18T22:59:00"/>
    <n v="1"/>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s v="theater"/>
    <s v="plays"/>
    <d v="2014-12-12T05:15:24"/>
    <d v="2015-01-11T05:15:24"/>
    <n v="2"/>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s v="theater"/>
    <s v="plays"/>
    <d v="2014-10-10T07:50:40"/>
    <d v="2014-10-17T23:59:00"/>
    <n v="8"/>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s v="theater"/>
    <s v="plays"/>
    <d v="2014-07-30T15:43:05"/>
    <d v="2014-08-29T15:43:05"/>
    <n v="2"/>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s v="theater"/>
    <s v="plays"/>
    <d v="2014-07-11T12:49:52"/>
    <d v="2014-08-08T22:00:00"/>
    <n v="2"/>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s v="theater"/>
    <s v="plays"/>
    <d v="2016-02-15T16:12:08"/>
    <d v="2016-04-15T15:12:08"/>
    <n v="4"/>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s v="theater"/>
    <s v="plays"/>
    <d v="2014-08-18T12:08:24"/>
    <d v="2014-08-25T16:00:00"/>
    <n v="3"/>
  </r>
  <r>
    <x v="2893"/>
    <s v="REDISCOVERING KIA THE PLAY"/>
    <s v="Fundraising for REDISCOVERING KIA THE PLAY"/>
    <n v="5000"/>
    <n v="25"/>
    <x v="2"/>
    <s v="US"/>
    <s v="USD"/>
    <n v="1420768800"/>
    <n v="1415644395"/>
    <b v="0"/>
    <x v="84"/>
    <b v="0"/>
    <s v="theater/plays"/>
    <n v="5.0000000000000001E-3"/>
    <n v="12.5"/>
    <s v="theater"/>
    <s v="plays"/>
    <d v="2014-11-10T13:33:15"/>
    <d v="2015-01-08T21:00:00"/>
    <n v="3"/>
  </r>
  <r>
    <x v="2894"/>
    <s v="How Could You Do This To Me (The Stage Play)"/>
    <s v="This Is A Story About A Woman A Man And A Woman"/>
    <n v="50000"/>
    <n v="0"/>
    <x v="2"/>
    <s v="US"/>
    <s v="USD"/>
    <n v="1428100815"/>
    <n v="1422920415"/>
    <b v="0"/>
    <x v="78"/>
    <b v="0"/>
    <s v="theater/plays"/>
    <n v="0"/>
    <e v="#DIV/0!"/>
    <s v="theater"/>
    <s v="plays"/>
    <d v="2015-02-02T18:40:15"/>
    <d v="2015-04-03T17:40:15"/>
    <n v="12"/>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s v="theater"/>
    <s v="plays"/>
    <d v="2014-06-21T08:19:52"/>
    <d v="2014-06-22T16:00:00"/>
    <n v="1"/>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s v="theater"/>
    <s v="plays"/>
    <d v="2016-11-27T16:48:41"/>
    <d v="2016-12-12T01:00:00"/>
    <n v="2"/>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s v="theater"/>
    <s v="plays"/>
    <d v="2015-09-11T10:30:58"/>
    <d v="2015-10-11T10:29:05"/>
    <n v="4"/>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s v="theater"/>
    <s v="plays"/>
    <d v="2015-10-01T10:57:33"/>
    <d v="2015-10-31T10:57:33"/>
    <n v="3"/>
  </r>
  <r>
    <x v="2899"/>
    <s v="The Esoteric Camgirl"/>
    <s v="Sex, intrigue, lust, &amp; love; follow the lives of two individuals as their romance turns from innocent online flirting to something more"/>
    <n v="10000"/>
    <n v="0"/>
    <x v="2"/>
    <s v="US"/>
    <s v="USD"/>
    <n v="1469325158"/>
    <n v="1464141158"/>
    <b v="0"/>
    <x v="78"/>
    <b v="0"/>
    <s v="theater/plays"/>
    <n v="0"/>
    <e v="#DIV/0!"/>
    <s v="theater"/>
    <s v="plays"/>
    <d v="2016-05-24T20:52:38"/>
    <d v="2016-07-23T20:52:38"/>
    <n v="4"/>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s v="theater"/>
    <s v="plays"/>
    <d v="2014-07-10T00:37:12"/>
    <d v="2014-08-09T00:37:12"/>
    <n v="3"/>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s v="theater"/>
    <s v="plays"/>
    <d v="2014-12-09T16:42:19"/>
    <d v="2015-02-07T16:42:19"/>
    <n v="1"/>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s v="theater"/>
    <s v="plays"/>
    <d v="2015-07-25T05:33:16"/>
    <d v="2015-08-24T05:33:16"/>
    <n v="12"/>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s v="theater"/>
    <s v="plays"/>
    <d v="2015-07-10T23:00:18"/>
    <d v="2015-09-08T23:00:18"/>
    <n v="3"/>
  </r>
  <r>
    <x v="2904"/>
    <s v="The Love Shack"/>
    <s v="A Tequila slammer with a slice of Tarantino, a line of the London Fringe scene and a shot of â€œBreaking Badâ€. New Writing."/>
    <n v="1500"/>
    <n v="75"/>
    <x v="2"/>
    <s v="GB"/>
    <s v="GBP"/>
    <n v="1415534400"/>
    <n v="1414538031"/>
    <b v="0"/>
    <x v="80"/>
    <b v="0"/>
    <s v="theater/plays"/>
    <n v="0.05"/>
    <n v="18.75"/>
    <s v="theater"/>
    <s v="plays"/>
    <d v="2014-10-28T18:13:51"/>
    <d v="2014-11-09T07:00:00"/>
    <n v="2"/>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s v="theater"/>
    <s v="plays"/>
    <d v="2016-08-23T20:21:53"/>
    <d v="2016-09-06T20:21:53"/>
    <n v="2"/>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s v="theater"/>
    <s v="plays"/>
    <d v="2015-07-14T10:34:26"/>
    <d v="2015-07-31T20:00:00"/>
    <n v="3"/>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s v="theater"/>
    <s v="plays"/>
    <d v="2016-03-15T16:03:57"/>
    <d v="2016-05-14T16:03:57"/>
    <n v="2"/>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s v="theater"/>
    <s v="plays"/>
    <d v="2016-05-09T12:33:39"/>
    <d v="2016-06-08T12:33:39"/>
    <n v="3"/>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s v="theater"/>
    <s v="plays"/>
    <d v="2014-10-17T01:23:21"/>
    <d v="2014-11-25T14:46:00"/>
    <n v="12"/>
  </r>
  <r>
    <x v="2910"/>
    <s v="Strive"/>
    <s v="Free drama, dance and singing workshops for disadvantaged young people to inspire, create and help them follow their dreams."/>
    <n v="30000"/>
    <n v="1"/>
    <x v="2"/>
    <s v="GB"/>
    <s v="GBP"/>
    <n v="1434139887"/>
    <n v="1428955887"/>
    <b v="0"/>
    <x v="29"/>
    <b v="0"/>
    <s v="theater/plays"/>
    <n v="3.3333333333333335E-5"/>
    <n v="1"/>
    <s v="theater"/>
    <s v="plays"/>
    <d v="2015-04-13T15:11:27"/>
    <d v="2015-06-12T15:11:27"/>
    <n v="8"/>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s v="theater"/>
    <s v="plays"/>
    <d v="2015-05-18T13:27:06"/>
    <d v="2015-06-27T13:27:06"/>
    <n v="2"/>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s v="theater"/>
    <s v="plays"/>
    <d v="2015-12-15T22:09:34"/>
    <d v="2016-01-14T22:09:34"/>
    <n v="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s v="theater"/>
    <s v="plays"/>
    <d v="2014-07-08T17:08:59"/>
    <d v="2014-09-06T17:08:59"/>
    <n v="4"/>
  </r>
  <r>
    <x v="2914"/>
    <s v="Hercules the Panto"/>
    <s v="Hercules must complete four challenges in order to meet the father he never knew"/>
    <n v="25000"/>
    <n v="1"/>
    <x v="2"/>
    <s v="GB"/>
    <s v="GBP"/>
    <n v="1426365994"/>
    <n v="1421185594"/>
    <b v="0"/>
    <x v="29"/>
    <b v="0"/>
    <s v="theater/plays"/>
    <n v="4.0000000000000003E-5"/>
    <n v="1"/>
    <s v="theater"/>
    <s v="plays"/>
    <d v="2015-01-13T16:46:34"/>
    <d v="2015-03-14T15:46:34"/>
    <n v="7"/>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s v="theater"/>
    <s v="plays"/>
    <d v="2016-02-15T04:33:10"/>
    <d v="2016-03-16T03:33:10"/>
    <n v="2"/>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s v="theater"/>
    <s v="plays"/>
    <d v="2014-04-26T06:26:29"/>
    <d v="2014-05-19T06:26:29"/>
    <n v="2"/>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s v="theater"/>
    <s v="plays"/>
    <d v="2015-08-29T00:37:27"/>
    <d v="2015-09-16T00:37:27"/>
    <n v="2"/>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s v="theater"/>
    <s v="plays"/>
    <d v="2015-10-01T10:06:47"/>
    <d v="2015-10-29T10:06:47"/>
    <n v="3"/>
  </r>
  <r>
    <x v="2919"/>
    <s v="While the Stars Fall"/>
    <s v="A full staged reading of a new play about a boy who learns how to be happy from the most unexpected person."/>
    <n v="600"/>
    <n v="51"/>
    <x v="2"/>
    <s v="US"/>
    <s v="USD"/>
    <n v="1407250329"/>
    <n v="1404658329"/>
    <b v="0"/>
    <x v="79"/>
    <b v="0"/>
    <s v="theater/plays"/>
    <n v="8.5000000000000006E-2"/>
    <n v="8.5"/>
    <s v="theater"/>
    <s v="plays"/>
    <d v="2014-07-06T09:52:09"/>
    <d v="2014-08-05T09:52:09"/>
    <n v="1"/>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s v="theater"/>
    <s v="plays"/>
    <d v="2015-02-23T14:01:10"/>
    <d v="2015-03-25T13:01:10"/>
    <n v="2"/>
  </r>
  <r>
    <x v="2921"/>
    <s v="Fools Rush In: A Cabaret Benefiting BC/EFA Kickstarter"/>
    <s v="I'm creating a cabaret in which all donations go directly to Broadway Cares/Equity Fights AIDS."/>
    <n v="100"/>
    <n v="129"/>
    <x v="0"/>
    <s v="US"/>
    <s v="USD"/>
    <n v="1411679804"/>
    <n v="1409087804"/>
    <b v="0"/>
    <x v="83"/>
    <b v="1"/>
    <s v="theater/musical"/>
    <n v="1.29"/>
    <n v="43"/>
    <s v="theater"/>
    <s v="musical"/>
    <d v="2014-08-26T16:16:44"/>
    <d v="2014-09-25T16:16:44"/>
    <n v="1"/>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s v="theater"/>
    <s v="musical"/>
    <d v="2015-04-03T15:58:47"/>
    <d v="2015-05-18T15:58:47"/>
    <n v="1"/>
  </r>
  <r>
    <x v="2923"/>
    <s v="Kaylee's Senior Project"/>
    <s v="Spreading the love of theatre, one step at a time. I would like to produce a reading of one of my favorite musicals"/>
    <n v="300"/>
    <n v="300"/>
    <x v="0"/>
    <s v="US"/>
    <s v="USD"/>
    <n v="1422068400"/>
    <n v="1420774779"/>
    <b v="0"/>
    <x v="73"/>
    <b v="1"/>
    <s v="theater/musical"/>
    <n v="1"/>
    <n v="30"/>
    <s v="theater"/>
    <s v="musical"/>
    <d v="2015-01-08T22:39:39"/>
    <d v="2015-01-23T22:00:00"/>
    <n v="1"/>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s v="theater"/>
    <s v="musical"/>
    <d v="2015-04-09T08:21:50"/>
    <d v="2015-05-08T22:59:00"/>
    <n v="7"/>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s v="theater"/>
    <s v="musical"/>
    <d v="2014-08-12T09:01:08"/>
    <d v="2014-09-11T09:01:08"/>
    <n v="11"/>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s v="theater"/>
    <s v="musical"/>
    <d v="2015-02-09T13:22:59"/>
    <d v="2015-02-23T13:22:59"/>
    <n v="2"/>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s v="theater"/>
    <s v="musical"/>
    <d v="2014-06-16T11:03:49"/>
    <d v="2014-07-15T00:00:00"/>
    <n v="2"/>
  </r>
  <r>
    <x v="2928"/>
    <s v="Music Theatre of Idaho Presents &quot;A Year with Frog and Toad"/>
    <s v="This is a touring production for schools in the Treasure Valley!"/>
    <n v="1000"/>
    <n v="1000"/>
    <x v="0"/>
    <s v="US"/>
    <s v="USD"/>
    <n v="1457135846"/>
    <n v="1454543846"/>
    <b v="0"/>
    <x v="54"/>
    <b v="1"/>
    <s v="theater/musical"/>
    <n v="1"/>
    <n v="41.666666666666664"/>
    <s v="theater"/>
    <s v="musical"/>
    <d v="2016-02-03T18:57:26"/>
    <d v="2016-03-04T18:57:26"/>
    <n v="2"/>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s v="theater"/>
    <s v="musical"/>
    <d v="2014-04-25T08:32:38"/>
    <d v="2014-05-25T08:32:38"/>
    <n v="3"/>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s v="theater"/>
    <s v="musical"/>
    <d v="2015-04-07T09:01:04"/>
    <d v="2015-05-07T09:01:04"/>
    <n v="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s v="theater"/>
    <s v="musical"/>
    <d v="2014-08-21T01:59:23"/>
    <d v="2014-09-15T01:08:00"/>
    <n v="1"/>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s v="theater"/>
    <s v="musical"/>
    <d v="2015-01-20T22:57:17"/>
    <d v="2015-02-21T06:00:00"/>
    <n v="2"/>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s v="theater"/>
    <s v="musical"/>
    <d v="2016-05-05T17:57:33"/>
    <d v="2016-06-04T17:57:33"/>
    <n v="2"/>
  </r>
  <r>
    <x v="2934"/>
    <s v="Songs for a New World"/>
    <s v="Powerful community theatre production of Jason Robert Brown's &quot;Songs for a New World&quot; in London, Ontario."/>
    <n v="2500"/>
    <n v="2700"/>
    <x v="0"/>
    <s v="CA"/>
    <s v="CAD"/>
    <n v="1402845364"/>
    <n v="1400253364"/>
    <b v="0"/>
    <x v="77"/>
    <b v="1"/>
    <s v="theater/musical"/>
    <n v="1.08"/>
    <n v="72.972972972972968"/>
    <s v="theater"/>
    <s v="musical"/>
    <d v="2014-05-16T10:16:04"/>
    <d v="2014-06-15T10:16:04"/>
    <n v="2"/>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s v="theater"/>
    <s v="musical"/>
    <d v="2016-07-02T09:00:08"/>
    <d v="2016-08-29T12:00:00"/>
    <n v="2"/>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s v="theater"/>
    <s v="musical"/>
    <d v="2014-09-30T10:37:03"/>
    <d v="2014-10-12T23:59:00"/>
    <n v="2"/>
  </r>
  <r>
    <x v="2937"/>
    <s v="UCAS"/>
    <s v="UCAS is a new British musical premiering at the Edinburgh Fringe Festival 2014."/>
    <n v="1500"/>
    <n v="2000"/>
    <x v="0"/>
    <s v="GB"/>
    <s v="GBP"/>
    <n v="1405249113"/>
    <n v="1402657113"/>
    <b v="0"/>
    <x v="165"/>
    <b v="1"/>
    <s v="theater/musical"/>
    <n v="1.3333333333333333"/>
    <n v="36.363636363636367"/>
    <s v="theater"/>
    <s v="musical"/>
    <d v="2014-06-13T05:58:33"/>
    <d v="2014-07-13T05:58:33"/>
    <n v="2"/>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s v="theater"/>
    <s v="musical"/>
    <d v="2014-12-31T11:53:34"/>
    <d v="2015-01-30T11:53:34"/>
    <n v="2"/>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s v="theater"/>
    <s v="musical"/>
    <d v="2014-07-25T14:25:12"/>
    <d v="2014-08-27T20:00:00"/>
    <n v="3"/>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s v="theater"/>
    <s v="musical"/>
    <d v="2014-12-09T13:33:38"/>
    <d v="2015-01-18T13:33:38"/>
    <n v="2"/>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s v="theater"/>
    <s v="spaces"/>
    <d v="2015-01-30T18:02:35"/>
    <d v="2015-03-01T18:02:35"/>
    <n v="7"/>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s v="theater"/>
    <s v="spaces"/>
    <d v="2015-11-26T14:17:39"/>
    <d v="2015-12-16T15:18:00"/>
    <n v="12"/>
  </r>
  <r>
    <x v="2943"/>
    <s v="BlackSpace: Urban Performance Arts Collective"/>
    <s v="Building a Resource Network and Funding Capacity to support, empower and promote Afrocentric Arts in Metro Columbus"/>
    <n v="3000"/>
    <n v="0"/>
    <x v="2"/>
    <s v="US"/>
    <s v="USD"/>
    <n v="1428894380"/>
    <n v="1426302380"/>
    <b v="0"/>
    <x v="78"/>
    <b v="0"/>
    <s v="theater/spaces"/>
    <n v="0"/>
    <e v="#DIV/0!"/>
    <s v="theater"/>
    <s v="spaces"/>
    <d v="2015-03-13T22:06:20"/>
    <d v="2015-04-12T22:06:20"/>
    <n v="2"/>
  </r>
  <r>
    <x v="2944"/>
    <s v="Guardian Theatre, Arts in Education Theatre"/>
    <s v="Our vision: build and operate a Theater Arts Center for south-central Washington state in Goldendale."/>
    <n v="10000"/>
    <n v="100"/>
    <x v="2"/>
    <s v="US"/>
    <s v="USD"/>
    <n v="1433714198"/>
    <n v="1431122198"/>
    <b v="0"/>
    <x v="29"/>
    <b v="0"/>
    <s v="theater/spaces"/>
    <n v="0.01"/>
    <n v="100"/>
    <s v="theater"/>
    <s v="spaces"/>
    <d v="2015-05-08T16:56:38"/>
    <d v="2015-06-07T16:56:38"/>
    <n v="4"/>
  </r>
  <r>
    <x v="2945"/>
    <s v="A Midsummer Night's Pub"/>
    <s v="Where people that enjoy theater, or just something new can go to have fun and experience varying types of theater in Albuquerque."/>
    <n v="50000"/>
    <n v="0"/>
    <x v="2"/>
    <s v="US"/>
    <s v="USD"/>
    <n v="1432437660"/>
    <n v="1429845660"/>
    <b v="0"/>
    <x v="78"/>
    <b v="0"/>
    <s v="theater/spaces"/>
    <n v="0"/>
    <e v="#DIV/0!"/>
    <s v="theater"/>
    <s v="spaces"/>
    <d v="2015-04-23T22:21:00"/>
    <d v="2015-05-23T22:21:00"/>
    <n v="12"/>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s v="theater"/>
    <s v="spaces"/>
    <d v="2016-07-16T07:44:52"/>
    <d v="2016-08-15T07:44:52"/>
    <n v="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s v="theater"/>
    <s v="spaces"/>
    <d v="2016-10-06T08:29:27"/>
    <d v="2016-11-24T12:11:00"/>
    <n v="7"/>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s v="theater"/>
    <s v="spaces"/>
    <d v="2015-04-03T10:34:53"/>
    <d v="2015-06-02T10:34:53"/>
    <n v="12"/>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s v="theater"/>
    <s v="spaces"/>
    <d v="2015-10-20T14:45:17"/>
    <d v="2015-11-19T15:45:17"/>
    <n v="2"/>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s v="theater"/>
    <s v="spaces"/>
    <d v="2015-12-24T03:45:52"/>
    <d v="2016-01-23T03:45:52"/>
    <n v="1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s v="theater"/>
    <s v="spaces"/>
    <d v="2014-08-21T14:16:13"/>
    <d v="2014-10-05T14:16:13"/>
    <n v="12"/>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s v="theater"/>
    <s v="spaces"/>
    <d v="2016-09-15T11:33:59"/>
    <d v="2016-10-16T23:00:00"/>
    <n v="6"/>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s v="theater"/>
    <s v="spaces"/>
    <d v="2015-09-08T14:00:21"/>
    <d v="2015-10-08T14:00:21"/>
    <n v="12"/>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s v="theater"/>
    <s v="spaces"/>
    <d v="2017-02-24T09:00:03"/>
    <d v="2017-03-16T08:00:03"/>
    <n v="5"/>
  </r>
  <r>
    <x v="2955"/>
    <s v="A Stage for Stage Door Theater Company (Canceled)"/>
    <s v="Stage Door Theater needs a stage for its current and future productions. Can you help?"/>
    <n v="1200"/>
    <n v="715"/>
    <x v="1"/>
    <s v="US"/>
    <s v="USD"/>
    <n v="1434476849"/>
    <n v="1431884849"/>
    <b v="0"/>
    <x v="202"/>
    <b v="0"/>
    <s v="theater/spaces"/>
    <n v="0.59583333333333333"/>
    <n v="65"/>
    <s v="theater"/>
    <s v="spaces"/>
    <d v="2015-05-17T12:47:29"/>
    <d v="2015-06-16T12:47:29"/>
    <n v="2"/>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s v="theater"/>
    <s v="spaces"/>
    <d v="2016-04-04T18:00:50"/>
    <d v="2016-05-04T18:00:50"/>
    <n v="3"/>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s v="theater"/>
    <s v="spaces"/>
    <d v="2015-01-26T19:16:12"/>
    <d v="2015-03-27T18:16:12"/>
    <n v="5"/>
  </r>
  <r>
    <x v="2958"/>
    <s v="Uprising Theater (Canceled)"/>
    <s v="Chicago Based Theater Company and Venue Dedicated to Social Justice and Mainstreaming the Palestinian Narrative"/>
    <n v="80000"/>
    <n v="0"/>
    <x v="1"/>
    <s v="US"/>
    <s v="USD"/>
    <n v="1462729317"/>
    <n v="1457548917"/>
    <b v="0"/>
    <x v="78"/>
    <b v="0"/>
    <s v="theater/spaces"/>
    <n v="0"/>
    <e v="#DIV/0!"/>
    <s v="theater"/>
    <s v="spaces"/>
    <d v="2016-03-09T13:41:57"/>
    <d v="2016-05-08T12:41:57"/>
    <n v="12"/>
  </r>
  <r>
    <x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s v="theater"/>
    <s v="spaces"/>
    <d v="2016-05-07T19:12:05"/>
    <d v="2016-06-06T19:12:05"/>
    <n v="4"/>
  </r>
  <r>
    <x v="2960"/>
    <s v="Lynnewood Hall Restoration (Canceled)"/>
    <s v="Built in the late 1800's, this 70K sq. feet estate has fallen into disrepair.  Seeking to buy and convert to useful space"/>
    <n v="30000000"/>
    <n v="0"/>
    <x v="1"/>
    <s v="US"/>
    <s v="USD"/>
    <n v="1410459023"/>
    <n v="1407867023"/>
    <b v="0"/>
    <x v="78"/>
    <b v="0"/>
    <s v="theater/spaces"/>
    <n v="0"/>
    <e v="#DIV/0!"/>
    <s v="theater"/>
    <s v="spaces"/>
    <d v="2014-08-12T13:10:23"/>
    <d v="2014-09-11T13:10:23"/>
    <n v="12"/>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s v="theater"/>
    <s v="plays"/>
    <d v="2015-02-26T00:05:59"/>
    <d v="2015-03-25T23:00:00"/>
    <n v="3"/>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s v="theater"/>
    <s v="plays"/>
    <d v="2015-02-01T00:51:46"/>
    <d v="2015-03-01T01:59:00"/>
    <n v="2"/>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s v="theater"/>
    <s v="plays"/>
    <d v="2015-06-02T06:17:04"/>
    <d v="2015-07-02T06:17:04"/>
    <n v="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s v="theater"/>
    <s v="plays"/>
    <d v="2014-07-07T16:50:19"/>
    <d v="2014-08-06T16:32:00"/>
    <n v="3"/>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s v="theater"/>
    <s v="plays"/>
    <d v="2015-06-07T12:30:33"/>
    <d v="2015-07-07T12:30:33"/>
    <n v="2"/>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s v="theater"/>
    <s v="plays"/>
    <d v="2015-08-17T12:43:32"/>
    <d v="2015-09-16T12:43:32"/>
    <n v="4"/>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s v="theater"/>
    <s v="plays"/>
    <d v="2015-02-06T23:44:52"/>
    <d v="2015-03-08T22:44:52"/>
    <n v="3"/>
  </r>
  <r>
    <x v="2968"/>
    <s v="The Curse of the Babywoman @ FringeNYC"/>
    <s v="The Curse of the Babywoman is real â€” and it is coming to FringeNYC this August."/>
    <n v="3500"/>
    <n v="3710"/>
    <x v="0"/>
    <s v="US"/>
    <s v="USD"/>
    <n v="1471406340"/>
    <n v="1470227660"/>
    <b v="0"/>
    <x v="5"/>
    <b v="1"/>
    <s v="theater/plays"/>
    <n v="1.06"/>
    <n v="78.936170212765958"/>
    <s v="theater"/>
    <s v="plays"/>
    <d v="2016-08-03T07:34:20"/>
    <d v="2016-08-16T22:59:00"/>
    <n v="2"/>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s v="theater"/>
    <s v="plays"/>
    <d v="2015-04-03T13:52:33"/>
    <d v="2015-05-03T17:51:00"/>
    <n v="2"/>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s v="theater"/>
    <s v="plays"/>
    <d v="2014-06-18T11:04:11"/>
    <d v="2014-07-18T11:04:11"/>
    <n v="3"/>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s v="theater"/>
    <s v="plays"/>
    <d v="2014-08-01T10:47:58"/>
    <d v="2014-08-31T10:47:58"/>
    <n v="2"/>
  </r>
  <r>
    <x v="2972"/>
    <s v="A Bad Plan"/>
    <s v="A group of artists. A mythical art piece. A harrowing quest. And some margaritas."/>
    <n v="2000"/>
    <n v="2107"/>
    <x v="0"/>
    <s v="US"/>
    <s v="USD"/>
    <n v="1480899600"/>
    <n v="1479609520"/>
    <b v="0"/>
    <x v="57"/>
    <b v="1"/>
    <s v="theater/plays"/>
    <n v="1.0535000000000001"/>
    <n v="123.94117647058823"/>
    <s v="theater"/>
    <s v="plays"/>
    <d v="2016-11-19T21:38:40"/>
    <d v="2016-12-04T20:00:00"/>
    <n v="2"/>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s v="theater"/>
    <s v="plays"/>
    <d v="2015-12-03T14:38:28"/>
    <d v="2015-12-31T23:00:00"/>
    <n v="3"/>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s v="theater"/>
    <s v="plays"/>
    <d v="2014-08-28T20:27:51"/>
    <d v="2014-09-25T20:35:00"/>
    <n v="3"/>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s v="theater"/>
    <s v="plays"/>
    <d v="2014-10-29T11:24:46"/>
    <d v="2014-11-26T22:00:00"/>
    <n v="3"/>
  </r>
  <r>
    <x v="2976"/>
    <s v="Pizza Delique"/>
    <s v="A play that addresses an important social issue, brought to light by members of the UoM Drama Society."/>
    <n v="70"/>
    <n v="120"/>
    <x v="0"/>
    <s v="GB"/>
    <s v="GBP"/>
    <n v="1457870400"/>
    <n v="1456421530"/>
    <b v="0"/>
    <x v="25"/>
    <b v="1"/>
    <s v="theater/plays"/>
    <n v="1.7142857142857142"/>
    <n v="8.5714285714285712"/>
    <s v="theater"/>
    <s v="plays"/>
    <d v="2016-02-25T12:32:10"/>
    <d v="2016-03-13T07:00:00"/>
    <n v="1"/>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s v="theater"/>
    <s v="plays"/>
    <d v="2015-01-22T16:08:54"/>
    <d v="2015-03-22T21:14:00"/>
    <n v="2"/>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s v="theater"/>
    <s v="plays"/>
    <d v="2014-10-10T10:22:27"/>
    <d v="2014-10-20T00:59:00"/>
    <n v="1"/>
  </r>
  <r>
    <x v="2979"/>
    <s v="'ART'"/>
    <s v="Dear Stone returns with Yasmina Reza's 'ART', a compelling, clever exploration of friendship under duress. Thanks for watching!"/>
    <n v="5000"/>
    <n v="5070"/>
    <x v="0"/>
    <s v="US"/>
    <s v="USD"/>
    <n v="1420524000"/>
    <n v="1419104823"/>
    <b v="0"/>
    <x v="67"/>
    <b v="1"/>
    <s v="theater/plays"/>
    <n v="1.014"/>
    <n v="110.21739130434783"/>
    <s v="theater"/>
    <s v="plays"/>
    <d v="2014-12-20T14:47:03"/>
    <d v="2015-01-06T01:00:00"/>
    <n v="3"/>
  </r>
  <r>
    <x v="2980"/>
    <s v="INDEPENDENCE NYC"/>
    <s v="1 director, 4 actors, and a whole lotta determination. Help us bring this brilliant story to the heart of NYC!"/>
    <n v="3000"/>
    <n v="3275"/>
    <x v="0"/>
    <s v="US"/>
    <s v="USD"/>
    <n v="1440381600"/>
    <n v="1438639130"/>
    <b v="0"/>
    <x v="54"/>
    <b v="1"/>
    <s v="theater/plays"/>
    <n v="1.0916666666666666"/>
    <n v="136.45833333333334"/>
    <s v="theater"/>
    <s v="plays"/>
    <d v="2015-08-03T16:58:50"/>
    <d v="2015-08-23T21:00:00"/>
    <n v="2"/>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s v="theater"/>
    <s v="spaces"/>
    <d v="2015-08-09T08:25:56"/>
    <d v="2015-09-23T08:25:56"/>
    <n v="2"/>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s v="theater"/>
    <s v="spaces"/>
    <d v="2016-01-12T11:29:03"/>
    <d v="2016-02-11T11:29:03"/>
    <n v="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s v="theater"/>
    <s v="spaces"/>
    <d v="2014-09-12T10:10:36"/>
    <d v="2014-11-11T11:10:36"/>
    <n v="12"/>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s v="theater"/>
    <s v="spaces"/>
    <d v="2016-07-25T01:41:21"/>
    <d v="2016-08-24T01:41:21"/>
    <n v="7"/>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s v="theater"/>
    <s v="spaces"/>
    <d v="2016-10-11T18:22:08"/>
    <d v="2016-10-30T23:00:00"/>
    <n v="4"/>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s v="theater"/>
    <s v="spaces"/>
    <d v="2016-03-02T07:00:06"/>
    <d v="2016-05-01T06:00:06"/>
    <n v="2"/>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s v="theater"/>
    <s v="spaces"/>
    <d v="2016-09-14T02:22:31"/>
    <d v="2016-10-12T19:00:00"/>
    <n v="7"/>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s v="theater"/>
    <s v="spaces"/>
    <d v="2016-05-21T03:41:21"/>
    <d v="2016-06-20T03:41:21"/>
    <n v="2"/>
  </r>
  <r>
    <x v="2989"/>
    <s v="Let's Light Up The Gem!"/>
    <s v="Bring the movies back to Bethel, Maine."/>
    <n v="20000"/>
    <n v="35307"/>
    <x v="0"/>
    <s v="US"/>
    <s v="USD"/>
    <n v="1450673940"/>
    <n v="1448756962"/>
    <b v="0"/>
    <x v="487"/>
    <b v="1"/>
    <s v="theater/spaces"/>
    <n v="1.76535"/>
    <n v="96.997252747252745"/>
    <s v="theater"/>
    <s v="spaces"/>
    <d v="2015-11-28T19:29:22"/>
    <d v="2015-12-20T23:59:00"/>
    <n v="6"/>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s v="theater"/>
    <s v="spaces"/>
    <d v="2015-12-03T08:47:00"/>
    <d v="2016-01-07T08:47:00"/>
    <n v="4"/>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s v="theater"/>
    <s v="spaces"/>
    <d v="2017-01-05T15:05:30"/>
    <d v="2017-01-27T15:05:30"/>
    <n v="3"/>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s v="theater"/>
    <s v="spaces"/>
    <d v="2016-09-09T13:25:10"/>
    <d v="2016-10-09T13:25:10"/>
    <n v="2"/>
  </r>
  <r>
    <x v="2993"/>
    <s v="TRUE WEST: Think, Dog! Productions"/>
    <s v="Help us build the Kitchen from Hell!"/>
    <n v="1000"/>
    <n v="1003"/>
    <x v="0"/>
    <s v="US"/>
    <s v="USD"/>
    <n v="1455998867"/>
    <n v="1453406867"/>
    <b v="0"/>
    <x v="19"/>
    <b v="1"/>
    <s v="theater/spaces"/>
    <n v="1.0029999999999999"/>
    <n v="45.590909090909093"/>
    <s v="theater"/>
    <s v="spaces"/>
    <d v="2016-01-21T15:07:47"/>
    <d v="2016-02-20T15:07:47"/>
    <n v="2"/>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s v="theater"/>
    <s v="spaces"/>
    <d v="2014-09-03T06:29:32"/>
    <d v="2014-10-03T06:29:32"/>
    <n v="1"/>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s v="theater"/>
    <s v="spaces"/>
    <d v="2016-12-20T10:57:51"/>
    <d v="2017-01-19T10:57:51"/>
    <n v="5"/>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s v="theater"/>
    <s v="spaces"/>
    <d v="2015-03-27T16:54:00"/>
    <d v="2015-05-26T16:54:00"/>
    <n v="9"/>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s v="theater"/>
    <s v="spaces"/>
    <d v="2017-02-09T12:36:33"/>
    <d v="2017-02-26T23:59:00"/>
    <n v="4"/>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s v="theater"/>
    <s v="spaces"/>
    <d v="2014-05-18T23:38:49"/>
    <d v="2014-06-15T23:25:00"/>
    <n v="12"/>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s v="theater"/>
    <s v="spaces"/>
    <d v="2017-02-14T12:46:00"/>
    <d v="2017-02-28T21:00:00"/>
    <n v="2"/>
  </r>
  <r>
    <x v="3000"/>
    <s v="Voices From The Future"/>
    <s v="A benefit show featuring musicians, dancers &amp; poets all under age 30 to raise money in support of LGBTQ rights and programs."/>
    <n v="500"/>
    <n v="500"/>
    <x v="0"/>
    <s v="US"/>
    <s v="USD"/>
    <n v="1485885600"/>
    <n v="1484682670"/>
    <b v="0"/>
    <x v="22"/>
    <b v="1"/>
    <s v="theater/spaces"/>
    <n v="1"/>
    <n v="62.5"/>
    <s v="theater"/>
    <s v="spaces"/>
    <d v="2017-01-17T14:51:10"/>
    <d v="2017-01-31T13:00:00"/>
    <n v="1"/>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s v="theater"/>
    <s v="spaces"/>
    <d v="2016-06-13T16:29:42"/>
    <d v="2016-07-13T16:29:42"/>
    <n v="3"/>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s v="theater"/>
    <s v="spaces"/>
    <d v="2012-11-26T15:04:12"/>
    <d v="2012-12-26T15:04:12"/>
    <n v="3"/>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s v="theater"/>
    <s v="spaces"/>
    <d v="2016-01-29T15:22:56"/>
    <d v="2016-03-01T00:59:00"/>
    <n v="2"/>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s v="theater"/>
    <s v="spaces"/>
    <d v="2014-10-16T16:08:44"/>
    <d v="2014-11-15T17:08:44"/>
    <n v="10"/>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s v="theater"/>
    <s v="spaces"/>
    <d v="2014-09-06T11:11:45"/>
    <d v="2014-10-06T11:11:45"/>
    <n v="4"/>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s v="theater"/>
    <s v="spaces"/>
    <d v="2014-11-14T13:09:51"/>
    <d v="2014-12-14T13:09:51"/>
    <n v="3"/>
  </r>
  <r>
    <x v="3007"/>
    <s v="Bethlem"/>
    <s v="Consuite for 2015 CoreCon.  An adventure into insanity."/>
    <n v="600"/>
    <n v="1080"/>
    <x v="0"/>
    <s v="US"/>
    <s v="USD"/>
    <n v="1429938683"/>
    <n v="1428124283"/>
    <b v="0"/>
    <x v="9"/>
    <b v="1"/>
    <s v="theater/spaces"/>
    <n v="1.8"/>
    <n v="54"/>
    <s v="theater"/>
    <s v="spaces"/>
    <d v="2015-04-04T00:11:23"/>
    <d v="2015-04-25T00:11:23"/>
    <n v="1"/>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s v="theater"/>
    <s v="spaces"/>
    <d v="2015-12-22T00:05:19"/>
    <d v="2016-01-21T00:05:19"/>
    <n v="2"/>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s v="theater"/>
    <s v="spaces"/>
    <d v="2014-10-27T08:40:40"/>
    <d v="2014-11-26T09:40:40"/>
    <n v="7"/>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s v="theater"/>
    <s v="spaces"/>
    <d v="2014-12-23T14:58:39"/>
    <d v="2015-02-21T14:58:39"/>
    <n v="2"/>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s v="theater"/>
    <s v="spaces"/>
    <d v="2015-11-26T06:15:16"/>
    <d v="2015-12-23T17:59:00"/>
    <n v="1"/>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s v="theater"/>
    <s v="spaces"/>
    <d v="2015-01-20T11:52:10"/>
    <d v="2015-02-10T11:52:10"/>
    <n v="2"/>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s v="theater"/>
    <s v="spaces"/>
    <d v="2015-05-22T15:04:09"/>
    <d v="2015-06-21T15:04:09"/>
    <n v="4"/>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s v="theater"/>
    <s v="spaces"/>
    <d v="2014-10-07T21:58:00"/>
    <d v="2014-11-05T00:00:00"/>
    <n v="7"/>
  </r>
  <r>
    <x v="3015"/>
    <s v="A Sign for 34 West"/>
    <s v="We're turning an old yogurt shop into a live theater in downtown Charleston.   Please help us hang our sign!"/>
    <n v="3400"/>
    <n v="3508"/>
    <x v="0"/>
    <s v="US"/>
    <s v="USD"/>
    <n v="1402459200"/>
    <n v="1401125238"/>
    <b v="0"/>
    <x v="244"/>
    <b v="1"/>
    <s v="theater/spaces"/>
    <n v="1.0317647058823529"/>
    <n v="87.7"/>
    <s v="theater"/>
    <s v="spaces"/>
    <d v="2014-05-26T12:27:18"/>
    <d v="2014-06-10T23:00:00"/>
    <n v="2"/>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s v="theater"/>
    <s v="spaces"/>
    <d v="2014-05-19T08:09:12"/>
    <d v="2014-07-18T08:09:12"/>
    <n v="3"/>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s v="theater"/>
    <s v="spaces"/>
    <d v="2014-07-21T15:24:03"/>
    <d v="2014-08-20T15:24:03"/>
    <n v="6"/>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s v="theater"/>
    <s v="spaces"/>
    <d v="2015-06-08T02:09:36"/>
    <d v="2015-07-20T17:00:00"/>
    <n v="2"/>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s v="theater"/>
    <s v="spaces"/>
    <d v="2014-04-29T15:00:20"/>
    <d v="2014-05-26T22:00:00"/>
    <n v="5"/>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s v="theater"/>
    <s v="spaces"/>
    <d v="2015-06-15T15:18:53"/>
    <d v="2015-08-14T15:18:53"/>
    <n v="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s v="theater"/>
    <s v="spaces"/>
    <d v="2016-10-17T09:51:09"/>
    <d v="2016-11-22T00:59:00"/>
    <n v="2"/>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s v="theater"/>
    <s v="spaces"/>
    <d v="2016-07-13T17:53:29"/>
    <d v="2016-08-27T17:53:29"/>
    <n v="4"/>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s v="theater"/>
    <s v="spaces"/>
    <d v="2015-04-27T11:13:06"/>
    <d v="2015-06-11T11:13:06"/>
    <n v="1"/>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s v="theater"/>
    <s v="spaces"/>
    <d v="2012-09-06T18:51:15"/>
    <d v="2012-10-06T18:51:15"/>
    <n v="3"/>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s v="theater"/>
    <s v="spaces"/>
    <d v="2014-05-02T07:13:33"/>
    <d v="2014-05-30T11:00:00"/>
    <n v="2"/>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s v="theater"/>
    <s v="spaces"/>
    <d v="2017-02-17T06:01:32"/>
    <d v="2017-03-03T06:01:32"/>
    <n v="1"/>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s v="theater"/>
    <s v="spaces"/>
    <d v="2015-02-18T11:54:11"/>
    <d v="2015-03-20T10:54:11"/>
    <n v="10"/>
  </r>
  <r>
    <x v="3028"/>
    <s v="A Home for Vegas Theatre Hub"/>
    <s v="We have a space! Help us fill it with a stage, chairs, gear and audiences' laughter!"/>
    <n v="5000"/>
    <n v="8401"/>
    <x v="0"/>
    <s v="US"/>
    <s v="USD"/>
    <n v="1471242025"/>
    <n v="1468650025"/>
    <b v="0"/>
    <x v="221"/>
    <b v="1"/>
    <s v="theater/spaces"/>
    <n v="1.6801999999999999"/>
    <n v="84.858585858585855"/>
    <s v="theater"/>
    <s v="spaces"/>
    <d v="2016-07-16T01:20:25"/>
    <d v="2016-08-15T01:20:25"/>
    <n v="3"/>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s v="theater"/>
    <s v="spaces"/>
    <d v="2014-10-20T12:00:47"/>
    <d v="2014-11-17T23:35:00"/>
    <n v="8"/>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s v="theater"/>
    <s v="spaces"/>
    <d v="2015-08-17T12:56:11"/>
    <d v="2015-09-16T12:56:11"/>
    <n v="2"/>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s v="theater"/>
    <s v="spaces"/>
    <d v="2016-08-15T16:10:47"/>
    <d v="2016-10-14T16:10:47"/>
    <n v="2"/>
  </r>
  <r>
    <x v="3032"/>
    <s v="Silent Valley : A Haunting"/>
    <s v="One night only, not-for-profit, neighborhood haunted attraction that will scare your mask off! Coming this Halloween."/>
    <n v="1000"/>
    <n v="1272"/>
    <x v="0"/>
    <s v="US"/>
    <s v="USD"/>
    <n v="1441933459"/>
    <n v="1439341459"/>
    <b v="0"/>
    <x v="20"/>
    <b v="1"/>
    <s v="theater/spaces"/>
    <n v="1.272"/>
    <n v="50.88"/>
    <s v="theater"/>
    <s v="spaces"/>
    <d v="2015-08-11T20:04:19"/>
    <d v="2015-09-10T20:04:19"/>
    <n v="2"/>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s v="theater"/>
    <s v="spaces"/>
    <d v="2016-07-18T21:38:45"/>
    <d v="2016-08-17T21:38:45"/>
    <n v="2"/>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s v="theater"/>
    <s v="spaces"/>
    <d v="2016-10-01T07:50:55"/>
    <d v="2016-10-31T22:59:00"/>
    <n v="12"/>
  </r>
  <r>
    <x v="3035"/>
    <s v="The Coalition Theater"/>
    <s v="Help create a permanent home for live comedy shows and classes in Downtown RVA."/>
    <n v="25000"/>
    <n v="27196.71"/>
    <x v="0"/>
    <s v="US"/>
    <s v="USD"/>
    <n v="1367674009"/>
    <n v="1365082009"/>
    <b v="0"/>
    <x v="495"/>
    <b v="1"/>
    <s v="theater/spaces"/>
    <n v="1.0878684000000001"/>
    <n v="88.588631921824103"/>
    <s v="theater"/>
    <s v="spaces"/>
    <d v="2013-04-04T08:26:49"/>
    <d v="2013-05-04T08:26:49"/>
    <n v="7"/>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s v="theater"/>
    <s v="spaces"/>
    <d v="2013-07-11T13:50:44"/>
    <d v="2013-08-16T06:59:00"/>
    <n v="7"/>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s v="theater"/>
    <s v="spaces"/>
    <d v="2010-07-19T16:26:13"/>
    <d v="2010-10-01T23:59:00"/>
    <n v="1"/>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s v="theater"/>
    <s v="spaces"/>
    <d v="2016-01-04T01:03:17"/>
    <d v="2016-03-04T01:03:17"/>
    <n v="2"/>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s v="theater"/>
    <s v="spaces"/>
    <d v="2013-12-02T14:03:58"/>
    <d v="2013-12-29T02:59:00"/>
    <n v="6"/>
  </r>
  <r>
    <x v="3040"/>
    <s v="Jayhawk Makeover"/>
    <s v="48 hours of deck screws, dry wall, hard hats and needed renovation to help the Jayhawk rise from the ashes."/>
    <n v="3000"/>
    <n v="3225"/>
    <x v="0"/>
    <s v="US"/>
    <s v="USD"/>
    <n v="1435359600"/>
    <n v="1434999621"/>
    <b v="0"/>
    <x v="288"/>
    <b v="1"/>
    <s v="theater/spaces"/>
    <n v="1.075"/>
    <n v="76.785714285714292"/>
    <s v="theater"/>
    <s v="spaces"/>
    <d v="2015-06-22T14:00:21"/>
    <d v="2015-06-26T18:00:00"/>
    <n v="2"/>
  </r>
  <r>
    <x v="3041"/>
    <s v="Lend a Hand in Our Home"/>
    <s v="Privet! Hello! Bon Jour! We are the Arlekin Players Theatre and we need a home."/>
    <n v="8300"/>
    <n v="9170"/>
    <x v="0"/>
    <s v="US"/>
    <s v="USD"/>
    <n v="1453323048"/>
    <n v="1450731048"/>
    <b v="0"/>
    <x v="195"/>
    <b v="1"/>
    <s v="theater/spaces"/>
    <n v="1.1048192771084338"/>
    <n v="96.526315789473685"/>
    <s v="theater"/>
    <s v="spaces"/>
    <d v="2015-12-21T15:50:48"/>
    <d v="2016-01-20T15:50:48"/>
    <n v="3"/>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s v="theater"/>
    <s v="spaces"/>
    <d v="2015-09-06T11:30:47"/>
    <d v="2015-10-06T11:30:47"/>
    <n v="2"/>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s v="theater"/>
    <s v="spaces"/>
    <d v="2015-03-19T20:41:39"/>
    <d v="2015-04-15T21:50:00"/>
    <n v="5"/>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s v="theater"/>
    <s v="spaces"/>
    <d v="2016-01-18T12:26:38"/>
    <d v="2016-02-02T12:26:38"/>
    <n v="4"/>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s v="theater"/>
    <s v="spaces"/>
    <d v="2014-07-22T22:44:15"/>
    <d v="2014-08-21T22:44:15"/>
    <n v="2"/>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s v="theater"/>
    <s v="spaces"/>
    <d v="2014-08-11T14:16:26"/>
    <d v="2014-09-09T23:52:00"/>
    <n v="3"/>
  </r>
  <r>
    <x v="3047"/>
    <s v="Acting V Senior Showcase"/>
    <s v="Hi! We're the Graduating Seniors Acting V Seniors at Temple University! Welcome to our Kick starter Page!"/>
    <n v="500"/>
    <n v="745"/>
    <x v="0"/>
    <s v="US"/>
    <s v="USD"/>
    <n v="1461762960"/>
    <n v="1457999054"/>
    <b v="0"/>
    <x v="9"/>
    <b v="1"/>
    <s v="theater/spaces"/>
    <n v="1.49"/>
    <n v="37.25"/>
    <s v="theater"/>
    <s v="spaces"/>
    <d v="2016-03-14T18:44:14"/>
    <d v="2016-04-27T08:16:00"/>
    <n v="1"/>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s v="theater"/>
    <s v="spaces"/>
    <d v="2014-12-02T16:37:42"/>
    <d v="2014-12-31T16:22:00"/>
    <n v="3"/>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s v="theater"/>
    <s v="spaces"/>
    <d v="2015-05-14T19:20:55"/>
    <d v="2015-06-13T19:20:55"/>
    <n v="2"/>
  </r>
  <r>
    <x v="3050"/>
    <s v="The Black Pearl Consuite at CoreCon VIII: On Ancient Seas"/>
    <s v="Help fund The Black Pearl Consuite at CoreCon VIII: On Ancient Seas!"/>
    <n v="600"/>
    <n v="636"/>
    <x v="0"/>
    <s v="US"/>
    <s v="USD"/>
    <n v="1462420960"/>
    <n v="1459828960"/>
    <b v="0"/>
    <x v="82"/>
    <b v="1"/>
    <s v="theater/spaces"/>
    <n v="1.06"/>
    <n v="70.666666666666671"/>
    <s v="theater"/>
    <s v="spaces"/>
    <d v="2016-04-04T23:02:40"/>
    <d v="2016-05-04T23:02:40"/>
    <n v="1"/>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s v="theater"/>
    <s v="spaces"/>
    <d v="2017-01-09T04:59:05"/>
    <d v="2017-02-08T04:59:05"/>
    <n v="2"/>
  </r>
  <r>
    <x v="3052"/>
    <s v="Funding for a new theater facility in Walker Minnesota"/>
    <s v="To let the arts continue in Walker Minnesota We need a performing arts space and art gallery"/>
    <n v="50000"/>
    <n v="75"/>
    <x v="2"/>
    <s v="US"/>
    <s v="USD"/>
    <n v="1432828740"/>
    <n v="1430237094"/>
    <b v="0"/>
    <x v="84"/>
    <b v="0"/>
    <s v="theater/spaces"/>
    <n v="1.5E-3"/>
    <n v="37.5"/>
    <s v="theater"/>
    <s v="spaces"/>
    <d v="2015-04-28T11:04:54"/>
    <d v="2015-05-28T10:59:00"/>
    <n v="12"/>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s v="theater"/>
    <s v="spaces"/>
    <d v="2014-08-11T13:16:53"/>
    <d v="2014-10-01T22:59:00"/>
    <n v="4"/>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s v="theater"/>
    <s v="spaces"/>
    <d v="2015-01-23T14:59:14"/>
    <d v="2015-03-01T20:04:00"/>
    <n v="1"/>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s v="theater"/>
    <s v="spaces"/>
    <d v="2014-11-10T17:59:50"/>
    <d v="2015-01-09T17:59:50"/>
    <n v="6"/>
  </r>
  <r>
    <x v="3056"/>
    <s v="Palace Flophouse Theater"/>
    <s v="Looking to establish a communal space for art shows, bands, farmer's markets, environmental education, and traditional skills."/>
    <n v="25000"/>
    <n v="0"/>
    <x v="2"/>
    <s v="US"/>
    <s v="USD"/>
    <n v="1412003784"/>
    <n v="1406819784"/>
    <b v="0"/>
    <x v="78"/>
    <b v="0"/>
    <s v="theater/spaces"/>
    <n v="0"/>
    <e v="#DIV/0!"/>
    <s v="theater"/>
    <s v="spaces"/>
    <d v="2014-07-31T10:16:24"/>
    <d v="2014-09-29T10:16:24"/>
    <n v="7"/>
  </r>
  <r>
    <x v="3057"/>
    <s v="1 World Educational Theme Parks"/>
    <s v="A series of 6 educational theme parks. This project is to fund the plans and 3D designs required to build the first park."/>
    <n v="50000"/>
    <n v="0"/>
    <x v="2"/>
    <s v="GB"/>
    <s v="GBP"/>
    <n v="1459694211"/>
    <n v="1457105811"/>
    <b v="0"/>
    <x v="78"/>
    <b v="0"/>
    <s v="theater/spaces"/>
    <n v="0"/>
    <e v="#DIV/0!"/>
    <s v="theater"/>
    <s v="spaces"/>
    <d v="2016-03-04T10:36:51"/>
    <d v="2016-04-03T09:36:51"/>
    <n v="12"/>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s v="theater"/>
    <s v="spaces"/>
    <d v="2016-03-31T03:59:00"/>
    <d v="2016-05-20T03:59:00"/>
    <n v="5"/>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s v="theater"/>
    <s v="spaces"/>
    <d v="2014-07-09T17:27:26"/>
    <d v="2014-08-08T17:27:26"/>
    <n v="5"/>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s v="theater"/>
    <s v="spaces"/>
    <d v="2015-08-29T01:35:34"/>
    <d v="2015-09-28T01:35:34"/>
    <n v="12"/>
  </r>
  <r>
    <x v="3061"/>
    <s v="Help Save Parkway Cinemas!"/>
    <s v="Save a historic Local theater."/>
    <n v="1000000"/>
    <n v="0"/>
    <x v="2"/>
    <s v="US"/>
    <s v="USD"/>
    <n v="1407955748"/>
    <n v="1405363748"/>
    <b v="0"/>
    <x v="78"/>
    <b v="0"/>
    <s v="theater/spaces"/>
    <n v="0"/>
    <e v="#DIV/0!"/>
    <s v="theater"/>
    <s v="spaces"/>
    <d v="2014-07-14T13:49:08"/>
    <d v="2014-08-13T13:49:08"/>
    <n v="12"/>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s v="theater"/>
    <s v="spaces"/>
    <d v="2015-09-01T07:51:32"/>
    <d v="2015-09-30T13:00:00"/>
    <n v="4"/>
  </r>
  <r>
    <x v="3063"/>
    <s v="Spec Haus"/>
    <s v="Members of the local Miami music scene are putting together a venue/creative space in Kendall!"/>
    <n v="3000"/>
    <n v="587"/>
    <x v="2"/>
    <s v="US"/>
    <s v="USD"/>
    <n v="1477174138"/>
    <n v="1474150138"/>
    <b v="0"/>
    <x v="23"/>
    <b v="0"/>
    <s v="theater/spaces"/>
    <n v="0.19566666666666666"/>
    <n v="25.521739130434781"/>
    <s v="theater"/>
    <s v="spaces"/>
    <d v="2016-09-17T17:08:58"/>
    <d v="2016-10-22T17:08:58"/>
    <n v="2"/>
  </r>
  <r>
    <x v="3064"/>
    <s v="Kickstart the Crossroads Community"/>
    <s v="An epicenter for connection, creation and expression of the community."/>
    <n v="75000"/>
    <n v="8471"/>
    <x v="2"/>
    <s v="US"/>
    <s v="USD"/>
    <n v="1448175540"/>
    <n v="1445483246"/>
    <b v="0"/>
    <x v="250"/>
    <b v="0"/>
    <s v="theater/spaces"/>
    <n v="0.11294666666666667"/>
    <n v="117.65277777777777"/>
    <s v="theater"/>
    <s v="spaces"/>
    <d v="2015-10-21T22:07:26"/>
    <d v="2015-11-22T01:59:00"/>
    <n v="12"/>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s v="theater"/>
    <s v="spaces"/>
    <d v="2014-07-04T20:19:32"/>
    <d v="2014-07-29T20:19:32"/>
    <n v="7"/>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s v="theater"/>
    <s v="spaces"/>
    <d v="2016-06-10T00:28:57"/>
    <d v="2016-07-10T00:28:57"/>
    <n v="12"/>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s v="theater"/>
    <s v="spaces"/>
    <d v="2015-08-10T17:31:19"/>
    <d v="2015-09-09T17:31:19"/>
    <n v="3"/>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s v="theater"/>
    <s v="spaces"/>
    <d v="2015-09-16T11:35:52"/>
    <d v="2015-10-16T11:35:52"/>
    <n v="1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s v="theater"/>
    <s v="spaces"/>
    <d v="2014-11-14T15:00:34"/>
    <d v="2014-12-14T15:00:34"/>
    <n v="2"/>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s v="theater"/>
    <s v="spaces"/>
    <d v="2016-11-16T12:36:09"/>
    <d v="2016-12-07T12:36:09"/>
    <n v="4"/>
  </r>
  <r>
    <x v="3071"/>
    <s v="The Echo Theatre 2015"/>
    <s v="Anyone can create. They just need a place and an opportunity. The Echo Theatre (Provo) provides that opportunity."/>
    <n v="12000"/>
    <n v="7173"/>
    <x v="2"/>
    <s v="US"/>
    <s v="USD"/>
    <n v="1429595940"/>
    <n v="1428082481"/>
    <b v="0"/>
    <x v="27"/>
    <b v="0"/>
    <s v="theater/spaces"/>
    <n v="0.59775"/>
    <n v="61.307692307692307"/>
    <s v="theater"/>
    <s v="spaces"/>
    <d v="2015-04-03T12:34:41"/>
    <d v="2015-04-21T00:59:00"/>
    <n v="4"/>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s v="theater"/>
    <s v="spaces"/>
    <d v="2016-10-15T11:34:22"/>
    <d v="2016-10-29T20:46:00"/>
    <n v="4"/>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s v="theater"/>
    <s v="spaces"/>
    <d v="2015-04-17T11:25:00"/>
    <d v="2015-06-14T14:19:00"/>
    <n v="12"/>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s v="theater"/>
    <s v="spaces"/>
    <d v="2016-02-09T08:42:39"/>
    <d v="2016-03-10T08:42:39"/>
    <n v="7"/>
  </r>
  <r>
    <x v="3075"/>
    <s v="The Little MAGIC Theatre"/>
    <s v="Magic Morgan &amp; Liliana are raising funds to expand their famed traveling magic show to a theater of magic."/>
    <n v="15000"/>
    <n v="1296"/>
    <x v="2"/>
    <s v="US"/>
    <s v="USD"/>
    <n v="1471573640"/>
    <n v="1467253640"/>
    <b v="0"/>
    <x v="9"/>
    <b v="0"/>
    <s v="theater/spaces"/>
    <n v="8.6400000000000005E-2"/>
    <n v="64.8"/>
    <s v="theater"/>
    <s v="spaces"/>
    <d v="2016-06-29T21:27:20"/>
    <d v="2016-08-18T21:27:20"/>
    <n v="5"/>
  </r>
  <r>
    <x v="3076"/>
    <s v="10,000 Hours"/>
    <s v="Helping female comedians get in their 10,000 Hours of practice!"/>
    <n v="10000"/>
    <n v="1506"/>
    <x v="2"/>
    <s v="US"/>
    <s v="USD"/>
    <n v="1444405123"/>
    <n v="1439221123"/>
    <b v="0"/>
    <x v="133"/>
    <b v="0"/>
    <s v="theater/spaces"/>
    <n v="0.15060000000000001"/>
    <n v="30.12"/>
    <s v="theater"/>
    <s v="spaces"/>
    <d v="2015-08-10T10:38:43"/>
    <d v="2015-10-09T10:38:43"/>
    <n v="4"/>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s v="theater"/>
    <s v="spaces"/>
    <d v="2017-01-31T17:57:58"/>
    <d v="2017-03-02T17:57:58"/>
    <n v="6"/>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s v="theater"/>
    <s v="spaces"/>
    <d v="2015-01-26T22:19:55"/>
    <d v="2015-02-25T22:19:55"/>
    <n v="12"/>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s v="theater"/>
    <s v="spaces"/>
    <d v="2015-02-20T12:07:15"/>
    <d v="2015-03-22T11:07:15"/>
    <n v="12"/>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s v="theater"/>
    <s v="spaces"/>
    <d v="2014-10-27T19:40:44"/>
    <d v="2014-12-26T20:40:44"/>
    <n v="12"/>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s v="theater"/>
    <s v="spaces"/>
    <d v="2015-08-20T23:21:31"/>
    <d v="2015-09-19T23:21:31"/>
    <n v="12"/>
  </r>
  <r>
    <x v="3082"/>
    <s v="Magical Workshop, Magic/Hobby Store"/>
    <s v="Help expand the time of everyones favorite magic store!  It currently limited to 3 days a week. If not for you, then the children!"/>
    <n v="9000"/>
    <n v="0"/>
    <x v="2"/>
    <s v="US"/>
    <s v="USD"/>
    <n v="1447628946"/>
    <n v="1445033346"/>
    <b v="0"/>
    <x v="78"/>
    <b v="0"/>
    <s v="theater/spaces"/>
    <n v="0"/>
    <e v="#DIV/0!"/>
    <s v="theater"/>
    <s v="spaces"/>
    <d v="2015-10-16T17:09:06"/>
    <d v="2015-11-15T18:09:06"/>
    <n v="3"/>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s v="theater"/>
    <s v="spaces"/>
    <d v="2014-08-02T08:31:18"/>
    <d v="2014-09-01T00:00:00"/>
    <n v="6"/>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s v="theater"/>
    <s v="spaces"/>
    <d v="2015-04-06T12:22:11"/>
    <d v="2015-05-05T13:48:00"/>
    <n v="2"/>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s v="theater"/>
    <s v="spaces"/>
    <d v="2015-08-30T16:12:39"/>
    <d v="2015-09-29T16:12:39"/>
    <n v="7"/>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s v="theater"/>
    <s v="spaces"/>
    <d v="2015-06-18T11:05:59"/>
    <d v="2015-08-17T11:05:59"/>
    <n v="6"/>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s v="theater"/>
    <s v="spaces"/>
    <d v="2016-10-21T22:36:30"/>
    <d v="2016-12-20T23:36:30"/>
    <n v="6"/>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s v="theater"/>
    <s v="spaces"/>
    <d v="2014-12-08T08:44:07"/>
    <d v="2015-01-08T08:41:00"/>
    <n v="12"/>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s v="theater"/>
    <s v="spaces"/>
    <d v="2016-06-07T08:01:23"/>
    <d v="2016-07-08T20:59:00"/>
    <n v="7"/>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s v="theater"/>
    <s v="spaces"/>
    <d v="2015-03-02T14:39:05"/>
    <d v="2015-05-01T13:39:05"/>
    <n v="12"/>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s v="theater"/>
    <s v="spaces"/>
    <d v="2016-07-15T17:45:43"/>
    <d v="2016-08-14T17:45:43"/>
    <n v="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s v="theater"/>
    <s v="spaces"/>
    <d v="2015-09-08T09:51:52"/>
    <d v="2015-10-15T17:00:00"/>
    <n v="12"/>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s v="theater"/>
    <s v="spaces"/>
    <d v="2014-05-01T16:49:01"/>
    <d v="2014-05-31T22:59:00"/>
    <n v="2"/>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s v="theater"/>
    <s v="spaces"/>
    <d v="2015-07-22T14:05:56"/>
    <d v="2015-09-20T14:05:56"/>
    <n v="12"/>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s v="theater"/>
    <s v="spaces"/>
    <d v="2016-06-01T19:36:20"/>
    <d v="2016-07-31T19:36:20"/>
    <n v="4"/>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s v="theater"/>
    <s v="spaces"/>
    <d v="2015-04-20T14:48:46"/>
    <d v="2015-05-20T14:48:46"/>
    <n v="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s v="theater"/>
    <s v="spaces"/>
    <d v="2016-09-16T07:05:01"/>
    <d v="2016-10-07T09:00:00"/>
    <n v="4"/>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s v="theater"/>
    <s v="spaces"/>
    <d v="2015-12-21T14:00:49"/>
    <d v="2016-02-07T19:17:00"/>
    <n v="11"/>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s v="theater"/>
    <s v="spaces"/>
    <d v="2016-01-12T23:33:11"/>
    <d v="2016-02-11T23:33:11"/>
    <n v="2"/>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s v="theater"/>
    <s v="spaces"/>
    <d v="2014-09-20T09:56:15"/>
    <d v="2014-10-20T09:56:15"/>
    <n v="4"/>
  </r>
  <r>
    <x v="3101"/>
    <s v="Mots Ã‰crits"/>
    <s v="LabellisÃ© 14-18, Mots Ã‰crits est un projet itinÃ©rant de lectures Ã  voix haute par des amateurs, mises en espace par une comÃ©dienne."/>
    <n v="2500"/>
    <n v="300"/>
    <x v="2"/>
    <s v="FR"/>
    <s v="EUR"/>
    <n v="1437033360"/>
    <n v="1434445937"/>
    <b v="0"/>
    <x v="8"/>
    <b v="0"/>
    <s v="theater/spaces"/>
    <n v="0.12"/>
    <n v="25"/>
    <s v="theater"/>
    <s v="spaces"/>
    <d v="2015-06-16T04:12:17"/>
    <d v="2015-07-16T02:56:00"/>
    <n v="2"/>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s v="theater"/>
    <s v="spaces"/>
    <d v="2016-07-04T03:10:18"/>
    <d v="2016-08-23T03:10:18"/>
    <n v="5"/>
  </r>
  <r>
    <x v="3103"/>
    <s v="Professional Venue for local artists!!"/>
    <s v="Creating a place for local artists to perform, at substantially less cost for them"/>
    <n v="4100"/>
    <n v="11"/>
    <x v="2"/>
    <s v="US"/>
    <s v="USD"/>
    <n v="1434080706"/>
    <n v="1428896706"/>
    <b v="0"/>
    <x v="84"/>
    <b v="0"/>
    <s v="theater/spaces"/>
    <n v="2.6829268292682929E-3"/>
    <n v="5.5"/>
    <s v="theater"/>
    <s v="spaces"/>
    <d v="2015-04-12T22:45:06"/>
    <d v="2015-06-11T22:45:06"/>
    <n v="2"/>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s v="theater"/>
    <s v="spaces"/>
    <d v="2015-01-02T16:48:31"/>
    <d v="2015-02-02T21:00:00"/>
    <n v="2"/>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s v="theater"/>
    <s v="spaces"/>
    <d v="2014-08-25T12:15:16"/>
    <d v="2014-10-19T00:00:00"/>
    <n v="3"/>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s v="theater"/>
    <s v="spaces"/>
    <d v="2015-08-25T05:17:56"/>
    <d v="2015-09-16T17:00:00"/>
    <n v="2"/>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s v="theater"/>
    <s v="spaces"/>
    <d v="2015-05-04T14:32:31"/>
    <d v="2015-05-11T14:32:31"/>
    <n v="10"/>
  </r>
  <r>
    <x v="3108"/>
    <s v="Funding a home for our Children's Theater"/>
    <s v="We need a permanent home for the theater!"/>
    <n v="50000"/>
    <n v="26"/>
    <x v="2"/>
    <s v="US"/>
    <s v="USD"/>
    <n v="1430234394"/>
    <n v="1425053994"/>
    <b v="0"/>
    <x v="84"/>
    <b v="0"/>
    <s v="theater/spaces"/>
    <n v="5.1999999999999995E-4"/>
    <n v="13"/>
    <s v="theater"/>
    <s v="spaces"/>
    <d v="2015-02-27T11:19:54"/>
    <d v="2015-04-28T10:19:54"/>
    <n v="12"/>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s v="theater"/>
    <s v="spaces"/>
    <d v="2014-07-23T22:00:10"/>
    <d v="2014-08-27T22:00:10"/>
    <n v="7"/>
  </r>
  <r>
    <x v="3110"/>
    <s v="Hip Justice Catmunity Center"/>
    <s v="Cat People Unite! It's time we get a space of our own to relax, socialize and learn! Join the Catmunity!"/>
    <n v="25000"/>
    <n v="10"/>
    <x v="2"/>
    <s v="US"/>
    <s v="USD"/>
    <n v="1487465119"/>
    <n v="1484009119"/>
    <b v="0"/>
    <x v="29"/>
    <b v="0"/>
    <s v="theater/spaces"/>
    <n v="4.0000000000000002E-4"/>
    <n v="10"/>
    <s v="theater"/>
    <s v="spaces"/>
    <d v="2017-01-09T19:45:19"/>
    <d v="2017-02-18T19:45:19"/>
    <n v="7"/>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s v="theater"/>
    <s v="spaces"/>
    <d v="2014-09-03T09:17:00"/>
    <d v="2014-10-04T09:17:00"/>
    <n v="6"/>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s v="theater"/>
    <s v="spaces"/>
    <d v="2016-09-01T21:55:34"/>
    <d v="2016-10-31T21:55:34"/>
    <n v="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s v="theater"/>
    <s v="spaces"/>
    <d v="2015-03-18T12:33:02"/>
    <d v="2015-04-17T12:33:02"/>
    <n v="1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s v="theater"/>
    <s v="spaces"/>
    <d v="2014-07-23T10:10:50"/>
    <d v="2014-09-21T10:10:50"/>
    <n v="12"/>
  </r>
  <r>
    <x v="3115"/>
    <s v="spoken word pop-up:"/>
    <s v="We are creating a mobile community devoted to the spreading and sharing of spoken word and other kinds of storytelling."/>
    <n v="10000"/>
    <n v="300"/>
    <x v="2"/>
    <s v="SE"/>
    <s v="SEK"/>
    <n v="1465123427"/>
    <n v="1462531427"/>
    <b v="0"/>
    <x v="29"/>
    <b v="0"/>
    <s v="theater/spaces"/>
    <n v="0.03"/>
    <n v="300"/>
    <s v="theater"/>
    <s v="spaces"/>
    <d v="2016-05-06T05:43:47"/>
    <d v="2016-06-05T05:43:47"/>
    <n v="4"/>
  </r>
  <r>
    <x v="3116"/>
    <s v="CoreCon Asylum"/>
    <s v="Creating a consuite for CoreCon. A focus on the insanity of asylums and early medical practices from history."/>
    <n v="750"/>
    <n v="430"/>
    <x v="2"/>
    <s v="US"/>
    <s v="USD"/>
    <n v="1427890925"/>
    <n v="1426681325"/>
    <b v="0"/>
    <x v="73"/>
    <b v="0"/>
    <s v="theater/spaces"/>
    <n v="0.57333333333333336"/>
    <n v="43"/>
    <s v="theater"/>
    <s v="spaces"/>
    <d v="2015-03-18T07:22:05"/>
    <d v="2015-04-01T07:22:05"/>
    <n v="1"/>
  </r>
  <r>
    <x v="3117"/>
    <s v="Cowes and The Sea"/>
    <s v="Performing Arts workshops, for young people aged 5 -16, exploring how the sea has shaped Cowes as a settlement."/>
    <n v="1000"/>
    <n v="1"/>
    <x v="2"/>
    <s v="GB"/>
    <s v="GBP"/>
    <n v="1464354720"/>
    <n v="1463648360"/>
    <b v="0"/>
    <x v="29"/>
    <b v="0"/>
    <s v="theater/spaces"/>
    <n v="1E-3"/>
    <n v="1"/>
    <s v="theater"/>
    <s v="spaces"/>
    <d v="2016-05-19T03:59:20"/>
    <d v="2016-05-27T08:12:00"/>
    <n v="2"/>
  </r>
  <r>
    <x v="3118"/>
    <s v="Garden Eden, theatre, meeting, culture, music, art"/>
    <s v="a magical place for all kind of people, like a fairytaile in all colours"/>
    <n v="500000"/>
    <n v="1550"/>
    <x v="2"/>
    <s v="SE"/>
    <s v="SEK"/>
    <n v="1467473723"/>
    <n v="1465832123"/>
    <b v="0"/>
    <x v="84"/>
    <b v="0"/>
    <s v="theater/spaces"/>
    <n v="3.0999999999999999E-3"/>
    <n v="775"/>
    <s v="theater"/>
    <s v="spaces"/>
    <d v="2016-06-13T10:35:23"/>
    <d v="2016-07-02T10:35:23"/>
    <n v="12"/>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s v="theater"/>
    <s v="spaces"/>
    <d v="2015-02-24T20:05:32"/>
    <d v="2015-03-26T19:05:32"/>
    <n v="4"/>
  </r>
  <r>
    <x v="3120"/>
    <s v="Subtropisch zwemparadijs Tropicana"/>
    <s v="Wij willen Tropicana het subtropisch zwemparadijs van Rotterdam op een nieuwe locatie gaan bouwen."/>
    <n v="1300000"/>
    <n v="128"/>
    <x v="2"/>
    <s v="NL"/>
    <s v="EUR"/>
    <n v="1462484196"/>
    <n v="1457303796"/>
    <b v="0"/>
    <x v="73"/>
    <b v="0"/>
    <s v="theater/spaces"/>
    <n v="9.8461538461538464E-5"/>
    <n v="12.8"/>
    <s v="theater"/>
    <s v="spaces"/>
    <d v="2016-03-06T17:36:36"/>
    <d v="2016-05-05T16:36:36"/>
    <n v="12"/>
  </r>
  <r>
    <x v="3121"/>
    <s v="Ant Farm Theatre Project (Canceled)"/>
    <s v="I going to build a theatre for a local ant farm so that Ants can put on their theatre productions."/>
    <n v="1500"/>
    <n v="10"/>
    <x v="1"/>
    <s v="CA"/>
    <s v="CAD"/>
    <n v="1411748335"/>
    <n v="1406564335"/>
    <b v="0"/>
    <x v="29"/>
    <b v="0"/>
    <s v="theater/spaces"/>
    <n v="6.6666666666666671E-3"/>
    <n v="10"/>
    <s v="theater"/>
    <s v="spaces"/>
    <d v="2014-07-28T11:18:55"/>
    <d v="2014-09-26T11:18:55"/>
    <n v="2"/>
  </r>
  <r>
    <x v="3122"/>
    <s v="be back soon (Canceled)"/>
    <s v="cancelled until further notice"/>
    <n v="199"/>
    <n v="116"/>
    <x v="1"/>
    <s v="US"/>
    <s v="USD"/>
    <n v="1478733732"/>
    <n v="1478298132"/>
    <b v="0"/>
    <x v="84"/>
    <b v="0"/>
    <s v="theater/spaces"/>
    <n v="0.58291457286432158"/>
    <n v="58"/>
    <s v="theater"/>
    <s v="spaces"/>
    <d v="2016-11-04T17:22:12"/>
    <d v="2016-11-09T18:22:12"/>
    <n v="1"/>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s v="theater"/>
    <s v="spaces"/>
    <d v="2016-06-09T18:49:58"/>
    <d v="2016-07-09T18:49:58"/>
    <n v="12"/>
  </r>
  <r>
    <x v="3124"/>
    <s v="Theater &amp; Arts &amp; Day Care (Canceled)"/>
    <s v="A place where kids/ teens' dreams come true, and one finds there home without sparkly red shoes!"/>
    <n v="800000"/>
    <n v="26"/>
    <x v="1"/>
    <s v="US"/>
    <s v="USD"/>
    <n v="1422902601"/>
    <n v="1417718601"/>
    <b v="0"/>
    <x v="80"/>
    <b v="0"/>
    <s v="theater/spaces"/>
    <n v="3.2499999999999997E-5"/>
    <n v="6.5"/>
    <s v="theater"/>
    <s v="spaces"/>
    <d v="2014-12-04T13:43:21"/>
    <d v="2015-02-02T13:43:21"/>
    <n v="12"/>
  </r>
  <r>
    <x v="3125"/>
    <s v="N/A (Canceled)"/>
    <s v="N/A"/>
    <n v="1500000"/>
    <n v="0"/>
    <x v="1"/>
    <s v="US"/>
    <s v="USD"/>
    <n v="1452142672"/>
    <n v="1449550672"/>
    <b v="0"/>
    <x v="78"/>
    <b v="0"/>
    <s v="theater/spaces"/>
    <n v="0"/>
    <e v="#DIV/0!"/>
    <s v="theater"/>
    <s v="spaces"/>
    <d v="2015-12-07T23:57:52"/>
    <d v="2016-01-06T23:57:52"/>
    <n v="1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s v="theater"/>
    <s v="spaces"/>
    <d v="2016-02-26T19:26:02"/>
    <d v="2016-03-27T18:26:02"/>
    <n v="7"/>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s v="theater"/>
    <s v="spaces"/>
    <d v="2015-01-30T15:33:49"/>
    <d v="2015-03-01T15:33:49"/>
    <n v="12"/>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s v="theater"/>
    <s v="plays"/>
    <d v="2017-02-14T14:49:01"/>
    <d v="2017-03-16T13:49:01"/>
    <n v="5"/>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s v="theater"/>
    <s v="plays"/>
    <d v="2017-03-09T15:13:39"/>
    <d v="2017-04-18T14:13:39"/>
    <n v="2"/>
  </r>
  <r>
    <x v="3130"/>
    <s v="MEDEA | A New Vision"/>
    <s v="A shockingly relevant modern take on a 2,000-year-old tragedy that confronts current gender politics."/>
    <n v="10000"/>
    <n v="375"/>
    <x v="3"/>
    <s v="US"/>
    <s v="USD"/>
    <n v="1492145940"/>
    <n v="1489504916"/>
    <b v="0"/>
    <x v="80"/>
    <b v="0"/>
    <s v="theater/plays"/>
    <n v="3.7499999999999999E-2"/>
    <n v="93.75"/>
    <s v="theater"/>
    <s v="plays"/>
    <d v="2017-03-14T10:21:56"/>
    <d v="2017-04-13T23:59:00"/>
    <n v="4"/>
  </r>
  <r>
    <x v="3131"/>
    <s v="SNAKE EYES"/>
    <s v="A Staged Reading of &quot;Snake Eyes,&quot; a new play by Alex Rafala"/>
    <n v="4100"/>
    <n v="645"/>
    <x v="3"/>
    <s v="US"/>
    <s v="USD"/>
    <n v="1491656045"/>
    <n v="1489067645"/>
    <b v="0"/>
    <x v="8"/>
    <b v="0"/>
    <s v="theater/plays"/>
    <n v="0.15731707317073171"/>
    <n v="53.75"/>
    <s v="theater"/>
    <s v="plays"/>
    <d v="2017-03-09T08:54:05"/>
    <d v="2017-04-08T07:54:05"/>
    <n v="2"/>
  </r>
  <r>
    <x v="3132"/>
    <s v="A Bite of a Snake Play"/>
    <s v="Smells Like Money, Drips Like Honey, Taste Like Mocha, Better Run AWAY"/>
    <n v="30000"/>
    <n v="10"/>
    <x v="3"/>
    <s v="US"/>
    <s v="USD"/>
    <n v="1492759460"/>
    <n v="1487579060"/>
    <b v="0"/>
    <x v="29"/>
    <b v="0"/>
    <s v="theater/plays"/>
    <n v="3.3333333333333332E-4"/>
    <n v="10"/>
    <s v="theater"/>
    <s v="plays"/>
    <d v="2017-02-20T03:24:20"/>
    <d v="2017-04-21T02:24:20"/>
    <n v="8"/>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s v="theater"/>
    <s v="plays"/>
    <d v="2017-02-22T08:33:54"/>
    <d v="2017-03-24T07:33:54"/>
    <n v="1"/>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s v="theater"/>
    <s v="plays"/>
    <d v="2017-03-06T12:16:59"/>
    <d v="2017-03-27T11:16:59"/>
    <n v="2"/>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s v="theater"/>
    <s v="plays"/>
    <d v="2017-03-12T22:38:41"/>
    <d v="2017-04-03T22:38:41"/>
    <n v="1"/>
  </r>
  <r>
    <x v="3136"/>
    <s v="Heroines"/>
    <s v="Help emberfly theatre put on their first production Heroines and pay our actors and creative team! Follow us @emberflytheatre"/>
    <n v="500"/>
    <n v="639"/>
    <x v="3"/>
    <s v="GB"/>
    <s v="GBP"/>
    <n v="1491001140"/>
    <n v="1487847954"/>
    <b v="0"/>
    <x v="19"/>
    <b v="0"/>
    <s v="theater/plays"/>
    <n v="1.278"/>
    <n v="29.045454545454547"/>
    <s v="theater"/>
    <s v="plays"/>
    <d v="2017-02-23T06:05:54"/>
    <d v="2017-03-31T17:59:00"/>
    <n v="1"/>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s v="theater"/>
    <s v="plays"/>
    <d v="2017-03-13T16:14:29"/>
    <d v="2017-05-03T14:12:00"/>
    <n v="2"/>
  </r>
  <r>
    <x v="3138"/>
    <s v="Our Country's Good"/>
    <s v="A UWE Drama Society adaptation of Timberlake Wertenbaker's play. Funding needed for costumes/props to make the show a success. Thanks."/>
    <n v="200"/>
    <n v="0"/>
    <x v="3"/>
    <s v="GB"/>
    <s v="GBP"/>
    <n v="1491233407"/>
    <n v="1489591807"/>
    <b v="0"/>
    <x v="78"/>
    <b v="0"/>
    <s v="theater/plays"/>
    <n v="0"/>
    <e v="#DIV/0!"/>
    <s v="theater"/>
    <s v="plays"/>
    <d v="2017-03-15T10:30:07"/>
    <d v="2017-04-03T10:30:07"/>
    <n v="1"/>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s v="theater"/>
    <s v="plays"/>
    <d v="2017-02-19T01:29:20"/>
    <d v="2017-03-24T23:33:00"/>
    <n v="12"/>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s v="theater"/>
    <s v="plays"/>
    <d v="2017-03-08T12:15:03"/>
    <d v="2017-04-07T11:15:03"/>
    <n v="4"/>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s v="theater"/>
    <s v="plays"/>
    <d v="2017-03-06T13:04:48"/>
    <d v="2017-04-16T15:00:00"/>
    <n v="1"/>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s v="theater"/>
    <s v="plays"/>
    <d v="2017-02-17T07:18:59"/>
    <d v="2017-03-19T06:18:59"/>
    <n v="2"/>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s v="theater"/>
    <s v="plays"/>
    <d v="2017-03-14T03:35:56"/>
    <d v="2017-04-09T03:35:56"/>
    <n v="1"/>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s v="theater"/>
    <s v="plays"/>
    <d v="2017-03-02T07:55:07"/>
    <d v="2017-03-19T01:00:00"/>
    <n v="4"/>
  </r>
  <r>
    <x v="3145"/>
    <s v="Arlington's 1st Dinner Theatre"/>
    <s v="Dominion Theatre Company is the first community dinner theatre  to be established in Arlington TX."/>
    <n v="25000"/>
    <n v="0"/>
    <x v="3"/>
    <s v="US"/>
    <s v="USD"/>
    <n v="1490659134"/>
    <n v="1485478734"/>
    <b v="0"/>
    <x v="78"/>
    <b v="0"/>
    <s v="theater/plays"/>
    <n v="0"/>
    <e v="#DIV/0!"/>
    <s v="theater"/>
    <s v="plays"/>
    <d v="2017-01-26T19:58:54"/>
    <d v="2017-03-27T18:58:54"/>
    <n v="7"/>
  </r>
  <r>
    <x v="3146"/>
    <s v="SoÃ±Ã© una ciudad amurallada"/>
    <s v="Somos... Podemos... Amamos... Nuestra muralla, nuestra utopÃ­a. Que el amor sea el lÃ­mite"/>
    <n v="50000"/>
    <n v="5250"/>
    <x v="3"/>
    <s v="MX"/>
    <s v="MXN"/>
    <n v="1492356166"/>
    <n v="1488471766"/>
    <b v="0"/>
    <x v="8"/>
    <b v="0"/>
    <s v="theater/plays"/>
    <n v="0.105"/>
    <n v="437.5"/>
    <s v="theater"/>
    <s v="plays"/>
    <d v="2017-03-02T11:22:46"/>
    <d v="2017-04-16T10:22:46"/>
    <n v="12"/>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s v="theater"/>
    <s v="plays"/>
    <d v="2014-09-27T18:15:55"/>
    <d v="2014-11-06T19:15:55"/>
    <n v="6"/>
  </r>
  <r>
    <x v="3148"/>
    <s v="The Aurora Project: A Sci-Fi Epic by Bella Poynton"/>
    <s v="Help fund The Aurora Project, an immersive science fiction epic."/>
    <n v="1800"/>
    <n v="2361"/>
    <x v="0"/>
    <s v="US"/>
    <s v="USD"/>
    <n v="1412136000"/>
    <n v="1410278284"/>
    <b v="1"/>
    <x v="7"/>
    <b v="1"/>
    <s v="theater/plays"/>
    <n v="1.3116666666666668"/>
    <n v="41.421052631578945"/>
    <s v="theater"/>
    <s v="plays"/>
    <d v="2014-09-09T10:58:04"/>
    <d v="2014-09-30T23:00:00"/>
    <n v="2"/>
  </r>
  <r>
    <x v="3149"/>
    <s v="Kafka on the Shore"/>
    <s v="A student led production at Northwestern U. of an adaptation by Frank Galati of the classic book Kafka on the Shore by Haruki Murakmi."/>
    <n v="1250"/>
    <n v="1300"/>
    <x v="0"/>
    <s v="US"/>
    <s v="USD"/>
    <n v="1354845600"/>
    <n v="1352766300"/>
    <b v="1"/>
    <x v="20"/>
    <b v="1"/>
    <s v="theater/plays"/>
    <n v="1.04"/>
    <n v="52"/>
    <s v="theater"/>
    <s v="plays"/>
    <d v="2012-11-12T19:25:00"/>
    <d v="2012-12-06T21:00:00"/>
    <n v="2"/>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s v="theater"/>
    <s v="plays"/>
    <d v="2010-10-27T01:20:03"/>
    <d v="2011-01-24T23:00:00"/>
    <n v="2"/>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s v="theater"/>
    <s v="plays"/>
    <d v="2014-08-11T15:09:34"/>
    <d v="2014-09-10T15:09:34"/>
    <n v="2"/>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s v="theater"/>
    <s v="plays"/>
    <d v="2013-10-03T15:49:27"/>
    <d v="2013-11-02T15:49:27"/>
    <n v="2"/>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s v="theater"/>
    <s v="plays"/>
    <d v="2011-03-30T22:42:17"/>
    <d v="2011-04-30T23:59:00"/>
    <n v="2"/>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s v="theater"/>
    <s v="plays"/>
    <d v="2012-03-02T16:00:58"/>
    <d v="2012-04-01T15:00:58"/>
    <n v="3"/>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s v="theater"/>
    <s v="plays"/>
    <d v="2012-11-20T06:58:45"/>
    <d v="2012-12-20T06:58:45"/>
    <n v="3"/>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s v="theater"/>
    <s v="plays"/>
    <d v="2012-04-27T17:52:24"/>
    <d v="2012-06-01T17:52:24"/>
    <n v="3"/>
  </r>
  <r>
    <x v="3157"/>
    <s v="Summer FourPlay"/>
    <s v="Four Directors.  Four One Acts.  Four Genres.  For You."/>
    <n v="4000"/>
    <n v="4040"/>
    <x v="0"/>
    <s v="US"/>
    <s v="USD"/>
    <n v="1405746000"/>
    <n v="1404932105"/>
    <b v="1"/>
    <x v="14"/>
    <b v="1"/>
    <s v="theater/plays"/>
    <n v="1.01"/>
    <n v="98.536585365853654"/>
    <s v="theater"/>
    <s v="plays"/>
    <d v="2014-07-09T13:55:05"/>
    <d v="2014-07-19T00:00:00"/>
    <n v="2"/>
  </r>
  <r>
    <x v="3158"/>
    <s v="Nursery Crimes"/>
    <s v="A 40s crime-noir play using nursery rhyme characters."/>
    <n v="5000"/>
    <n v="5700"/>
    <x v="0"/>
    <s v="US"/>
    <s v="USD"/>
    <n v="1374523752"/>
    <n v="1371931752"/>
    <b v="1"/>
    <x v="50"/>
    <b v="1"/>
    <s v="theater/plays"/>
    <n v="1.1399999999999999"/>
    <n v="82.608695652173907"/>
    <s v="theater"/>
    <s v="plays"/>
    <d v="2013-06-22T15:09:12"/>
    <d v="2013-07-22T15:09:12"/>
    <n v="3"/>
  </r>
  <r>
    <x v="3159"/>
    <s v="Waxwing: A New Play"/>
    <s v="WAXWING is an exciting new world premiere of mythic (perhaps even apocalyptic!) proportions."/>
    <n v="1500"/>
    <n v="2002.22"/>
    <x v="0"/>
    <s v="US"/>
    <s v="USD"/>
    <n v="1326927600"/>
    <n v="1323221761"/>
    <b v="1"/>
    <x v="47"/>
    <b v="1"/>
    <s v="theater/plays"/>
    <n v="1.3348133333333334"/>
    <n v="38.504230769230773"/>
    <s v="theater"/>
    <s v="plays"/>
    <d v="2011-12-06T20:36:01"/>
    <d v="2012-01-18T18:00:00"/>
    <n v="2"/>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s v="theater"/>
    <s v="plays"/>
    <d v="2014-07-21T01:21:27"/>
    <d v="2014-08-12T23:59:00"/>
    <n v="2"/>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s v="theater"/>
    <s v="plays"/>
    <d v="2014-09-15T07:52:02"/>
    <d v="2014-10-15T07:52:02"/>
    <n v="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s v="theater"/>
    <s v="plays"/>
    <d v="2014-06-09T11:27:42"/>
    <d v="2014-07-06T21:00:00"/>
    <n v="2"/>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s v="theater"/>
    <s v="plays"/>
    <d v="2014-05-16T13:05:25"/>
    <d v="2014-06-15T13:05:25"/>
    <n v="4"/>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s v="theater"/>
    <s v="plays"/>
    <d v="2014-05-07T14:20:15"/>
    <d v="2014-06-09T14:20:15"/>
    <n v="2"/>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s v="theater"/>
    <s v="plays"/>
    <d v="2011-04-10T22:49:20"/>
    <d v="2011-05-02T22:59:00"/>
    <n v="1"/>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s v="theater"/>
    <s v="plays"/>
    <d v="2014-10-28T11:35:53"/>
    <d v="2014-11-26T02:59:00"/>
    <n v="9"/>
  </r>
  <r>
    <x v="3167"/>
    <s v="Destiny is Judd Nelson: a new play at FringeNYC"/>
    <s v="What is destiny? Explore it with us this August at FringeNYC."/>
    <n v="3000"/>
    <n v="3485"/>
    <x v="0"/>
    <s v="US"/>
    <s v="USD"/>
    <n v="1406952781"/>
    <n v="1405743181"/>
    <b v="1"/>
    <x v="165"/>
    <b v="1"/>
    <s v="theater/plays"/>
    <n v="1.1616666666666666"/>
    <n v="63.363636363636367"/>
    <s v="theater"/>
    <s v="plays"/>
    <d v="2014-07-18T23:13:01"/>
    <d v="2014-08-01T23:13:01"/>
    <n v="2"/>
  </r>
  <r>
    <x v="3168"/>
    <s v="Cosmicomics"/>
    <s v="A dazzling aerial show that brings to life the whimsical and romantic short stories of beloved fantasy author Italo Calvino."/>
    <n v="2500"/>
    <n v="3105"/>
    <x v="0"/>
    <s v="US"/>
    <s v="USD"/>
    <n v="1402696800"/>
    <n v="1399948353"/>
    <b v="1"/>
    <x v="42"/>
    <b v="1"/>
    <s v="theater/plays"/>
    <n v="1.242"/>
    <n v="50.901639344262293"/>
    <s v="theater"/>
    <s v="plays"/>
    <d v="2014-05-12T21:32:33"/>
    <d v="2014-06-13T17:00:00"/>
    <n v="2"/>
  </r>
  <r>
    <x v="3169"/>
    <s v="The Window"/>
    <s v="We're bringing The Window to the Cherry Lane Theater in January 2014."/>
    <n v="8000"/>
    <n v="8241"/>
    <x v="0"/>
    <s v="US"/>
    <s v="USD"/>
    <n v="1386910740"/>
    <n v="1384364561"/>
    <b v="1"/>
    <x v="141"/>
    <b v="1"/>
    <s v="theater/plays"/>
    <n v="1.030125"/>
    <n v="100.5"/>
    <s v="theater"/>
    <s v="plays"/>
    <d v="2013-11-13T12:42:41"/>
    <d v="2013-12-12T23:59:00"/>
    <n v="3"/>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s v="theater"/>
    <s v="plays"/>
    <d v="2014-05-29T20:55:44"/>
    <d v="2014-07-01T23:00:00"/>
    <n v="2"/>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s v="theater"/>
    <s v="plays"/>
    <d v="2016-04-06T09:35:58"/>
    <d v="2016-05-06T09:35:58"/>
    <n v="3"/>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s v="theater"/>
    <s v="plays"/>
    <d v="2012-01-15T12:31:08"/>
    <d v="2012-02-14T12:31:08"/>
    <n v="2"/>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s v="theater"/>
    <s v="plays"/>
    <d v="2014-08-27T16:04:52"/>
    <d v="2014-09-26T16:04:52"/>
    <n v="4"/>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s v="theater"/>
    <s v="plays"/>
    <d v="2014-08-11T15:45:08"/>
    <d v="2014-08-25T15:45:08"/>
    <n v="2"/>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s v="theater"/>
    <s v="plays"/>
    <d v="2010-12-19T16:17:07"/>
    <d v="2011-02-17T16:17:07"/>
    <n v="3"/>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s v="theater"/>
    <s v="plays"/>
    <d v="2013-07-22T17:20:31"/>
    <d v="2013-08-18T10:00:00"/>
    <n v="2"/>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s v="theater"/>
    <s v="plays"/>
    <d v="2014-05-22T11:00:09"/>
    <d v="2014-06-21T11:00:09"/>
    <n v="2"/>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s v="theater"/>
    <s v="plays"/>
    <d v="2014-06-16T09:31:15"/>
    <d v="2014-07-16T09:31:15"/>
    <n v="2"/>
  </r>
  <r>
    <x v="3179"/>
    <s v="I Do Wonder"/>
    <s v="A Sci-fi play in several vignettes that will narrate an alternate history in the mid-20th century."/>
    <n v="4200"/>
    <n v="4794.82"/>
    <x v="0"/>
    <s v="US"/>
    <s v="USD"/>
    <n v="1367859071"/>
    <n v="1365699071"/>
    <b v="1"/>
    <x v="95"/>
    <b v="1"/>
    <s v="theater/plays"/>
    <n v="1.1416238095238094"/>
    <n v="77.335806451612896"/>
    <s v="theater"/>
    <s v="plays"/>
    <d v="2013-04-11T11:51:11"/>
    <d v="2013-05-06T11:51:11"/>
    <n v="2"/>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s v="theater"/>
    <s v="plays"/>
    <d v="2014-05-21T04:54:09"/>
    <d v="2014-06-20T04:54:09"/>
    <n v="2"/>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s v="theater"/>
    <s v="plays"/>
    <d v="2014-05-20T02:26:27"/>
    <d v="2014-06-15T11:00:00"/>
    <n v="1"/>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s v="theater"/>
    <s v="plays"/>
    <d v="2011-12-06T17:47:01"/>
    <d v="2012-01-31T12:00:00"/>
    <n v="3"/>
  </r>
  <r>
    <x v="3183"/>
    <s v="The Seagull on The River"/>
    <s v="Anton Chekhov's The Seagull. An outdoor Amphitheater in Manhattan. Trees. A River. Daybreak."/>
    <n v="2500"/>
    <n v="2725"/>
    <x v="0"/>
    <s v="US"/>
    <s v="USD"/>
    <n v="1377284669"/>
    <n v="1375729469"/>
    <b v="1"/>
    <x v="32"/>
    <b v="1"/>
    <s v="theater/plays"/>
    <n v="1.0900000000000001"/>
    <n v="40.073529411764703"/>
    <s v="theater"/>
    <s v="plays"/>
    <d v="2013-08-05T14:04:29"/>
    <d v="2013-08-23T14:04:29"/>
    <n v="2"/>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s v="theater"/>
    <s v="plays"/>
    <d v="2014-06-01T18:50:31"/>
    <d v="2014-07-01T18:50:31"/>
    <n v="2"/>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s v="theater"/>
    <s v="plays"/>
    <d v="2014-07-09T18:27:21"/>
    <d v="2014-07-16T18:27:21"/>
    <n v="2"/>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s v="theater"/>
    <s v="plays"/>
    <d v="2014-08-17T17:10:38"/>
    <d v="2014-09-16T16:00:00"/>
    <n v="2"/>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s v="theater"/>
    <s v="plays"/>
    <d v="2014-07-15T10:59:33"/>
    <d v="2014-08-04T10:59:33"/>
    <n v="5"/>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s v="theater"/>
    <s v="musical"/>
    <d v="2015-05-20T04:58:22"/>
    <d v="2015-06-10T04:58:22"/>
    <n v="1"/>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s v="theater"/>
    <s v="musical"/>
    <d v="2015-04-24T03:18:52"/>
    <d v="2015-05-24T03:18:52"/>
    <n v="12"/>
  </r>
  <r>
    <x v="3190"/>
    <s v="Call It A Day Productions - THE LIFE"/>
    <s v="Call It A Day Productions is putting on their first full production in December and every little bit helps!"/>
    <n v="4000"/>
    <n v="0"/>
    <x v="2"/>
    <s v="CA"/>
    <s v="CAD"/>
    <n v="1481258275"/>
    <n v="1478662675"/>
    <b v="0"/>
    <x v="78"/>
    <b v="0"/>
    <s v="theater/musical"/>
    <n v="0"/>
    <e v="#DIV/0!"/>
    <s v="theater"/>
    <s v="musical"/>
    <d v="2016-11-08T22:37:55"/>
    <d v="2016-12-08T23:37:55"/>
    <n v="2"/>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s v="theater"/>
    <s v="musical"/>
    <d v="2016-06-17T13:07:49"/>
    <d v="2016-08-16T13:07:49"/>
    <n v="2"/>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s v="theater"/>
    <s v="musical"/>
    <d v="2015-01-14T17:34:19"/>
    <d v="2015-02-28T17:00:00"/>
    <n v="4"/>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s v="theater"/>
    <s v="musical"/>
    <d v="2015-01-06T18:14:16"/>
    <d v="2015-02-20T18:14:16"/>
    <n v="3"/>
  </r>
  <r>
    <x v="3194"/>
    <s v="P.A.C.K (Performing Arts Camp for Kids)"/>
    <s v="P.A.C.K (Performing Arts Camp for Kids) Musical Theater, Instrumental Music, Vocal Music, Dance, Visual Arts, and Physical Education!"/>
    <n v="11000"/>
    <n v="0"/>
    <x v="2"/>
    <s v="US"/>
    <s v="USD"/>
    <n v="1437960598"/>
    <n v="1435368598"/>
    <b v="0"/>
    <x v="78"/>
    <b v="0"/>
    <s v="theater/musical"/>
    <n v="0"/>
    <e v="#DIV/0!"/>
    <s v="theater"/>
    <s v="musical"/>
    <d v="2015-06-26T20:29:58"/>
    <d v="2015-07-26T20:29:58"/>
    <n v="4"/>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s v="theater"/>
    <s v="musical"/>
    <d v="2015-01-13T09:15:42"/>
    <d v="2015-02-12T09:15:42"/>
    <n v="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s v="theater"/>
    <s v="musical"/>
    <d v="2015-06-02T09:21:15"/>
    <d v="2015-08-01T09:00:00"/>
    <n v="12"/>
  </r>
  <r>
    <x v="3197"/>
    <s v="Mirror, mirror on the wall"/>
    <s v="This years most important stage project for young artists in our region. www.ungespor.no"/>
    <n v="10000"/>
    <n v="1145"/>
    <x v="2"/>
    <s v="NO"/>
    <s v="NOK"/>
    <n v="1423050618"/>
    <n v="1420458618"/>
    <b v="0"/>
    <x v="80"/>
    <b v="0"/>
    <s v="theater/musical"/>
    <n v="0.1145"/>
    <n v="286.25"/>
    <s v="theater"/>
    <s v="musical"/>
    <d v="2015-01-05T06:50:18"/>
    <d v="2015-02-04T06:50:18"/>
    <n v="4"/>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s v="theater"/>
    <s v="musical"/>
    <d v="2015-01-09T05:11:17"/>
    <d v="2015-02-16T05:11:17"/>
    <n v="8"/>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s v="theater"/>
    <s v="musical"/>
    <d v="2014-08-07T13:16:58"/>
    <d v="2014-09-06T16:00:00"/>
    <n v="3"/>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s v="theater"/>
    <s v="musical"/>
    <d v="2016-03-31T02:41:41"/>
    <d v="2016-04-30T00:34:00"/>
    <n v="12"/>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s v="theater"/>
    <s v="musical"/>
    <d v="2014-08-10T13:24:37"/>
    <d v="2014-08-31T13:24:37"/>
    <n v="2"/>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s v="theater"/>
    <s v="musical"/>
    <d v="2015-10-16T15:29:06"/>
    <d v="2015-12-14T00:59:00"/>
    <n v="3"/>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s v="theater"/>
    <s v="musical"/>
    <d v="2015-08-26T18:43:42"/>
    <d v="2015-09-25T18:43:42"/>
    <n v="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s v="theater"/>
    <s v="musical"/>
    <d v="2015-06-17T11:27:59"/>
    <d v="2015-07-17T11:14:00"/>
    <n v="1"/>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s v="theater"/>
    <s v="musical"/>
    <d v="2015-04-01T03:59:32"/>
    <d v="2015-05-01T03:59:32"/>
    <n v="3"/>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s v="theater"/>
    <s v="musical"/>
    <d v="2015-08-20T01:37:31"/>
    <d v="2015-09-19T01:37:31"/>
    <n v="3"/>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s v="theater"/>
    <s v="musical"/>
    <d v="2015-02-22T01:40:07"/>
    <d v="2015-04-23T00:40:07"/>
    <n v="3"/>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s v="theater"/>
    <s v="plays"/>
    <d v="2014-07-07T09:31:17"/>
    <d v="2014-07-28T09:31:17"/>
    <n v="3"/>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s v="theater"/>
    <s v="plays"/>
    <d v="2014-05-19T10:17:38"/>
    <d v="2014-06-20T18:00:00"/>
    <n v="3"/>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s v="theater"/>
    <s v="plays"/>
    <d v="2012-04-14T17:28:39"/>
    <d v="2012-05-31T22:59:00"/>
    <n v="2"/>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s v="theater"/>
    <s v="plays"/>
    <d v="2014-07-14T09:04:40"/>
    <d v="2014-08-14T21:00:00"/>
    <n v="6"/>
  </r>
  <r>
    <x v="3212"/>
    <s v="Campo Maldito"/>
    <s v="Help us bring our production of Campo Maldito to New York AND San Francisco!"/>
    <n v="4000"/>
    <n v="5050"/>
    <x v="0"/>
    <s v="US"/>
    <s v="USD"/>
    <n v="1407524751"/>
    <n v="1404932751"/>
    <b v="1"/>
    <x v="225"/>
    <b v="1"/>
    <s v="theater/plays"/>
    <n v="1.2625"/>
    <n v="53.723404255319146"/>
    <s v="theater"/>
    <s v="plays"/>
    <d v="2014-07-09T14:05:51"/>
    <d v="2014-08-08T14:05:51"/>
    <n v="2"/>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s v="theater"/>
    <s v="plays"/>
    <d v="2015-06-16T13:19:19"/>
    <d v="2015-07-26T13:19:19"/>
    <n v="3"/>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s v="theater"/>
    <s v="plays"/>
    <d v="2015-11-29T14:01:13"/>
    <d v="2016-01-05T18:55:00"/>
    <n v="4"/>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s v="theater"/>
    <s v="plays"/>
    <d v="2015-08-03T10:57:51"/>
    <d v="2015-09-09T22:59:00"/>
    <n v="9"/>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s v="theater"/>
    <s v="plays"/>
    <d v="2015-06-10T06:06:11"/>
    <d v="2015-07-11T09:30:00"/>
    <n v="2"/>
  </r>
  <r>
    <x v="3217"/>
    <s v="Wake Up Call @ IRT Theater"/>
    <s v="Wake Up Call is a comedic play about a group of hotel employees working on Christmas Eve."/>
    <n v="4500"/>
    <n v="5221"/>
    <x v="0"/>
    <s v="US"/>
    <s v="USD"/>
    <n v="1478264784"/>
    <n v="1475672784"/>
    <b v="1"/>
    <x v="201"/>
    <b v="1"/>
    <s v="theater/plays"/>
    <n v="1.1602222222222223"/>
    <n v="50.20192307692308"/>
    <s v="theater"/>
    <s v="plays"/>
    <d v="2016-10-05T08:06:24"/>
    <d v="2016-11-04T08:06:24"/>
    <n v="2"/>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s v="theater"/>
    <s v="plays"/>
    <d v="2014-11-27T19:03:06"/>
    <d v="2014-12-30T19:00:00"/>
    <n v="4"/>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s v="theater"/>
    <s v="plays"/>
    <d v="2015-02-15T18:35:47"/>
    <d v="2015-03-22T17:35:47"/>
    <n v="6"/>
  </r>
  <r>
    <x v="3220"/>
    <s v="Burners"/>
    <s v="A sci-fi thriller for the stage opening March 10 in Los Angeles."/>
    <n v="15000"/>
    <n v="15126"/>
    <x v="0"/>
    <s v="US"/>
    <s v="USD"/>
    <n v="1489352400"/>
    <n v="1486411204"/>
    <b v="1"/>
    <x v="211"/>
    <b v="1"/>
    <s v="theater/plays"/>
    <n v="1.0084"/>
    <n v="256.37288135593218"/>
    <s v="theater"/>
    <s v="plays"/>
    <d v="2017-02-06T15:00:04"/>
    <d v="2017-03-12T16:00:00"/>
    <n v="5"/>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s v="theater"/>
    <s v="plays"/>
    <d v="2015-05-31T11:43:23"/>
    <d v="2015-07-05T11:43:23"/>
    <n v="2"/>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s v="theater"/>
    <s v="plays"/>
    <d v="2015-09-23T08:58:17"/>
    <d v="2015-10-24T16:29:00"/>
    <n v="2"/>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s v="theater"/>
    <s v="plays"/>
    <d v="2015-07-21T15:02:56"/>
    <d v="2015-08-20T15:02:56"/>
    <n v="2"/>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s v="theater"/>
    <s v="plays"/>
    <d v="2016-11-23T15:25:13"/>
    <d v="2017-01-10T00:00:00"/>
    <n v="8"/>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s v="theater"/>
    <s v="plays"/>
    <d v="2016-05-13T08:25:38"/>
    <d v="2016-06-03T16:00:00"/>
    <n v="2"/>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s v="theater"/>
    <s v="plays"/>
    <d v="2015-09-30T09:00:12"/>
    <d v="2015-10-30T09:00:12"/>
    <n v="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s v="theater"/>
    <s v="plays"/>
    <d v="2016-12-18T16:10:36"/>
    <d v="2017-01-17T16:10:36"/>
    <n v="2"/>
  </r>
  <r>
    <x v="3228"/>
    <s v="Hear Me Roar: A Season of Powerful Women"/>
    <s v="A Season of Powerful Women. A Season of Defiance."/>
    <n v="7000"/>
    <n v="7164"/>
    <x v="0"/>
    <s v="US"/>
    <s v="USD"/>
    <n v="1450328340"/>
    <n v="1447606884"/>
    <b v="1"/>
    <x v="77"/>
    <b v="1"/>
    <s v="theater/plays"/>
    <n v="1.0234285714285714"/>
    <n v="193.62162162162161"/>
    <s v="theater"/>
    <s v="plays"/>
    <d v="2015-11-15T12:01:24"/>
    <d v="2015-12-16T23:59:00"/>
    <n v="3"/>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s v="theater"/>
    <s v="plays"/>
    <d v="2014-10-21T01:59:58"/>
    <d v="2014-11-20T02:59:58"/>
    <n v="6"/>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s v="theater"/>
    <s v="plays"/>
    <d v="2014-09-15T23:02:06"/>
    <d v="2014-09-30T22:59:00"/>
    <n v="2"/>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s v="theater"/>
    <s v="plays"/>
    <d v="2016-03-17T17:39:07"/>
    <d v="2016-04-16T17:39:07"/>
    <n v="2"/>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s v="theater"/>
    <s v="plays"/>
    <d v="2016-04-03T14:31:57"/>
    <d v="2016-05-03T22:59:00"/>
    <n v="2"/>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s v="theater"/>
    <s v="plays"/>
    <d v="2017-01-31T14:19:15"/>
    <d v="2017-03-02T14:19:15"/>
    <n v="3"/>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s v="theater"/>
    <s v="plays"/>
    <d v="2016-12-30T13:56:48"/>
    <d v="2017-02-01T18:31:00"/>
    <n v="2"/>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s v="theater"/>
    <s v="plays"/>
    <d v="2016-06-01T03:20:51"/>
    <d v="2016-07-01T03:20:51"/>
    <n v="5"/>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s v="theater"/>
    <s v="plays"/>
    <d v="2016-11-28T17:00:33"/>
    <d v="2016-12-28T17:00:33"/>
    <n v="6"/>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s v="theater"/>
    <s v="plays"/>
    <d v="2015-09-05T06:23:04"/>
    <d v="2015-09-28T22:59:00"/>
    <n v="9"/>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s v="theater"/>
    <s v="plays"/>
    <d v="2015-06-01T07:14:58"/>
    <d v="2015-07-01T07:14:58"/>
    <n v="2"/>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s v="theater"/>
    <s v="plays"/>
    <d v="2015-09-30T21:08:13"/>
    <d v="2015-10-25T18:59:00"/>
    <n v="3"/>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s v="theater"/>
    <s v="plays"/>
    <d v="2017-01-19T11:39:08"/>
    <d v="2017-02-16T18:00:00"/>
    <n v="2"/>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s v="theater"/>
    <s v="plays"/>
    <d v="2014-09-11T02:47:50"/>
    <d v="2014-10-14T01:59:00"/>
    <n v="3"/>
  </r>
  <r>
    <x v="3242"/>
    <s v="First Day Off in a Long Time by Brian Finkelstein"/>
    <s v="First Day Off in a Long Time is a comedy show...            _x000a_About suicide."/>
    <n v="10000"/>
    <n v="12730.42"/>
    <x v="0"/>
    <s v="US"/>
    <s v="USD"/>
    <n v="1411150092"/>
    <n v="1408558092"/>
    <b v="1"/>
    <x v="275"/>
    <b v="1"/>
    <s v="theater/plays"/>
    <n v="1.273042"/>
    <n v="69.56513661202186"/>
    <s v="theater"/>
    <s v="plays"/>
    <d v="2014-08-20T13:08:12"/>
    <d v="2014-09-19T13:08:12"/>
    <n v="4"/>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s v="theater"/>
    <s v="plays"/>
    <d v="2015-09-14T21:19:22"/>
    <d v="2015-10-08T19:00:00"/>
    <n v="3"/>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s v="theater"/>
    <s v="plays"/>
    <d v="2016-11-01T11:39:42"/>
    <d v="2016-12-01T12:39:42"/>
    <n v="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s v="theater"/>
    <s v="plays"/>
    <d v="2015-05-11T09:24:18"/>
    <d v="2015-06-11T21:00:00"/>
    <n v="6"/>
  </r>
  <r>
    <x v="3246"/>
    <s v="The Gray Man"/>
    <s v="The Gray Man isnâ€™t real. Heâ€™s a ghost story, a boogeyman, a tale mothers make up to keep their children safe."/>
    <n v="10000"/>
    <n v="11122"/>
    <x v="0"/>
    <s v="US"/>
    <s v="USD"/>
    <n v="1442030340"/>
    <n v="1439551200"/>
    <b v="1"/>
    <x v="189"/>
    <b v="1"/>
    <s v="theater/plays"/>
    <n v="1.1122000000000001"/>
    <n v="57.626943005181346"/>
    <s v="theater"/>
    <s v="plays"/>
    <d v="2015-08-14T06:20:00"/>
    <d v="2015-09-11T22:59:00"/>
    <n v="4"/>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s v="theater"/>
    <s v="plays"/>
    <d v="2015-06-12T05:25:12"/>
    <d v="2015-07-12T05:25:12"/>
    <n v="2"/>
  </r>
  <r>
    <x v="3248"/>
    <s v="Honest Accomplice Theatre 2015-16 Season"/>
    <s v="Honest Accomplice Theatre produces theatre for social change."/>
    <n v="12000"/>
    <n v="12095"/>
    <x v="0"/>
    <s v="US"/>
    <s v="USD"/>
    <n v="1428178757"/>
    <n v="1425590357"/>
    <b v="1"/>
    <x v="452"/>
    <b v="1"/>
    <s v="theater/plays"/>
    <n v="1.0079166666666666"/>
    <n v="60.475000000000001"/>
    <s v="theater"/>
    <s v="plays"/>
    <d v="2015-03-05T16:19:17"/>
    <d v="2015-04-04T15:19:17"/>
    <n v="4"/>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s v="theater"/>
    <s v="plays"/>
    <d v="2015-05-21T12:55:14"/>
    <d v="2015-06-20T12:55:14"/>
    <n v="3"/>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s v="theater"/>
    <s v="plays"/>
    <d v="2014-10-06T12:48:44"/>
    <d v="2014-11-05T13:48:44"/>
    <n v="7"/>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s v="theater"/>
    <s v="plays"/>
    <d v="2015-05-22T12:32:46"/>
    <d v="2015-06-21T12:32:46"/>
    <n v="2"/>
  </r>
  <r>
    <x v="3252"/>
    <s v="Modern Love"/>
    <s v="How do we navigate the boundaries between friendship, sexual intimacy and obsessive desire?"/>
    <n v="2250"/>
    <n v="2876"/>
    <x v="0"/>
    <s v="GB"/>
    <s v="GBP"/>
    <n v="1473247240"/>
    <n v="1470655240"/>
    <b v="1"/>
    <x v="133"/>
    <b v="1"/>
    <s v="theater/plays"/>
    <n v="1.2782222222222221"/>
    <n v="57.52"/>
    <s v="theater"/>
    <s v="plays"/>
    <d v="2016-08-08T06:20:40"/>
    <d v="2016-09-07T06:20:40"/>
    <n v="2"/>
  </r>
  <r>
    <x v="3253"/>
    <s v="EMPATHITRAX, a new play by Ana Nogueira"/>
    <s v="Can you ever truly feel what someone else is feeling?_x000a_Do you want to?"/>
    <n v="20000"/>
    <n v="20365"/>
    <x v="0"/>
    <s v="US"/>
    <s v="USD"/>
    <n v="1473306300"/>
    <n v="1471701028"/>
    <b v="1"/>
    <x v="248"/>
    <b v="1"/>
    <s v="theater/plays"/>
    <n v="1.0182500000000001"/>
    <n v="177.08695652173913"/>
    <s v="theater"/>
    <s v="plays"/>
    <d v="2016-08-20T08:50:28"/>
    <d v="2016-09-07T22:45:00"/>
    <n v="6"/>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s v="theater"/>
    <s v="plays"/>
    <d v="2015-02-23T21:03:29"/>
    <d v="2015-03-25T20:03:29"/>
    <n v="4"/>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s v="theater"/>
    <s v="plays"/>
    <d v="2014-09-07T13:26:15"/>
    <d v="2014-10-07T13:26:15"/>
    <n v="1"/>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s v="theater"/>
    <s v="plays"/>
    <d v="2015-05-20T08:46:17"/>
    <d v="2015-06-10T22:59:00"/>
    <n v="4"/>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s v="theater"/>
    <s v="plays"/>
    <d v="2017-01-23T08:25:52"/>
    <d v="2017-02-22T08:25:52"/>
    <n v="2"/>
  </r>
  <r>
    <x v="3258"/>
    <s v="Bluebirds by Joe Brondo"/>
    <s v="A guy named Walt steals a book and plans to sell it to get his life on track... until his wife finds out."/>
    <n v="7000"/>
    <n v="7365"/>
    <x v="0"/>
    <s v="US"/>
    <s v="USD"/>
    <n v="1420751861"/>
    <n v="1418159861"/>
    <b v="1"/>
    <x v="11"/>
    <b v="1"/>
    <s v="theater/plays"/>
    <n v="1.052142857142857"/>
    <n v="98.2"/>
    <s v="theater"/>
    <s v="plays"/>
    <d v="2014-12-09T16:17:41"/>
    <d v="2015-01-08T16:17:41"/>
    <n v="3"/>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s v="theater"/>
    <s v="plays"/>
    <d v="2016-09-01T13:15:45"/>
    <d v="2016-09-30T22:59:00"/>
    <n v="6"/>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s v="theater"/>
    <s v="plays"/>
    <d v="2015-10-26T11:08:38"/>
    <d v="2015-11-30T12:08:38"/>
    <n v="3"/>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s v="theater"/>
    <s v="plays"/>
    <d v="2015-06-16T12:24:36"/>
    <d v="2015-07-16T12:24:36"/>
    <n v="2"/>
  </r>
  <r>
    <x v="3262"/>
    <s v="Prison Boxing: A New Play by Leah Joki"/>
    <s v="A one-woman theatrical exploration of the prison system and its inhabitants."/>
    <n v="12200"/>
    <n v="12571"/>
    <x v="0"/>
    <s v="US"/>
    <s v="USD"/>
    <n v="1419220800"/>
    <n v="1416555262"/>
    <b v="1"/>
    <x v="179"/>
    <b v="1"/>
    <s v="theater/plays"/>
    <n v="1.0304098360655738"/>
    <n v="93.81343283582089"/>
    <s v="theater"/>
    <s v="plays"/>
    <d v="2014-11-21T02:34:22"/>
    <d v="2014-12-21T23:00:00"/>
    <n v="4"/>
  </r>
  <r>
    <x v="3263"/>
    <s v="Titus Andronicus (with an all-female cast &amp; crew)"/>
    <s v="Shakespeare's bloodiest tragedy, performed and produced exclusively by women."/>
    <n v="2500"/>
    <n v="2804.16"/>
    <x v="0"/>
    <s v="US"/>
    <s v="USD"/>
    <n v="1446238800"/>
    <n v="1444220588"/>
    <b v="1"/>
    <x v="32"/>
    <b v="1"/>
    <s v="theater/plays"/>
    <n v="1.121664"/>
    <n v="41.237647058823526"/>
    <s v="theater"/>
    <s v="plays"/>
    <d v="2015-10-07T07:23:08"/>
    <d v="2015-10-30T16:00:00"/>
    <n v="2"/>
  </r>
  <r>
    <x v="3264"/>
    <s v="Kapow-i GoGo at The PIT"/>
    <s v="The three part comedic saga of Kapow-i GoGo, who saves the world.  Again.  And again."/>
    <n v="2500"/>
    <n v="2575"/>
    <x v="0"/>
    <s v="US"/>
    <s v="USD"/>
    <n v="1422482400"/>
    <n v="1421089938"/>
    <b v="1"/>
    <x v="72"/>
    <b v="1"/>
    <s v="theater/plays"/>
    <n v="1.03"/>
    <n v="52.551020408163268"/>
    <s v="theater"/>
    <s v="plays"/>
    <d v="2015-01-12T14:12:18"/>
    <d v="2015-01-28T17:00:00"/>
    <n v="2"/>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s v="theater"/>
    <s v="plays"/>
    <d v="2015-11-03T12:05:15"/>
    <d v="2015-12-03T12:00:00"/>
    <n v="2"/>
  </r>
  <r>
    <x v="3266"/>
    <s v="Macbeth"/>
    <s v="An original version of Shakespeare's masterpiece that emphasizes family and explores the destruction of blood ties"/>
    <n v="6000"/>
    <n v="7877"/>
    <x v="0"/>
    <s v="US"/>
    <s v="USD"/>
    <n v="1434142800"/>
    <n v="1431435122"/>
    <b v="1"/>
    <x v="430"/>
    <b v="1"/>
    <s v="theater/plays"/>
    <n v="1.3128333333333333"/>
    <n v="48.325153374233132"/>
    <s v="theater"/>
    <s v="plays"/>
    <d v="2015-05-12T07:52:02"/>
    <d v="2015-06-12T16:00:00"/>
    <n v="3"/>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s v="theater"/>
    <s v="plays"/>
    <d v="2015-06-17T13:11:00"/>
    <d v="2015-07-17T13:11:00"/>
    <n v="5"/>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s v="theater"/>
    <s v="plays"/>
    <d v="2016-08-08T16:42:08"/>
    <d v="2016-08-24T16:42:08"/>
    <n v="2"/>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s v="theater"/>
    <s v="plays"/>
    <d v="2015-05-13T04:29:57"/>
    <d v="2015-06-16T06:00:00"/>
    <n v="3"/>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s v="theater"/>
    <s v="plays"/>
    <d v="2015-06-12T07:47:45"/>
    <d v="2015-07-12T07:47:45"/>
    <n v="2"/>
  </r>
  <r>
    <x v="3271"/>
    <s v="Saxon Court at Southwark Playhouse"/>
    <s v="A razor sharp satire to darken your Christmas."/>
    <n v="1500"/>
    <n v="1950"/>
    <x v="0"/>
    <s v="GB"/>
    <s v="GBP"/>
    <n v="1414927775"/>
    <n v="1412332175"/>
    <b v="1"/>
    <x v="13"/>
    <b v="1"/>
    <s v="theater/plays"/>
    <n v="1.3"/>
    <n v="38.235294117647058"/>
    <s v="theater"/>
    <s v="plays"/>
    <d v="2014-10-03T05:29:35"/>
    <d v="2014-11-02T06:29:35"/>
    <n v="2"/>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s v="theater"/>
    <s v="plays"/>
    <d v="2015-10-07T07:00:09"/>
    <d v="2015-11-06T08:00:09"/>
    <n v="4"/>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s v="theater"/>
    <s v="plays"/>
    <d v="2016-08-29T14:14:02"/>
    <d v="2016-09-14T14:00:00"/>
    <n v="2"/>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s v="theater"/>
    <s v="plays"/>
    <d v="2016-01-31T11:54:32"/>
    <d v="2016-03-15T16:00:00"/>
    <n v="5"/>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s v="theater"/>
    <s v="plays"/>
    <d v="2015-01-13T16:07:51"/>
    <d v="2015-02-08T23:30:00"/>
    <n v="2"/>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s v="theater"/>
    <s v="plays"/>
    <d v="2016-02-26T17:47:59"/>
    <d v="2016-03-31T22:59:00"/>
    <n v="2"/>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s v="theater"/>
    <s v="plays"/>
    <d v="2014-10-19T11:23:26"/>
    <d v="2014-11-18T12:23:26"/>
    <n v="3"/>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s v="theater"/>
    <s v="plays"/>
    <d v="2015-04-30T15:21:43"/>
    <d v="2015-05-30T15:21:43"/>
    <n v="2"/>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s v="theater"/>
    <s v="plays"/>
    <d v="2016-03-01T21:27:39"/>
    <d v="2016-03-31T20:27:39"/>
    <n v="3"/>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s v="theater"/>
    <s v="plays"/>
    <d v="2015-04-27T13:09:58"/>
    <d v="2015-06-01T00:00:00"/>
    <n v="2"/>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s v="theater"/>
    <s v="plays"/>
    <d v="2015-08-02T19:28:25"/>
    <d v="2015-09-01T19:28:25"/>
    <n v="3"/>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s v="theater"/>
    <s v="plays"/>
    <d v="2016-03-15T23:39:48"/>
    <d v="2016-04-28T23:39:48"/>
    <n v="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s v="theater"/>
    <s v="plays"/>
    <d v="2016-01-10T12:51:38"/>
    <d v="2016-02-10T16:00:00"/>
    <n v="1"/>
  </r>
  <r>
    <x v="3284"/>
    <s v="Help fund Black Enough!"/>
    <s v="Black Enough is an LSU student-staged performance exploring the effects of white supremacy on the black community."/>
    <n v="3000"/>
    <n v="3048"/>
    <x v="0"/>
    <s v="US"/>
    <s v="USD"/>
    <n v="1454047140"/>
    <n v="1452546853"/>
    <b v="0"/>
    <x v="41"/>
    <b v="1"/>
    <s v="theater/plays"/>
    <n v="1.016"/>
    <n v="203.2"/>
    <s v="theater"/>
    <s v="plays"/>
    <d v="2016-01-11T16:14:13"/>
    <d v="2016-01-29T00:59:00"/>
    <n v="2"/>
  </r>
  <r>
    <x v="3285"/>
    <s v="By Morning"/>
    <s v="A new play by Matthew Gasda"/>
    <n v="4999"/>
    <n v="5604"/>
    <x v="0"/>
    <s v="US"/>
    <s v="USD"/>
    <n v="1488258000"/>
    <n v="1485556626"/>
    <b v="0"/>
    <x v="75"/>
    <b v="1"/>
    <s v="theater/plays"/>
    <n v="1.1210242048409682"/>
    <n v="69.18518518518519"/>
    <s v="theater"/>
    <s v="plays"/>
    <d v="2017-01-27T17:37:06"/>
    <d v="2017-02-28T00:00:00"/>
    <n v="3"/>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s v="theater"/>
    <s v="plays"/>
    <d v="2016-07-16T15:09:42"/>
    <d v="2016-08-15T15:09:42"/>
    <n v="5"/>
  </r>
  <r>
    <x v="3287"/>
    <s v="Three Things: Stories About Life"/>
    <s v="An inspirational one-man play about crisis, community, and the search for wholeness."/>
    <n v="2500"/>
    <n v="2500"/>
    <x v="0"/>
    <s v="CA"/>
    <s v="CAD"/>
    <n v="1448733628"/>
    <n v="1446573628"/>
    <b v="0"/>
    <x v="69"/>
    <b v="1"/>
    <s v="theater/plays"/>
    <n v="1"/>
    <n v="73.529411764705884"/>
    <s v="theater"/>
    <s v="plays"/>
    <d v="2015-11-03T13:00:28"/>
    <d v="2015-11-28T13:00:28"/>
    <n v="2"/>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s v="theater"/>
    <s v="plays"/>
    <d v="2016-05-15T13:35:15"/>
    <d v="2016-06-20T18:00:00"/>
    <n v="4"/>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s v="theater"/>
    <s v="plays"/>
    <d v="2017-01-23T03:50:02"/>
    <d v="2017-02-20T03:50:02"/>
    <n v="1"/>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s v="theater"/>
    <s v="plays"/>
    <d v="2017-02-09T07:21:31"/>
    <d v="2017-03-11T07:21:31"/>
    <n v="2"/>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s v="theater"/>
    <s v="plays"/>
    <d v="2015-08-16T11:51:40"/>
    <d v="2015-09-16T22:59:00"/>
    <n v="1"/>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s v="theater"/>
    <s v="plays"/>
    <d v="2015-10-05T13:29:08"/>
    <d v="2015-12-04T14:29:08"/>
    <n v="1"/>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s v="theater"/>
    <s v="plays"/>
    <d v="2017-02-02T05:12:32"/>
    <d v="2017-03-04T05:12:32"/>
    <n v="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s v="theater"/>
    <s v="plays"/>
    <d v="2015-05-17T07:59:14"/>
    <d v="2015-06-16T07:59:14"/>
    <n v="1"/>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s v="theater"/>
    <s v="plays"/>
    <d v="2016-08-27T05:37:09"/>
    <d v="2016-09-26T05:37:09"/>
    <n v="1"/>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s v="theater"/>
    <s v="plays"/>
    <d v="2015-11-01T13:09:32"/>
    <d v="2015-11-22T17:00:00"/>
    <n v="2"/>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s v="theater"/>
    <s v="plays"/>
    <d v="2015-07-08T13:30:56"/>
    <d v="2015-07-27T17:59:00"/>
    <n v="3"/>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s v="theater"/>
    <s v="plays"/>
    <d v="2015-08-23T17:59:28"/>
    <d v="2015-09-12T19:00:00"/>
    <n v="4"/>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s v="theater"/>
    <s v="plays"/>
    <d v="2015-09-14T17:01:03"/>
    <d v="2015-10-14T17:01:03"/>
    <n v="2"/>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s v="theater"/>
    <s v="plays"/>
    <d v="2015-04-08T12:51:02"/>
    <d v="2015-04-29T12:51:02"/>
    <n v="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s v="theater"/>
    <s v="plays"/>
    <d v="2016-06-17T12:39:36"/>
    <d v="2016-08-01T01:59:00"/>
    <n v="2"/>
  </r>
  <r>
    <x v="3302"/>
    <s v="El muro de BorÃ­s KiÃ©n"/>
    <s v="FilosofÃ­a de los anÃ³nimos"/>
    <n v="8400"/>
    <n v="8685"/>
    <x v="0"/>
    <s v="ES"/>
    <s v="EUR"/>
    <n v="1481099176"/>
    <n v="1478507176"/>
    <b v="0"/>
    <x v="133"/>
    <b v="1"/>
    <s v="theater/plays"/>
    <n v="1.0339285714285715"/>
    <n v="173.7"/>
    <s v="theater"/>
    <s v="plays"/>
    <d v="2016-11-07T03:26:16"/>
    <d v="2016-12-07T03:26:16"/>
    <n v="3"/>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s v="theater"/>
    <s v="plays"/>
    <d v="2015-02-21T10:38:04"/>
    <d v="2015-03-28T09:38:04"/>
    <n v="2"/>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s v="theater"/>
    <s v="plays"/>
    <d v="2016-11-22T09:59:12"/>
    <d v="2016-12-22T09:59:12"/>
    <n v="5"/>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s v="theater"/>
    <s v="plays"/>
    <d v="2015-07-01T15:32:28"/>
    <d v="2015-07-31T15:32:28"/>
    <n v="2"/>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s v="theater"/>
    <s v="plays"/>
    <d v="2016-05-03T00:15:42"/>
    <d v="2016-06-09T22:00:00"/>
    <n v="2"/>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s v="theater"/>
    <s v="plays"/>
    <d v="2016-04-14T20:22:19"/>
    <d v="2016-05-14T20:22:19"/>
    <n v="2"/>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s v="theater"/>
    <s v="plays"/>
    <d v="2016-03-23T16:02:45"/>
    <d v="2016-04-13T16:02:45"/>
    <n v="2"/>
  </r>
  <r>
    <x v="3309"/>
    <s v="Collision Course"/>
    <s v="Two unlikely friends, a garage, tinned beans &amp; the end of the world."/>
    <n v="350"/>
    <n v="558"/>
    <x v="0"/>
    <s v="GB"/>
    <s v="GBP"/>
    <n v="1476632178"/>
    <n v="1473953778"/>
    <b v="0"/>
    <x v="162"/>
    <b v="1"/>
    <s v="theater/plays"/>
    <n v="1.5942857142857143"/>
    <n v="18"/>
    <s v="theater"/>
    <s v="plays"/>
    <d v="2016-09-15T10:36:18"/>
    <d v="2016-10-16T10:36:18"/>
    <n v="1"/>
  </r>
  <r>
    <x v="3310"/>
    <s v="The Island Boys: A New Play"/>
    <s v="A new play about coming coming home, recovery, and trying to find God in the process."/>
    <n v="6500"/>
    <n v="6505"/>
    <x v="0"/>
    <s v="US"/>
    <s v="USD"/>
    <n v="1444169825"/>
    <n v="1441577825"/>
    <b v="0"/>
    <x v="162"/>
    <b v="1"/>
    <s v="theater/plays"/>
    <n v="1.0007692307692309"/>
    <n v="209.83870967741936"/>
    <s v="theater"/>
    <s v="plays"/>
    <d v="2015-09-06T17:17:05"/>
    <d v="2015-10-06T17:17:05"/>
    <n v="3"/>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s v="theater"/>
    <s v="plays"/>
    <d v="2015-09-17T02:00:10"/>
    <d v="2015-10-17T02:00:10"/>
    <n v="2"/>
  </r>
  <r>
    <x v="3312"/>
    <s v="Richard III"/>
    <s v="Bare Theatre presents one of Shakespeare's most notorious characters in the final chapter of the War of the Roses saga."/>
    <n v="2500"/>
    <n v="2501"/>
    <x v="0"/>
    <s v="US"/>
    <s v="USD"/>
    <n v="1478901600"/>
    <n v="1477077946"/>
    <b v="0"/>
    <x v="14"/>
    <b v="1"/>
    <s v="theater/plays"/>
    <n v="1.0004"/>
    <n v="61"/>
    <s v="theater"/>
    <s v="plays"/>
    <d v="2016-10-21T14:25:46"/>
    <d v="2016-11-11T17:00:00"/>
    <n v="2"/>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s v="theater"/>
    <s v="plays"/>
    <d v="2016-01-13T00:51:57"/>
    <d v="2016-01-26T20:00:00"/>
    <n v="2"/>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s v="theater"/>
    <s v="plays"/>
    <d v="2015-04-11T01:25:11"/>
    <d v="2015-05-08T15:05:00"/>
    <n v="1"/>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s v="theater"/>
    <s v="plays"/>
    <d v="2016-04-06T02:17:21"/>
    <d v="2016-05-06T02:17:21"/>
    <n v="2"/>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s v="theater"/>
    <s v="plays"/>
    <d v="2014-07-06T15:54:35"/>
    <d v="2014-08-08T08:54:00"/>
    <n v="4"/>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s v="theater"/>
    <s v="plays"/>
    <d v="2016-05-08T19:57:04"/>
    <d v="2016-06-07T19:57:04"/>
    <n v="2"/>
  </r>
  <r>
    <x v="3318"/>
    <s v="ROOMIES - Atlantic Canada Tour 2016-17"/>
    <s v="Help us strengthen and inspire disability arts in Atlantic Canada"/>
    <n v="2000"/>
    <n v="2512"/>
    <x v="0"/>
    <s v="CA"/>
    <s v="CAD"/>
    <n v="1460341800"/>
    <n v="1456902893"/>
    <b v="0"/>
    <x v="58"/>
    <b v="1"/>
    <s v="theater/plays"/>
    <n v="1.256"/>
    <n v="78.5"/>
    <s v="theater"/>
    <s v="plays"/>
    <d v="2016-03-02T02:14:53"/>
    <d v="2016-04-10T21:30:00"/>
    <n v="2"/>
  </r>
  <r>
    <x v="3319"/>
    <s v="Down the Rabbit Hole"/>
    <s v="Down the Rabbit Hole is an exciting new play by Not Just Theatre Productions. To be performed at Matthew's Yard Theatre in Feb 2015"/>
    <n v="500"/>
    <n v="540"/>
    <x v="0"/>
    <s v="GB"/>
    <s v="GBP"/>
    <n v="1422712986"/>
    <n v="1418824986"/>
    <b v="0"/>
    <x v="38"/>
    <b v="1"/>
    <s v="theater/plays"/>
    <n v="1.08"/>
    <n v="33.75"/>
    <s v="theater"/>
    <s v="plays"/>
    <d v="2014-12-17T09:03:06"/>
    <d v="2015-01-31T09:03:06"/>
    <n v="1"/>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s v="theater"/>
    <s v="plays"/>
    <d v="2016-05-22T20:05:57"/>
    <d v="2016-06-21T20:05:57"/>
    <n v="2"/>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s v="theater"/>
    <s v="plays"/>
    <d v="2014-10-01T21:24:25"/>
    <d v="2014-10-15T22:59:00"/>
    <n v="1"/>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s v="theater"/>
    <s v="plays"/>
    <d v="2016-05-30T19:14:56"/>
    <d v="2016-06-21T22:55:00"/>
    <n v="2"/>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s v="theater"/>
    <s v="plays"/>
    <d v="2016-08-26T03:46:48"/>
    <d v="2016-09-25T03:46:48"/>
    <n v="2"/>
  </r>
  <r>
    <x v="3324"/>
    <s v="At Swim, Two Boys"/>
    <s v="The play tells the story of Jim and Doyler and their friendship on the brink of Irish independence."/>
    <n v="1500"/>
    <n v="1525"/>
    <x v="0"/>
    <s v="IE"/>
    <s v="EUR"/>
    <n v="1465135190"/>
    <n v="1463925590"/>
    <b v="0"/>
    <x v="73"/>
    <b v="1"/>
    <s v="theater/plays"/>
    <n v="1.0166666666666666"/>
    <n v="152.5"/>
    <s v="theater"/>
    <s v="plays"/>
    <d v="2016-05-22T08:59:50"/>
    <d v="2016-06-05T08:59:50"/>
    <n v="2"/>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s v="theater"/>
    <s v="plays"/>
    <d v="2015-03-01T13:51:17"/>
    <d v="2015-04-05T12:51:17"/>
    <n v="1"/>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s v="theater"/>
    <s v="plays"/>
    <d v="2015-02-06T12:08:25"/>
    <d v="2015-03-08T11:08:25"/>
    <n v="3"/>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s v="theater"/>
    <s v="plays"/>
    <d v="2016-04-08T03:59:26"/>
    <d v="2016-05-08T03:59:26"/>
    <n v="1"/>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s v="theater"/>
    <s v="plays"/>
    <d v="2014-07-02T08:48:03"/>
    <d v="2014-07-04T20:00:00"/>
    <n v="2"/>
  </r>
  <r>
    <x v="3329"/>
    <s v="Jestia and Raedon"/>
    <s v="Jestia and Raedon is a brand new romantic comedy play going to the Edinburgh Fringe Festival this summer."/>
    <n v="1000"/>
    <n v="1168"/>
    <x v="0"/>
    <s v="GB"/>
    <s v="GBP"/>
    <n v="1406502000"/>
    <n v="1405583108"/>
    <b v="0"/>
    <x v="55"/>
    <b v="1"/>
    <s v="theater/plays"/>
    <n v="1.1679999999999999"/>
    <n v="44.92307692307692"/>
    <s v="theater"/>
    <s v="plays"/>
    <d v="2014-07-17T02:45:08"/>
    <d v="2014-07-27T18:00:00"/>
    <n v="2"/>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s v="theater"/>
    <s v="plays"/>
    <d v="2015-03-02T16:17:48"/>
    <d v="2015-04-01T15:17:48"/>
    <n v="2"/>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s v="theater"/>
    <s v="plays"/>
    <d v="2015-09-01T11:44:46"/>
    <d v="2015-10-06T11:44:46"/>
    <n v="3"/>
  </r>
  <r>
    <x v="3332"/>
    <s v="Cortez"/>
    <s v="Two marine biologists are at odds during an important expedition. When a stranded shark refuses to die, things get weird."/>
    <n v="6000"/>
    <n v="6000"/>
    <x v="0"/>
    <s v="US"/>
    <s v="USD"/>
    <n v="1405802330"/>
    <n v="1403210330"/>
    <b v="0"/>
    <x v="183"/>
    <b v="1"/>
    <s v="theater/plays"/>
    <n v="1"/>
    <n v="72.289156626506028"/>
    <s v="theater"/>
    <s v="plays"/>
    <d v="2014-06-19T15:38:50"/>
    <d v="2014-07-19T15:38:50"/>
    <n v="3"/>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s v="theater"/>
    <s v="plays"/>
    <d v="2015-05-24T11:14:40"/>
    <d v="2015-06-15T11:14:40"/>
    <n v="2"/>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s v="theater"/>
    <s v="plays"/>
    <d v="2015-06-30T07:30:22"/>
    <d v="2015-07-30T07:30:22"/>
    <n v="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s v="theater"/>
    <s v="plays"/>
    <d v="2014-07-07T11:10:46"/>
    <d v="2014-08-03T18:00:00"/>
    <n v="3"/>
  </r>
  <r>
    <x v="3336"/>
    <s v="WILDE TALES"/>
    <s v="A theatrical adaptation of Oscar Wilde's short stories, presented by Suitcase Civilians at The Space, April 5-10 2016."/>
    <n v="250"/>
    <n v="250"/>
    <x v="0"/>
    <s v="GB"/>
    <s v="GBP"/>
    <n v="1459845246"/>
    <n v="1457429646"/>
    <b v="0"/>
    <x v="82"/>
    <b v="1"/>
    <s v="theater/plays"/>
    <n v="1"/>
    <n v="27.777777777777779"/>
    <s v="theater"/>
    <s v="plays"/>
    <d v="2016-03-08T04:34:06"/>
    <d v="2016-04-05T03:34:06"/>
    <n v="1"/>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s v="theater"/>
    <s v="plays"/>
    <d v="2014-09-19T01:46:07"/>
    <d v="2014-10-10T16:00:00"/>
    <n v="2"/>
  </r>
  <r>
    <x v="3338"/>
    <s v="The Last Days of Judas Iscariot"/>
    <s v="Join Estelle Parsons in support of Theater That Looks and Sounds Like America"/>
    <n v="15000"/>
    <n v="15327"/>
    <x v="0"/>
    <s v="US"/>
    <s v="USD"/>
    <n v="1487944080"/>
    <n v="1486129680"/>
    <b v="0"/>
    <x v="300"/>
    <b v="1"/>
    <s v="theater/plays"/>
    <n v="1.0218"/>
    <n v="136.84821428571428"/>
    <s v="theater"/>
    <s v="plays"/>
    <d v="2017-02-03T08:48:00"/>
    <d v="2017-02-24T08:48:00"/>
    <n v="5"/>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s v="theater"/>
    <s v="plays"/>
    <d v="2016-06-28T10:58:38"/>
    <d v="2016-07-28T10:58:38"/>
    <n v="3"/>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s v="theater"/>
    <s v="plays"/>
    <d v="2016-11-11T18:22:34"/>
    <d v="2016-12-06T18:22:34"/>
    <n v="2"/>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s v="theater"/>
    <s v="plays"/>
    <d v="2016-05-20T14:10:21"/>
    <d v="2016-06-12T12:00:00"/>
    <n v="2"/>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s v="theater"/>
    <s v="plays"/>
    <d v="2015-02-27T02:06:50"/>
    <d v="2015-03-31T23:59:00"/>
    <n v="3"/>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s v="theater"/>
    <s v="plays"/>
    <d v="2016-03-23T16:59:44"/>
    <d v="2016-04-13T08:18:00"/>
    <n v="1"/>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s v="theater"/>
    <s v="plays"/>
    <d v="2014-07-30T23:48:13"/>
    <d v="2014-08-29T23:48:13"/>
    <n v="2"/>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s v="theater"/>
    <s v="plays"/>
    <d v="2015-02-17T21:32:48"/>
    <d v="2015-04-17T19:37:00"/>
    <n v="1"/>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s v="theater"/>
    <s v="plays"/>
    <d v="2015-02-18T19:35:10"/>
    <d v="2015-02-25T19:35:10"/>
    <n v="2"/>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s v="theater"/>
    <s v="plays"/>
    <d v="2016-04-24T08:14:14"/>
    <d v="2016-05-08T16:00:00"/>
    <n v="2"/>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s v="theater"/>
    <s v="plays"/>
    <d v="2016-04-06T08:24:40"/>
    <d v="2016-04-29T22:59:00"/>
    <n v="3"/>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s v="theater"/>
    <s v="plays"/>
    <d v="2016-05-22T21:39:32"/>
    <d v="2016-06-13T12:00:00"/>
    <n v="2"/>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s v="theater"/>
    <s v="plays"/>
    <d v="2015-10-25T11:50:11"/>
    <d v="2015-11-29T18:00:00"/>
    <n v="2"/>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s v="theater"/>
    <s v="plays"/>
    <d v="2014-06-16T04:29:25"/>
    <d v="2014-07-23T06:00:00"/>
    <n v="3"/>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s v="theater"/>
    <s v="plays"/>
    <d v="2016-05-05T18:49:38"/>
    <d v="2016-07-01T18:00:00"/>
    <n v="3"/>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s v="theater"/>
    <s v="plays"/>
    <d v="2016-04-19T05:22:30"/>
    <d v="2016-05-02T18:00:00"/>
    <n v="1"/>
  </r>
  <r>
    <x v="3354"/>
    <s v="Strangeloop Theatre - A Focus on New Works"/>
    <s v="Help Strangeloop Theatre create and support new work by sponsoring our 2015-2016 season."/>
    <n v="3000"/>
    <n v="3058"/>
    <x v="0"/>
    <s v="US"/>
    <s v="USD"/>
    <n v="1446091260"/>
    <n v="1443029206"/>
    <b v="0"/>
    <x v="165"/>
    <b v="1"/>
    <s v="theater/plays"/>
    <n v="1.0193333333333334"/>
    <n v="55.6"/>
    <s v="theater"/>
    <s v="plays"/>
    <d v="2015-09-23T12:26:46"/>
    <d v="2015-10-28T23:01:00"/>
    <n v="2"/>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s v="theater"/>
    <s v="plays"/>
    <d v="2016-04-29T09:52:07"/>
    <d v="2016-05-10T06:17:00"/>
    <n v="2"/>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s v="theater"/>
    <s v="plays"/>
    <d v="2016-06-15T14:34:32"/>
    <d v="2016-07-15T14:34:32"/>
    <n v="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s v="theater"/>
    <s v="plays"/>
    <d v="2014-07-02T05:01:50"/>
    <d v="2014-08-01T05:01:50"/>
    <n v="2"/>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s v="theater"/>
    <s v="plays"/>
    <d v="2014-10-20T02:27:59"/>
    <d v="2014-11-19T03:27:59"/>
    <n v="4"/>
  </r>
  <r>
    <x v="3359"/>
    <s v="BEIRUT, LADY OF LEBANON"/>
    <s v="A Theatrical Production Celebrating the Lebanese Culture and the Human Spirit in Time of War."/>
    <n v="4000"/>
    <n v="4250"/>
    <x v="0"/>
    <s v="US"/>
    <s v="USD"/>
    <n v="1487985734"/>
    <n v="1484097734"/>
    <b v="0"/>
    <x v="23"/>
    <b v="1"/>
    <s v="theater/plays"/>
    <n v="1.0625"/>
    <n v="184.78260869565219"/>
    <s v="theater"/>
    <s v="plays"/>
    <d v="2017-01-10T20:22:14"/>
    <d v="2017-02-24T20:22:14"/>
    <n v="2"/>
  </r>
  <r>
    <x v="3360"/>
    <s v="Pretty Butch"/>
    <s v="World Premiere, an M1 Singapore Fringe Festival 2017 commission."/>
    <n v="9000"/>
    <n v="9124"/>
    <x v="0"/>
    <s v="SG"/>
    <s v="SGD"/>
    <n v="1481731140"/>
    <n v="1479866343"/>
    <b v="0"/>
    <x v="250"/>
    <b v="1"/>
    <s v="theater/plays"/>
    <n v="1.0137777777777779"/>
    <n v="126.72222222222223"/>
    <s v="theater"/>
    <s v="plays"/>
    <d v="2016-11-22T20:59:03"/>
    <d v="2016-12-14T10:59:00"/>
    <n v="3"/>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s v="theater"/>
    <s v="plays"/>
    <d v="2014-08-14T19:36:30"/>
    <d v="2014-09-01T10:59:00"/>
    <n v="3"/>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s v="theater"/>
    <s v="plays"/>
    <d v="2015-02-20T21:11:57"/>
    <d v="2015-03-06T23:55:00"/>
    <n v="1"/>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s v="theater"/>
    <s v="plays"/>
    <d v="2014-07-31T13:30:45"/>
    <d v="2014-08-19T11:00:00"/>
    <n v="3"/>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s v="theater"/>
    <s v="plays"/>
    <d v="2016-02-22T18:27:29"/>
    <d v="2016-03-15T16:00:00"/>
    <n v="2"/>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s v="theater"/>
    <s v="plays"/>
    <d v="2015-11-12T21:26:32"/>
    <d v="2015-12-12T21:26:32"/>
    <n v="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s v="theater"/>
    <s v="plays"/>
    <d v="2015-04-12T20:37:17"/>
    <d v="2015-05-12T20:37:17"/>
    <n v="1"/>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s v="theater"/>
    <s v="plays"/>
    <d v="2015-07-07T17:24:54"/>
    <d v="2015-08-01T17:24:54"/>
    <n v="1"/>
  </r>
  <r>
    <x v="3368"/>
    <s v="Peter Pan by J.M. Barrie @ Open Space Arts"/>
    <s v="Help a non-profit community theatre create an unforgettable production of J.M. Barrie's classic play."/>
    <n v="1000"/>
    <n v="1046"/>
    <x v="0"/>
    <s v="US"/>
    <s v="USD"/>
    <n v="1420088400"/>
    <n v="1416977259"/>
    <b v="0"/>
    <x v="23"/>
    <b v="1"/>
    <s v="theater/plays"/>
    <n v="1.046"/>
    <n v="45.478260869565219"/>
    <s v="theater"/>
    <s v="plays"/>
    <d v="2014-11-25T23:47:39"/>
    <d v="2015-01-01T00:00:00"/>
    <n v="2"/>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s v="theater"/>
    <s v="plays"/>
    <d v="2016-11-15T19:59:40"/>
    <d v="2017-01-14T19:59:40"/>
    <n v="3"/>
  </r>
  <r>
    <x v="3370"/>
    <s v="&quot;I'm Alright&quot;...an Enso Theatre Education production."/>
    <s v="I'm Alright. A story of young women, told by young women, for the world."/>
    <n v="1500"/>
    <n v="1766"/>
    <x v="0"/>
    <s v="US"/>
    <s v="USD"/>
    <n v="1481961600"/>
    <n v="1479283285"/>
    <b v="0"/>
    <x v="55"/>
    <b v="1"/>
    <s v="theater/plays"/>
    <n v="1.1773333333333333"/>
    <n v="67.92307692307692"/>
    <s v="theater"/>
    <s v="plays"/>
    <d v="2016-11-16T03:01:25"/>
    <d v="2016-12-17T03:00:00"/>
    <n v="2"/>
  </r>
  <r>
    <x v="3371"/>
    <s v="Red Planet (or One Way Ticket) Staged Reading"/>
    <s v="Help support Red Planet, a new science fiction play based off the Mars One exploration."/>
    <n v="200"/>
    <n v="277"/>
    <x v="0"/>
    <s v="US"/>
    <s v="USD"/>
    <n v="1449089965"/>
    <n v="1446670765"/>
    <b v="0"/>
    <x v="82"/>
    <b v="1"/>
    <s v="theater/plays"/>
    <n v="1.385"/>
    <n v="30.777777777777779"/>
    <s v="theater"/>
    <s v="plays"/>
    <d v="2015-11-04T15:59:25"/>
    <d v="2015-12-02T15:59:25"/>
    <n v="1"/>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s v="theater"/>
    <s v="plays"/>
    <d v="2014-08-04T08:09:16"/>
    <d v="2014-08-24T23:59:00"/>
    <n v="2"/>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s v="theater"/>
    <s v="plays"/>
    <d v="2015-06-24T15:30:40"/>
    <d v="2015-07-18T11:00:00"/>
    <n v="2"/>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s v="theater"/>
    <s v="plays"/>
    <d v="2015-09-28T12:33:36"/>
    <d v="2015-10-28T12:33:36"/>
    <n v="2"/>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s v="theater"/>
    <s v="plays"/>
    <d v="2014-05-06T09:39:33"/>
    <d v="2014-05-18T09:39:33"/>
    <n v="2"/>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s v="theater"/>
    <s v="plays"/>
    <d v="2015-02-24T11:49:54"/>
    <d v="2015-04-25T10:49:54"/>
    <n v="3"/>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s v="theater"/>
    <s v="plays"/>
    <d v="2015-02-18T12:34:59"/>
    <d v="2015-03-20T11:56:00"/>
    <n v="3"/>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s v="theater"/>
    <s v="plays"/>
    <d v="2014-08-07T03:31:46"/>
    <d v="2014-08-31T08:08:00"/>
    <n v="1"/>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s v="theater"/>
    <s v="plays"/>
    <d v="2015-08-09T07:20:00"/>
    <d v="2015-08-26T18:00:00"/>
    <n v="2"/>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s v="theater"/>
    <s v="plays"/>
    <d v="2014-10-25T17:52:58"/>
    <d v="2014-11-29T18:52:58"/>
    <n v="2"/>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s v="theater"/>
    <s v="plays"/>
    <d v="2015-02-08T23:26:23"/>
    <d v="2015-03-10T22:26:23"/>
    <n v="2"/>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s v="theater"/>
    <s v="plays"/>
    <d v="2016-07-08T05:20:56"/>
    <d v="2016-08-01T17:59:00"/>
    <n v="2"/>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s v="theater"/>
    <s v="plays"/>
    <d v="2016-06-03T13:47:00"/>
    <d v="2016-06-23T13:47:00"/>
    <n v="2"/>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s v="theater"/>
    <s v="plays"/>
    <d v="2015-10-14T21:06:08"/>
    <d v="2015-11-20T22:00:00"/>
    <n v="3"/>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s v="theater"/>
    <s v="plays"/>
    <d v="2014-11-10T15:49:12"/>
    <d v="2014-12-10T15:49:12"/>
    <n v="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s v="theater"/>
    <s v="plays"/>
    <d v="2014-11-03T10:28:26"/>
    <d v="2014-12-03T10:28:26"/>
    <n v="2"/>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s v="theater"/>
    <s v="plays"/>
    <d v="2014-11-04T13:18:08"/>
    <d v="2014-12-14T13:18:08"/>
    <n v="2"/>
  </r>
  <r>
    <x v="3388"/>
    <s v="ICONS"/>
    <s v="ICONS is a unique new play about the Amazon warrior women from Greek myth and re-imagines them from a contemporary female perspective."/>
    <n v="1500"/>
    <n v="1557"/>
    <x v="0"/>
    <s v="GB"/>
    <s v="GBP"/>
    <n v="1434625441"/>
    <n v="1432033441"/>
    <b v="0"/>
    <x v="43"/>
    <b v="1"/>
    <s v="theater/plays"/>
    <n v="1.038"/>
    <n v="34.6"/>
    <s v="theater"/>
    <s v="plays"/>
    <d v="2015-05-19T06:04:01"/>
    <d v="2015-06-18T06:04:01"/>
    <n v="2"/>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s v="theater"/>
    <s v="plays"/>
    <d v="2016-05-04T08:31:22"/>
    <d v="2016-06-03T08:31:22"/>
    <n v="4"/>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s v="theater"/>
    <s v="plays"/>
    <d v="2014-06-25T13:35:45"/>
    <d v="2014-07-10T13:35:45"/>
    <n v="2"/>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s v="theater"/>
    <s v="plays"/>
    <d v="2014-07-10T08:05:48"/>
    <d v="2014-08-08T17:28:00"/>
    <n v="1"/>
  </r>
  <r>
    <x v="3392"/>
    <s v="1 in 3"/>
    <s v="Life is more than the days you have left. 1 in 3 tells of two normal people &amp; their confrontation with mortality and the dice of fate."/>
    <n v="500"/>
    <n v="500"/>
    <x v="0"/>
    <s v="GB"/>
    <s v="GBP"/>
    <n v="1462565855"/>
    <n v="1458245855"/>
    <b v="0"/>
    <x v="8"/>
    <b v="1"/>
    <s v="theater/plays"/>
    <n v="1"/>
    <n v="41.666666666666664"/>
    <s v="theater"/>
    <s v="plays"/>
    <d v="2016-03-17T15:17:35"/>
    <d v="2016-05-06T15:17:35"/>
    <n v="1"/>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s v="theater"/>
    <s v="plays"/>
    <d v="2014-10-11T17:07:10"/>
    <d v="2014-11-05T19:46:00"/>
    <n v="2"/>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s v="theater"/>
    <s v="plays"/>
    <d v="2014-06-27T09:17:25"/>
    <d v="2014-07-27T09:17:25"/>
    <n v="1"/>
  </r>
  <r>
    <x v="3395"/>
    <s v="MIRAMAR"/>
    <s v="Miramar is a a darkly funny play exploring what it is we call â€˜homeâ€™."/>
    <n v="500"/>
    <n v="920"/>
    <x v="0"/>
    <s v="GB"/>
    <s v="GBP"/>
    <n v="1433009400"/>
    <n v="1431795944"/>
    <b v="0"/>
    <x v="44"/>
    <b v="1"/>
    <s v="theater/plays"/>
    <n v="1.84"/>
    <n v="24.210526315789473"/>
    <s v="theater"/>
    <s v="plays"/>
    <d v="2015-05-16T12:05:44"/>
    <d v="2015-05-30T13:10:00"/>
    <n v="1"/>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s v="theater"/>
    <s v="plays"/>
    <d v="2014-05-05T05:43:09"/>
    <d v="2014-05-31T22:59:00"/>
    <n v="2"/>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s v="theater"/>
    <s v="plays"/>
    <d v="2016-01-09T06:28:49"/>
    <d v="2016-02-18T17:00:00"/>
    <n v="1"/>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s v="theater"/>
    <s v="plays"/>
    <d v="2014-10-29T13:02:56"/>
    <d v="2014-11-21T12:00:00"/>
    <n v="2"/>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s v="theater"/>
    <s v="plays"/>
    <d v="2015-01-22T17:05:25"/>
    <d v="2015-02-21T17:05:25"/>
    <n v="2"/>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s v="theater"/>
    <s v="plays"/>
    <d v="2014-07-14T17:53:34"/>
    <d v="2014-08-28T17:53:34"/>
    <n v="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s v="theater"/>
    <s v="plays"/>
    <d v="2015-07-08T12:22:26"/>
    <d v="2015-08-07T12:22:26"/>
    <n v="2"/>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s v="theater"/>
    <s v="plays"/>
    <d v="2015-10-13T09:50:43"/>
    <d v="2015-11-11T21:31:00"/>
    <n v="5"/>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s v="theater"/>
    <s v="plays"/>
    <d v="2015-05-26T06:05:24"/>
    <d v="2015-06-25T06:05:24"/>
    <n v="2"/>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s v="theater"/>
    <s v="plays"/>
    <d v="2015-05-28T07:05:02"/>
    <d v="2015-06-17T07:05:02"/>
    <n v="1"/>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s v="theater"/>
    <s v="plays"/>
    <d v="2016-02-09T19:24:46"/>
    <d v="2016-03-01T18:59:00"/>
    <n v="1"/>
  </r>
  <r>
    <x v="3406"/>
    <s v="Voices of Swords"/>
    <s v="A funny and moving new play about two families dealing with aging parents in very different ways!"/>
    <n v="10000"/>
    <n v="10031"/>
    <x v="0"/>
    <s v="US"/>
    <s v="USD"/>
    <n v="1405511376"/>
    <n v="1401623376"/>
    <b v="0"/>
    <x v="110"/>
    <b v="1"/>
    <s v="theater/plays"/>
    <n v="1.0031000000000001"/>
    <n v="110.23076923076923"/>
    <s v="theater"/>
    <s v="plays"/>
    <d v="2014-06-01T06:49:36"/>
    <d v="2014-07-16T06:49:36"/>
    <n v="4"/>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s v="theater"/>
    <s v="plays"/>
    <d v="2014-06-06T05:08:09"/>
    <d v="2014-07-06T05:08:09"/>
    <n v="2"/>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s v="theater"/>
    <s v="plays"/>
    <d v="2014-06-18T18:48:24"/>
    <d v="2014-07-18T18:48:24"/>
    <n v="1"/>
  </r>
  <r>
    <x v="3409"/>
    <s v="Who Said Theatre Presents: The Calm"/>
    <s v="Exciting and visceral new-writing that challenges the way we view the fine line between war and terror..."/>
    <n v="500"/>
    <n v="618"/>
    <x v="0"/>
    <s v="GB"/>
    <s v="GBP"/>
    <n v="1469998680"/>
    <n v="1466710358"/>
    <b v="0"/>
    <x v="64"/>
    <b v="1"/>
    <s v="theater/plays"/>
    <n v="1.236"/>
    <n v="29.428571428571427"/>
    <s v="theater"/>
    <s v="plays"/>
    <d v="2016-06-23T14:32:38"/>
    <d v="2016-07-31T15:58:00"/>
    <n v="1"/>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s v="theater"/>
    <s v="plays"/>
    <d v="2016-05-09T19:59:50"/>
    <d v="2016-06-06T02:00:00"/>
    <n v="2"/>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s v="theater"/>
    <s v="plays"/>
    <d v="2015-09-17T19:32:52"/>
    <d v="2015-10-07T19:32:52"/>
    <n v="5"/>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s v="theater"/>
    <s v="plays"/>
    <d v="2014-08-28T18:01:02"/>
    <d v="2014-09-27T18:01:02"/>
    <n v="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s v="theater"/>
    <s v="plays"/>
    <d v="2015-02-18T12:35:38"/>
    <d v="2015-02-27T23:59:00"/>
    <n v="1"/>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s v="theater"/>
    <s v="plays"/>
    <d v="2016-11-01T14:58:45"/>
    <d v="2016-12-01T02:59:00"/>
    <n v="2"/>
  </r>
  <r>
    <x v="3415"/>
    <s v="Balm in Gilead at Columbia"/>
    <s v="We are raising funds to allow for enhanced scenic, costume, and lighting design. Every dollar helps!"/>
    <n v="200"/>
    <n v="200"/>
    <x v="0"/>
    <s v="US"/>
    <s v="USD"/>
    <n v="1460935800"/>
    <n v="1459999656"/>
    <b v="0"/>
    <x v="82"/>
    <b v="1"/>
    <s v="theater/plays"/>
    <n v="1"/>
    <n v="22.222222222222221"/>
    <s v="theater"/>
    <s v="plays"/>
    <d v="2016-04-06T22:27:36"/>
    <d v="2016-04-17T18:30:00"/>
    <n v="1"/>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s v="theater"/>
    <s v="plays"/>
    <d v="2015-03-26T04:54:05"/>
    <d v="2015-04-23T13:30:00"/>
    <n v="2"/>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s v="theater"/>
    <s v="plays"/>
    <d v="2014-09-12T16:55:48"/>
    <d v="2014-10-25T19:43:00"/>
    <n v="2"/>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s v="theater"/>
    <s v="plays"/>
    <d v="2014-04-23T15:01:47"/>
    <d v="2014-05-23T15:01:47"/>
    <n v="2"/>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s v="theater"/>
    <s v="plays"/>
    <d v="2016-03-19T14:43:05"/>
    <d v="2016-04-06T16:30:00"/>
    <n v="2"/>
  </r>
  <r>
    <x v="3420"/>
    <s v="Rounds. Set design campaign."/>
    <s v="A powerful and urgent tale of the first line of defence for the NHS. Based on true stories from junior doctors."/>
    <n v="700"/>
    <n v="966"/>
    <x v="0"/>
    <s v="GB"/>
    <s v="GBP"/>
    <n v="1455408000"/>
    <n v="1454638202"/>
    <b v="0"/>
    <x v="69"/>
    <b v="1"/>
    <s v="theater/plays"/>
    <n v="1.38"/>
    <n v="28.411764705882351"/>
    <s v="theater"/>
    <s v="plays"/>
    <d v="2016-02-04T21:10:02"/>
    <d v="2016-02-13T19:00:00"/>
    <n v="1"/>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s v="theater"/>
    <s v="plays"/>
    <d v="2015-02-02T13:59:23"/>
    <d v="2015-03-04T13:59:23"/>
    <n v="4"/>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s v="theater"/>
    <s v="plays"/>
    <d v="2015-11-15T08:29:36"/>
    <d v="2015-12-13T19:00:00"/>
    <n v="2"/>
  </r>
  <r>
    <x v="3423"/>
    <s v="And That's How The Story Goes"/>
    <s v="Forest Hills Eastern's Student Run Show 2015. Our goal is to present a professional quality show on a budget."/>
    <n v="250"/>
    <n v="350"/>
    <x v="0"/>
    <s v="US"/>
    <s v="USD"/>
    <n v="1429912341"/>
    <n v="1427320341"/>
    <b v="0"/>
    <x v="73"/>
    <b v="1"/>
    <s v="theater/plays"/>
    <n v="1.4"/>
    <n v="35"/>
    <s v="theater"/>
    <s v="plays"/>
    <d v="2015-03-25T16:52:21"/>
    <d v="2015-04-24T16:52:21"/>
    <n v="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s v="theater"/>
    <s v="plays"/>
    <d v="2015-01-14T11:14:44"/>
    <d v="2015-02-05T01:59:00"/>
    <n v="3"/>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s v="theater"/>
    <s v="plays"/>
    <d v="2014-09-02T09:48:56"/>
    <d v="2014-10-04T09:48:56"/>
    <n v="8"/>
  </r>
  <r>
    <x v="3426"/>
    <s v="Holocene"/>
    <s v="Part ghost story, part cautionary tale, Holocene is a play about the end of our world, and the beginning of another."/>
    <n v="3750"/>
    <n v="4055"/>
    <x v="0"/>
    <s v="US"/>
    <s v="USD"/>
    <n v="1411264800"/>
    <n v="1409620903"/>
    <b v="0"/>
    <x v="45"/>
    <b v="1"/>
    <s v="theater/plays"/>
    <n v="1.0813333333333333"/>
    <n v="46.609195402298852"/>
    <s v="theater"/>
    <s v="plays"/>
    <d v="2014-09-01T20:21:43"/>
    <d v="2014-09-20T21:00:00"/>
    <n v="2"/>
  </r>
  <r>
    <x v="3427"/>
    <s v="We Were Kings"/>
    <s v="A new play developed in collaboration with graduating theatre makers, premiering at the Edinburgh Fringe Festival 2014."/>
    <n v="1500"/>
    <n v="1500"/>
    <x v="0"/>
    <s v="GB"/>
    <s v="GBP"/>
    <n v="1404314952"/>
    <n v="1401722952"/>
    <b v="0"/>
    <x v="60"/>
    <b v="1"/>
    <s v="theater/plays"/>
    <n v="1"/>
    <n v="51.724137931034484"/>
    <s v="theater"/>
    <s v="plays"/>
    <d v="2014-06-02T10:29:12"/>
    <d v="2014-07-02T10:29:12"/>
    <n v="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s v="theater"/>
    <s v="plays"/>
    <d v="2015-02-03T12:17:27"/>
    <d v="2015-02-28T12:00:00"/>
    <n v="2"/>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s v="theater"/>
    <s v="plays"/>
    <d v="2016-10-18T19:31:01"/>
    <d v="2016-11-01T19:31:01"/>
    <n v="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s v="theater"/>
    <s v="plays"/>
    <d v="2014-06-30T17:41:41"/>
    <d v="2014-07-30T17:41:41"/>
    <n v="2"/>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s v="theater"/>
    <s v="plays"/>
    <d v="2014-07-19T12:32:33"/>
    <d v="2014-08-18T12:32:33"/>
    <n v="2"/>
  </r>
  <r>
    <x v="3432"/>
    <s v="Love Letters"/>
    <s v="Bare Theatre stages A.R. Gurney's Pulitzer Finalist script about a relationship spanning a lifetime and long distance."/>
    <n v="2000"/>
    <n v="2193"/>
    <x v="0"/>
    <s v="US"/>
    <s v="USD"/>
    <n v="1454709600"/>
    <n v="1452520614"/>
    <b v="0"/>
    <x v="288"/>
    <b v="1"/>
    <s v="theater/plays"/>
    <n v="1.0965"/>
    <n v="52.214285714285715"/>
    <s v="theater"/>
    <s v="plays"/>
    <d v="2016-01-11T08:56:54"/>
    <d v="2016-02-05T17:00:00"/>
    <n v="2"/>
  </r>
  <r>
    <x v="3433"/>
    <s v="The Dybbuk"/>
    <s v="death&amp;pretzels presents their first Chicago based project:_x000a_The Dybbuk by S. Ansky"/>
    <n v="9500"/>
    <n v="9525"/>
    <x v="0"/>
    <s v="US"/>
    <s v="USD"/>
    <n v="1402974000"/>
    <n v="1400290255"/>
    <b v="0"/>
    <x v="26"/>
    <b v="1"/>
    <s v="theater/plays"/>
    <n v="1.0026315789473683"/>
    <n v="134.1549295774648"/>
    <s v="theater"/>
    <s v="plays"/>
    <d v="2014-05-16T20:30:55"/>
    <d v="2014-06-16T22:00:00"/>
    <n v="3"/>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s v="theater"/>
    <s v="plays"/>
    <d v="2014-06-10T04:07:49"/>
    <d v="2014-07-10T04:07:49"/>
    <n v="4"/>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s v="theater"/>
    <s v="plays"/>
    <d v="2016-07-21T09:48:13"/>
    <d v="2016-08-06T22:00:00"/>
    <n v="2"/>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s v="theater"/>
    <s v="plays"/>
    <d v="2014-07-31T07:59:53"/>
    <d v="2014-08-21T11:28:00"/>
    <n v="3"/>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s v="theater"/>
    <s v="plays"/>
    <d v="2015-07-20T12:03:40"/>
    <d v="2015-08-19T12:03:40"/>
    <n v="2"/>
  </r>
  <r>
    <x v="3438"/>
    <s v="KLIPPIES"/>
    <s v="Klippies is the debut play from Johannesburg-born writer Jessica SiÃ¢n, premiering at the Southwark Playhouse, London in May 2015."/>
    <n v="2500"/>
    <n v="2605"/>
    <x v="0"/>
    <s v="GB"/>
    <s v="GBP"/>
    <n v="1430600400"/>
    <n v="1428358567"/>
    <b v="0"/>
    <x v="25"/>
    <b v="1"/>
    <s v="theater/plays"/>
    <n v="1.042"/>
    <n v="186.07142857142858"/>
    <s v="theater"/>
    <s v="plays"/>
    <d v="2015-04-06T17:16:07"/>
    <d v="2015-05-02T16:00:00"/>
    <n v="2"/>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s v="theater"/>
    <s v="plays"/>
    <d v="2016-01-05T16:52:10"/>
    <d v="2016-01-18T23:59:00"/>
    <n v="2"/>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s v="theater"/>
    <s v="plays"/>
    <d v="2014-06-18T21:57:08"/>
    <d v="2014-07-11T11:15:00"/>
    <n v="3"/>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s v="theater"/>
    <s v="plays"/>
    <d v="2015-10-17T05:18:41"/>
    <d v="2015-11-13T15:17:00"/>
    <n v="2"/>
  </r>
  <r>
    <x v="3442"/>
    <s v="An Evening of Radio"/>
    <s v="An Evening of Radio aims to showcase original work written by undergraduate playwriting students in the style of live staged readings."/>
    <n v="250"/>
    <n v="250"/>
    <x v="0"/>
    <s v="US"/>
    <s v="USD"/>
    <n v="1433016672"/>
    <n v="1430424672"/>
    <b v="0"/>
    <x v="22"/>
    <b v="1"/>
    <s v="theater/plays"/>
    <n v="1"/>
    <n v="31.25"/>
    <s v="theater"/>
    <s v="plays"/>
    <d v="2015-04-30T15:11:12"/>
    <d v="2015-05-30T15:11:12"/>
    <n v="1"/>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s v="theater"/>
    <s v="plays"/>
    <d v="2014-08-10T07:35:46"/>
    <d v="2014-09-09T07:35:46"/>
    <n v="2"/>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s v="theater"/>
    <s v="plays"/>
    <d v="2016-05-31T01:59:46"/>
    <d v="2016-06-08T08:59:00"/>
    <n v="1"/>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s v="theater"/>
    <s v="plays"/>
    <d v="2015-09-25T07:43:56"/>
    <d v="2015-10-23T07:43:56"/>
    <n v="2"/>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s v="theater"/>
    <s v="plays"/>
    <d v="2015-01-12T14:58:45"/>
    <d v="2015-02-05T07:20:00"/>
    <n v="2"/>
  </r>
  <r>
    <x v="3447"/>
    <s v="The Vagabond Halfback"/>
    <s v="&quot;He was a poet, a vagrant, a philosopher, a lady's man and a hard drinker&quot;"/>
    <n v="1000"/>
    <n v="1078"/>
    <x v="0"/>
    <s v="US"/>
    <s v="USD"/>
    <n v="1458332412"/>
    <n v="1454448012"/>
    <b v="0"/>
    <x v="25"/>
    <b v="1"/>
    <s v="theater/plays"/>
    <n v="1.0780000000000001"/>
    <n v="77"/>
    <s v="theater"/>
    <s v="plays"/>
    <d v="2016-02-02T16:20:12"/>
    <d v="2016-03-18T15:20:12"/>
    <n v="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s v="theater"/>
    <s v="plays"/>
    <d v="2014-11-16T21:51:29"/>
    <d v="2014-12-16T21:51:29"/>
    <n v="2"/>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s v="theater"/>
    <s v="plays"/>
    <d v="2016-06-10T20:15:38"/>
    <d v="2016-07-08T23:00:00"/>
    <n v="1"/>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s v="theater"/>
    <s v="plays"/>
    <d v="2015-02-01T11:54:31"/>
    <d v="2015-04-02T10:54:31"/>
    <n v="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s v="theater"/>
    <s v="plays"/>
    <d v="2015-03-25T12:22:07"/>
    <d v="2015-04-21T12:22:07"/>
    <n v="1"/>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s v="theater"/>
    <s v="plays"/>
    <d v="2014-06-30T10:20:26"/>
    <d v="2014-07-22T22:59:00"/>
    <n v="2"/>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s v="theater"/>
    <s v="plays"/>
    <d v="2016-06-14T18:29:16"/>
    <d v="2016-08-13T18:29:16"/>
    <n v="1"/>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s v="theater"/>
    <s v="plays"/>
    <d v="2014-07-01T11:45:59"/>
    <d v="2014-07-31T11:45:59"/>
    <n v="1"/>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s v="theater"/>
    <s v="plays"/>
    <d v="2016-09-13T13:00:27"/>
    <d v="2016-10-13T13:00:27"/>
    <n v="4"/>
  </r>
  <r>
    <x v="3456"/>
    <s v="THIEF"/>
    <s v="&quot;Thief,&quot; a one man touring show, a theatrical experience portraying a supernatural story about the 3 days Jesus spent in the grave."/>
    <n v="3000"/>
    <n v="5739"/>
    <x v="0"/>
    <s v="US"/>
    <s v="USD"/>
    <n v="1406876340"/>
    <n v="1404190567"/>
    <b v="0"/>
    <x v="38"/>
    <b v="1"/>
    <s v="theater/plays"/>
    <n v="1.913"/>
    <n v="358.6875"/>
    <s v="theater"/>
    <s v="plays"/>
    <d v="2014-06-30T23:56:07"/>
    <d v="2014-08-01T01:59:00"/>
    <n v="2"/>
  </r>
  <r>
    <x v="3457"/>
    <s v="The Impossible Adventures Of Supernova Jones"/>
    <s v="Robots, Space Battles, Mystery, and Intrigue. Nothing is Impossible..."/>
    <n v="2000"/>
    <n v="2804"/>
    <x v="0"/>
    <s v="US"/>
    <s v="USD"/>
    <n v="1423720740"/>
    <n v="1421081857"/>
    <b v="0"/>
    <x v="165"/>
    <b v="1"/>
    <s v="theater/plays"/>
    <n v="1.4019999999999999"/>
    <n v="50.981818181818184"/>
    <s v="theater"/>
    <s v="plays"/>
    <d v="2015-01-12T11:57:37"/>
    <d v="2015-02-12T00:59:00"/>
    <n v="2"/>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s v="theater"/>
    <s v="plays"/>
    <d v="2015-01-06T23:51:43"/>
    <d v="2015-02-02T23:27:00"/>
    <n v="1"/>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s v="theater"/>
    <s v="plays"/>
    <d v="2016-04-20T06:31:00"/>
    <d v="2016-05-20T06:31:00"/>
    <n v="1"/>
  </r>
  <r>
    <x v="3460"/>
    <s v="Pushers"/>
    <s v="'Pushers' is an exciting new play and the first project for brand new theatre company, Ain't Got No Home Productions."/>
    <n v="500"/>
    <n v="950"/>
    <x v="0"/>
    <s v="GB"/>
    <s v="GBP"/>
    <n v="1408106352"/>
    <n v="1406896752"/>
    <b v="0"/>
    <x v="10"/>
    <b v="1"/>
    <s v="theater/plays"/>
    <n v="1.9"/>
    <n v="50"/>
    <s v="theater"/>
    <s v="plays"/>
    <d v="2014-08-01T07:39:12"/>
    <d v="2014-08-15T07:39:12"/>
    <n v="1"/>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s v="theater"/>
    <s v="plays"/>
    <d v="2016-09-30T10:11:19"/>
    <d v="2016-10-28T22:00:00"/>
    <n v="1"/>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s v="theater"/>
    <s v="plays"/>
    <d v="2015-06-24T16:33:48"/>
    <d v="2015-07-10T13:00:00"/>
    <n v="1"/>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s v="theater"/>
    <s v="plays"/>
    <d v="2016-08-30T17:03:05"/>
    <d v="2016-10-10T22:59:00"/>
    <n v="4"/>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s v="theater"/>
    <s v="plays"/>
    <d v="2016-07-23T22:07:17"/>
    <d v="2016-08-22T22:07:17"/>
    <n v="3"/>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s v="theater"/>
    <s v="plays"/>
    <d v="2015-07-15T10:01:12"/>
    <d v="2015-08-09T11:00:00"/>
    <n v="2"/>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s v="theater"/>
    <s v="plays"/>
    <d v="2016-02-19T19:27:30"/>
    <d v="2016-04-19T18:27:30"/>
    <n v="2"/>
  </r>
  <r>
    <x v="3467"/>
    <s v="Venus in Fur, Los Angeles."/>
    <s v="Venus in Fur, By David Ives."/>
    <n v="3000"/>
    <n v="3030"/>
    <x v="0"/>
    <s v="US"/>
    <s v="USD"/>
    <n v="1426864032"/>
    <n v="1424275632"/>
    <b v="0"/>
    <x v="5"/>
    <b v="1"/>
    <s v="theater/plays"/>
    <n v="1.01"/>
    <n v="64.468085106382972"/>
    <s v="theater"/>
    <s v="plays"/>
    <d v="2015-02-18T11:07:12"/>
    <d v="2015-03-20T10:07:12"/>
    <n v="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s v="theater"/>
    <s v="plays"/>
    <d v="2016-08-23T13:22:09"/>
    <d v="2016-09-20T22:00:00"/>
    <n v="4"/>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s v="theater"/>
    <s v="plays"/>
    <d v="2016-03-29T10:24:05"/>
    <d v="2016-04-28T10:24:05"/>
    <n v="2"/>
  </r>
  <r>
    <x v="3470"/>
    <s v="She Kills Monsters"/>
    <s v="The New Artist's Circle is a theatre company dedicated to bringing the arts to young people."/>
    <n v="250"/>
    <n v="375"/>
    <x v="0"/>
    <s v="US"/>
    <s v="USD"/>
    <n v="1468618680"/>
    <n v="1465345902"/>
    <b v="0"/>
    <x v="82"/>
    <b v="1"/>
    <s v="theater/plays"/>
    <n v="1.5"/>
    <n v="41.666666666666664"/>
    <s v="theater"/>
    <s v="plays"/>
    <d v="2016-06-07T19:31:42"/>
    <d v="2016-07-15T16:38:00"/>
    <n v="1"/>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s v="theater"/>
    <s v="plays"/>
    <d v="2014-07-21T14:41:30"/>
    <d v="2014-08-31T15:00:00"/>
    <n v="1"/>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s v="theater"/>
    <s v="plays"/>
    <d v="2014-10-15T23:05:31"/>
    <d v="2014-11-06T00:59:00"/>
    <n v="2"/>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s v="theater"/>
    <s v="plays"/>
    <d v="2015-02-27T15:01:36"/>
    <d v="2015-03-20T15:27:00"/>
    <n v="2"/>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s v="theater"/>
    <s v="plays"/>
    <d v="2016-06-20T07:02:11"/>
    <d v="2016-07-20T07:02:11"/>
    <n v="2"/>
  </r>
  <r>
    <x v="3475"/>
    <s v="Score"/>
    <s v="Score is a musical play inspired by true stories of parents who have recovered from addiction and regained their children."/>
    <n v="300"/>
    <n v="340"/>
    <x v="0"/>
    <s v="GB"/>
    <s v="GBP"/>
    <n v="1414972800"/>
    <n v="1412629704"/>
    <b v="0"/>
    <x v="57"/>
    <b v="1"/>
    <s v="theater/plays"/>
    <n v="1.1333333333333333"/>
    <n v="20"/>
    <s v="theater"/>
    <s v="plays"/>
    <d v="2014-10-06T16:08:24"/>
    <d v="2014-11-02T19:00:00"/>
    <n v="1"/>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s v="theater"/>
    <s v="plays"/>
    <d v="2014-10-09T01:43:10"/>
    <d v="2014-10-26T22:00:00"/>
    <n v="1"/>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s v="theater"/>
    <s v="plays"/>
    <d v="2015-05-04T12:40:43"/>
    <d v="2015-05-16T22:00:00"/>
    <n v="2"/>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s v="theater"/>
    <s v="plays"/>
    <d v="2015-02-18T17:00:22"/>
    <d v="2015-03-16T16:00:00"/>
    <n v="2"/>
  </r>
  <r>
    <x v="3479"/>
    <s v="Civil Rogues"/>
    <s v="A new comedy about what happened to a band of foolhardy actors when the Puritans closed the theatres in the 1640s."/>
    <n v="1500"/>
    <n v="1918"/>
    <x v="0"/>
    <s v="GB"/>
    <s v="GBP"/>
    <n v="1403382680"/>
    <n v="1400790680"/>
    <b v="0"/>
    <x v="66"/>
    <b v="1"/>
    <s v="theater/plays"/>
    <n v="1.2786666666666666"/>
    <n v="34.25"/>
    <s v="theater"/>
    <s v="plays"/>
    <d v="2014-05-22T15:31:20"/>
    <d v="2014-06-21T15:31:20"/>
    <n v="2"/>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s v="theater"/>
    <s v="plays"/>
    <d v="2015-06-16T02:37:07"/>
    <d v="2015-07-10T16:00:00"/>
    <n v="2"/>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s v="theater"/>
    <s v="plays"/>
    <d v="2014-12-16T00:56:28"/>
    <d v="2015-01-02T00:56:28"/>
    <n v="4"/>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s v="theater"/>
    <s v="plays"/>
    <d v="2014-06-06T13:31:06"/>
    <d v="2014-07-06T13:31:06"/>
    <n v="2"/>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s v="theater"/>
    <s v="plays"/>
    <d v="2014-06-03T11:03:01"/>
    <d v="2014-07-03T11:03:01"/>
    <n v="2"/>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s v="theater"/>
    <s v="plays"/>
    <d v="2016-05-16T13:14:59"/>
    <d v="2016-06-15T13:14:59"/>
    <n v="2"/>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s v="theater"/>
    <s v="plays"/>
    <d v="2016-01-03T11:38:00"/>
    <d v="2016-02-02T11:38:00"/>
    <n v="2"/>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s v="theater"/>
    <s v="plays"/>
    <d v="2015-05-02T16:00:01"/>
    <d v="2015-06-03T01:59:00"/>
    <n v="2"/>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s v="theater"/>
    <s v="plays"/>
    <d v="2015-05-25T17:34:12"/>
    <d v="2015-06-24T17:34:12"/>
    <n v="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s v="theater"/>
    <s v="plays"/>
    <d v="2015-03-24T13:26:00"/>
    <d v="2015-04-17T11:00:00"/>
    <n v="2"/>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s v="theater"/>
    <s v="plays"/>
    <d v="2014-04-24T10:15:31"/>
    <d v="2014-05-24T16:00:00"/>
    <n v="3"/>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s v="theater"/>
    <s v="plays"/>
    <d v="2016-03-14T14:15:24"/>
    <d v="2016-04-13T14:15:24"/>
    <n v="2"/>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s v="theater"/>
    <s v="plays"/>
    <d v="2015-04-27T00:59:44"/>
    <d v="2015-05-18T00:59:44"/>
    <n v="1"/>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s v="theater"/>
    <s v="plays"/>
    <d v="2015-09-20T19:13:17"/>
    <d v="2015-10-25T19:13:17"/>
    <n v="2"/>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s v="theater"/>
    <s v="plays"/>
    <d v="2014-07-28T15:47:16"/>
    <d v="2014-08-17T00:11:00"/>
    <n v="2"/>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s v="theater"/>
    <s v="plays"/>
    <d v="2016-11-15T00:09:35"/>
    <d v="2016-11-26T01:00:00"/>
    <n v="1"/>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s v="theater"/>
    <s v="plays"/>
    <d v="2014-10-03T13:18:29"/>
    <d v="2014-11-01T12:18:00"/>
    <n v="3"/>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s v="theater"/>
    <s v="plays"/>
    <d v="2016-08-02T15:19:26"/>
    <d v="2016-09-11T15:19:26"/>
    <n v="2"/>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s v="theater"/>
    <s v="plays"/>
    <d v="2016-05-21T12:48:24"/>
    <d v="2016-06-02T17:00:00"/>
    <n v="2"/>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s v="theater"/>
    <s v="plays"/>
    <d v="2016-03-29T22:48:24"/>
    <d v="2016-05-28T16:44:00"/>
    <n v="2"/>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s v="theater"/>
    <s v="plays"/>
    <d v="2015-05-07T19:52:05"/>
    <d v="2015-07-01T01:59:00"/>
    <n v="2"/>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s v="theater"/>
    <s v="plays"/>
    <d v="2016-02-19T17:03:58"/>
    <d v="2016-03-06T23:59:00"/>
    <n v="2"/>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s v="theater"/>
    <s v="plays"/>
    <d v="2015-08-17T13:19:55"/>
    <d v="2015-09-11T13:19:55"/>
    <n v="2"/>
  </r>
  <r>
    <x v="3502"/>
    <s v="Dickhead"/>
    <s v="Dickhead is a play about one man's struggle with the dicks in his head. If you want to know more stop being a twat and put out...please"/>
    <n v="4000"/>
    <n v="4216"/>
    <x v="0"/>
    <s v="US"/>
    <s v="USD"/>
    <n v="1458100740"/>
    <n v="1456862924"/>
    <b v="0"/>
    <x v="162"/>
    <b v="1"/>
    <s v="theater/plays"/>
    <n v="1.054"/>
    <n v="136"/>
    <s v="theater"/>
    <s v="plays"/>
    <d v="2016-03-01T15:08:44"/>
    <d v="2016-03-15T22:59:00"/>
    <n v="2"/>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s v="theater"/>
    <s v="plays"/>
    <d v="2016-06-24T06:28:48"/>
    <d v="2016-07-24T06:28:48"/>
    <n v="2"/>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s v="theater"/>
    <s v="plays"/>
    <d v="2015-10-20T12:58:11"/>
    <d v="2015-11-19T13:58:11"/>
    <n v="2"/>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s v="theater"/>
    <s v="plays"/>
    <d v="2014-05-01T17:27:25"/>
    <d v="2014-05-12T23:00:00"/>
    <n v="2"/>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s v="theater"/>
    <s v="plays"/>
    <d v="2014-07-09T12:37:20"/>
    <d v="2014-08-23T12:37:20"/>
    <n v="2"/>
  </r>
  <r>
    <x v="3507"/>
    <s v="The Chameleon Fools Theatre Troupe Project"/>
    <s v="Please help our troupe bring our first project from planning to reality! Join us on one exciting ride!"/>
    <n v="10000"/>
    <n v="10440"/>
    <x v="0"/>
    <s v="US"/>
    <s v="USD"/>
    <n v="1464732537"/>
    <n v="1462140537"/>
    <b v="0"/>
    <x v="250"/>
    <b v="1"/>
    <s v="theater/plays"/>
    <n v="1.044"/>
    <n v="145"/>
    <s v="theater"/>
    <s v="plays"/>
    <d v="2016-05-01T17:08:57"/>
    <d v="2016-05-31T17:08:57"/>
    <n v="4"/>
  </r>
  <r>
    <x v="3508"/>
    <s v="Roll The Dice Theatre Company"/>
    <s v="Roll The Dice Theatre Company revolves around taking risks in the game of life vicariously through beloved childhood games."/>
    <n v="100"/>
    <n v="180"/>
    <x v="0"/>
    <s v="GB"/>
    <s v="GBP"/>
    <n v="1462914000"/>
    <n v="1460914253"/>
    <b v="0"/>
    <x v="41"/>
    <b v="1"/>
    <s v="theater/plays"/>
    <n v="1.8"/>
    <n v="12"/>
    <s v="theater"/>
    <s v="plays"/>
    <d v="2016-04-17T12:30:53"/>
    <d v="2016-05-10T16:00:00"/>
    <n v="1"/>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s v="theater"/>
    <s v="plays"/>
    <d v="2014-11-07T15:37:46"/>
    <d v="2014-11-20T23:55:00"/>
    <n v="2"/>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s v="theater"/>
    <s v="plays"/>
    <d v="2014-06-12T09:54:06"/>
    <d v="2014-07-02T09:54:06"/>
    <n v="1"/>
  </r>
  <r>
    <x v="3511"/>
    <s v="Silent Planet"/>
    <s v="The world premiere of the first full-length play by Eve Leigh, at the intimate Finborough Theatre in London."/>
    <n v="1500"/>
    <n v="1518"/>
    <x v="0"/>
    <s v="GB"/>
    <s v="GBP"/>
    <n v="1415385000"/>
    <n v="1413406695"/>
    <b v="0"/>
    <x v="10"/>
    <b v="1"/>
    <s v="theater/plays"/>
    <n v="1.012"/>
    <n v="79.89473684210526"/>
    <s v="theater"/>
    <s v="plays"/>
    <d v="2014-10-15T15:58:15"/>
    <d v="2014-11-07T13:30:00"/>
    <n v="2"/>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s v="theater"/>
    <s v="plays"/>
    <d v="2015-02-22T07:53:12"/>
    <d v="2015-04-23T06:53:12"/>
    <n v="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s v="theater"/>
    <s v="plays"/>
    <d v="2014-05-21T21:18:32"/>
    <d v="2014-06-03T23:59:00"/>
    <n v="2"/>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s v="theater"/>
    <s v="plays"/>
    <d v="2015-01-16T15:19:12"/>
    <d v="2015-02-01T23:59:00"/>
    <n v="1"/>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s v="theater"/>
    <s v="plays"/>
    <d v="2015-05-01T13:32:51"/>
    <d v="2015-05-31T13:32:51"/>
    <n v="2"/>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s v="theater"/>
    <s v="plays"/>
    <d v="2014-08-04T19:14:30"/>
    <d v="2014-09-07T22:00:00"/>
    <n v="2"/>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s v="theater"/>
    <s v="plays"/>
    <d v="2014-06-04T14:37:14"/>
    <d v="2014-07-04T06:00:00"/>
    <n v="2"/>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s v="theater"/>
    <s v="plays"/>
    <d v="2014-09-11T13:48:19"/>
    <d v="2014-10-02T09:21:00"/>
    <n v="2"/>
  </r>
  <r>
    <x v="3519"/>
    <s v="Bookstory"/>
    <s v="Bookstory is a tiny puppet musical with some very big ideas that tells the story of the story in the digital age"/>
    <n v="2000"/>
    <n v="2027"/>
    <x v="0"/>
    <s v="GB"/>
    <s v="GBP"/>
    <n v="1425478950"/>
    <n v="1422886950"/>
    <b v="0"/>
    <x v="33"/>
    <b v="1"/>
    <s v="theater/plays"/>
    <n v="1.0135000000000001"/>
    <n v="72.392857142857139"/>
    <s v="theater"/>
    <s v="plays"/>
    <d v="2015-02-02T09:22:30"/>
    <d v="2015-03-04T09:22:30"/>
    <n v="2"/>
  </r>
  <r>
    <x v="3520"/>
    <s v="Protocols"/>
    <s v="Help us to bring &quot;Protocols&quot; at the 2015 Camden Fringe. The most controversial play of the year."/>
    <n v="2000"/>
    <n v="2015"/>
    <x v="0"/>
    <s v="GB"/>
    <s v="GBP"/>
    <n v="1441547220"/>
    <n v="1439322412"/>
    <b v="0"/>
    <x v="64"/>
    <b v="1"/>
    <s v="theater/plays"/>
    <n v="1.0075000000000001"/>
    <n v="95.952380952380949"/>
    <s v="theater"/>
    <s v="plays"/>
    <d v="2015-08-11T14:46:52"/>
    <d v="2015-09-06T08:47:00"/>
    <n v="2"/>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s v="theater"/>
    <s v="plays"/>
    <d v="2014-08-30T03:40:20"/>
    <d v="2014-09-29T03:40:20"/>
    <n v="1"/>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s v="theater"/>
    <s v="plays"/>
    <d v="2015-08-18T13:57:26"/>
    <d v="2015-09-15T05:06:00"/>
    <n v="2"/>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s v="theater"/>
    <s v="plays"/>
    <d v="2016-07-30T04:32:28"/>
    <d v="2016-09-25T18:00:00"/>
    <n v="2"/>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s v="theater"/>
    <s v="plays"/>
    <d v="2014-08-29T13:19:33"/>
    <d v="2014-09-12T23:00:00"/>
    <n v="4"/>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s v="theater"/>
    <s v="plays"/>
    <d v="2015-07-29T11:41:46"/>
    <d v="2015-08-09T11:00:00"/>
    <n v="1"/>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s v="theater"/>
    <s v="plays"/>
    <d v="2016-03-31T03:02:51"/>
    <d v="2016-04-28T00:59:00"/>
    <n v="2"/>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s v="theater"/>
    <s v="plays"/>
    <d v="2015-06-11T19:33:25"/>
    <d v="2015-07-10T22:59:00"/>
    <n v="3"/>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s v="theater"/>
    <s v="plays"/>
    <d v="2016-12-29T07:01:58"/>
    <d v="2017-01-18T07:01:58"/>
    <n v="2"/>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s v="theater"/>
    <s v="plays"/>
    <d v="2015-06-22T13:16:58"/>
    <d v="2015-07-12T20:00:00"/>
    <n v="1"/>
  </r>
  <r>
    <x v="3530"/>
    <s v="Far From Fiction"/>
    <s v="â€œFar From Fictionâ€ is a powerful play, written by Sally Willis, offering insights into a new understanding of  female psychology."/>
    <n v="2750"/>
    <n v="2750"/>
    <x v="0"/>
    <s v="GB"/>
    <s v="GBP"/>
    <n v="1460318400"/>
    <n v="1457881057"/>
    <b v="0"/>
    <x v="19"/>
    <b v="1"/>
    <s v="theater/plays"/>
    <n v="1"/>
    <n v="125"/>
    <s v="theater"/>
    <s v="plays"/>
    <d v="2016-03-13T09:57:37"/>
    <d v="2016-04-10T15:00:00"/>
    <n v="2"/>
  </r>
  <r>
    <x v="3531"/>
    <s v="The Reinvention of Lily Johnson"/>
    <s v="A political comedy for a crazy election year"/>
    <n v="1000"/>
    <n v="1280"/>
    <x v="0"/>
    <s v="US"/>
    <s v="USD"/>
    <n v="1467301334"/>
    <n v="1464709334"/>
    <b v="0"/>
    <x v="55"/>
    <b v="1"/>
    <s v="theater/plays"/>
    <n v="1.28"/>
    <n v="49.230769230769234"/>
    <s v="theater"/>
    <s v="plays"/>
    <d v="2016-05-31T10:42:14"/>
    <d v="2016-06-30T10:42:14"/>
    <n v="2"/>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s v="theater"/>
    <s v="plays"/>
    <d v="2014-09-02T09:23:47"/>
    <d v="2014-09-17T22:59:00"/>
    <n v="1"/>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s v="theater"/>
    <s v="plays"/>
    <d v="2015-10-12T13:16:07"/>
    <d v="2015-11-11T14:16:07"/>
    <n v="1"/>
  </r>
  <r>
    <x v="3534"/>
    <s v="Night of Ashes"/>
    <s v="A Theatrical Prequel to Hell's Rebels, the current Pathfinder Adventure Path from Paizo Publishing"/>
    <n v="5000"/>
    <n v="7810"/>
    <x v="0"/>
    <s v="US"/>
    <s v="USD"/>
    <n v="1443711623"/>
    <n v="1440687623"/>
    <b v="0"/>
    <x v="386"/>
    <b v="1"/>
    <s v="theater/plays"/>
    <n v="1.5620000000000001"/>
    <n v="38.284313725490193"/>
    <s v="theater"/>
    <s v="plays"/>
    <d v="2015-08-27T10:00:23"/>
    <d v="2015-10-01T10:00:23"/>
    <n v="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s v="theater"/>
    <s v="plays"/>
    <d v="2015-09-01T10:21:50"/>
    <d v="2015-10-02T13:00:00"/>
    <n v="2"/>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s v="theater"/>
    <s v="plays"/>
    <d v="2015-11-20T12:27:05"/>
    <d v="2015-12-20T06:59:00"/>
    <n v="1"/>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s v="theater"/>
    <s v="plays"/>
    <d v="2014-10-11T03:30:16"/>
    <d v="2014-11-17T02:59:00"/>
    <n v="1"/>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s v="theater"/>
    <s v="plays"/>
    <d v="2016-07-20T05:05:40"/>
    <d v="2016-08-17T05:05:40"/>
    <n v="2"/>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s v="theater"/>
    <s v="plays"/>
    <d v="2016-08-18T13:08:42"/>
    <d v="2016-09-08T13:08:42"/>
    <n v="1"/>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s v="theater"/>
    <s v="plays"/>
    <d v="2016-05-26T19:04:51"/>
    <d v="2016-06-25T19:04:51"/>
    <n v="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s v="theater"/>
    <s v="plays"/>
    <d v="2015-08-06T12:31:15"/>
    <d v="2015-08-31T12:31:15"/>
    <n v="2"/>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s v="theater"/>
    <s v="plays"/>
    <d v="2014-07-09T09:23:42"/>
    <d v="2014-09-07T09:23:42"/>
    <n v="3"/>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s v="theater"/>
    <s v="plays"/>
    <d v="2015-05-26T13:07:39"/>
    <d v="2015-06-25T13:07:39"/>
    <n v="2"/>
  </r>
  <r>
    <x v="3544"/>
    <s v="Gruoch, or Lady Macbeth"/>
    <s v="Death &amp; Pretzels presents the world premiere of Paul Pasulka's Gruoch, or Lady Macbeth"/>
    <n v="2500"/>
    <n v="2500"/>
    <x v="0"/>
    <s v="US"/>
    <s v="USD"/>
    <n v="1425758257"/>
    <n v="1423166257"/>
    <b v="0"/>
    <x v="54"/>
    <b v="1"/>
    <s v="theater/plays"/>
    <n v="1"/>
    <n v="104.16666666666667"/>
    <s v="theater"/>
    <s v="plays"/>
    <d v="2015-02-05T14:57:37"/>
    <d v="2015-03-07T14:57:37"/>
    <n v="2"/>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s v="theater"/>
    <s v="plays"/>
    <d v="2015-03-12T14:22:39"/>
    <d v="2015-04-11T14:22:39"/>
    <n v="1"/>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s v="theater"/>
    <s v="plays"/>
    <d v="2015-03-10T10:51:24"/>
    <d v="2015-03-31T22:59:00"/>
    <n v="2"/>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s v="theater"/>
    <s v="plays"/>
    <d v="2016-04-19T20:53:21"/>
    <d v="2016-05-13T22:59:00"/>
    <n v="9"/>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s v="theater"/>
    <s v="plays"/>
    <d v="2016-02-11T17:36:54"/>
    <d v="2016-03-04T20:00:00"/>
    <n v="2"/>
  </r>
  <r>
    <x v="3549"/>
    <s v="The Munitionettes"/>
    <s v="Help us bring to life tales of hardship, danger and community of extraordinary women working in WW1 munitions factories."/>
    <n v="1000"/>
    <n v="1020"/>
    <x v="0"/>
    <s v="GB"/>
    <s v="GBP"/>
    <n v="1441358873"/>
    <n v="1438939673"/>
    <b v="0"/>
    <x v="288"/>
    <b v="1"/>
    <s v="theater/plays"/>
    <n v="1.02"/>
    <n v="24.285714285714285"/>
    <s v="theater"/>
    <s v="plays"/>
    <d v="2015-08-07T04:27:53"/>
    <d v="2015-09-04T04:27:53"/>
    <n v="2"/>
  </r>
  <r>
    <x v="3550"/>
    <s v="MOONFACE"/>
    <s v="MOONFACE explores the formative f***k-ups of adolescence. Fresh, incisive new writing. Monologue, movement and striking naturalism."/>
    <n v="2500"/>
    <n v="2620"/>
    <x v="0"/>
    <s v="GB"/>
    <s v="GBP"/>
    <n v="1462224398"/>
    <n v="1459632398"/>
    <b v="0"/>
    <x v="31"/>
    <b v="1"/>
    <s v="theater/plays"/>
    <n v="1.048"/>
    <n v="40.9375"/>
    <s v="theater"/>
    <s v="plays"/>
    <d v="2016-04-02T16:26:38"/>
    <d v="2016-05-02T16:26:38"/>
    <n v="2"/>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s v="theater"/>
    <s v="plays"/>
    <d v="2014-04-24T07:22:50"/>
    <d v="2014-05-22T17:07:00"/>
    <n v="2"/>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s v="theater"/>
    <s v="plays"/>
    <d v="2014-05-29T09:05:24"/>
    <d v="2014-06-28T09:05:24"/>
    <n v="1"/>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s v="theater"/>
    <s v="plays"/>
    <d v="2015-07-10T19:41:20"/>
    <d v="2015-08-11T19:00:00"/>
    <n v="3"/>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s v="theater"/>
    <s v="plays"/>
    <d v="2015-01-11T20:12:39"/>
    <d v="2015-02-11T12:00:00"/>
    <n v="3"/>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s v="theater"/>
    <s v="plays"/>
    <d v="2016-10-18T05:36:34"/>
    <d v="2016-11-17T06:36:34"/>
    <n v="2"/>
  </r>
  <r>
    <x v="3556"/>
    <s v="Immortal"/>
    <s v="'Immortal', a play about five English Air Bombers in WW2, is an exciting first project for the brand new Production Company, GreanTea."/>
    <n v="2200"/>
    <n v="2210"/>
    <x v="0"/>
    <s v="GB"/>
    <s v="GBP"/>
    <n v="1408289724"/>
    <n v="1403105724"/>
    <b v="0"/>
    <x v="9"/>
    <b v="1"/>
    <s v="theater/plays"/>
    <n v="1.0045454545454546"/>
    <n v="110.5"/>
    <s v="theater"/>
    <s v="plays"/>
    <d v="2014-06-18T10:35:24"/>
    <d v="2014-08-17T10:35:24"/>
    <n v="2"/>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s v="theater"/>
    <s v="plays"/>
    <d v="2014-04-01T01:38:31"/>
    <d v="2014-05-05T01:38:31"/>
    <n v="12"/>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s v="theater"/>
    <s v="plays"/>
    <d v="2015-05-15T14:36:15"/>
    <d v="2015-06-26T16:00:00"/>
    <n v="1"/>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s v="theater"/>
    <s v="plays"/>
    <d v="2015-07-08T21:18:28"/>
    <d v="2015-07-31T03:58:00"/>
    <n v="2"/>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s v="theater"/>
    <s v="plays"/>
    <d v="2015-04-21T16:21:06"/>
    <d v="2015-05-26T21:45:00"/>
    <n v="2"/>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s v="theater"/>
    <s v="plays"/>
    <d v="2015-07-18T11:19:38"/>
    <d v="2015-08-05T13:36:00"/>
    <n v="2"/>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s v="theater"/>
    <s v="plays"/>
    <d v="2016-03-04T13:17:07"/>
    <d v="2016-03-13T17:00:00"/>
    <n v="1"/>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s v="theater"/>
    <s v="plays"/>
    <d v="2016-07-04T11:07:36"/>
    <d v="2016-08-01T14:00:00"/>
    <n v="1"/>
  </r>
  <r>
    <x v="3564"/>
    <s v="The Pillowman Aberdeen"/>
    <s v="Multi Award-Winng play THE PILLOWMAN coming to the Arts Centre Theatre, Aberdeen"/>
    <n v="1000"/>
    <n v="1005"/>
    <x v="0"/>
    <s v="GB"/>
    <s v="GBP"/>
    <n v="1444060800"/>
    <n v="1440082649"/>
    <b v="0"/>
    <x v="57"/>
    <b v="1"/>
    <s v="theater/plays"/>
    <n v="1.0049999999999999"/>
    <n v="59.117647058823529"/>
    <s v="theater"/>
    <s v="plays"/>
    <d v="2015-08-20T09:57:29"/>
    <d v="2015-10-05T11:00:00"/>
    <n v="2"/>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s v="theater"/>
    <s v="plays"/>
    <d v="2014-12-01T12:50:08"/>
    <d v="2014-12-31T12:50:08"/>
    <n v="1"/>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s v="theater"/>
    <s v="plays"/>
    <d v="2014-12-24T07:11:23"/>
    <d v="2015-01-23T07:11:23"/>
    <n v="2"/>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s v="theater"/>
    <s v="plays"/>
    <d v="2015-05-11T14:27:24"/>
    <d v="2015-06-10T14:27:24"/>
    <n v="2"/>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s v="theater"/>
    <s v="plays"/>
    <d v="2014-08-18T12:46:34"/>
    <d v="2014-09-17T12:46:34"/>
    <n v="2"/>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s v="theater"/>
    <s v="plays"/>
    <d v="2014-12-09T11:31:36"/>
    <d v="2015-01-08T11:31:36"/>
    <n v="3"/>
  </r>
  <r>
    <x v="3570"/>
    <s v="The Lower Depths"/>
    <s v="Theatre Machine presents an all-new adaptation of Maxim Gorky's classic of Russian theatre, The Lower Depths."/>
    <n v="2000"/>
    <n v="2287"/>
    <x v="0"/>
    <s v="US"/>
    <s v="USD"/>
    <n v="1420009200"/>
    <n v="1417593483"/>
    <b v="0"/>
    <x v="55"/>
    <b v="1"/>
    <s v="theater/plays"/>
    <n v="1.1435"/>
    <n v="87.961538461538467"/>
    <s v="theater"/>
    <s v="plays"/>
    <d v="2014-12-03T02:58:03"/>
    <d v="2014-12-31T02:00:00"/>
    <n v="2"/>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s v="theater"/>
    <s v="plays"/>
    <d v="2014-09-30T15:36:53"/>
    <d v="2014-10-30T15:36:53"/>
    <n v="2"/>
  </r>
  <r>
    <x v="3572"/>
    <s v="Monster"/>
    <s v="A darkly comic one woman show by Abram Rooney as part of The Camden Fringe 2015."/>
    <n v="500"/>
    <n v="500"/>
    <x v="0"/>
    <s v="GB"/>
    <s v="GBP"/>
    <n v="1434894082"/>
    <n v="1432302082"/>
    <b v="0"/>
    <x v="82"/>
    <b v="1"/>
    <s v="theater/plays"/>
    <n v="1"/>
    <n v="55.555555555555557"/>
    <s v="theater"/>
    <s v="plays"/>
    <d v="2015-05-22T08:41:22"/>
    <d v="2015-06-21T08:41:22"/>
    <n v="1"/>
  </r>
  <r>
    <x v="3573"/>
    <s v="Licensed To Ill"/>
    <s v="London based theatre makers collaborating to create a new show about the history of HipHop."/>
    <n v="3000"/>
    <n v="3084"/>
    <x v="0"/>
    <s v="GB"/>
    <s v="GBP"/>
    <n v="1415440846"/>
    <n v="1412845246"/>
    <b v="0"/>
    <x v="76"/>
    <b v="1"/>
    <s v="theater/plays"/>
    <n v="1.028"/>
    <n v="39.53846153846154"/>
    <s v="theater"/>
    <s v="plays"/>
    <d v="2014-10-09T04:00:46"/>
    <d v="2014-11-08T05:00:46"/>
    <n v="2"/>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s v="theater"/>
    <s v="plays"/>
    <d v="2014-10-14T17:37:28"/>
    <d v="2014-11-13T18:37:28"/>
    <n v="3"/>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s v="theater"/>
    <s v="plays"/>
    <d v="2016-07-10T13:48:47"/>
    <d v="2016-08-10T22:59:00"/>
    <n v="4"/>
  </r>
  <r>
    <x v="3576"/>
    <s v="Vote for Next Season's Shows!"/>
    <s v="Vote here for whatever show you want to see next year! No gimmick, no stretch goals, just a simple vote and a free ticket."/>
    <n v="100"/>
    <n v="100"/>
    <x v="0"/>
    <s v="US"/>
    <s v="USD"/>
    <n v="1480947054"/>
    <n v="1475759454"/>
    <b v="0"/>
    <x v="81"/>
    <b v="1"/>
    <s v="theater/plays"/>
    <n v="1"/>
    <n v="20"/>
    <s v="theater"/>
    <s v="plays"/>
    <d v="2016-10-06T08:10:54"/>
    <d v="2016-12-05T09:10:54"/>
    <n v="1"/>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s v="theater"/>
    <s v="plays"/>
    <d v="2015-03-30T13:53:03"/>
    <d v="2015-04-26T01:28:00"/>
    <n v="1"/>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s v="theater"/>
    <s v="plays"/>
    <d v="2016-03-31T12:36:17"/>
    <d v="2016-04-30T12:36:17"/>
    <n v="2"/>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s v="theater"/>
    <s v="plays"/>
    <d v="2016-03-01T13:17:36"/>
    <d v="2016-03-31T12:17:36"/>
    <n v="1"/>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s v="theater"/>
    <s v="plays"/>
    <d v="2015-01-21T23:13:42"/>
    <d v="2015-02-28T23:59:00"/>
    <n v="1"/>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s v="theater"/>
    <s v="plays"/>
    <d v="2014-07-16T06:18:30"/>
    <d v="2014-07-30T06:18:30"/>
    <n v="2"/>
  </r>
  <r>
    <x v="3582"/>
    <s v="REALLY REALLY"/>
    <s v="A contemporary American play touching on the scorching realities of growing up in the Millennial generation."/>
    <n v="1000"/>
    <n v="2870"/>
    <x v="0"/>
    <s v="US"/>
    <s v="USD"/>
    <n v="1459822682"/>
    <n v="1458613082"/>
    <b v="0"/>
    <x v="72"/>
    <b v="1"/>
    <s v="theater/plays"/>
    <n v="2.87"/>
    <n v="58.571428571428569"/>
    <s v="theater"/>
    <s v="plays"/>
    <d v="2016-03-21T21:18:02"/>
    <d v="2016-04-04T21:18:02"/>
    <n v="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s v="theater"/>
    <s v="plays"/>
    <d v="2016-02-18T05:13:25"/>
    <d v="2016-04-18T04:13:25"/>
    <n v="2"/>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s v="theater"/>
    <s v="plays"/>
    <d v="2015-06-13T02:35:44"/>
    <d v="2015-07-13T02:35:44"/>
    <n v="2"/>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s v="theater"/>
    <s v="plays"/>
    <d v="2014-11-21T12:11:30"/>
    <d v="2014-12-21T12:11:30"/>
    <n v="2"/>
  </r>
  <r>
    <x v="3586"/>
    <s v="Actors &amp; Musicians who are Blind or Autistic"/>
    <s v="See Theatre In A New Light"/>
    <n v="7500"/>
    <n v="8207"/>
    <x v="0"/>
    <s v="US"/>
    <s v="USD"/>
    <n v="1474649070"/>
    <n v="1469465070"/>
    <b v="0"/>
    <x v="241"/>
    <b v="1"/>
    <s v="theater/plays"/>
    <n v="1.0942666666666667"/>
    <n v="151.9814814814815"/>
    <s v="theater"/>
    <s v="plays"/>
    <d v="2016-07-25T11:44:30"/>
    <d v="2016-09-23T11:44:30"/>
    <n v="3"/>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s v="theater"/>
    <s v="plays"/>
    <d v="2016-05-13T07:57:34"/>
    <d v="2016-06-27T14:00:00"/>
    <n v="1"/>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s v="theater"/>
    <s v="plays"/>
    <d v="2015-04-07T14:53:30"/>
    <d v="2015-04-29T18:00:00"/>
    <n v="1"/>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s v="theater"/>
    <s v="plays"/>
    <d v="2015-05-01T10:32:27"/>
    <d v="2015-05-26T10:32:27"/>
    <n v="2"/>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s v="theater"/>
    <s v="plays"/>
    <d v="2014-09-20T03:00:34"/>
    <d v="2014-10-20T03:00:34"/>
    <n v="3"/>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s v="theater"/>
    <s v="plays"/>
    <d v="2014-12-30T17:45:44"/>
    <d v="2015-01-23T23:59:00"/>
    <n v="1"/>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s v="theater"/>
    <s v="plays"/>
    <d v="2014-12-15T14:55:07"/>
    <d v="2015-02-10T23:59:00"/>
    <n v="2"/>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s v="theater"/>
    <s v="plays"/>
    <d v="2014-12-01T16:33:59"/>
    <d v="2015-01-05T15:26:00"/>
    <n v="2"/>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s v="theater"/>
    <s v="plays"/>
    <d v="2016-08-09T20:36:22"/>
    <d v="2016-09-03T20:36:22"/>
    <n v="2"/>
  </r>
  <r>
    <x v="3595"/>
    <s v="The Flu Season"/>
    <s v="A new theatre company staging Will Eno's The Flu Season in Seattle"/>
    <n v="2600"/>
    <n v="3081"/>
    <x v="0"/>
    <s v="US"/>
    <s v="USD"/>
    <n v="1426229940"/>
    <n v="1423959123"/>
    <b v="0"/>
    <x v="95"/>
    <b v="1"/>
    <s v="theater/plays"/>
    <n v="1.1850000000000001"/>
    <n v="49.693548387096776"/>
    <s v="theater"/>
    <s v="plays"/>
    <d v="2015-02-14T19:12:03"/>
    <d v="2015-03-13T01:59:00"/>
    <n v="2"/>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s v="theater"/>
    <s v="plays"/>
    <d v="2014-08-05T12:09:42"/>
    <d v="2014-08-26T12:09:42"/>
    <n v="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s v="theater"/>
    <s v="plays"/>
    <d v="2016-02-17T09:03:10"/>
    <d v="2016-03-03T00:59:00"/>
    <n v="2"/>
  </r>
  <r>
    <x v="3598"/>
    <s v="Cinderella"/>
    <s v="River City Theatre Company needs your support as we embark on our thirteenth production, CINDERELLA!"/>
    <n v="1000"/>
    <n v="1101"/>
    <x v="0"/>
    <s v="US"/>
    <s v="USD"/>
    <n v="1409720340"/>
    <n v="1408129822"/>
    <b v="0"/>
    <x v="74"/>
    <b v="1"/>
    <s v="theater/plays"/>
    <n v="1.101"/>
    <n v="40.777777777777779"/>
    <s v="theater"/>
    <s v="plays"/>
    <d v="2014-08-15T14:10:22"/>
    <d v="2014-09-02T23:59:00"/>
    <n v="2"/>
  </r>
  <r>
    <x v="3599"/>
    <s v="Promised Land"/>
    <s v="Help Chrysalis get this production off the ground!  An original play, we only need $500 to get this production on its feet!"/>
    <n v="500"/>
    <n v="1010"/>
    <x v="0"/>
    <s v="US"/>
    <s v="USD"/>
    <n v="1440892800"/>
    <n v="1438715077"/>
    <b v="0"/>
    <x v="57"/>
    <b v="1"/>
    <s v="theater/plays"/>
    <n v="2.02"/>
    <n v="59.411764705882355"/>
    <s v="theater"/>
    <s v="plays"/>
    <d v="2015-08-04T14:04:37"/>
    <d v="2015-08-29T19:00:00"/>
    <n v="1"/>
  </r>
  <r>
    <x v="3600"/>
    <s v="Pariah"/>
    <s v="The First Play From The Man Who Brought You The Black James Bond!"/>
    <n v="10"/>
    <n v="13"/>
    <x v="0"/>
    <s v="US"/>
    <s v="USD"/>
    <n v="1476390164"/>
    <n v="1473970964"/>
    <b v="0"/>
    <x v="80"/>
    <b v="1"/>
    <s v="theater/plays"/>
    <n v="1.3"/>
    <n v="3.25"/>
    <s v="theater"/>
    <s v="plays"/>
    <d v="2016-09-15T15:22:44"/>
    <d v="2016-10-13T15:22:44"/>
    <n v="1"/>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s v="theater"/>
    <s v="plays"/>
    <d v="2014-12-17T18:58:02"/>
    <d v="2015-01-16T18:58:02"/>
    <n v="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s v="theater"/>
    <s v="plays"/>
    <d v="2016-03-18T16:27:59"/>
    <d v="2016-05-17T16:27:59"/>
    <n v="2"/>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s v="theater"/>
    <s v="plays"/>
    <d v="2015-10-06T15:44:40"/>
    <d v="2015-11-05T16:44:40"/>
    <n v="2"/>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s v="theater"/>
    <s v="plays"/>
    <d v="2016-04-22T19:22:36"/>
    <d v="2016-04-29T01:59:00"/>
    <n v="2"/>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s v="theater"/>
    <s v="plays"/>
    <d v="2016-01-14T14:02:06"/>
    <d v="2016-02-13T14:02:06"/>
    <n v="1"/>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s v="theater"/>
    <s v="plays"/>
    <d v="2016-07-15T09:30:57"/>
    <d v="2016-08-14T09:30:57"/>
    <n v="2"/>
  </r>
  <r>
    <x v="3607"/>
    <s v="E15 at The Pleasance and CPT"/>
    <s v="'E15' is a verbatim project that looks at the story of the Focus E15 Campaign"/>
    <n v="550"/>
    <n v="580"/>
    <x v="0"/>
    <s v="GB"/>
    <s v="GBP"/>
    <n v="1450137600"/>
    <n v="1448924882"/>
    <b v="0"/>
    <x v="9"/>
    <b v="1"/>
    <s v="theater/plays"/>
    <n v="1.0545454545454545"/>
    <n v="29"/>
    <s v="theater"/>
    <s v="plays"/>
    <d v="2015-11-30T18:08:02"/>
    <d v="2015-12-14T19:00:00"/>
    <n v="1"/>
  </r>
  <r>
    <x v="3608"/>
    <s v="Petrification"/>
    <s v="Help us get the show on the road! Petrification is a new play about home, memory and identity and we need your help to tour."/>
    <n v="800"/>
    <n v="800"/>
    <x v="0"/>
    <s v="GB"/>
    <s v="GBP"/>
    <n v="1466172000"/>
    <n v="1463418090"/>
    <b v="0"/>
    <x v="74"/>
    <b v="1"/>
    <s v="theater/plays"/>
    <n v="1"/>
    <n v="29.62962962962963"/>
    <s v="theater"/>
    <s v="plays"/>
    <d v="2016-05-16T12:01:30"/>
    <d v="2016-06-17T09:00:00"/>
    <n v="1"/>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s v="theater"/>
    <s v="plays"/>
    <d v="2016-02-29T18:48:05"/>
    <d v="2016-03-30T17:48:05"/>
    <n v="2"/>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s v="theater"/>
    <s v="plays"/>
    <d v="2015-07-18T05:22:16"/>
    <d v="2015-08-17T05:22:16"/>
    <n v="2"/>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s v="theater"/>
    <s v="plays"/>
    <d v="2015-03-09T03:53:21"/>
    <d v="2015-04-08T03:53:21"/>
    <n v="2"/>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s v="theater"/>
    <s v="plays"/>
    <d v="2014-05-30T12:26:51"/>
    <d v="2014-06-09T12:26:51"/>
    <n v="3"/>
  </r>
  <r>
    <x v="3613"/>
    <s v="HIS NAME IS ARTHUR HOLMBERG"/>
    <s v="a woman walks into a bar except she looks like a man and no one's serving drinks. one night only"/>
    <n v="1250"/>
    <n v="1250"/>
    <x v="0"/>
    <s v="US"/>
    <s v="USD"/>
    <n v="1403964574"/>
    <n v="1401372574"/>
    <b v="0"/>
    <x v="9"/>
    <b v="1"/>
    <s v="theater/plays"/>
    <n v="1"/>
    <n v="62.5"/>
    <s v="theater"/>
    <s v="plays"/>
    <d v="2014-05-29T09:09:34"/>
    <d v="2014-06-28T09:09:34"/>
    <n v="2"/>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s v="theater"/>
    <s v="plays"/>
    <d v="2015-05-19T20:00:16"/>
    <d v="2015-06-18T20:00:16"/>
    <n v="2"/>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s v="theater"/>
    <s v="plays"/>
    <d v="2015-11-10T09:14:56"/>
    <d v="2015-12-10T09:14:56"/>
    <n v="2"/>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s v="theater"/>
    <s v="plays"/>
    <d v="2015-02-17T17:47:44"/>
    <d v="2015-03-19T16:47:44"/>
    <n v="2"/>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s v="theater"/>
    <s v="plays"/>
    <d v="2017-02-13T09:38:49"/>
    <d v="2017-02-27T19:00:00"/>
    <n v="1"/>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s v="theater"/>
    <s v="plays"/>
    <d v="2015-05-04T10:04:10"/>
    <d v="2015-06-03T10:04:10"/>
    <n v="2"/>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s v="theater"/>
    <s v="plays"/>
    <d v="2016-10-17T22:10:26"/>
    <d v="2016-11-19T17:00:00"/>
    <n v="2"/>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s v="theater"/>
    <s v="plays"/>
    <d v="2015-02-02T17:31:01"/>
    <d v="2015-03-04T23:00:00"/>
    <n v="4"/>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s v="theater"/>
    <s v="plays"/>
    <d v="2016-09-06T17:27:24"/>
    <d v="2016-09-30T16:00:00"/>
    <n v="2"/>
  </r>
  <r>
    <x v="3622"/>
    <s v="Shakespeare's Pericles, Prince of Tyre"/>
    <s v="5 actors. 39 characters. 1 epic adventure. Presented by the Cradle Theatre Company."/>
    <n v="1000"/>
    <n v="1000.99"/>
    <x v="0"/>
    <s v="US"/>
    <s v="USD"/>
    <n v="1411874580"/>
    <n v="1409030371"/>
    <b v="0"/>
    <x v="64"/>
    <b v="1"/>
    <s v="theater/plays"/>
    <n v="1.00099"/>
    <n v="47.666190476190479"/>
    <s v="theater"/>
    <s v="plays"/>
    <d v="2014-08-26T00:19:31"/>
    <d v="2014-09-27T22:23:00"/>
    <n v="2"/>
  </r>
  <r>
    <x v="3623"/>
    <s v="Since I've Been Here"/>
    <s v="An original play exploring the complications of romantic relationships in all forms."/>
    <n v="2500"/>
    <n v="3000"/>
    <x v="0"/>
    <s v="US"/>
    <s v="USD"/>
    <n v="1406358000"/>
    <n v="1404841270"/>
    <b v="0"/>
    <x v="69"/>
    <b v="1"/>
    <s v="theater/plays"/>
    <n v="1.2"/>
    <n v="88.235294117647058"/>
    <s v="theater"/>
    <s v="plays"/>
    <d v="2014-07-08T12:41:10"/>
    <d v="2014-07-26T02:00:00"/>
    <n v="2"/>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s v="theater"/>
    <s v="plays"/>
    <d v="2016-06-24T13:34:50"/>
    <d v="2016-08-23T13:34:50"/>
    <n v="2"/>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s v="theater"/>
    <s v="plays"/>
    <d v="2015-06-02T10:39:37"/>
    <d v="2015-07-02T10:39:37"/>
    <n v="2"/>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s v="theater"/>
    <s v="plays"/>
    <d v="2014-07-26T11:00:57"/>
    <d v="2014-08-16T11:00:57"/>
    <n v="2"/>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s v="theater"/>
    <s v="plays"/>
    <d v="2016-03-31T12:48:07"/>
    <d v="2016-05-20T22:59:00"/>
    <n v="2"/>
  </r>
  <r>
    <x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s v="theater"/>
    <s v="musical"/>
    <d v="2015-10-14T14:59:56"/>
    <d v="2015-12-13T15:59:56"/>
    <n v="12"/>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s v="theater"/>
    <s v="musical"/>
    <d v="2016-03-07T21:16:04"/>
    <d v="2016-05-05T12:00:00"/>
    <n v="12"/>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s v="theater"/>
    <s v="musical"/>
    <d v="2014-10-30T15:19:50"/>
    <d v="2014-11-29T16:19:50"/>
    <n v="2"/>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s v="theater"/>
    <s v="musical"/>
    <d v="2014-08-29T13:04:57"/>
    <d v="2014-09-22T22:59:00"/>
    <n v="5"/>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s v="theater"/>
    <s v="musical"/>
    <d v="2014-11-03T17:29:09"/>
    <d v="2014-11-23T17:29:09"/>
    <n v="1"/>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s v="theater"/>
    <s v="musical"/>
    <d v="2016-10-06T09:57:47"/>
    <d v="2016-11-18T20:00:00"/>
    <n v="3"/>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s v="theater"/>
    <s v="musical"/>
    <d v="2016-11-26T22:59:34"/>
    <d v="2017-01-13T22:59:00"/>
    <n v="12"/>
  </r>
  <r>
    <x v="3635"/>
    <s v="Mary's Son"/>
    <s v="Mary's Son is a pop opera about Jesus and the hope he brings to all people."/>
    <n v="3500"/>
    <n v="1276"/>
    <x v="2"/>
    <s v="US"/>
    <s v="USD"/>
    <n v="1461186676"/>
    <n v="1458594676"/>
    <b v="0"/>
    <x v="73"/>
    <b v="0"/>
    <s v="theater/musical"/>
    <n v="0.36457142857142855"/>
    <n v="127.6"/>
    <s v="theater"/>
    <s v="musical"/>
    <d v="2016-03-21T16:11:16"/>
    <d v="2016-04-20T16:11:16"/>
    <n v="2"/>
  </r>
  <r>
    <x v="3636"/>
    <s v="The Brother's of B-Block"/>
    <s v="The Brotherâ€™s of B-block is a musical play. A new take on &quot;OZ&quot; _x000a_The Wizard of OZ meets HBO's OZ."/>
    <n v="150000"/>
    <n v="0"/>
    <x v="2"/>
    <s v="US"/>
    <s v="USD"/>
    <n v="1442248829"/>
    <n v="1439224829"/>
    <b v="0"/>
    <x v="78"/>
    <b v="0"/>
    <s v="theater/musical"/>
    <n v="0"/>
    <e v="#DIV/0!"/>
    <s v="theater"/>
    <s v="musical"/>
    <d v="2015-08-10T11:40:29"/>
    <d v="2015-09-14T11:40:29"/>
    <n v="12"/>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s v="theater"/>
    <s v="musical"/>
    <d v="2014-12-02T11:48:55"/>
    <d v="2015-01-01T11:48:55"/>
    <n v="2"/>
  </r>
  <r>
    <x v="3638"/>
    <s v="Project Hedwig and the Angry Inch"/>
    <s v="A rock and roll journey that explores love, loss, redemption, duality and ascension."/>
    <n v="3300"/>
    <n v="216"/>
    <x v="2"/>
    <s v="CA"/>
    <s v="CAD"/>
    <n v="1429456132"/>
    <n v="1424275732"/>
    <b v="0"/>
    <x v="84"/>
    <b v="0"/>
    <s v="theater/musical"/>
    <n v="6.545454545454546E-2"/>
    <n v="108"/>
    <s v="theater"/>
    <s v="musical"/>
    <d v="2015-02-18T11:08:52"/>
    <d v="2015-04-19T10:08:52"/>
    <n v="2"/>
  </r>
  <r>
    <x v="3639"/>
    <s v="POE!"/>
    <s v="POE is a tragicomic musical about the life and works of Edgar Poe, with Death as his therapist helping him find peace in the beyond."/>
    <n v="25000"/>
    <n v="1"/>
    <x v="2"/>
    <s v="US"/>
    <s v="USD"/>
    <n v="1475853060"/>
    <n v="1470672906"/>
    <b v="0"/>
    <x v="29"/>
    <b v="0"/>
    <s v="theater/musical"/>
    <n v="4.0000000000000003E-5"/>
    <n v="1"/>
    <s v="theater"/>
    <s v="musical"/>
    <d v="2016-08-08T11:15:06"/>
    <d v="2016-10-07T10:11:00"/>
    <n v="7"/>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s v="theater"/>
    <s v="musical"/>
    <d v="2015-04-10T13:45:30"/>
    <d v="2015-05-10T13:45:30"/>
    <n v="2"/>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s v="theater"/>
    <s v="musical"/>
    <d v="2014-09-17T10:02:59"/>
    <d v="2014-10-05T00:00:00"/>
    <n v="2"/>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s v="theater"/>
    <s v="musical"/>
    <d v="2015-10-20T14:35:27"/>
    <d v="2015-11-30T12:00:00"/>
    <n v="1"/>
  </r>
  <r>
    <x v="3643"/>
    <s v="Puberty: The Musical"/>
    <s v="It feels like the first time. Like the very first time everyone's coming-of-age comes to the stage. Think 'Wicked', with bad acne."/>
    <n v="25000"/>
    <n v="0"/>
    <x v="2"/>
    <s v="US"/>
    <s v="USD"/>
    <n v="1447734439"/>
    <n v="1444274839"/>
    <b v="0"/>
    <x v="78"/>
    <b v="0"/>
    <s v="theater/musical"/>
    <n v="0"/>
    <e v="#DIV/0!"/>
    <s v="theater"/>
    <s v="musical"/>
    <d v="2015-10-07T22:27:19"/>
    <d v="2015-11-16T23:27:19"/>
    <n v="7"/>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s v="theater"/>
    <s v="musical"/>
    <d v="2016-02-09T00:48:07"/>
    <d v="2016-03-07T23:59:00"/>
    <n v="3"/>
  </r>
  <r>
    <x v="3645"/>
    <s v="If the Shoe Fits"/>
    <s v="This new musical comedy empowers women and girls of all ages to be themselves in their shoes, whatever shoes they choose."/>
    <n v="1000"/>
    <n v="1"/>
    <x v="2"/>
    <s v="CA"/>
    <s v="CAD"/>
    <n v="1479773838"/>
    <n v="1477178238"/>
    <b v="0"/>
    <x v="29"/>
    <b v="0"/>
    <s v="theater/musical"/>
    <n v="1E-3"/>
    <n v="1"/>
    <s v="theater"/>
    <s v="musical"/>
    <d v="2016-10-22T18:17:18"/>
    <d v="2016-11-21T19:17:18"/>
    <n v="2"/>
  </r>
  <r>
    <x v="3646"/>
    <s v="Our Sacred Honor"/>
    <s v="Develop demo materials for new, true story of teen Revolutionary War heroes - for hybrid film/live stage musical"/>
    <n v="10000"/>
    <n v="481"/>
    <x v="2"/>
    <s v="US"/>
    <s v="USD"/>
    <n v="1434497400"/>
    <n v="1431770802"/>
    <b v="0"/>
    <x v="22"/>
    <b v="0"/>
    <s v="theater/musical"/>
    <n v="4.8099999999999997E-2"/>
    <n v="60.125"/>
    <s v="theater"/>
    <s v="musical"/>
    <d v="2015-05-16T05:06:42"/>
    <d v="2015-06-16T18:30:00"/>
    <n v="4"/>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s v="theater"/>
    <s v="musical"/>
    <d v="2016-08-16T12:58:47"/>
    <d v="2016-09-30T12:58:47"/>
    <n v="1"/>
  </r>
  <r>
    <x v="3648"/>
    <s v="Moth Theater Lives"/>
    <s v="Help Moth Live! Support Moth and its artist collective to achieve its 2014/15 season."/>
    <n v="40000"/>
    <n v="40153"/>
    <x v="0"/>
    <s v="US"/>
    <s v="USD"/>
    <n v="1412492445"/>
    <n v="1409900445"/>
    <b v="0"/>
    <x v="196"/>
    <b v="1"/>
    <s v="theater/plays"/>
    <n v="1.003825"/>
    <n v="550.04109589041093"/>
    <s v="theater"/>
    <s v="plays"/>
    <d v="2014-09-05T02:00:45"/>
    <d v="2014-10-05T02:00:45"/>
    <n v="10"/>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s v="theater"/>
    <s v="plays"/>
    <d v="2014-05-21T12:06:34"/>
    <d v="2014-06-16T12:06:34"/>
    <n v="1"/>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s v="theater"/>
    <s v="plays"/>
    <d v="2016-01-12T06:29:44"/>
    <d v="2016-02-02T06:29:44"/>
    <n v="1"/>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s v="theater"/>
    <s v="plays"/>
    <d v="2014-07-08T10:30:42"/>
    <d v="2014-08-10T10:59:00"/>
    <n v="1"/>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s v="theater"/>
    <s v="plays"/>
    <d v="2016-08-14T10:28:22"/>
    <d v="2016-08-24T22:59:00"/>
    <n v="1"/>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s v="theater"/>
    <s v="plays"/>
    <d v="2015-07-06T03:43:27"/>
    <d v="2015-08-05T03:43:27"/>
    <n v="2"/>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s v="theater"/>
    <s v="plays"/>
    <d v="2016-03-11T04:59:46"/>
    <d v="2016-04-03T12:00:00"/>
    <n v="2"/>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s v="theater"/>
    <s v="plays"/>
    <d v="2015-06-18T14:16:38"/>
    <d v="2015-07-18T01:59:00"/>
    <n v="3"/>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s v="theater"/>
    <s v="plays"/>
    <d v="2017-01-02T16:50:36"/>
    <d v="2017-02-01T17:59:00"/>
    <n v="3"/>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s v="theater"/>
    <s v="plays"/>
    <d v="2016-05-09T10:06:59"/>
    <d v="2016-06-01T16:42:00"/>
    <n v="2"/>
  </r>
  <r>
    <x v="3658"/>
    <s v="Mr. Marmalade"/>
    <s v="Life is hard when your own imaginary friend can't make time for you."/>
    <n v="1500"/>
    <n v="1510"/>
    <x v="0"/>
    <s v="US"/>
    <s v="USD"/>
    <n v="1404273540"/>
    <n v="1400272580"/>
    <b v="0"/>
    <x v="9"/>
    <b v="1"/>
    <s v="theater/plays"/>
    <n v="1.0066666666666666"/>
    <n v="75.5"/>
    <s v="theater"/>
    <s v="plays"/>
    <d v="2014-05-16T15:36:20"/>
    <d v="2014-07-01T22:59:00"/>
    <n v="2"/>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s v="theater"/>
    <s v="plays"/>
    <d v="2015-02-20T01:39:10"/>
    <d v="2015-03-19T09:39:00"/>
    <n v="2"/>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s v="theater"/>
    <s v="plays"/>
    <d v="2014-11-28T16:08:45"/>
    <d v="2014-12-23T16:08:45"/>
    <n v="1"/>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s v="theater"/>
    <s v="plays"/>
    <d v="2016-03-18T16:31:12"/>
    <d v="2016-04-09T23:00:00"/>
    <n v="2"/>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s v="theater"/>
    <s v="plays"/>
    <d v="2015-03-01T00:16:54"/>
    <d v="2015-03-30T23:16:54"/>
    <n v="3"/>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s v="theater"/>
    <s v="plays"/>
    <d v="2016-10-22T05:50:30"/>
    <d v="2016-12-21T06:50:30"/>
    <n v="1"/>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s v="theater"/>
    <s v="plays"/>
    <d v="2016-06-02T00:58:09"/>
    <d v="2016-06-16T00:58:09"/>
    <n v="1"/>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s v="theater"/>
    <s v="plays"/>
    <d v="2015-10-17T14:23:42"/>
    <d v="2015-10-28T14:54:00"/>
    <n v="1"/>
  </r>
  <r>
    <x v="3666"/>
    <s v="Israel LÃ³pez @ Ojai Playwrights Conference"/>
    <s v="Artistic Internship @ Ojai Playwrights Conference"/>
    <n v="1200"/>
    <n v="1200"/>
    <x v="0"/>
    <s v="US"/>
    <s v="USD"/>
    <n v="1406185200"/>
    <n v="1404337382"/>
    <b v="0"/>
    <x v="44"/>
    <b v="1"/>
    <s v="theater/plays"/>
    <n v="1"/>
    <n v="31.578947368421051"/>
    <s v="theater"/>
    <s v="plays"/>
    <d v="2014-07-02T16:43:02"/>
    <d v="2014-07-24T02:00:00"/>
    <n v="2"/>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s v="theater"/>
    <s v="plays"/>
    <d v="2015-06-18T18:16:59"/>
    <d v="2015-07-18T18:16:59"/>
    <n v="2"/>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s v="theater"/>
    <s v="plays"/>
    <d v="2015-06-30T08:20:52"/>
    <d v="2015-07-23T13:33:00"/>
    <n v="2"/>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s v="theater"/>
    <s v="plays"/>
    <d v="2015-05-12T11:12:17"/>
    <d v="2015-06-11T11:12:17"/>
    <n v="2"/>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s v="theater"/>
    <s v="plays"/>
    <d v="2015-05-18T07:20:11"/>
    <d v="2015-05-31T18:00:00"/>
    <n v="1"/>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s v="theater"/>
    <s v="plays"/>
    <d v="2014-06-30T10:04:27"/>
    <d v="2014-07-20T22:59:00"/>
    <n v="2"/>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s v="theater"/>
    <s v="plays"/>
    <d v="2014-08-27T17:43:04"/>
    <d v="2014-09-26T17:43:04"/>
    <n v="2"/>
  </r>
  <r>
    <x v="3673"/>
    <s v="CHILD Z"/>
    <s v="Zoe is a teenage girl growing up in a deeply disturbing society. If those paid to protect her aren't listening, then who is?"/>
    <n v="4000"/>
    <n v="4545"/>
    <x v="0"/>
    <s v="GB"/>
    <s v="GBP"/>
    <n v="1415191920"/>
    <n v="1412233497"/>
    <b v="0"/>
    <x v="229"/>
    <b v="1"/>
    <s v="theater/plays"/>
    <n v="1.13625"/>
    <n v="39.868421052631582"/>
    <s v="theater"/>
    <s v="plays"/>
    <d v="2014-10-02T02:04:57"/>
    <d v="2014-11-05T07:52:00"/>
    <n v="2"/>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s v="theater"/>
    <s v="plays"/>
    <d v="2016-07-05T15:57:09"/>
    <d v="2016-09-03T15:57:09"/>
    <n v="2"/>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s v="theater"/>
    <s v="plays"/>
    <d v="2016-05-03T09:19:42"/>
    <d v="2016-05-15T18:00:00"/>
    <n v="1"/>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s v="theater"/>
    <s v="plays"/>
    <d v="2014-08-25T14:34:44"/>
    <d v="2014-09-12T14:34:44"/>
    <n v="1"/>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s v="theater"/>
    <s v="plays"/>
    <d v="2014-06-12T08:46:58"/>
    <d v="2014-07-02T22:59:00"/>
    <n v="4"/>
  </r>
  <r>
    <x v="3678"/>
    <s v="Some big Some bang"/>
    <s v="The Ugly Collective takes Some big Some bang to the Underbelly Venues at the Edinburgh Fringe!"/>
    <n v="2000"/>
    <n v="2050"/>
    <x v="0"/>
    <s v="GB"/>
    <s v="GBP"/>
    <n v="1433076298"/>
    <n v="1430052298"/>
    <b v="0"/>
    <x v="162"/>
    <b v="1"/>
    <s v="theater/plays"/>
    <n v="1.0249999999999999"/>
    <n v="66.129032258064512"/>
    <s v="theater"/>
    <s v="plays"/>
    <d v="2015-04-26T07:44:58"/>
    <d v="2015-05-31T07:44:58"/>
    <n v="2"/>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s v="theater"/>
    <s v="plays"/>
    <d v="2014-05-27T13:16:21"/>
    <d v="2014-06-30T23:59:00"/>
    <n v="2"/>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s v="theater"/>
    <s v="plays"/>
    <d v="2016-09-14T05:53:54"/>
    <d v="2016-10-05T05:53:54"/>
    <n v="2"/>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s v="theater"/>
    <s v="plays"/>
    <d v="2016-01-05T10:38:10"/>
    <d v="2016-01-15T10:38:10"/>
    <n v="2"/>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s v="theater"/>
    <s v="plays"/>
    <d v="2014-05-13T11:26:58"/>
    <d v="2014-06-16T01:59:00"/>
    <n v="2"/>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s v="theater"/>
    <s v="plays"/>
    <d v="2016-09-19T21:48:16"/>
    <d v="2016-10-19T21:48:16"/>
    <n v="2"/>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s v="theater"/>
    <s v="plays"/>
    <d v="2015-08-02T23:19:46"/>
    <d v="2015-09-01T23:19:46"/>
    <n v="1"/>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s v="theater"/>
    <s v="plays"/>
    <d v="2014-04-24T09:14:19"/>
    <d v="2014-05-19T16:00:00"/>
    <n v="3"/>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s v="theater"/>
    <s v="plays"/>
    <d v="2015-08-14T10:54:20"/>
    <d v="2015-08-28T22:59:00"/>
    <n v="1"/>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s v="theater"/>
    <s v="plays"/>
    <d v="2014-05-28T00:14:15"/>
    <d v="2014-06-27T00:14:15"/>
    <n v="3"/>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s v="theater"/>
    <s v="plays"/>
    <d v="2014-07-09T13:53:24"/>
    <d v="2014-08-08T13:53:24"/>
    <n v="2"/>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s v="theater"/>
    <s v="plays"/>
    <d v="2015-05-23T14:50:39"/>
    <d v="2015-06-21T17:25:00"/>
    <n v="2"/>
  </r>
  <r>
    <x v="3690"/>
    <s v="We Rise"/>
    <s v="A play honoring the lives and legacies of the activists and those remembered at the 1992 ACT UP Ashes Action at The White House"/>
    <n v="1500"/>
    <n v="1800"/>
    <x v="0"/>
    <s v="US"/>
    <s v="USD"/>
    <n v="1417101683"/>
    <n v="1414506083"/>
    <b v="0"/>
    <x v="162"/>
    <b v="1"/>
    <s v="theater/plays"/>
    <n v="1.2"/>
    <n v="58.064516129032256"/>
    <s v="theater"/>
    <s v="plays"/>
    <d v="2014-10-28T09:21:23"/>
    <d v="2014-11-27T10:21:23"/>
    <n v="2"/>
  </r>
  <r>
    <x v="3691"/>
    <s v="Most Dangerous Man in America (WEB DuBois) by Amiri  Baraka"/>
    <s v="World Premiere of last play written by Amiri Baraka"/>
    <n v="40000"/>
    <n v="51184"/>
    <x v="0"/>
    <s v="US"/>
    <s v="USD"/>
    <n v="1425272340"/>
    <n v="1421426929"/>
    <b v="0"/>
    <x v="220"/>
    <b v="1"/>
    <s v="theater/plays"/>
    <n v="1.2796000000000001"/>
    <n v="186.80291970802921"/>
    <s v="theater"/>
    <s v="plays"/>
    <d v="2015-01-16T11:48:49"/>
    <d v="2015-03-01T23:59:00"/>
    <n v="10"/>
  </r>
  <r>
    <x v="3692"/>
    <s v="An Evening With Durang"/>
    <s v="Help us independently produce two great comedies by Christopher Durang."/>
    <n v="1000"/>
    <n v="1260"/>
    <x v="0"/>
    <s v="US"/>
    <s v="USD"/>
    <n v="1411084800"/>
    <n v="1410304179"/>
    <b v="0"/>
    <x v="57"/>
    <b v="1"/>
    <s v="theater/plays"/>
    <n v="1.26"/>
    <n v="74.117647058823536"/>
    <s v="theater"/>
    <s v="plays"/>
    <d v="2014-09-09T18:09:39"/>
    <d v="2014-09-18T19:00:00"/>
    <n v="2"/>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s v="theater"/>
    <s v="plays"/>
    <d v="2015-10-31T23:35:29"/>
    <d v="2015-11-30T17:30:00"/>
    <n v="1"/>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s v="theater"/>
    <s v="plays"/>
    <d v="2016-04-29T22:12:47"/>
    <d v="2016-06-05T21:00:00"/>
    <n v="2"/>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s v="theater"/>
    <s v="plays"/>
    <d v="2014-12-22T15:53:30"/>
    <d v="2015-01-11T15:53:30"/>
    <n v="2"/>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s v="theater"/>
    <s v="plays"/>
    <d v="2014-12-15T09:48:36"/>
    <d v="2015-02-13T09:48:36"/>
    <n v="2"/>
  </r>
  <r>
    <x v="3697"/>
    <s v="Sid the tour 2016"/>
    <s v="With your support this one-man show will tour various theatres in the UK - it's a story of hero worship and love beyond the grave."/>
    <n v="2000"/>
    <n v="2160"/>
    <x v="0"/>
    <s v="GB"/>
    <s v="GBP"/>
    <n v="1462878648"/>
    <n v="1461064248"/>
    <b v="0"/>
    <x v="209"/>
    <b v="1"/>
    <s v="theater/plays"/>
    <n v="1.08"/>
    <n v="72"/>
    <s v="theater"/>
    <s v="plays"/>
    <d v="2016-04-19T06:10:48"/>
    <d v="2016-05-10T06:10:48"/>
    <n v="2"/>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s v="theater"/>
    <s v="plays"/>
    <d v="2016-02-01T14:21:27"/>
    <d v="2016-03-02T14:21:27"/>
    <n v="3"/>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s v="theater"/>
    <s v="plays"/>
    <d v="2014-09-15T09:26:56"/>
    <d v="2014-10-15T09:26:56"/>
    <n v="2"/>
  </r>
  <r>
    <x v="3700"/>
    <s v="Generations (Senior Project)"/>
    <s v="Help me produce the play I have written for my senior project!"/>
    <n v="500"/>
    <n v="606"/>
    <x v="0"/>
    <s v="US"/>
    <s v="USD"/>
    <n v="1412092800"/>
    <n v="1409493800"/>
    <b v="0"/>
    <x v="59"/>
    <b v="1"/>
    <s v="theater/plays"/>
    <n v="1.212"/>
    <n v="33.666666666666664"/>
    <s v="theater"/>
    <s v="plays"/>
    <d v="2014-08-31T09:03:20"/>
    <d v="2014-09-30T11:00:00"/>
    <n v="1"/>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s v="theater"/>
    <s v="plays"/>
    <d v="2015-05-05T07:59:53"/>
    <d v="2015-06-04T07:59:53"/>
    <n v="2"/>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s v="theater"/>
    <s v="plays"/>
    <d v="2016-06-03T07:54:44"/>
    <d v="2016-07-10T17:59:00"/>
    <n v="2"/>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s v="theater"/>
    <s v="plays"/>
    <d v="2016-07-05T07:06:28"/>
    <d v="2016-08-13T01:59:00"/>
    <n v="2"/>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s v="theater"/>
    <s v="plays"/>
    <d v="2016-04-01T11:33:14"/>
    <d v="2016-05-31T11:33:14"/>
    <n v="1"/>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s v="theater"/>
    <s v="plays"/>
    <d v="2014-06-02T08:01:54"/>
    <d v="2014-06-23T13:00:00"/>
    <n v="2"/>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s v="theater"/>
    <s v="plays"/>
    <d v="2014-08-28T16:55:49"/>
    <d v="2014-09-12T16:55:49"/>
    <n v="2"/>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s v="theater"/>
    <s v="plays"/>
    <d v="2016-06-30T20:09:38"/>
    <d v="2016-07-22T00:26:00"/>
    <n v="2"/>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s v="theater"/>
    <s v="plays"/>
    <d v="2014-06-19T22:24:46"/>
    <d v="2014-07-03T22:24:46"/>
    <n v="1"/>
  </r>
  <r>
    <x v="3709"/>
    <s v="The Ruby Darlings Show"/>
    <s v="The filthily talented Ruby and Darling, take you on a raunch-tastic musical discovery of life with a vagina. #sayno"/>
    <n v="1000"/>
    <n v="1082.5"/>
    <x v="0"/>
    <s v="GB"/>
    <s v="GBP"/>
    <n v="1403715546"/>
    <n v="1401123546"/>
    <b v="0"/>
    <x v="2"/>
    <b v="1"/>
    <s v="theater/plays"/>
    <n v="1.0825"/>
    <n v="30.928571428571427"/>
    <s v="theater"/>
    <s v="plays"/>
    <d v="2014-05-26T11:59:06"/>
    <d v="2014-06-25T11:59:06"/>
    <n v="2"/>
  </r>
  <r>
    <x v="3710"/>
    <s v="&quot;Loving Alanis&quot; Rocky Mountain Regional Premier"/>
    <s v="A comedy about, life, death, men, women, and the power of a good Kegel."/>
    <n v="1300"/>
    <n v="1835"/>
    <x v="0"/>
    <s v="US"/>
    <s v="USD"/>
    <n v="1428068988"/>
    <n v="1425908988"/>
    <b v="0"/>
    <x v="74"/>
    <b v="1"/>
    <s v="theater/plays"/>
    <n v="1.4115384615384616"/>
    <n v="67.962962962962962"/>
    <s v="theater"/>
    <s v="plays"/>
    <d v="2015-03-09T08:49:48"/>
    <d v="2015-04-03T08:49:48"/>
    <n v="2"/>
  </r>
  <r>
    <x v="3711"/>
    <s v="The Youth Shakespeare Project 2014"/>
    <s v="Two teachers and twenty kids bring one of Shakespeare's plays to life!"/>
    <n v="500"/>
    <n v="570"/>
    <x v="0"/>
    <s v="US"/>
    <s v="USD"/>
    <n v="1402848000"/>
    <n v="1400606573"/>
    <b v="0"/>
    <x v="64"/>
    <b v="1"/>
    <s v="theater/plays"/>
    <n v="1.1399999999999999"/>
    <n v="27.142857142857142"/>
    <s v="theater"/>
    <s v="plays"/>
    <d v="2014-05-20T12:22:53"/>
    <d v="2014-06-15T11:00:00"/>
    <n v="1"/>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s v="theater"/>
    <s v="plays"/>
    <d v="2015-05-09T23:07:47"/>
    <d v="2015-05-31T01:59:00"/>
    <n v="3"/>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s v="theater"/>
    <s v="plays"/>
    <d v="2016-05-15T12:42:46"/>
    <d v="2016-06-04T12:42:46"/>
    <n v="2"/>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s v="theater"/>
    <s v="plays"/>
    <d v="2015-04-24T08:21:07"/>
    <d v="2015-05-25T22:59:00"/>
    <n v="4"/>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s v="theater"/>
    <s v="plays"/>
    <d v="2015-02-01T18:53:39"/>
    <d v="2015-03-31T07:52:00"/>
    <n v="2"/>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s v="theater"/>
    <s v="plays"/>
    <d v="2015-12-22T16:18:29"/>
    <d v="2016-01-21T16:18:29"/>
    <n v="1"/>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s v="theater"/>
    <s v="plays"/>
    <d v="2015-04-08T15:47:29"/>
    <d v="2015-05-09T15:47:29"/>
    <n v="2"/>
  </r>
  <r>
    <x v="3718"/>
    <s v="PUNK ROCK"/>
    <s v="William Carlisle has the world at his feet but its weight on his shoulders. He is intelligent, articulate and fucked."/>
    <n v="500"/>
    <n v="1197"/>
    <x v="0"/>
    <s v="GB"/>
    <s v="GBP"/>
    <n v="1425057075"/>
    <n v="1422465075"/>
    <b v="0"/>
    <x v="67"/>
    <b v="1"/>
    <s v="theater/plays"/>
    <n v="2.3940000000000001"/>
    <n v="26.021739130434781"/>
    <s v="theater"/>
    <s v="plays"/>
    <d v="2015-01-28T12:11:15"/>
    <d v="2015-02-27T12:11:15"/>
    <n v="1"/>
  </r>
  <r>
    <x v="3719"/>
    <s v="Corium"/>
    <s v="A new piece of physical theatre about love, regret and longing."/>
    <n v="200"/>
    <n v="420"/>
    <x v="0"/>
    <s v="GB"/>
    <s v="GBP"/>
    <n v="1434994266"/>
    <n v="1432402266"/>
    <b v="0"/>
    <x v="80"/>
    <b v="1"/>
    <s v="theater/plays"/>
    <n v="2.1"/>
    <n v="105"/>
    <s v="theater"/>
    <s v="plays"/>
    <d v="2015-05-23T12:31:06"/>
    <d v="2015-06-22T12:31:06"/>
    <n v="1"/>
  </r>
  <r>
    <x v="3720"/>
    <s v="Lakotas and the American Theatre"/>
    <s v="Breaking the American Indian stereotype in the American Theatre."/>
    <n v="3300"/>
    <n v="3449"/>
    <x v="0"/>
    <s v="US"/>
    <s v="USD"/>
    <n v="1435881006"/>
    <n v="1433980206"/>
    <b v="0"/>
    <x v="244"/>
    <b v="1"/>
    <s v="theater/plays"/>
    <n v="1.0451515151515152"/>
    <n v="86.224999999999994"/>
    <s v="theater"/>
    <s v="plays"/>
    <d v="2015-06-10T18:50:06"/>
    <d v="2015-07-02T18:50:06"/>
    <n v="2"/>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s v="theater"/>
    <s v="plays"/>
    <d v="2014-10-15T17:28:04"/>
    <d v="2014-11-05T18:28:04"/>
    <n v="3"/>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s v="theater"/>
    <s v="plays"/>
    <d v="2016-01-12T11:07:27"/>
    <d v="2016-02-11T17:59:00"/>
    <n v="2"/>
  </r>
  <r>
    <x v="3723"/>
    <s v="Beauty and the Beast"/>
    <s v="Saltmine Theatre Company present Beauty and the Beast:"/>
    <n v="4500"/>
    <n v="4592"/>
    <x v="0"/>
    <s v="GB"/>
    <s v="GBP"/>
    <n v="1417374262"/>
    <n v="1414778662"/>
    <b v="0"/>
    <x v="287"/>
    <b v="1"/>
    <s v="theater/plays"/>
    <n v="1.0204444444444445"/>
    <n v="72.888888888888886"/>
    <s v="theater"/>
    <s v="plays"/>
    <d v="2014-10-31T13:04:22"/>
    <d v="2014-11-30T14:04:22"/>
    <n v="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s v="theater"/>
    <s v="plays"/>
    <d v="2016-04-05T06:47:40"/>
    <d v="2016-05-04T18:00:00"/>
    <n v="2"/>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s v="theater"/>
    <s v="plays"/>
    <d v="2016-02-01T17:41:07"/>
    <d v="2016-02-18T16:30:00"/>
    <n v="1"/>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s v="theater"/>
    <s v="plays"/>
    <d v="2016-04-01T22:22:51"/>
    <d v="2016-04-29T16:00:00"/>
    <n v="1"/>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s v="theater"/>
    <s v="plays"/>
    <d v="2016-09-19T03:21:34"/>
    <d v="2016-10-19T23:55:00"/>
    <n v="2"/>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s v="theater"/>
    <s v="plays"/>
    <d v="2015-07-19T23:06:16"/>
    <d v="2015-08-18T23:06:16"/>
    <n v="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s v="theater"/>
    <s v="plays"/>
    <d v="2015-02-05T23:55:12"/>
    <d v="2015-03-22T22:55:12"/>
    <n v="3"/>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s v="theater"/>
    <s v="plays"/>
    <d v="2015-07-18T11:15:59"/>
    <d v="2015-08-17T11:15:59"/>
    <n v="2"/>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s v="theater"/>
    <s v="plays"/>
    <d v="2014-12-10T13:04:06"/>
    <d v="2015-01-09T22:23:00"/>
    <n v="3"/>
  </r>
  <r>
    <x v="3732"/>
    <s v="Elektra Bekent - Afstudeervoorstelling"/>
    <s v="Mijn solo voorstelling gaat over Elektra (Sophokles) en hoe zij als jongere alles beleeft en meemaakt!"/>
    <n v="850"/>
    <n v="131"/>
    <x v="2"/>
    <s v="NL"/>
    <s v="EUR"/>
    <n v="1422100800"/>
    <n v="1416932133"/>
    <b v="0"/>
    <x v="80"/>
    <b v="0"/>
    <s v="theater/plays"/>
    <n v="0.15411764705882353"/>
    <n v="32.75"/>
    <s v="theater"/>
    <s v="plays"/>
    <d v="2014-11-25T11:15:33"/>
    <d v="2015-01-24T07:00:00"/>
    <n v="1"/>
  </r>
  <r>
    <x v="3733"/>
    <s v="laughter in the hood"/>
    <s v="want to donate tickets to residents who live in the community that cant afford the 35.00 price of ticket"/>
    <n v="1500"/>
    <n v="0"/>
    <x v="2"/>
    <s v="US"/>
    <s v="USD"/>
    <n v="1429396200"/>
    <n v="1428539708"/>
    <b v="0"/>
    <x v="78"/>
    <b v="0"/>
    <s v="theater/plays"/>
    <n v="0"/>
    <e v="#DIV/0!"/>
    <s v="theater"/>
    <s v="plays"/>
    <d v="2015-04-08T19:35:08"/>
    <d v="2015-04-18T17:30:00"/>
    <n v="2"/>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s v="theater"/>
    <s v="plays"/>
    <d v="2015-03-26T16:38:16"/>
    <d v="2015-05-25T16:38:16"/>
    <n v="2"/>
  </r>
  <r>
    <x v="3735"/>
    <s v="Women Beware Women"/>
    <s v="Young Actor's taking on a Jacobean tragedy. Family, betrayal, love, lust, sex and death."/>
    <n v="150"/>
    <n v="20"/>
    <x v="2"/>
    <s v="GB"/>
    <s v="GBP"/>
    <n v="1432831089"/>
    <n v="1430239089"/>
    <b v="0"/>
    <x v="84"/>
    <b v="0"/>
    <s v="theater/plays"/>
    <n v="0.13333333333333333"/>
    <n v="10"/>
    <s v="theater"/>
    <s v="plays"/>
    <d v="2015-04-28T11:38:09"/>
    <d v="2015-05-28T11:38:09"/>
    <n v="1"/>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s v="theater"/>
    <s v="plays"/>
    <d v="2015-02-13T12:04:53"/>
    <d v="2015-03-23T13:00:00"/>
    <n v="2"/>
  </r>
  <r>
    <x v="3737"/>
    <s v="Measure For Measure"/>
    <s v="The ASU Theatre and Shakespeare Club presents Measure For Measure directed by Jordyn Ochser."/>
    <n v="700"/>
    <n v="150"/>
    <x v="2"/>
    <s v="US"/>
    <s v="USD"/>
    <n v="1447311540"/>
    <n v="1445358903"/>
    <b v="0"/>
    <x v="80"/>
    <b v="0"/>
    <s v="theater/plays"/>
    <n v="0.21428571428571427"/>
    <n v="37.5"/>
    <s v="theater"/>
    <s v="plays"/>
    <d v="2015-10-20T11:35:03"/>
    <d v="2015-11-12T01:59:00"/>
    <n v="1"/>
  </r>
  <r>
    <x v="3738"/>
    <s v="'GULF' - a new play by PIVOT THEATRE"/>
    <s v="A filmic, fast-paced exploration of trust, making its debut at Camden People's Theatre this July."/>
    <n v="1500"/>
    <n v="270"/>
    <x v="2"/>
    <s v="GB"/>
    <s v="GBP"/>
    <n v="1405461600"/>
    <n v="1403562705"/>
    <b v="0"/>
    <x v="79"/>
    <b v="0"/>
    <s v="theater/plays"/>
    <n v="0.18"/>
    <n v="45"/>
    <s v="theater"/>
    <s v="plays"/>
    <d v="2014-06-23T17:31:45"/>
    <d v="2014-07-15T17:00:00"/>
    <n v="2"/>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s v="theater"/>
    <s v="plays"/>
    <d v="2016-06-27T05:47:48"/>
    <d v="2016-07-17T05:47:48"/>
    <n v="2"/>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s v="theater"/>
    <s v="plays"/>
    <d v="2014-07-12T21:09:15"/>
    <d v="2014-08-11T20:53:58"/>
    <n v="2"/>
  </r>
  <r>
    <x v="3741"/>
    <s v="Open House Theater"/>
    <s v="A small community with a love for theater would like to continue. Help the children of this community continue."/>
    <n v="20000"/>
    <n v="0"/>
    <x v="2"/>
    <s v="US"/>
    <s v="USD"/>
    <n v="1450389950"/>
    <n v="1447797950"/>
    <b v="0"/>
    <x v="78"/>
    <b v="0"/>
    <s v="theater/plays"/>
    <n v="0"/>
    <e v="#DIV/0!"/>
    <s v="theater"/>
    <s v="plays"/>
    <d v="2015-11-17T17:05:50"/>
    <d v="2015-12-17T17:05:50"/>
    <n v="6"/>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s v="theater"/>
    <s v="plays"/>
    <d v="2014-08-07T00:09:04"/>
    <d v="2014-09-06T00:09:04"/>
    <n v="3"/>
  </r>
  <r>
    <x v="3743"/>
    <s v="Down the Mississippi"/>
    <s v="I'm taking the Adventures of Huckleberry Finn puppet show down the Mississippi River!"/>
    <n v="2200"/>
    <n v="0"/>
    <x v="2"/>
    <s v="US"/>
    <s v="USD"/>
    <n v="1404406964"/>
    <n v="1401814964"/>
    <b v="0"/>
    <x v="78"/>
    <b v="0"/>
    <s v="theater/plays"/>
    <n v="0"/>
    <e v="#DIV/0!"/>
    <s v="theater"/>
    <s v="plays"/>
    <d v="2014-06-03T12:02:44"/>
    <d v="2014-07-03T12:02:44"/>
    <n v="2"/>
  </r>
  <r>
    <x v="3744"/>
    <s v="The Game's Afoot - Spotlight"/>
    <s v="This summer, The Spotlight Players are celebrating Christmas in July with a presentation of Ken Ludwig's side splitting comedy."/>
    <n v="1200"/>
    <n v="0"/>
    <x v="2"/>
    <s v="US"/>
    <s v="USD"/>
    <n v="1404532740"/>
    <n v="1401823952"/>
    <b v="0"/>
    <x v="78"/>
    <b v="0"/>
    <s v="theater/plays"/>
    <n v="0"/>
    <e v="#DIV/0!"/>
    <s v="theater"/>
    <s v="plays"/>
    <d v="2014-06-03T14:32:32"/>
    <d v="2014-07-04T22:59:00"/>
    <n v="2"/>
  </r>
  <r>
    <x v="3745"/>
    <s v="Tyke Theatre Web Show"/>
    <s v="Tyke wants to expand her puppet theater show to weekly online web shows and is looking for backers."/>
    <n v="100"/>
    <n v="10"/>
    <x v="2"/>
    <s v="US"/>
    <s v="USD"/>
    <n v="1407689102"/>
    <n v="1405097102"/>
    <b v="0"/>
    <x v="29"/>
    <b v="0"/>
    <s v="theater/plays"/>
    <n v="0.1"/>
    <n v="10"/>
    <s v="theater"/>
    <s v="plays"/>
    <d v="2014-07-11T11:45:02"/>
    <d v="2014-08-10T11:45:02"/>
    <n v="1"/>
  </r>
  <r>
    <x v="3746"/>
    <s v="Stage Play Production - &quot;I Love You to Death&quot;"/>
    <s v="Generational curses CAN be broken...right?"/>
    <n v="8500"/>
    <n v="202"/>
    <x v="2"/>
    <s v="US"/>
    <s v="USD"/>
    <n v="1475918439"/>
    <n v="1473326439"/>
    <b v="0"/>
    <x v="29"/>
    <b v="0"/>
    <s v="theater/plays"/>
    <n v="2.3764705882352941E-2"/>
    <n v="202"/>
    <s v="theater"/>
    <s v="plays"/>
    <d v="2016-09-08T04:20:39"/>
    <d v="2016-10-08T04:20:39"/>
    <n v="3"/>
  </r>
  <r>
    <x v="3747"/>
    <s v="Counting Stars"/>
    <s v="The world premiere of an astonishing new play by acclaimed writer Atiha Sen Gupta."/>
    <n v="2500"/>
    <n v="25"/>
    <x v="2"/>
    <s v="GB"/>
    <s v="GBP"/>
    <n v="1436137140"/>
    <n v="1433833896"/>
    <b v="0"/>
    <x v="29"/>
    <b v="0"/>
    <s v="theater/plays"/>
    <n v="0.01"/>
    <n v="25"/>
    <s v="theater"/>
    <s v="plays"/>
    <d v="2015-06-09T02:11:36"/>
    <d v="2015-07-05T17:59:00"/>
    <n v="2"/>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s v="theater"/>
    <s v="musical"/>
    <d v="2016-01-26T11:57:16"/>
    <d v="2016-02-16T00:59:00"/>
    <n v="3"/>
  </r>
  <r>
    <x v="3749"/>
    <s v="Dante's Capstone Project: Who am I?"/>
    <s v="A night of music, fellowship, and a reflection of my experiences over the past 4 years at Ball State University."/>
    <n v="500"/>
    <n v="525"/>
    <x v="0"/>
    <s v="US"/>
    <s v="USD"/>
    <n v="1461902340"/>
    <n v="1459220588"/>
    <b v="0"/>
    <x v="63"/>
    <b v="1"/>
    <s v="theater/musical"/>
    <n v="1.05"/>
    <n v="75"/>
    <s v="theater"/>
    <s v="musical"/>
    <d v="2016-03-28T22:03:08"/>
    <d v="2016-04-28T22:59:00"/>
    <n v="1"/>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s v="theater"/>
    <s v="musical"/>
    <d v="2015-01-12T18:33:28"/>
    <d v="2015-02-10T02:59:00"/>
    <n v="3"/>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s v="theater"/>
    <s v="musical"/>
    <d v="2016-02-02T19:51:13"/>
    <d v="2016-04-02T18:51:13"/>
    <n v="2"/>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s v="theater"/>
    <s v="musical"/>
    <d v="2016-09-06T14:15:35"/>
    <d v="2016-10-16T16:00:00"/>
    <n v="1"/>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s v="theater"/>
    <s v="musical"/>
    <d v="2015-05-04T14:46:40"/>
    <d v="2015-06-02T19:00:00"/>
    <n v="3"/>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s v="theater"/>
    <s v="musical"/>
    <d v="2014-06-18T16:08:57"/>
    <d v="2014-07-25T23:59:00"/>
    <n v="2"/>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s v="theater"/>
    <s v="musical"/>
    <d v="2016-03-16T15:48:27"/>
    <d v="2016-04-15T15:48:27"/>
    <n v="1"/>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s v="theater"/>
    <s v="musical"/>
    <d v="2014-05-12T14:33:18"/>
    <d v="2014-06-11T14:33:18"/>
    <n v="2"/>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s v="theater"/>
    <s v="musical"/>
    <d v="2014-11-11T15:25:15"/>
    <d v="2014-12-01T15:25:15"/>
    <n v="2"/>
  </r>
  <r>
    <x v="3758"/>
    <s v="Luigi's Ladies"/>
    <s v="LUIGI'S LADIES: an original one-woman musical comedy"/>
    <n v="1500"/>
    <n v="1535"/>
    <x v="0"/>
    <s v="US"/>
    <s v="USD"/>
    <n v="1400475600"/>
    <n v="1397819938"/>
    <b v="0"/>
    <x v="55"/>
    <b v="1"/>
    <s v="theater/musical"/>
    <n v="1.0233333333333334"/>
    <n v="59.03846153846154"/>
    <s v="theater"/>
    <s v="musical"/>
    <d v="2014-04-18T06:18:58"/>
    <d v="2014-05-19T00:00:00"/>
    <n v="2"/>
  </r>
  <r>
    <x v="3759"/>
    <s v="Pared Down Productions"/>
    <s v="A production company specializing in small-scale musicals"/>
    <n v="4000"/>
    <n v="4409.7700000000004"/>
    <x v="0"/>
    <s v="US"/>
    <s v="USD"/>
    <n v="1440556553"/>
    <n v="1435372553"/>
    <b v="0"/>
    <x v="106"/>
    <b v="1"/>
    <s v="theater/musical"/>
    <n v="1.1024425000000002"/>
    <n v="50.111022727272733"/>
    <s v="theater"/>
    <s v="musical"/>
    <d v="2015-06-26T21:35:53"/>
    <d v="2015-08-25T21:35:53"/>
    <n v="2"/>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s v="theater"/>
    <s v="musical"/>
    <d v="2014-04-10T07:36:26"/>
    <d v="2014-05-05T07:36:26"/>
    <n v="3"/>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s v="theater"/>
    <s v="musical"/>
    <d v="2015-06-18T06:12:17"/>
    <d v="2015-08-10T18:00:00"/>
    <n v="1"/>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s v="theater"/>
    <s v="musical"/>
    <d v="2015-07-08T14:31:29"/>
    <d v="2015-08-02T14:31:29"/>
    <n v="2"/>
  </r>
  <r>
    <x v="3763"/>
    <s v="[title of show] â€” The Chicago Storefront Premiere"/>
    <s v="A musical about two guys writing a musical about...two guys writing a musical."/>
    <n v="5000"/>
    <n v="5000"/>
    <x v="0"/>
    <s v="US"/>
    <s v="USD"/>
    <n v="1427907626"/>
    <n v="1425319226"/>
    <b v="0"/>
    <x v="99"/>
    <b v="1"/>
    <s v="theater/musical"/>
    <n v="1"/>
    <n v="64.935064935064929"/>
    <s v="theater"/>
    <s v="musical"/>
    <d v="2015-03-02T13:00:26"/>
    <d v="2015-04-01T12:00:26"/>
    <n v="3"/>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s v="theater"/>
    <s v="musical"/>
    <d v="2016-05-09T15:13:52"/>
    <d v="2016-05-28T19:36:00"/>
    <n v="2"/>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s v="theater"/>
    <s v="musical"/>
    <d v="2014-06-30T13:38:02"/>
    <d v="2014-07-30T13:38:02"/>
    <n v="3"/>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s v="theater"/>
    <s v="musical"/>
    <d v="2014-05-28T23:00:45"/>
    <d v="2014-07-02T23:00:45"/>
    <n v="4"/>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s v="theater"/>
    <s v="musical"/>
    <d v="2015-02-14T19:28:17"/>
    <d v="2015-02-28T23:59:00"/>
    <n v="2"/>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s v="theater"/>
    <s v="musical"/>
    <d v="2014-05-13T12:28:10"/>
    <d v="2014-06-12T12:28:10"/>
    <n v="2"/>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s v="theater"/>
    <s v="musical"/>
    <d v="2016-03-16T09:21:19"/>
    <d v="2016-04-15T09:21:19"/>
    <n v="2"/>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s v="theater"/>
    <s v="musical"/>
    <d v="2015-05-14T17:20:10"/>
    <d v="2015-06-13T17:20:10"/>
    <n v="2"/>
  </r>
  <r>
    <x v="3771"/>
    <s v="COME OUT SWINGIN'!"/>
    <s v="I would like to make a demo recording of six songs from COME OUT SWINGIN'!"/>
    <n v="1000"/>
    <n v="1460"/>
    <x v="0"/>
    <s v="US"/>
    <s v="USD"/>
    <n v="1463529600"/>
    <n v="1462307652"/>
    <b v="0"/>
    <x v="44"/>
    <b v="1"/>
    <s v="theater/musical"/>
    <n v="1.46"/>
    <n v="38.421052631578945"/>
    <s v="theater"/>
    <s v="musical"/>
    <d v="2016-05-03T15:34:12"/>
    <d v="2016-05-17T19:00:00"/>
    <n v="2"/>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s v="theater"/>
    <s v="musical"/>
    <d v="2016-11-08T09:48:26"/>
    <d v="2016-11-29T01:00:00"/>
    <n v="3"/>
  </r>
  <r>
    <x v="3773"/>
    <s v="Dundee: A Hip-Hopera"/>
    <s v="A dramatic hip-hopera, inspired from monologues written by the performers."/>
    <n v="5000"/>
    <n v="5410"/>
    <x v="0"/>
    <s v="US"/>
    <s v="USD"/>
    <n v="1479175680"/>
    <n v="1476317247"/>
    <b v="0"/>
    <x v="7"/>
    <b v="1"/>
    <s v="theater/musical"/>
    <n v="1.0820000000000001"/>
    <n v="94.912280701754383"/>
    <s v="theater"/>
    <s v="musical"/>
    <d v="2016-10-12T19:07:27"/>
    <d v="2016-11-14T21:08:00"/>
    <n v="3"/>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s v="theater"/>
    <s v="musical"/>
    <d v="2015-03-24T14:00:55"/>
    <d v="2015-04-09T14:00:55"/>
    <n v="2"/>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s v="theater"/>
    <s v="musical"/>
    <d v="2015-03-12T17:37:23"/>
    <d v="2015-04-08T23:00:00"/>
    <n v="2"/>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s v="theater"/>
    <s v="musical"/>
    <d v="2014-06-24T03:49:38"/>
    <d v="2014-07-31T20:00:00"/>
    <n v="3"/>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s v="theater"/>
    <s v="musical"/>
    <d v="2014-09-04T21:40:21"/>
    <d v="2014-09-26T23:00:00"/>
    <n v="2"/>
  </r>
  <r>
    <x v="3778"/>
    <s v="Give a Puppet a Hand"/>
    <s v="Sponsor an AVENUE Q puppet for The Barn Players April 2015 production."/>
    <n v="2400"/>
    <n v="2521"/>
    <x v="0"/>
    <s v="US"/>
    <s v="USD"/>
    <n v="1423942780"/>
    <n v="1418758780"/>
    <b v="0"/>
    <x v="17"/>
    <b v="1"/>
    <s v="theater/musical"/>
    <n v="1.0504166666666668"/>
    <n v="70.027777777777771"/>
    <s v="theater"/>
    <s v="musical"/>
    <d v="2014-12-16T14:39:40"/>
    <d v="2015-02-14T14:39:40"/>
    <n v="2"/>
  </r>
  <r>
    <x v="3779"/>
    <s v="&quot;The Last Adam&quot; A New Musical, NYC reading"/>
    <s v="A fresh, re-telling of the Jesus story for a new generation."/>
    <n v="15000"/>
    <n v="15597"/>
    <x v="0"/>
    <s v="US"/>
    <s v="USD"/>
    <n v="1459010340"/>
    <n v="1456421940"/>
    <b v="0"/>
    <x v="248"/>
    <b v="1"/>
    <s v="theater/musical"/>
    <n v="1.0398000000000001"/>
    <n v="135.62608695652173"/>
    <s v="theater"/>
    <s v="musical"/>
    <d v="2016-02-25T12:39:00"/>
    <d v="2016-03-26T11:39:00"/>
    <n v="5"/>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s v="theater"/>
    <s v="musical"/>
    <d v="2015-06-11T00:16:25"/>
    <d v="2015-07-13T15:06:00"/>
    <n v="2"/>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s v="theater"/>
    <s v="musical"/>
    <d v="2014-08-14T16:11:25"/>
    <d v="2014-09-08T16:11:25"/>
    <n v="2"/>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s v="theater"/>
    <s v="musical"/>
    <d v="2016-06-25T15:41:37"/>
    <d v="2016-07-24T18:00:00"/>
    <n v="2"/>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s v="theater"/>
    <s v="musical"/>
    <d v="2016-02-19T22:22:00"/>
    <d v="2016-03-15T11:00:00"/>
    <n v="2"/>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s v="theater"/>
    <s v="musical"/>
    <d v="2016-06-10T18:32:12"/>
    <d v="2016-07-10T18:32:12"/>
    <n v="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s v="theater"/>
    <s v="musical"/>
    <d v="2016-06-27T10:19:29"/>
    <d v="2016-08-02T05:03:00"/>
    <n v="2"/>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s v="theater"/>
    <s v="musical"/>
    <d v="2016-04-26T19:54:35"/>
    <d v="2016-05-26T19:54:35"/>
    <n v="3"/>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s v="theater"/>
    <s v="musical"/>
    <d v="2015-06-12T07:50:06"/>
    <d v="2015-07-10T22:59:00"/>
    <n v="1"/>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s v="theater"/>
    <s v="musical"/>
    <d v="2015-11-25T11:41:59"/>
    <d v="2015-12-23T11:18:00"/>
    <n v="12"/>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s v="theater"/>
    <s v="musical"/>
    <d v="2015-05-14T14:10:18"/>
    <d v="2015-06-15T14:10:18"/>
    <n v="2"/>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s v="theater"/>
    <s v="musical"/>
    <d v="2016-10-23T11:00:23"/>
    <d v="2016-11-22T12:00:23"/>
    <n v="5"/>
  </r>
  <r>
    <x v="3791"/>
    <s v="Spin! at The Cumming Playhouse"/>
    <s v="Spin! is an original musical comedy-drama presented by Blue Palm Productions."/>
    <n v="1500"/>
    <n v="0"/>
    <x v="2"/>
    <s v="US"/>
    <s v="USD"/>
    <n v="1404664592"/>
    <n v="1399480592"/>
    <b v="0"/>
    <x v="78"/>
    <b v="0"/>
    <s v="theater/musical"/>
    <n v="0"/>
    <e v="#DIV/0!"/>
    <s v="theater"/>
    <s v="musical"/>
    <d v="2014-05-07T11:36:32"/>
    <d v="2014-07-06T11:36:32"/>
    <n v="2"/>
  </r>
  <r>
    <x v="3792"/>
    <s v="BorikÃ©n: The Show"/>
    <s v="A cultural and historic journey through Puerto Rico's music and dance!"/>
    <n v="12500"/>
    <n v="35"/>
    <x v="2"/>
    <s v="US"/>
    <s v="USD"/>
    <n v="1436957022"/>
    <n v="1434365022"/>
    <b v="0"/>
    <x v="84"/>
    <b v="0"/>
    <s v="theater/musical"/>
    <n v="2.8E-3"/>
    <n v="17.5"/>
    <s v="theater"/>
    <s v="musical"/>
    <d v="2015-06-15T05:43:42"/>
    <d v="2015-07-15T05:43:42"/>
    <n v="4"/>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s v="theater"/>
    <s v="musical"/>
    <d v="2014-11-25T17:32:09"/>
    <d v="2014-12-16T17:32:09"/>
    <n v="3"/>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s v="theater"/>
    <s v="musical"/>
    <d v="2015-05-08T08:55:54"/>
    <d v="2015-06-07T08:55:54"/>
    <n v="3"/>
  </r>
  <r>
    <x v="3795"/>
    <s v="Duodeca"/>
    <s v="Poppin Productions are currently entering the development stage of their very first production -  &quot;Duodeca&quot;."/>
    <n v="600"/>
    <n v="10"/>
    <x v="2"/>
    <s v="GB"/>
    <s v="GBP"/>
    <n v="1440801000"/>
    <n v="1437042490"/>
    <b v="0"/>
    <x v="84"/>
    <b v="0"/>
    <s v="theater/musical"/>
    <n v="1.6666666666666666E-2"/>
    <n v="5"/>
    <s v="theater"/>
    <s v="musical"/>
    <d v="2015-07-16T05:28:10"/>
    <d v="2015-08-28T17:30:00"/>
    <n v="1"/>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s v="theater"/>
    <s v="musical"/>
    <d v="2016-11-14T19:42:36"/>
    <d v="2017-01-13T19:42:36"/>
    <n v="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s v="theater"/>
    <s v="musical"/>
    <d v="2015-03-21T16:09:25"/>
    <d v="2015-04-20T16:09:25"/>
    <n v="3"/>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s v="theater"/>
    <s v="musical"/>
    <d v="2014-07-11T12:20:48"/>
    <d v="2014-08-10T12:20:48"/>
    <n v="12"/>
  </r>
  <r>
    <x v="3799"/>
    <s v="A Story Once Told"/>
    <s v="An original musical on it's way to the stage in Minneapolis, MN. Feel free to ask any questions."/>
    <n v="10000"/>
    <n v="402"/>
    <x v="2"/>
    <s v="US"/>
    <s v="USD"/>
    <n v="1457734843"/>
    <n v="1455142843"/>
    <b v="0"/>
    <x v="80"/>
    <b v="0"/>
    <s v="theater/musical"/>
    <n v="4.02E-2"/>
    <n v="100.5"/>
    <s v="theater"/>
    <s v="musical"/>
    <d v="2016-02-10T17:20:43"/>
    <d v="2016-03-11T17:20:43"/>
    <n v="4"/>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s v="theater"/>
    <s v="musical"/>
    <d v="2014-12-09T12:41:23"/>
    <d v="2015-01-10T23:59:00"/>
    <n v="6"/>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s v="theater"/>
    <s v="musical"/>
    <d v="2014-12-02T11:13:36"/>
    <d v="2015-01-02T11:13:36"/>
    <n v="3"/>
  </r>
  <r>
    <x v="3802"/>
    <s v="The Lost Play of William Shakespeare"/>
    <s v="A musical about how Shakespeare was inspired to write only his own plays after the co-authored play Henry VI was taken."/>
    <n v="3000"/>
    <n v="0"/>
    <x v="2"/>
    <s v="US"/>
    <s v="USD"/>
    <n v="1445482906"/>
    <n v="1442890906"/>
    <b v="0"/>
    <x v="78"/>
    <b v="0"/>
    <s v="theater/musical"/>
    <n v="0"/>
    <e v="#DIV/0!"/>
    <s v="theater"/>
    <s v="musical"/>
    <d v="2015-09-21T22:01:46"/>
    <d v="2015-10-21T22:01:46"/>
    <n v="2"/>
  </r>
  <r>
    <x v="3803"/>
    <s v="Benjamin Button the Musical Concept Album"/>
    <s v="A fully orchestrated concept album of Benjamin Button the Musical!"/>
    <n v="12000"/>
    <n v="2358"/>
    <x v="2"/>
    <s v="US"/>
    <s v="USD"/>
    <n v="1457133568"/>
    <n v="1454541568"/>
    <b v="0"/>
    <x v="244"/>
    <b v="0"/>
    <s v="theater/musical"/>
    <n v="0.19650000000000001"/>
    <n v="58.95"/>
    <s v="theater"/>
    <s v="musical"/>
    <d v="2016-02-03T18:19:28"/>
    <d v="2016-03-04T18:19:28"/>
    <n v="4"/>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s v="theater"/>
    <s v="musical"/>
    <d v="2016-06-05T19:13:44"/>
    <d v="2016-07-31T02:00:00"/>
    <n v="3"/>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s v="theater"/>
    <s v="musical"/>
    <d v="2014-07-29T16:17:20"/>
    <d v="2014-09-27T16:17:20"/>
    <n v="12"/>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s v="theater"/>
    <s v="musical"/>
    <d v="2014-06-09T01:13:01"/>
    <d v="2014-06-29T01:13:01"/>
    <n v="3"/>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s v="theater"/>
    <s v="musical"/>
    <d v="2015-03-27T16:48:59"/>
    <d v="2015-04-03T16:48:59"/>
    <n v="2"/>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s v="theater"/>
    <s v="plays"/>
    <d v="2015-02-24T05:53:39"/>
    <d v="2015-04-25T04:53:39"/>
    <n v="2"/>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s v="theater"/>
    <s v="plays"/>
    <d v="2014-06-10T07:38:27"/>
    <d v="2014-07-30T18:00:00"/>
    <n v="2"/>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s v="theater"/>
    <s v="plays"/>
    <d v="2015-02-19T15:22:38"/>
    <d v="2015-03-21T14:22:38"/>
    <n v="2"/>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s v="theater"/>
    <s v="plays"/>
    <d v="2016-04-27T10:02:53"/>
    <d v="2016-05-31T06:00:00"/>
    <n v="1"/>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s v="theater"/>
    <s v="plays"/>
    <d v="2015-04-15T13:01:48"/>
    <d v="2015-05-31T22:59:00"/>
    <n v="2"/>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s v="theater"/>
    <s v="plays"/>
    <d v="2016-05-07T01:37:01"/>
    <d v="2016-06-14T16:43:00"/>
    <n v="2"/>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s v="theater"/>
    <s v="plays"/>
    <d v="2015-02-23T16:41:52"/>
    <d v="2015-03-31T22:59:00"/>
    <n v="2"/>
  </r>
  <r>
    <x v="3815"/>
    <s v="The Canterbury Shakespeare Festival - first season"/>
    <s v="Come and help us make the Canterbury Shakespeare Festival a reality"/>
    <n v="1000"/>
    <n v="1000.01"/>
    <x v="0"/>
    <s v="GB"/>
    <s v="GBP"/>
    <n v="1440111600"/>
    <n v="1437545657"/>
    <b v="0"/>
    <x v="9"/>
    <b v="1"/>
    <s v="theater/plays"/>
    <n v="1.0000100000000001"/>
    <n v="50.000500000000002"/>
    <s v="theater"/>
    <s v="plays"/>
    <d v="2015-07-22T01:14:17"/>
    <d v="2015-08-20T18:00:00"/>
    <n v="2"/>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s v="theater"/>
    <s v="plays"/>
    <d v="2014-06-17T11:33:43"/>
    <d v="2014-07-17T11:33:43"/>
    <n v="2"/>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s v="theater"/>
    <s v="plays"/>
    <d v="2015-10-07T11:43:36"/>
    <d v="2015-10-23T22:59:00"/>
    <n v="2"/>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s v="theater"/>
    <s v="plays"/>
    <d v="2015-02-10T15:13:02"/>
    <d v="2015-03-12T14:13:02"/>
    <n v="1"/>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s v="theater"/>
    <s v="plays"/>
    <d v="2015-06-29T00:01:44"/>
    <d v="2015-07-17T16:02:00"/>
    <n v="2"/>
  </r>
  <r>
    <x v="3820"/>
    <s v="TUSENTACK THEATRE"/>
    <s v="Tusentack Theatre is a professional theatre company providing opportunities to adults who access Mental Health Services."/>
    <n v="300"/>
    <n v="430"/>
    <x v="0"/>
    <s v="GB"/>
    <s v="GBP"/>
    <n v="1436110717"/>
    <n v="1433518717"/>
    <b v="0"/>
    <x v="9"/>
    <b v="1"/>
    <s v="theater/plays"/>
    <n v="1.4333333333333333"/>
    <n v="21.5"/>
    <s v="theater"/>
    <s v="plays"/>
    <d v="2015-06-05T10:38:37"/>
    <d v="2015-07-05T10:38:37"/>
    <n v="1"/>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s v="theater"/>
    <s v="plays"/>
    <d v="2015-12-02T23:20:07"/>
    <d v="2016-01-03T23:20:07"/>
    <n v="2"/>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s v="theater"/>
    <s v="plays"/>
    <d v="2015-11-21T15:06:57"/>
    <d v="2016-01-19T17:59:00"/>
    <n v="3"/>
  </r>
  <r>
    <x v="3823"/>
    <s v="FEED"/>
    <s v="Feed, a new play by Garrett Markgraf (based on the novel by M.T. Anderson), Directed by Anna Marck at Oakland University."/>
    <n v="2500"/>
    <n v="2650"/>
    <x v="0"/>
    <s v="US"/>
    <s v="USD"/>
    <n v="1437364740"/>
    <n v="1434405044"/>
    <b v="0"/>
    <x v="14"/>
    <b v="1"/>
    <s v="theater/plays"/>
    <n v="1.06"/>
    <n v="64.634146341463421"/>
    <s v="theater"/>
    <s v="plays"/>
    <d v="2015-06-15T16:50:44"/>
    <d v="2015-07-19T22:59:00"/>
    <n v="2"/>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s v="theater"/>
    <s v="plays"/>
    <d v="2016-07-20T10:01:43"/>
    <d v="2016-08-01T08:41:00"/>
    <n v="1"/>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s v="theater"/>
    <s v="plays"/>
    <d v="2015-05-26T20:40:14"/>
    <d v="2015-06-16T20:40:14"/>
    <n v="3"/>
  </r>
  <r>
    <x v="3826"/>
    <s v="DAY OF THE DOG by Blue Sparrow Theatre Company"/>
    <s v="This is the story about the Westons. One family who live with mental illness on a daily basis."/>
    <n v="600"/>
    <n v="715"/>
    <x v="0"/>
    <s v="GB"/>
    <s v="GBP"/>
    <n v="1430993394"/>
    <n v="1428401394"/>
    <b v="0"/>
    <x v="55"/>
    <b v="1"/>
    <s v="theater/plays"/>
    <n v="1.1916666666666667"/>
    <n v="27.5"/>
    <s v="theater"/>
    <s v="plays"/>
    <d v="2015-04-07T05:09:54"/>
    <d v="2015-05-07T05:09:54"/>
    <n v="1"/>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s v="theater"/>
    <s v="plays"/>
    <d v="2015-01-30T17:16:41"/>
    <d v="2015-03-26T19:00:00"/>
    <n v="2"/>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s v="theater"/>
    <s v="plays"/>
    <d v="2014-11-01T07:39:47"/>
    <d v="2014-12-31T08:39:47"/>
    <n v="3"/>
  </r>
  <r>
    <x v="3829"/>
    <s v="Returning Home."/>
    <s v="A play that illustrates the symptoms of PTSD, shows its effect on families, and demonstrates some of the difficulties of treating it."/>
    <n v="500"/>
    <n v="501"/>
    <x v="0"/>
    <s v="US"/>
    <s v="USD"/>
    <n v="1472676371"/>
    <n v="1470948371"/>
    <b v="0"/>
    <x v="22"/>
    <b v="1"/>
    <s v="theater/plays"/>
    <n v="1.002"/>
    <n v="62.625"/>
    <s v="theater"/>
    <s v="plays"/>
    <d v="2016-08-11T15:46:11"/>
    <d v="2016-08-31T15:46:11"/>
    <n v="1"/>
  </r>
  <r>
    <x v="3830"/>
    <s v="Run Away"/>
    <s v="The Aeon Theatre company is producing another original play by Parker Hale at the Manhattan Reportory Theatre"/>
    <n v="100"/>
    <n v="225"/>
    <x v="0"/>
    <s v="US"/>
    <s v="USD"/>
    <n v="1464371211"/>
    <n v="1463161611"/>
    <b v="0"/>
    <x v="83"/>
    <b v="1"/>
    <s v="theater/plays"/>
    <n v="2.25"/>
    <n v="75"/>
    <s v="theater"/>
    <s v="plays"/>
    <d v="2016-05-13T12:46:51"/>
    <d v="2016-05-27T12:46:51"/>
    <n v="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s v="theater"/>
    <s v="plays"/>
    <d v="2014-10-15T15:22:25"/>
    <d v="2014-11-05T16:22:25"/>
    <n v="1"/>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s v="theater"/>
    <s v="plays"/>
    <d v="2016-01-05T21:45:35"/>
    <d v="2016-02-19T21:45:35"/>
    <n v="2"/>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s v="theater"/>
    <s v="plays"/>
    <d v="2014-11-20T15:56:12"/>
    <d v="2014-12-01T14:09:00"/>
    <n v="2"/>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s v="theater"/>
    <s v="plays"/>
    <d v="2015-05-19T05:41:07"/>
    <d v="2015-06-18T05:41:07"/>
    <n v="2"/>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s v="theater"/>
    <s v="plays"/>
    <d v="2016-03-31T17:36:48"/>
    <d v="2016-04-21T17:36:48"/>
    <n v="1"/>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s v="theater"/>
    <s v="plays"/>
    <d v="2016-07-02T17:14:12"/>
    <d v="2016-08-02T23:09:00"/>
    <n v="1"/>
  </r>
  <r>
    <x v="3837"/>
    <s v="Farcical Elements Presents Boeing-Boeing"/>
    <s v="A high-flying French farce with the thrust of a well-tuned jet engine"/>
    <n v="2000"/>
    <n v="2042"/>
    <x v="0"/>
    <s v="GB"/>
    <s v="GBP"/>
    <n v="1435947758"/>
    <n v="1432837358"/>
    <b v="0"/>
    <x v="57"/>
    <b v="1"/>
    <s v="theater/plays"/>
    <n v="1.0209999999999999"/>
    <n v="120.11764705882354"/>
    <s v="theater"/>
    <s v="plays"/>
    <d v="2015-05-28T13:22:38"/>
    <d v="2015-07-03T13:22:38"/>
    <n v="2"/>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s v="theater"/>
    <s v="plays"/>
    <d v="2015-04-22T12:03:29"/>
    <d v="2015-05-22T12:03:29"/>
    <n v="12"/>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s v="theater"/>
    <s v="plays"/>
    <d v="2015-05-30T22:25:24"/>
    <d v="2015-07-29T22:25:24"/>
    <n v="2"/>
  </r>
  <r>
    <x v="3840"/>
    <s v="Tonight I'll be April"/>
    <s v="A gritty play looking at a modern day relationship, highlighting issues of mental health and abuse suffered by men."/>
    <n v="1"/>
    <n v="65"/>
    <x v="0"/>
    <s v="GB"/>
    <s v="GBP"/>
    <n v="1459180229"/>
    <n v="1457023829"/>
    <b v="0"/>
    <x v="83"/>
    <b v="1"/>
    <s v="theater/plays"/>
    <n v="65"/>
    <n v="21.666666666666668"/>
    <s v="theater"/>
    <s v="plays"/>
    <d v="2016-03-03T11:50:29"/>
    <d v="2016-03-28T10:50:29"/>
    <n v="1"/>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s v="theater"/>
    <s v="plays"/>
    <d v="2014-05-21T13:51:27"/>
    <d v="2014-07-20T13:51:27"/>
    <n v="4"/>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s v="theater"/>
    <s v="plays"/>
    <d v="2014-04-11T06:50:52"/>
    <d v="2014-05-11T06:50:52"/>
    <n v="3"/>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s v="theater"/>
    <s v="plays"/>
    <d v="2014-05-06T20:44:24"/>
    <d v="2014-05-31T20:44:24"/>
    <n v="3"/>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s v="theater"/>
    <s v="plays"/>
    <d v="2014-05-07T09:48:54"/>
    <d v="2014-06-03T01:59:00"/>
    <n v="3"/>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s v="theater"/>
    <s v="plays"/>
    <d v="2015-09-01T10:02:54"/>
    <d v="2015-10-01T10:02:54"/>
    <n v="10"/>
  </r>
  <r>
    <x v="3846"/>
    <s v="My Insane Shakespeare"/>
    <s v="My Insane Shakespeare. An original play by Arthur Elbakyan premiering October 13th at United Solo, New York City."/>
    <n v="7000"/>
    <n v="189"/>
    <x v="2"/>
    <s v="US"/>
    <s v="USD"/>
    <n v="1412405940"/>
    <n v="1409721542"/>
    <b v="1"/>
    <x v="22"/>
    <b v="0"/>
    <s v="theater/plays"/>
    <n v="2.7E-2"/>
    <n v="23.625"/>
    <s v="theater"/>
    <s v="plays"/>
    <d v="2014-09-03T00:19:02"/>
    <d v="2014-10-04T01:59:00"/>
    <n v="3"/>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s v="theater"/>
    <s v="plays"/>
    <d v="2015-06-04T00:23:11"/>
    <d v="2015-07-19T00:23:11"/>
    <n v="4"/>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s v="theater"/>
    <s v="plays"/>
    <d v="2015-09-18T14:36:29"/>
    <d v="2015-10-18T14:36:29"/>
    <n v="4"/>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s v="theater"/>
    <s v="plays"/>
    <d v="2015-05-12T13:24:44"/>
    <d v="2015-06-11T13:24:44"/>
    <n v="8"/>
  </r>
  <r>
    <x v="3850"/>
    <s v="The Vagina Monologues 2015"/>
    <s v="V-Day is a global activist movement to end violence against women and girls."/>
    <n v="1000"/>
    <n v="38"/>
    <x v="2"/>
    <s v="US"/>
    <s v="USD"/>
    <n v="1420081143"/>
    <n v="1417489143"/>
    <b v="1"/>
    <x v="80"/>
    <b v="0"/>
    <s v="theater/plays"/>
    <n v="3.7999999999999999E-2"/>
    <n v="9.5"/>
    <s v="theater"/>
    <s v="plays"/>
    <d v="2014-12-01T21:59:03"/>
    <d v="2014-12-31T21:59:03"/>
    <n v="2"/>
  </r>
  <r>
    <x v="3851"/>
    <s v="Waving Goodbye"/>
    <s v="A play about the horrible choices we have to make every day. Should we take a risk, or take the road most travelled?"/>
    <n v="2500"/>
    <n v="852"/>
    <x v="2"/>
    <s v="GB"/>
    <s v="GBP"/>
    <n v="1437129179"/>
    <n v="1434537179"/>
    <b v="1"/>
    <x v="54"/>
    <b v="0"/>
    <s v="theater/plays"/>
    <n v="0.34079999999999999"/>
    <n v="35.5"/>
    <s v="theater"/>
    <s v="plays"/>
    <d v="2015-06-17T05:32:59"/>
    <d v="2015-07-17T05:32:59"/>
    <n v="2"/>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s v="theater"/>
    <s v="plays"/>
    <d v="2015-03-01T23:34:36"/>
    <d v="2015-03-26T22:34:36"/>
    <n v="4"/>
  </r>
  <r>
    <x v="3853"/>
    <s v="The Original Laughter Therapist"/>
    <s v="A dose of One-woman &quot;Dramedy&quot; to cure those daily blues is just what the doctor ordered!"/>
    <n v="100000"/>
    <n v="26"/>
    <x v="2"/>
    <s v="US"/>
    <s v="USD"/>
    <n v="1409602178"/>
    <n v="1406578178"/>
    <b v="0"/>
    <x v="84"/>
    <b v="0"/>
    <s v="theater/plays"/>
    <n v="2.5999999999999998E-4"/>
    <n v="13"/>
    <s v="theater"/>
    <s v="plays"/>
    <d v="2014-07-28T15:09:38"/>
    <d v="2014-09-01T15:09:38"/>
    <n v="12"/>
  </r>
  <r>
    <x v="3854"/>
    <s v="The Case Of Soghomon Tehlirian"/>
    <s v="A play dedicated to the 100th anniversary of the Armenian Genocide."/>
    <n v="11000"/>
    <n v="1788"/>
    <x v="2"/>
    <s v="US"/>
    <s v="USD"/>
    <n v="1431206058"/>
    <n v="1428614058"/>
    <b v="0"/>
    <x v="9"/>
    <b v="0"/>
    <s v="theater/plays"/>
    <n v="0.16254545454545455"/>
    <n v="89.4"/>
    <s v="theater"/>
    <s v="plays"/>
    <d v="2015-04-09T16:14:18"/>
    <d v="2015-05-09T16:14:18"/>
    <n v="4"/>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s v="theater"/>
    <s v="plays"/>
    <d v="2015-02-24T18:17:51"/>
    <d v="2015-03-26T17:17:51"/>
    <n v="2"/>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s v="theater"/>
    <s v="plays"/>
    <d v="2015-02-06T12:50:03"/>
    <d v="2015-03-08T11:50:03"/>
    <n v="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s v="theater"/>
    <s v="plays"/>
    <d v="2014-07-09T12:41:30"/>
    <d v="2014-08-01T12:12:00"/>
    <n v="3"/>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s v="theater"/>
    <s v="plays"/>
    <d v="2015-05-04T05:20:44"/>
    <d v="2015-05-22T16:00:00"/>
    <n v="1"/>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s v="theater"/>
    <s v="plays"/>
    <d v="2014-05-30T16:26:47"/>
    <d v="2014-06-25T16:00:00"/>
    <n v="2"/>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s v="theater"/>
    <s v="plays"/>
    <d v="2014-07-13T10:51:50"/>
    <d v="2014-08-12T10:51:50"/>
    <n v="3"/>
  </r>
  <r>
    <x v="3861"/>
    <s v="READY OR NOT HERE I COME"/>
    <s v="THE COMING OF THE LORD!"/>
    <n v="2000"/>
    <n v="100"/>
    <x v="2"/>
    <s v="US"/>
    <s v="USD"/>
    <n v="1415828820"/>
    <n v="1412258977"/>
    <b v="0"/>
    <x v="29"/>
    <b v="0"/>
    <s v="theater/plays"/>
    <n v="0.05"/>
    <n v="100"/>
    <s v="theater"/>
    <s v="plays"/>
    <d v="2014-10-02T09:09:37"/>
    <d v="2014-11-12T16:47:00"/>
    <n v="2"/>
  </r>
  <r>
    <x v="3862"/>
    <s v="The Container Play"/>
    <s v="The hit immersive theatre experience of England comes to Corpus Christi!"/>
    <n v="7500"/>
    <n v="1"/>
    <x v="2"/>
    <s v="US"/>
    <s v="USD"/>
    <n v="1473699540"/>
    <n v="1472451356"/>
    <b v="0"/>
    <x v="29"/>
    <b v="0"/>
    <s v="theater/plays"/>
    <n v="1.3333333333333334E-4"/>
    <n v="1"/>
    <s v="theater"/>
    <s v="plays"/>
    <d v="2016-08-29T01:15:56"/>
    <d v="2016-09-12T11:59:00"/>
    <n v="3"/>
  </r>
  <r>
    <x v="3863"/>
    <s v="Umma Yemaya"/>
    <s v="Umma Yemaya is  a play that examines the challenges of unconventional love. The Lady  and the Artist create their own world for love."/>
    <n v="6000"/>
    <n v="0"/>
    <x v="2"/>
    <s v="US"/>
    <s v="USD"/>
    <n v="1446739905"/>
    <n v="1441552305"/>
    <b v="0"/>
    <x v="78"/>
    <b v="0"/>
    <s v="theater/plays"/>
    <n v="0"/>
    <e v="#DIV/0!"/>
    <s v="theater"/>
    <s v="plays"/>
    <d v="2015-09-06T10:11:45"/>
    <d v="2015-11-05T11:11:45"/>
    <n v="3"/>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s v="theater"/>
    <s v="plays"/>
    <d v="2015-10-18T16:24:14"/>
    <d v="2015-11-17T17:24:14"/>
    <n v="3"/>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s v="theater"/>
    <s v="plays"/>
    <d v="2014-07-21T10:38:18"/>
    <d v="2014-08-30T00:30:00"/>
    <n v="2"/>
  </r>
  <r>
    <x v="3866"/>
    <s v="a feminine ending, brought to you by the East End Theatre Co"/>
    <s v="A funny, moving, witty piece about a girl, her oboe, and her dreams."/>
    <n v="2000"/>
    <n v="11"/>
    <x v="2"/>
    <s v="US"/>
    <s v="USD"/>
    <n v="1458703740"/>
    <n v="1454453021"/>
    <b v="0"/>
    <x v="84"/>
    <b v="0"/>
    <s v="theater/plays"/>
    <n v="5.4999999999999997E-3"/>
    <n v="5.5"/>
    <s v="theater"/>
    <s v="plays"/>
    <d v="2016-02-02T17:43:41"/>
    <d v="2016-03-22T22:29:00"/>
    <n v="2"/>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s v="theater"/>
    <s v="plays"/>
    <d v="2016-05-19T14:32:19"/>
    <d v="2016-06-18T14:32:19"/>
    <n v="2"/>
  </r>
  <r>
    <x v="3868"/>
    <s v="1000 words (Canceled)"/>
    <s v="New collection of music by Scott Evan Davis!"/>
    <n v="5000"/>
    <n v="10"/>
    <x v="1"/>
    <s v="GB"/>
    <s v="GBP"/>
    <n v="1410191405"/>
    <n v="1408031405"/>
    <b v="0"/>
    <x v="29"/>
    <b v="0"/>
    <s v="theater/musical"/>
    <n v="2E-3"/>
    <n v="10"/>
    <s v="theater"/>
    <s v="musical"/>
    <d v="2014-08-14T10:50:05"/>
    <d v="2014-09-08T10:50:05"/>
    <n v="3"/>
  </r>
  <r>
    <x v="3869"/>
    <s v="The Masturbation Musical (Canceled)"/>
    <s v="A Musical about 3 women who pursue their Pleasure and end up finding themselves."/>
    <n v="13111"/>
    <n v="452"/>
    <x v="1"/>
    <s v="US"/>
    <s v="USD"/>
    <n v="1426302660"/>
    <n v="1423761792"/>
    <b v="0"/>
    <x v="41"/>
    <b v="0"/>
    <s v="theater/musical"/>
    <n v="3.44748684310884E-2"/>
    <n v="30.133333333333333"/>
    <s v="theater"/>
    <s v="musical"/>
    <d v="2015-02-12T12:23:12"/>
    <d v="2015-03-13T22:11:00"/>
    <n v="4"/>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s v="theater"/>
    <s v="musical"/>
    <d v="2014-06-02T23:07:58"/>
    <d v="2014-07-02T23:07:58"/>
    <n v="4"/>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s v="theater"/>
    <s v="musical"/>
    <d v="2017-01-28T13:44:10"/>
    <d v="2017-03-29T12:44:10"/>
    <n v="2"/>
  </r>
  <r>
    <x v="3872"/>
    <s v="Shining Star Players (Canceled)"/>
    <s v="We are a brand new theatrical teen production company, and we need enough money to put on our first musical production."/>
    <n v="15000"/>
    <n v="0"/>
    <x v="1"/>
    <s v="US"/>
    <s v="USD"/>
    <n v="1439522996"/>
    <n v="1435202996"/>
    <b v="0"/>
    <x v="78"/>
    <b v="0"/>
    <s v="theater/musical"/>
    <n v="0"/>
    <e v="#DIV/0!"/>
    <s v="theater"/>
    <s v="musical"/>
    <d v="2015-06-24T22:29:56"/>
    <d v="2015-08-13T22:29:56"/>
    <n v="5"/>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s v="theater"/>
    <s v="musical"/>
    <d v="2015-09-08T11:42:15"/>
    <d v="2015-10-08T11:42:15"/>
    <n v="3"/>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s v="theater"/>
    <s v="musical"/>
    <d v="2015-01-02T19:23:42"/>
    <d v="2015-01-23T20:00:00"/>
    <n v="1"/>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s v="theater"/>
    <s v="musical"/>
    <d v="2016-09-02T03:19:25"/>
    <d v="2016-09-03T05:00:00"/>
    <n v="8"/>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s v="theater"/>
    <s v="musical"/>
    <d v="2016-01-03T09:58:48"/>
    <d v="2016-02-02T09:58:48"/>
    <n v="2"/>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s v="theater"/>
    <s v="musical"/>
    <d v="2016-11-08T11:15:52"/>
    <d v="2016-12-08T11:15:52"/>
    <n v="7"/>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s v="theater"/>
    <s v="musical"/>
    <d v="2015-05-30T14:39:06"/>
    <d v="2015-06-29T22:59:00"/>
    <n v="5"/>
  </r>
  <r>
    <x v="3879"/>
    <s v="Theatre 'Portable' Royal (Canceled)"/>
    <s v="Theatre â€˜Portableâ€™ Royal is a portable, fully working, 40 seater theatre which will tour the UK and beyond!"/>
    <n v="15000"/>
    <n v="0"/>
    <x v="1"/>
    <s v="GB"/>
    <s v="GBP"/>
    <n v="1422218396"/>
    <n v="1419626396"/>
    <b v="0"/>
    <x v="78"/>
    <b v="0"/>
    <s v="theater/musical"/>
    <n v="0"/>
    <e v="#DIV/0!"/>
    <s v="theater"/>
    <s v="musical"/>
    <d v="2014-12-26T15:39:56"/>
    <d v="2015-01-25T15:39:56"/>
    <n v="5"/>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s v="theater"/>
    <s v="musical"/>
    <d v="2014-06-25T14:33:40"/>
    <d v="2014-07-30T18:00:00"/>
    <n v="3"/>
  </r>
  <r>
    <x v="3881"/>
    <s v="My Real Mother's Name is... (Canceled)"/>
    <s v="A musical journey coming to the Blue Venue at the 2017 Orlando Fringe Festival!"/>
    <n v="500"/>
    <n v="25"/>
    <x v="1"/>
    <s v="US"/>
    <s v="USD"/>
    <n v="1487550399"/>
    <n v="1484958399"/>
    <b v="0"/>
    <x v="29"/>
    <b v="0"/>
    <s v="theater/musical"/>
    <n v="0.05"/>
    <n v="25"/>
    <s v="theater"/>
    <s v="musical"/>
    <d v="2017-01-20T19:26:39"/>
    <d v="2017-02-19T19:26:39"/>
    <n v="1"/>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s v="theater"/>
    <s v="musical"/>
    <d v="2016-01-04T18:36:10"/>
    <d v="2016-01-31T18:03:00"/>
    <n v="8"/>
  </r>
  <r>
    <x v="3883"/>
    <s v="CAGED - A New Musical (Canceled)"/>
    <s v="CAGED - A New Musical is the story of One Passion, One Voice, One Dream. - One man's quest to become the woman he always wanted to be."/>
    <n v="15000"/>
    <n v="0"/>
    <x v="1"/>
    <s v="GB"/>
    <s v="GBP"/>
    <n v="1409668069"/>
    <n v="1407076069"/>
    <b v="0"/>
    <x v="78"/>
    <b v="0"/>
    <s v="theater/musical"/>
    <n v="0"/>
    <e v="#DIV/0!"/>
    <s v="theater"/>
    <s v="musical"/>
    <d v="2014-08-03T09:27:49"/>
    <d v="2014-09-02T09:27:49"/>
    <n v="5"/>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s v="theater"/>
    <s v="musical"/>
    <d v="2015-03-02T13:59:52"/>
    <d v="2015-03-27T12:59:52"/>
    <n v="4"/>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s v="theater"/>
    <s v="musical"/>
    <d v="2016-04-09T17:49:51"/>
    <d v="2016-05-09T17:49:51"/>
    <n v="12"/>
  </r>
  <r>
    <x v="3886"/>
    <s v="a (Canceled)"/>
    <n v="1"/>
    <n v="10000"/>
    <n v="0"/>
    <x v="1"/>
    <s v="AU"/>
    <s v="AUD"/>
    <n v="1418275702"/>
    <n v="1415683702"/>
    <b v="0"/>
    <x v="78"/>
    <b v="0"/>
    <s v="theater/musical"/>
    <n v="0"/>
    <e v="#DIV/0!"/>
    <s v="theater"/>
    <s v="musical"/>
    <d v="2014-11-11T00:28:22"/>
    <d v="2014-12-11T00:28:22"/>
    <n v="4"/>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s v="theater"/>
    <s v="musical"/>
    <d v="2015-03-16T15:35:29"/>
    <d v="2015-05-01T17:00:00"/>
    <n v="2"/>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s v="theater"/>
    <s v="plays"/>
    <d v="2017-01-27T08:05:58"/>
    <d v="2017-02-26T08:05:58"/>
    <n v="2"/>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s v="theater"/>
    <s v="plays"/>
    <d v="2014-12-03T19:07:10"/>
    <d v="2015-01-04T18:26:00"/>
    <n v="3"/>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s v="theater"/>
    <s v="plays"/>
    <d v="2015-06-16T13:12:24"/>
    <d v="2015-08-15T13:12:24"/>
    <n v="5"/>
  </r>
  <r>
    <x v="3891"/>
    <s v="Out of the Box: A Mime Story"/>
    <s v="A comedy about a mime who dreams of becoming a stand up comedian."/>
    <n v="800"/>
    <n v="260"/>
    <x v="2"/>
    <s v="US"/>
    <s v="USD"/>
    <n v="1427086740"/>
    <n v="1424488244"/>
    <b v="0"/>
    <x v="63"/>
    <b v="0"/>
    <s v="theater/plays"/>
    <n v="0.32500000000000001"/>
    <n v="37.142857142857146"/>
    <s v="theater"/>
    <s v="plays"/>
    <d v="2015-02-20T22:10:44"/>
    <d v="2015-03-22T23:59:00"/>
    <n v="1"/>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s v="theater"/>
    <s v="plays"/>
    <d v="2014-08-16T10:39:17"/>
    <d v="2014-08-24T02:00:00"/>
    <n v="2"/>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s v="theater"/>
    <s v="plays"/>
    <d v="2014-05-20T10:47:20"/>
    <d v="2014-07-01T01:00:00"/>
    <n v="12"/>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s v="theater"/>
    <s v="plays"/>
    <d v="2016-11-05T18:00:12"/>
    <d v="2016-12-05T23:59:00"/>
    <n v="5"/>
  </r>
  <r>
    <x v="3895"/>
    <s v="Vestige"/>
    <s v="A Transgender makeup artist calls into question the loyalty of her best friend in a 1980's circus while dealing with her dying mother."/>
    <n v="1000"/>
    <n v="50"/>
    <x v="2"/>
    <s v="US"/>
    <s v="USD"/>
    <n v="1425103218"/>
    <n v="1422424818"/>
    <b v="0"/>
    <x v="29"/>
    <b v="0"/>
    <s v="theater/plays"/>
    <n v="0.05"/>
    <n v="50"/>
    <s v="theater"/>
    <s v="plays"/>
    <d v="2015-01-28T01:00:18"/>
    <d v="2015-02-28T01:00:18"/>
    <n v="2"/>
  </r>
  <r>
    <x v="3896"/>
    <s v="Yorick and Company"/>
    <s v="Yorick and Co. is a comedy about a struggling theatre company whose mysterious benefactor starts haunting the show!"/>
    <n v="1600"/>
    <n v="170"/>
    <x v="2"/>
    <s v="US"/>
    <s v="USD"/>
    <n v="1402979778"/>
    <n v="1401770178"/>
    <b v="0"/>
    <x v="80"/>
    <b v="0"/>
    <s v="theater/plays"/>
    <n v="0.10625"/>
    <n v="42.5"/>
    <s v="theater"/>
    <s v="plays"/>
    <d v="2014-06-02T23:36:18"/>
    <d v="2014-06-16T23:36:18"/>
    <n v="2"/>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s v="theater"/>
    <s v="plays"/>
    <d v="2014-12-09T15:58:03"/>
    <d v="2015-01-08T15:58:03"/>
    <n v="2"/>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s v="theater"/>
    <s v="plays"/>
    <d v="2015-07-08T06:34:30"/>
    <d v="2015-08-17T11:00:00"/>
    <n v="2"/>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s v="theater"/>
    <s v="plays"/>
    <d v="2014-07-23T13:36:01"/>
    <d v="2014-08-12T13:36:01"/>
    <n v="4"/>
  </r>
  <r>
    <x v="3900"/>
    <s v="HUB Theatre Group presents John Logan's RED"/>
    <s v="HUB Theatre Group collaborates with local artists to present John Logan's RED to the community."/>
    <n v="2500"/>
    <n v="135"/>
    <x v="2"/>
    <s v="US"/>
    <s v="USD"/>
    <n v="1433988791"/>
    <n v="1431396791"/>
    <b v="0"/>
    <x v="81"/>
    <b v="0"/>
    <s v="theater/plays"/>
    <n v="5.3999999999999999E-2"/>
    <n v="27"/>
    <s v="theater"/>
    <s v="plays"/>
    <d v="2015-05-11T21:13:11"/>
    <d v="2015-06-10T21:13:11"/>
    <n v="2"/>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s v="theater"/>
    <s v="plays"/>
    <d v="2015-11-09T14:49:59"/>
    <d v="2015-12-19T14:49:59"/>
    <n v="2"/>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s v="theater"/>
    <s v="plays"/>
    <d v="2016-10-20T06:14:02"/>
    <d v="2016-11-14T07:14:02"/>
    <n v="2"/>
  </r>
  <r>
    <x v="3903"/>
    <s v="Know Thy Law"/>
    <s v="Based on the novel â€œKnow Thy Lawâ€, this powerful play gives the insight and understanding of the power of knowing the law of the land."/>
    <n v="1500"/>
    <n v="0"/>
    <x v="2"/>
    <s v="US"/>
    <s v="USD"/>
    <n v="1439581080"/>
    <n v="1435709765"/>
    <b v="0"/>
    <x v="78"/>
    <b v="0"/>
    <s v="theater/plays"/>
    <n v="0"/>
    <e v="#DIV/0!"/>
    <s v="theater"/>
    <s v="plays"/>
    <d v="2015-06-30T19:16:05"/>
    <d v="2015-08-14T14:38:00"/>
    <n v="2"/>
  </r>
  <r>
    <x v="3904"/>
    <s v="Black America from Prophets to Pimps"/>
    <s v="A play that will cover 4000 years of black history."/>
    <n v="10000"/>
    <n v="3"/>
    <x v="2"/>
    <s v="US"/>
    <s v="USD"/>
    <n v="1429074240"/>
    <n v="1427866200"/>
    <b v="0"/>
    <x v="84"/>
    <b v="0"/>
    <s v="theater/plays"/>
    <n v="2.9999999999999997E-4"/>
    <n v="1.5"/>
    <s v="theater"/>
    <s v="plays"/>
    <d v="2015-04-01T00:30:00"/>
    <d v="2015-04-15T00:04:00"/>
    <n v="4"/>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s v="theater"/>
    <s v="plays"/>
    <d v="2015-04-30T09:58:23"/>
    <d v="2015-06-11T18:00:00"/>
    <n v="2"/>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s v="theater"/>
    <s v="plays"/>
    <d v="2015-05-19T17:01:33"/>
    <d v="2015-06-26T08:25:00"/>
    <n v="2"/>
  </r>
  <r>
    <x v="3907"/>
    <s v="Burqa&amp;Rifle: A Drama: Two Women, Two Cultues, Two Histories"/>
    <s v="Burqa&amp;Rifle dramatizes the  encounter between two women -- a vigilante and a convert to Islam."/>
    <n v="1000"/>
    <n v="153"/>
    <x v="2"/>
    <s v="US"/>
    <s v="USD"/>
    <n v="1414354080"/>
    <n v="1411587606"/>
    <b v="0"/>
    <x v="80"/>
    <b v="0"/>
    <s v="theater/plays"/>
    <n v="0.153"/>
    <n v="38.25"/>
    <s v="theater"/>
    <s v="plays"/>
    <d v="2014-09-24T14:40:06"/>
    <d v="2014-10-26T15:08:00"/>
    <n v="2"/>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s v="theater"/>
    <s v="plays"/>
    <d v="2014-07-13T22:14:56"/>
    <d v="2014-07-28T22:14:56"/>
    <n v="1"/>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s v="theater"/>
    <s v="plays"/>
    <d v="2014-08-12T03:37:22"/>
    <d v="2014-09-11T03:37:22"/>
    <n v="1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s v="theater"/>
    <s v="plays"/>
    <d v="2015-08-08T13:09:57"/>
    <d v="2015-09-07T13:09:57"/>
    <n v="3"/>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s v="theater"/>
    <s v="plays"/>
    <d v="2014-10-27T14:29:37"/>
    <d v="2014-11-26T15:29:37"/>
    <n v="3"/>
  </r>
  <r>
    <x v="3912"/>
    <s v="JoLee Productions"/>
    <s v="Producing &amp; directing Jake's Women by Neil Simon opening July 9 and running through July 26 for Sonoma Arts Live"/>
    <n v="15000"/>
    <n v="1"/>
    <x v="2"/>
    <s v="US"/>
    <s v="USD"/>
    <n v="1429936500"/>
    <n v="1424759330"/>
    <b v="0"/>
    <x v="29"/>
    <b v="0"/>
    <s v="theater/plays"/>
    <n v="6.666666666666667E-5"/>
    <n v="1"/>
    <s v="theater"/>
    <s v="plays"/>
    <d v="2015-02-24T01:28:50"/>
    <d v="2015-04-24T23:35:00"/>
    <n v="5"/>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s v="theater"/>
    <s v="plays"/>
    <d v="2015-10-31T00:04:09"/>
    <d v="2015-11-30T01:04:09"/>
    <n v="4"/>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s v="theater"/>
    <s v="plays"/>
    <d v="2015-04-20T14:39:16"/>
    <d v="2015-05-10T17:59:00"/>
    <n v="2"/>
  </r>
  <r>
    <x v="3915"/>
    <s v="Hardcross"/>
    <s v="Following the enormous success of Hardcross, we are looking for new ways to bring this wonderful play to a wider audience."/>
    <n v="1500"/>
    <n v="5"/>
    <x v="2"/>
    <s v="GB"/>
    <s v="GBP"/>
    <n v="1464824309"/>
    <n v="1462232309"/>
    <b v="0"/>
    <x v="29"/>
    <b v="0"/>
    <s v="theater/plays"/>
    <n v="3.3333333333333335E-3"/>
    <n v="5"/>
    <s v="theater"/>
    <s v="plays"/>
    <d v="2016-05-02T18:38:29"/>
    <d v="2016-06-01T18:38:29"/>
    <n v="2"/>
  </r>
  <r>
    <x v="3916"/>
    <s v="Final exam"/>
    <s v="We're a small group of University students who need a little help making our final exam production the best product possible."/>
    <n v="2000"/>
    <n v="0"/>
    <x v="2"/>
    <s v="DK"/>
    <s v="DKK"/>
    <n v="1464952752"/>
    <n v="1462360752"/>
    <b v="0"/>
    <x v="78"/>
    <b v="0"/>
    <s v="theater/plays"/>
    <n v="0"/>
    <e v="#DIV/0!"/>
    <s v="theater"/>
    <s v="plays"/>
    <d v="2016-05-04T06:19:12"/>
    <d v="2016-06-03T06:19:12"/>
    <n v="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s v="theater"/>
    <s v="plays"/>
    <d v="2014-08-12T07:39:21"/>
    <d v="2014-09-11T07:39:21"/>
    <n v="2"/>
  </r>
  <r>
    <x v="3918"/>
    <s v="The Singing Teacher"/>
    <s v="A fantastic new comedy coming to the West End 2014.  An Alan Ayckbourn meets Richard Curtis style comedy. Who knew singing was therapy!"/>
    <n v="60000"/>
    <n v="120"/>
    <x v="2"/>
    <s v="GB"/>
    <s v="GBP"/>
    <n v="1407168000"/>
    <n v="1406131023"/>
    <b v="0"/>
    <x v="83"/>
    <b v="0"/>
    <s v="theater/plays"/>
    <n v="2E-3"/>
    <n v="40"/>
    <s v="theater"/>
    <s v="plays"/>
    <d v="2014-07-23T10:57:03"/>
    <d v="2014-08-04T11:00:00"/>
    <n v="12"/>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s v="theater"/>
    <s v="plays"/>
    <d v="2015-12-20T11:26:13"/>
    <d v="2016-01-17T19:00:00"/>
    <n v="3"/>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s v="theater"/>
    <s v="plays"/>
    <d v="2016-10-14T04:17:40"/>
    <d v="2016-11-13T05:17:40"/>
    <n v="2"/>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s v="theater"/>
    <s v="plays"/>
    <d v="2014-10-14T08:00:55"/>
    <d v="2014-10-26T13:00:00"/>
    <n v="2"/>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s v="theater"/>
    <s v="plays"/>
    <d v="2015-01-16T13:26:50"/>
    <d v="2015-03-02T18:00:00"/>
    <n v="1"/>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s v="theater"/>
    <s v="plays"/>
    <d v="2015-03-12T18:31:11"/>
    <d v="2015-04-09T18:31:11"/>
    <n v="4"/>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s v="theater"/>
    <s v="plays"/>
    <d v="2014-05-27T18:02:02"/>
    <d v="2014-06-26T18:02:02"/>
    <n v="5"/>
  </r>
  <r>
    <x v="3925"/>
    <s v="Help Save High School Theater"/>
    <s v="Help Save High School Theater Program_x000a_Your donations will be used to purchase props, build sets, and costumes."/>
    <n v="150"/>
    <n v="15"/>
    <x v="2"/>
    <s v="US"/>
    <s v="USD"/>
    <n v="1406753639"/>
    <n v="1404161639"/>
    <b v="0"/>
    <x v="83"/>
    <b v="0"/>
    <s v="theater/plays"/>
    <n v="0.1"/>
    <n v="5"/>
    <s v="theater"/>
    <s v="plays"/>
    <d v="2014-06-30T15:53:59"/>
    <d v="2014-07-30T15:53:59"/>
    <n v="1"/>
  </r>
  <r>
    <x v="3926"/>
    <s v="Caryl Churchill's 'Top Girls' - NSW HSC Text"/>
    <s v="Producing syllabus-relevant theatre targeted to HSC students on the NSW Central Coast"/>
    <n v="5000"/>
    <n v="15"/>
    <x v="2"/>
    <s v="AU"/>
    <s v="AUD"/>
    <n v="1419645748"/>
    <n v="1417053748"/>
    <b v="0"/>
    <x v="29"/>
    <b v="0"/>
    <s v="theater/plays"/>
    <n v="3.0000000000000001E-3"/>
    <n v="15"/>
    <s v="theater"/>
    <s v="plays"/>
    <d v="2014-11-26T21:02:28"/>
    <d v="2014-12-26T21:02:28"/>
    <n v="3"/>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s v="theater"/>
    <s v="plays"/>
    <d v="2014-07-10T01:25:04"/>
    <d v="2014-08-09T01:25:04"/>
    <n v="2"/>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s v="theater"/>
    <s v="plays"/>
    <d v="2015-09-18T11:23:47"/>
    <d v="2015-10-15T23:59:00"/>
    <n v="3"/>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s v="theater"/>
    <s v="plays"/>
    <d v="2016-08-19T14:51:05"/>
    <d v="2016-09-18T14:51:05"/>
    <n v="6"/>
  </r>
  <r>
    <x v="3930"/>
    <s v="Foundry Theatre Brisbane"/>
    <s v="We are a new and exciting semi-pro  theatre company who will support &amp; hire local actors &amp; writers in Brisbane &amp; Queensland."/>
    <n v="10000"/>
    <n v="0"/>
    <x v="2"/>
    <s v="AU"/>
    <s v="AUD"/>
    <n v="1459490400"/>
    <n v="1457078868"/>
    <b v="0"/>
    <x v="78"/>
    <b v="0"/>
    <s v="theater/plays"/>
    <n v="0"/>
    <e v="#DIV/0!"/>
    <s v="theater"/>
    <s v="plays"/>
    <d v="2016-03-04T03:07:48"/>
    <d v="2016-04-01T01:00:00"/>
    <n v="4"/>
  </r>
  <r>
    <x v="3931"/>
    <s v="Still I Weep"/>
    <s v="An original stage play designed to bring to light the long-term effects on adult survivors of childhood sexual abuse. We do survive!"/>
    <n v="8000"/>
    <n v="0"/>
    <x v="2"/>
    <s v="US"/>
    <s v="USD"/>
    <n v="1441510707"/>
    <n v="1439350707"/>
    <b v="0"/>
    <x v="78"/>
    <b v="0"/>
    <s v="theater/plays"/>
    <n v="0"/>
    <e v="#DIV/0!"/>
    <s v="theater"/>
    <s v="plays"/>
    <d v="2015-08-11T22:38:27"/>
    <d v="2015-09-05T22:38:27"/>
    <n v="3"/>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s v="theater"/>
    <s v="plays"/>
    <d v="2016-02-14T23:02:44"/>
    <d v="2016-03-15T22:02:44"/>
    <n v="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s v="theater"/>
    <s v="plays"/>
    <d v="2016-06-17T18:14:22"/>
    <d v="2016-07-16T19:43:00"/>
    <n v="3"/>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s v="theater"/>
    <s v="plays"/>
    <d v="2015-08-17T11:07:19"/>
    <d v="2015-10-01T08:00:00"/>
    <n v="3"/>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s v="theater"/>
    <s v="plays"/>
    <d v="2015-08-05T10:45:46"/>
    <d v="2015-10-04T10:45:46"/>
    <n v="2"/>
  </r>
  <r>
    <x v="3936"/>
    <s v="End Breast Cancer"/>
    <s v="This stage play is a true story about one woman's fight against breast cancer while still having to deal with the adversities of life."/>
    <n v="20000"/>
    <n v="0"/>
    <x v="2"/>
    <s v="US"/>
    <s v="USD"/>
    <n v="1480576720"/>
    <n v="1477981120"/>
    <b v="0"/>
    <x v="78"/>
    <b v="0"/>
    <s v="theater/plays"/>
    <n v="0"/>
    <e v="#DIV/0!"/>
    <s v="theater"/>
    <s v="plays"/>
    <d v="2016-11-01T01:18:40"/>
    <d v="2016-12-01T02:18:40"/>
    <n v="6"/>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s v="theater"/>
    <s v="plays"/>
    <d v="2016-06-13T10:09:20"/>
    <d v="2016-07-11T10:09:20"/>
    <n v="2"/>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s v="theater"/>
    <s v="plays"/>
    <d v="2015-05-27T16:44:14"/>
    <d v="2015-06-27T16:44:14"/>
    <n v="2"/>
  </r>
  <r>
    <x v="3939"/>
    <s v="'Potter.' Funding 2015"/>
    <s v="'Potter.' is a parody of the popular Harry Potter series allowing aspiring actors a chance to work in a professional production."/>
    <n v="5000"/>
    <n v="5"/>
    <x v="2"/>
    <s v="AU"/>
    <s v="AUD"/>
    <n v="1412656200"/>
    <n v="1412328979"/>
    <b v="0"/>
    <x v="29"/>
    <b v="0"/>
    <s v="theater/plays"/>
    <n v="1E-3"/>
    <n v="5"/>
    <s v="theater"/>
    <s v="plays"/>
    <d v="2014-10-03T04:36:19"/>
    <d v="2014-10-06T23:30:00"/>
    <n v="3"/>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s v="theater"/>
    <s v="plays"/>
    <d v="2014-11-18T06:49:11"/>
    <d v="2015-01-02T06:49:11"/>
    <n v="3"/>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s v="theater"/>
    <s v="plays"/>
    <d v="2014-10-28T09:05:37"/>
    <d v="2014-11-24T20:00:00"/>
    <n v="3"/>
  </r>
  <r>
    <x v="3942"/>
    <s v="Epic Proportions"/>
    <s v="In the 30's, two brothers, Benny and Phil, who go to the Arizona desert to be extras in a huge Biblical epic. Riotous comedy!"/>
    <n v="1200"/>
    <n v="0"/>
    <x v="2"/>
    <s v="US"/>
    <s v="USD"/>
    <n v="1434490914"/>
    <n v="1429306914"/>
    <b v="0"/>
    <x v="78"/>
    <b v="0"/>
    <s v="theater/plays"/>
    <n v="0"/>
    <e v="#DIV/0!"/>
    <s v="theater"/>
    <s v="plays"/>
    <d v="2015-04-17T16:41:54"/>
    <d v="2015-06-16T16:41:54"/>
    <n v="2"/>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s v="theater"/>
    <s v="plays"/>
    <d v="2015-10-02T13:41:08"/>
    <d v="2015-11-02T11:50:00"/>
    <n v="3"/>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s v="theater"/>
    <s v="plays"/>
    <d v="2015-07-28T10:54:35"/>
    <d v="2015-08-27T10:54:35"/>
    <n v="3"/>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s v="theater"/>
    <s v="plays"/>
    <d v="2015-04-15T14:14:28"/>
    <d v="2015-05-15T14:14:28"/>
    <n v="2"/>
  </r>
  <r>
    <x v="3946"/>
    <s v="DR. Mecurio's Mythical Marvels &amp; Beastiry"/>
    <s v="Dr. Mecurio's is an original work of fantasy designed and written for the stage."/>
    <n v="6000"/>
    <n v="195"/>
    <x v="2"/>
    <s v="US"/>
    <s v="USD"/>
    <n v="1425110400"/>
    <n v="1422388822"/>
    <b v="0"/>
    <x v="81"/>
    <b v="0"/>
    <s v="theater/plays"/>
    <n v="3.2500000000000001E-2"/>
    <n v="39"/>
    <s v="theater"/>
    <s v="plays"/>
    <d v="2015-01-27T15:00:22"/>
    <d v="2015-02-28T03:00:00"/>
    <n v="3"/>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s v="theater"/>
    <s v="plays"/>
    <d v="2016-09-01T22:25:44"/>
    <d v="2016-10-01T22:25:44"/>
    <n v="2"/>
  </r>
  <r>
    <x v="3948"/>
    <s v="The Barbican Photography Trip 2015"/>
    <s v="A group of 12 friends, separated by time, space, state borders and oceans want to head to London for the adventure of a lifetime."/>
    <n v="30000"/>
    <n v="0"/>
    <x v="2"/>
    <s v="AU"/>
    <s v="AUD"/>
    <n v="1410076123"/>
    <n v="1404892123"/>
    <b v="0"/>
    <x v="78"/>
    <b v="0"/>
    <s v="theater/plays"/>
    <n v="0"/>
    <e v="#DIV/0!"/>
    <s v="theater"/>
    <s v="plays"/>
    <d v="2014-07-09T02:48:43"/>
    <d v="2014-09-07T02:48:43"/>
    <n v="8"/>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s v="theater"/>
    <s v="plays"/>
    <d v="2015-01-11T21:53:41"/>
    <d v="2015-02-10T21:53:41"/>
    <n v="4"/>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s v="theater"/>
    <s v="plays"/>
    <d v="2016-03-10T11:51:20"/>
    <d v="2016-04-08T13:35:00"/>
    <n v="2"/>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s v="theater"/>
    <s v="plays"/>
    <d v="2016-03-04T14:49:02"/>
    <d v="2016-05-03T13:49:02"/>
    <n v="1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s v="theater"/>
    <s v="plays"/>
    <d v="2015-08-27T13:58:10"/>
    <d v="2015-10-26T13:58:10"/>
    <n v="7"/>
  </r>
  <r>
    <x v="3953"/>
    <s v="A Time Pirate's Love"/>
    <s v="Actors and actresses are needed to help me create a stage play. A stage play needs to be adapted from the book I wrote."/>
    <n v="17600"/>
    <n v="0"/>
    <x v="2"/>
    <s v="US"/>
    <s v="USD"/>
    <n v="1469834940"/>
    <n v="1467162586"/>
    <b v="0"/>
    <x v="78"/>
    <b v="0"/>
    <s v="theater/plays"/>
    <n v="0"/>
    <e v="#DIV/0!"/>
    <s v="theater"/>
    <s v="plays"/>
    <d v="2016-06-28T20:09:46"/>
    <d v="2016-07-29T18:29:00"/>
    <n v="5"/>
  </r>
  <r>
    <x v="3954"/>
    <s v="City of Joy"/>
    <s v="Despite hunger and conditions of a Calcutta slum, the people there know that life is precious. They have named it â€˜City of Joy.â€™"/>
    <n v="25000"/>
    <n v="0"/>
    <x v="2"/>
    <s v="CA"/>
    <s v="CAD"/>
    <n v="1405352264"/>
    <n v="1400168264"/>
    <b v="0"/>
    <x v="78"/>
    <b v="0"/>
    <s v="theater/plays"/>
    <n v="0"/>
    <e v="#DIV/0!"/>
    <s v="theater"/>
    <s v="plays"/>
    <d v="2014-05-15T10:37:44"/>
    <d v="2014-07-14T10:37:44"/>
    <n v="7"/>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s v="theater"/>
    <s v="plays"/>
    <d v="2015-10-29T15:22:21"/>
    <d v="2015-11-28T16:22:21"/>
    <n v="2"/>
  </r>
  <r>
    <x v="3956"/>
    <s v="The Woman in Me"/>
    <s v="This saucy stage play chronicles the highs and lows of my life involving gangs, drugs and prison. The story is a transforming ministry."/>
    <n v="5500"/>
    <n v="0"/>
    <x v="2"/>
    <s v="US"/>
    <s v="USD"/>
    <n v="1461543600"/>
    <n v="1459203727"/>
    <b v="0"/>
    <x v="78"/>
    <b v="0"/>
    <s v="theater/plays"/>
    <n v="0"/>
    <e v="#DIV/0!"/>
    <s v="theater"/>
    <s v="plays"/>
    <d v="2016-03-28T17:22:07"/>
    <d v="2016-04-24T19:20:00"/>
    <n v="3"/>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s v="theater"/>
    <s v="plays"/>
    <d v="2016-05-23T18:25:54"/>
    <d v="2016-07-08T18:25:54"/>
    <n v="7"/>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s v="theater"/>
    <s v="plays"/>
    <d v="2014-06-26T17:48:32"/>
    <d v="2014-08-02T09:00:00"/>
    <n v="2"/>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s v="theater"/>
    <s v="plays"/>
    <d v="2014-08-29T13:55:56"/>
    <d v="2014-09-28T13:55:56"/>
    <n v="2"/>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s v="theater"/>
    <s v="plays"/>
    <d v="2015-12-04T15:17:36"/>
    <d v="2016-01-03T15:17:36"/>
    <n v="2"/>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s v="theater"/>
    <s v="plays"/>
    <d v="2014-04-16T16:23:30"/>
    <d v="2014-05-08T16:23:30"/>
    <n v="3"/>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s v="theater"/>
    <s v="plays"/>
    <d v="2015-11-03T09:54:54"/>
    <d v="2015-11-28T09:54:54"/>
    <n v="2"/>
  </r>
  <r>
    <x v="3963"/>
    <s v="Une minute de silence"/>
    <s v="les effets de censeur sur l'immigration.Ã§a c'est une piÃ¨ce de l'histoire de la rÃ©volution en Iran jusqu'Ã  des meurtres en sÃ©rie en 1999"/>
    <n v="10000"/>
    <n v="0"/>
    <x v="2"/>
    <s v="CA"/>
    <s v="CAD"/>
    <n v="1447821717"/>
    <n v="1445226117"/>
    <b v="0"/>
    <x v="78"/>
    <b v="0"/>
    <s v="theater/plays"/>
    <n v="0"/>
    <e v="#DIV/0!"/>
    <s v="theater"/>
    <s v="plays"/>
    <d v="2015-10-18T22:41:57"/>
    <d v="2015-11-17T23:41:57"/>
    <n v="4"/>
  </r>
  <r>
    <x v="3964"/>
    <s v="MAMA'Z BA-B: The StagePlay"/>
    <s v="&quot;MAMA'Z BA-B&quot; is the story of Marcus Williams who struggles to find a place for himself as a young black male."/>
    <n v="2000"/>
    <n v="126"/>
    <x v="2"/>
    <s v="US"/>
    <s v="USD"/>
    <n v="1429460386"/>
    <n v="1424279986"/>
    <b v="0"/>
    <x v="83"/>
    <b v="0"/>
    <s v="theater/plays"/>
    <n v="6.3E-2"/>
    <n v="42"/>
    <s v="theater"/>
    <s v="plays"/>
    <d v="2015-02-18T12:19:46"/>
    <d v="2015-04-19T11:19:46"/>
    <n v="2"/>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s v="theater"/>
    <s v="plays"/>
    <d v="2016-02-14T00:39:40"/>
    <d v="2016-04-13T23:39:40"/>
    <n v="2"/>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s v="theater"/>
    <s v="plays"/>
    <d v="2014-06-11T12:04:38"/>
    <d v="2014-07-23T21:59:00"/>
    <n v="3"/>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s v="theater"/>
    <s v="plays"/>
    <d v="2017-02-04T01:58:27"/>
    <d v="2017-03-06T01:58:27"/>
    <n v="2"/>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s v="theater"/>
    <s v="plays"/>
    <d v="2016-03-23T14:34:33"/>
    <d v="2016-05-22T14:34:33"/>
    <n v="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s v="theater"/>
    <s v="plays"/>
    <d v="2016-08-19T15:30:46"/>
    <d v="2016-08-28T22:55:00"/>
    <n v="2"/>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s v="theater"/>
    <s v="plays"/>
    <d v="2016-03-18T15:43:31"/>
    <d v="2016-04-17T15:43:31"/>
    <n v="5"/>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s v="theater"/>
    <s v="plays"/>
    <d v="2014-06-21T07:52:06"/>
    <d v="2014-07-21T07:52:06"/>
    <n v="4"/>
  </r>
  <r>
    <x v="3972"/>
    <s v="Valkyrie Theatre Company"/>
    <s v="We're a horror based theatre company in Oklahoma City beginning our first season of shows."/>
    <n v="1000"/>
    <n v="211"/>
    <x v="2"/>
    <s v="US"/>
    <s v="USD"/>
    <n v="1423186634"/>
    <n v="1418002634"/>
    <b v="0"/>
    <x v="22"/>
    <b v="0"/>
    <s v="theater/plays"/>
    <n v="0.21099999999999999"/>
    <n v="26.375"/>
    <s v="theater"/>
    <s v="plays"/>
    <d v="2014-12-07T20:37:14"/>
    <d v="2015-02-05T20:37:14"/>
    <n v="2"/>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s v="theater"/>
    <s v="plays"/>
    <d v="2016-04-09T11:25:10"/>
    <d v="2016-05-08T23:00:00"/>
    <n v="3"/>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s v="theater"/>
    <s v="plays"/>
    <d v="2016-05-03T08:07:28"/>
    <d v="2016-06-02T08:07:28"/>
    <n v="2"/>
  </r>
  <r>
    <x v="3975"/>
    <s v="Moon Over Mangroves"/>
    <s v="Four homeless Key West men are to be given a boat, but fates twist until only the moon and mangroves witness their earthly demise."/>
    <n v="678"/>
    <n v="0"/>
    <x v="2"/>
    <s v="US"/>
    <s v="USD"/>
    <n v="1468442898"/>
    <n v="1465850898"/>
    <b v="0"/>
    <x v="78"/>
    <b v="0"/>
    <s v="theater/plays"/>
    <n v="0"/>
    <e v="#DIV/0!"/>
    <s v="theater"/>
    <s v="plays"/>
    <d v="2016-06-13T15:48:18"/>
    <d v="2016-07-13T15:48:18"/>
    <n v="1"/>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s v="theater"/>
    <s v="plays"/>
    <d v="2014-07-10T15:36:01"/>
    <d v="2014-08-01T02:00:00"/>
    <n v="2"/>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s v="theater"/>
    <s v="plays"/>
    <d v="2016-06-22T13:55:32"/>
    <d v="2016-07-22T13:55:32"/>
    <n v="1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s v="theater"/>
    <s v="plays"/>
    <d v="2014-12-02T10:25:53"/>
    <d v="2015-01-31T10:25:53"/>
    <n v="2"/>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s v="theater"/>
    <s v="plays"/>
    <d v="2015-03-06T16:40:57"/>
    <d v="2015-03-29T15:00:00"/>
    <n v="3"/>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s v="theater"/>
    <s v="plays"/>
    <d v="2014-06-05T09:22:27"/>
    <d v="2014-07-05T09:22:27"/>
    <n v="2"/>
  </r>
  <r>
    <x v="3981"/>
    <s v="BEIRUT, LADY OF LEBANON"/>
    <s v="A Theatrical Production Celebrating the Lebanese Culture and the Human Spirit in Time of War."/>
    <n v="30000"/>
    <n v="1225"/>
    <x v="2"/>
    <s v="US"/>
    <s v="USD"/>
    <n v="1468729149"/>
    <n v="1463545149"/>
    <b v="0"/>
    <x v="63"/>
    <b v="0"/>
    <s v="theater/plays"/>
    <n v="4.0833333333333333E-2"/>
    <n v="175"/>
    <s v="theater"/>
    <s v="plays"/>
    <d v="2016-05-17T23:19:09"/>
    <d v="2016-07-16T23:19:09"/>
    <n v="8"/>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s v="theater"/>
    <s v="plays"/>
    <d v="2015-05-08T14:26:20"/>
    <d v="2015-07-07T14:26:20"/>
    <n v="1"/>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s v="theater"/>
    <s v="plays"/>
    <d v="2014-04-18T15:52:36"/>
    <d v="2014-05-20T01:59:00"/>
    <n v="4"/>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s v="theater"/>
    <s v="plays"/>
    <d v="2014-10-08T18:07:24"/>
    <d v="2014-11-07T19:00:00"/>
    <n v="2"/>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s v="theater"/>
    <s v="plays"/>
    <d v="2016-01-30T11:58:40"/>
    <d v="2016-02-20T16:05:00"/>
    <n v="2"/>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s v="theater"/>
    <s v="plays"/>
    <d v="2016-04-07T08:09:54"/>
    <d v="2016-05-06T08:04:00"/>
    <n v="3"/>
  </r>
  <r>
    <x v="3987"/>
    <s v="Write Now 5"/>
    <s v="Write Now 5 is a new writing festival in south east London promoting new work from emerging playwrights."/>
    <n v="400"/>
    <n v="151"/>
    <x v="2"/>
    <s v="GB"/>
    <s v="GBP"/>
    <n v="1400278290"/>
    <n v="1399414290"/>
    <b v="0"/>
    <x v="62"/>
    <b v="0"/>
    <s v="theater/plays"/>
    <n v="0.3775"/>
    <n v="11.615384615384615"/>
    <s v="theater"/>
    <s v="plays"/>
    <d v="2014-05-06T17:11:30"/>
    <d v="2014-05-16T17:11:30"/>
    <n v="1"/>
  </r>
  <r>
    <x v="3988"/>
    <s v="Folk-Tales: What Stories Do Your Folks Tell?"/>
    <s v="An evening of of stories based both in myth and truth."/>
    <n v="1500"/>
    <n v="32"/>
    <x v="2"/>
    <s v="US"/>
    <s v="USD"/>
    <n v="1440813413"/>
    <n v="1439517413"/>
    <b v="0"/>
    <x v="80"/>
    <b v="0"/>
    <s v="theater/plays"/>
    <n v="2.1333333333333333E-2"/>
    <n v="8"/>
    <s v="theater"/>
    <s v="plays"/>
    <d v="2015-08-13T20:56:53"/>
    <d v="2015-08-28T20:56:53"/>
    <n v="2"/>
  </r>
  <r>
    <x v="3989"/>
    <s v="A Gentleman, A Lady and A Thug"/>
    <s v="I love to write. I have written and published my first book and everyone that read it enjoyed it. My dream is to one day write movies"/>
    <n v="3000"/>
    <n v="0"/>
    <x v="2"/>
    <s v="US"/>
    <s v="USD"/>
    <n v="1447009181"/>
    <n v="1444413581"/>
    <b v="0"/>
    <x v="78"/>
    <b v="0"/>
    <s v="theater/plays"/>
    <n v="0"/>
    <e v="#DIV/0!"/>
    <s v="theater"/>
    <s v="plays"/>
    <d v="2015-10-09T12:59:41"/>
    <d v="2015-11-08T13:59:41"/>
    <n v="2"/>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s v="theater"/>
    <s v="plays"/>
    <d v="2016-02-01T11:08:13"/>
    <d v="2016-03-02T11:08:13"/>
    <n v="2"/>
  </r>
  <r>
    <x v="3991"/>
    <s v="NTACTheatre - North Texas Actor's Collaborative Theatre"/>
    <s v="North Texas first actor-driven theatre company needs your help"/>
    <n v="500"/>
    <n v="100"/>
    <x v="2"/>
    <s v="US"/>
    <s v="USD"/>
    <n v="1433086082"/>
    <n v="1430494082"/>
    <b v="0"/>
    <x v="29"/>
    <b v="0"/>
    <s v="theater/plays"/>
    <n v="0.2"/>
    <n v="100"/>
    <s v="theater"/>
    <s v="plays"/>
    <d v="2015-05-01T10:28:02"/>
    <d v="2015-05-31T10:28:02"/>
    <n v="1"/>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s v="theater"/>
    <s v="plays"/>
    <d v="2015-10-12T17:34:19"/>
    <d v="2015-12-11T18:34:19"/>
    <n v="4"/>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s v="theater"/>
    <s v="plays"/>
    <d v="2015-04-13T15:45:12"/>
    <d v="2015-05-13T15:45:12"/>
    <n v="12"/>
  </r>
  <r>
    <x v="3994"/>
    <s v="Poles Apart - A Play in 2 Acts"/>
    <s v="Is Henson willing to dare risk a theatrical speaking tour of his North Pole adventures...and more?"/>
    <n v="2000"/>
    <n v="5"/>
    <x v="2"/>
    <s v="US"/>
    <s v="USD"/>
    <n v="1405761690"/>
    <n v="1403169690"/>
    <b v="0"/>
    <x v="29"/>
    <b v="0"/>
    <s v="theater/plays"/>
    <n v="2.5000000000000001E-3"/>
    <n v="5"/>
    <s v="theater"/>
    <s v="plays"/>
    <d v="2014-06-19T04:21:30"/>
    <d v="2014-07-19T04:21:30"/>
    <n v="2"/>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s v="theater"/>
    <s v="plays"/>
    <d v="2015-01-15T11:24:37"/>
    <d v="2015-02-14T06:27:00"/>
    <n v="1"/>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s v="theater"/>
    <s v="plays"/>
    <d v="2014-11-07T01:24:24"/>
    <d v="2014-11-20T11:04:00"/>
    <n v="2"/>
  </r>
  <r>
    <x v="3997"/>
    <s v="'Working Play Title'"/>
    <s v="We aim to produce a Professional Published Play for two days in October 2015 on Fri 30th &amp; Sat 31st with three performances in total."/>
    <n v="3000"/>
    <n v="0"/>
    <x v="2"/>
    <s v="GB"/>
    <s v="GBP"/>
    <n v="1428222221"/>
    <n v="1425633821"/>
    <b v="0"/>
    <x v="78"/>
    <b v="0"/>
    <s v="theater/plays"/>
    <n v="0"/>
    <e v="#DIV/0!"/>
    <s v="theater"/>
    <s v="plays"/>
    <d v="2015-03-06T04:23:41"/>
    <d v="2015-04-05T03:23:41"/>
    <n v="2"/>
  </r>
  <r>
    <x v="3998"/>
    <s v="Forsaken Angels-A New Play"/>
    <s v="Forsaken Angels, a powerful new play by William Leary, author of DCMTA's Best Of 2014 Play Masquerade."/>
    <n v="1250"/>
    <n v="715"/>
    <x v="2"/>
    <s v="US"/>
    <s v="USD"/>
    <n v="1427580426"/>
    <n v="1424992026"/>
    <b v="0"/>
    <x v="8"/>
    <b v="0"/>
    <s v="theater/plays"/>
    <n v="0.57199999999999995"/>
    <n v="59.583333333333336"/>
    <s v="theater"/>
    <s v="plays"/>
    <d v="2015-02-26T18:07:06"/>
    <d v="2015-03-28T17:07:06"/>
    <n v="2"/>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s v="theater"/>
    <s v="plays"/>
    <d v="2014-07-22T14:53:18"/>
    <d v="2014-08-31T14:51:49"/>
    <n v="3"/>
  </r>
  <r>
    <x v="4000"/>
    <s v="The Escorts"/>
    <s v="An Enticing Trip into the World of Assisted Dying"/>
    <n v="8000"/>
    <n v="10"/>
    <x v="2"/>
    <s v="US"/>
    <s v="USD"/>
    <n v="1462631358"/>
    <n v="1457450958"/>
    <b v="0"/>
    <x v="29"/>
    <b v="0"/>
    <s v="theater/plays"/>
    <n v="1.25E-3"/>
    <n v="10"/>
    <s v="theater"/>
    <s v="plays"/>
    <d v="2016-03-08T10:29:18"/>
    <d v="2016-05-07T09:29:18"/>
    <n v="3"/>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s v="theater"/>
    <s v="plays"/>
    <d v="2017-02-09T18:08:28"/>
    <d v="2017-03-01T14:00:00"/>
    <n v="2"/>
  </r>
  <r>
    <x v="4002"/>
    <s v="Terry Pratchett's Wyrd Sisters"/>
    <s v="Bring Wyrd Sisters, a comedy of Shakespearean proportions, to small-town Texas. Loosely parodies the â€œScottish Play.â€"/>
    <n v="1250"/>
    <n v="23"/>
    <x v="2"/>
    <s v="US"/>
    <s v="USD"/>
    <n v="1411779761"/>
    <n v="1409187761"/>
    <b v="0"/>
    <x v="80"/>
    <b v="0"/>
    <s v="theater/plays"/>
    <n v="1.84E-2"/>
    <n v="5.75"/>
    <s v="theater"/>
    <s v="plays"/>
    <d v="2014-08-27T20:02:41"/>
    <d v="2014-09-26T20:02:41"/>
    <n v="2"/>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s v="theater"/>
    <s v="plays"/>
    <d v="2015-01-16T09:05:47"/>
    <d v="2015-02-15T09:05:47"/>
    <n v="2"/>
  </r>
  <r>
    <x v="4004"/>
    <s v="South Florida Tours"/>
    <s v="Help Launch The Queen Into South Florida!"/>
    <n v="500"/>
    <n v="1"/>
    <x v="2"/>
    <s v="US"/>
    <s v="USD"/>
    <n v="1412740457"/>
    <n v="1410148457"/>
    <b v="0"/>
    <x v="29"/>
    <b v="0"/>
    <s v="theater/plays"/>
    <n v="2E-3"/>
    <n v="1"/>
    <s v="theater"/>
    <s v="plays"/>
    <d v="2014-09-07T22:54:17"/>
    <d v="2014-10-07T22:54:17"/>
    <n v="1"/>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s v="theater"/>
    <s v="plays"/>
    <d v="2014-08-21T14:23:05"/>
    <d v="2014-10-20T14:23:05"/>
    <n v="2"/>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s v="theater"/>
    <s v="plays"/>
    <d v="2016-01-22T13:33:07"/>
    <d v="2016-02-16T13:33:07"/>
    <n v="8"/>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s v="theater"/>
    <s v="plays"/>
    <d v="2014-07-28T13:33:01"/>
    <d v="2014-08-26T11:28:00"/>
    <n v="2"/>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s v="theater"/>
    <s v="plays"/>
    <d v="2015-06-22T18:08:27"/>
    <d v="2015-07-22T18:08:27"/>
    <n v="2"/>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s v="theater"/>
    <s v="plays"/>
    <d v="2014-07-31T11:49:20"/>
    <d v="2014-09-09T11:49:20"/>
    <n v="2"/>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s v="theater"/>
    <s v="plays"/>
    <d v="2014-10-09T13:29:26"/>
    <d v="2014-10-26T13:29:26"/>
    <n v="3"/>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s v="theater"/>
    <s v="plays"/>
    <d v="2014-12-29T08:04:38"/>
    <d v="2015-01-28T08:04:38"/>
    <n v="1"/>
  </r>
  <r>
    <x v="4012"/>
    <s v="The Butterfly Catcher"/>
    <s v="LEELA IS A 14 YEAR OLD GIRL. JONAH IS A 56 YEAR OLD MAN. IT'S BEEN GOING ON FOR 3 YEARS. HERE COMES THE NIGHT OF VIOLENT RECKONING."/>
    <n v="575"/>
    <n v="0"/>
    <x v="2"/>
    <s v="GB"/>
    <s v="GBP"/>
    <n v="1430571849"/>
    <n v="1427979849"/>
    <b v="0"/>
    <x v="78"/>
    <b v="0"/>
    <s v="theater/plays"/>
    <n v="0"/>
    <e v="#DIV/0!"/>
    <s v="theater"/>
    <s v="plays"/>
    <d v="2015-04-02T08:04:09"/>
    <d v="2015-05-02T08:04:09"/>
    <n v="1"/>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s v="theater"/>
    <s v="plays"/>
    <d v="2015-01-17T02:13:43"/>
    <d v="2015-02-16T02:13:43"/>
    <n v="2"/>
  </r>
  <r>
    <x v="4014"/>
    <s v="Ministry theater"/>
    <s v="I am trying to put together a ministry theater company for junior / high schoolers that which puts on free shows in the SoCal area."/>
    <n v="9000"/>
    <n v="0"/>
    <x v="2"/>
    <s v="US"/>
    <s v="USD"/>
    <n v="1457157269"/>
    <n v="1455861269"/>
    <b v="0"/>
    <x v="78"/>
    <b v="0"/>
    <s v="theater/plays"/>
    <n v="0"/>
    <e v="#DIV/0!"/>
    <s v="theater"/>
    <s v="plays"/>
    <d v="2016-02-19T00:54:29"/>
    <d v="2016-03-05T00:54:29"/>
    <n v="3"/>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s v="theater"/>
    <s v="plays"/>
    <d v="2015-06-19T13:44:23"/>
    <d v="2015-07-19T13:44:23"/>
    <n v="3"/>
  </r>
  <r>
    <x v="4016"/>
    <s v="MENTAL Play"/>
    <s v="A new play and project exploring challenges faced by young adults struggling with mental health issues in contemporary Britain."/>
    <n v="500"/>
    <n v="70"/>
    <x v="2"/>
    <s v="GB"/>
    <s v="GBP"/>
    <n v="1410987400"/>
    <n v="1408395400"/>
    <b v="0"/>
    <x v="63"/>
    <b v="0"/>
    <s v="theater/plays"/>
    <n v="0.14000000000000001"/>
    <n v="10"/>
    <s v="theater"/>
    <s v="plays"/>
    <d v="2014-08-18T15:56:40"/>
    <d v="2014-09-17T15:56:40"/>
    <n v="1"/>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s v="theater"/>
    <s v="plays"/>
    <d v="2014-08-05T11:07:54"/>
    <d v="2014-09-04T11:07:54"/>
    <n v="4"/>
  </r>
  <r>
    <x v="4018"/>
    <s v="Time Please Fringe"/>
    <s v="Funding for a production of Time Please at the Brighton Fringe 2017... and beyond."/>
    <n v="1500"/>
    <n v="130"/>
    <x v="2"/>
    <s v="GB"/>
    <s v="GBP"/>
    <n v="1475877108"/>
    <n v="1473285108"/>
    <b v="0"/>
    <x v="80"/>
    <b v="0"/>
    <s v="theater/plays"/>
    <n v="8.666666666666667E-2"/>
    <n v="32.5"/>
    <s v="theater"/>
    <s v="plays"/>
    <d v="2016-09-07T16:51:48"/>
    <d v="2016-10-07T16:51:48"/>
    <n v="2"/>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s v="theater"/>
    <s v="plays"/>
    <d v="2016-02-17T11:13:16"/>
    <d v="2016-04-15T11:28:00"/>
    <n v="2"/>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s v="theater"/>
    <s v="plays"/>
    <d v="2015-02-21T23:34:59"/>
    <d v="2015-03-23T22:34:59"/>
    <n v="1"/>
  </r>
  <r>
    <x v="4021"/>
    <s v="Angels in Houston"/>
    <s v="Help a group of actors end bigotry in Houston, TX by supporting a  full production of Angels in America."/>
    <n v="15000"/>
    <n v="125"/>
    <x v="2"/>
    <s v="US"/>
    <s v="USD"/>
    <n v="1414360358"/>
    <n v="1409176358"/>
    <b v="0"/>
    <x v="84"/>
    <b v="0"/>
    <s v="theater/plays"/>
    <n v="8.3333333333333332E-3"/>
    <n v="62.5"/>
    <s v="theater"/>
    <s v="plays"/>
    <d v="2014-08-27T16:52:38"/>
    <d v="2014-10-26T16:52:38"/>
    <n v="5"/>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s v="theater"/>
    <s v="plays"/>
    <d v="2014-12-17T09:01:07"/>
    <d v="2015-01-31T21:54:00"/>
    <n v="5"/>
  </r>
  <r>
    <x v="4023"/>
    <s v="Forgive &amp; Forget"/>
    <s v="An original gospel stage play that explores the pain and hurt caused by those who struggle to forgive others!"/>
    <n v="7000"/>
    <n v="0"/>
    <x v="2"/>
    <s v="US"/>
    <s v="USD"/>
    <n v="1458860363"/>
    <n v="1454975963"/>
    <b v="0"/>
    <x v="78"/>
    <b v="0"/>
    <s v="theater/plays"/>
    <n v="0"/>
    <e v="#DIV/0!"/>
    <s v="theater"/>
    <s v="plays"/>
    <d v="2016-02-08T18:59:23"/>
    <d v="2016-03-24T17:59:23"/>
    <n v="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s v="theater"/>
    <s v="plays"/>
    <d v="2015-08-01T11:04:57"/>
    <d v="2015-08-31T11:04:57"/>
    <n v="1"/>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s v="theater"/>
    <s v="plays"/>
    <d v="2015-05-27T00:42:16"/>
    <d v="2015-07-26T00:42:16"/>
    <n v="3"/>
  </r>
  <r>
    <x v="4026"/>
    <s v="Speak to my Soul: A Montage of Voices"/>
    <s v="This is a play that voices that stories of the black experience in America using spoken word, song and dance."/>
    <n v="4000"/>
    <n v="0"/>
    <x v="2"/>
    <s v="US"/>
    <s v="USD"/>
    <n v="1449247439"/>
    <n v="1444059839"/>
    <b v="0"/>
    <x v="78"/>
    <b v="0"/>
    <s v="theater/plays"/>
    <n v="0"/>
    <e v="#DIV/0!"/>
    <s v="theater"/>
    <s v="plays"/>
    <d v="2015-10-05T10:43:59"/>
    <d v="2015-12-04T11:43:59"/>
    <n v="2"/>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s v="theater"/>
    <s v="plays"/>
    <d v="2017-02-02T18:18:01"/>
    <d v="2017-02-22T20:00:00"/>
    <n v="2"/>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s v="theater"/>
    <s v="plays"/>
    <d v="2014-05-06T17:31:40"/>
    <d v="2014-06-05T17:31:40"/>
    <n v="2"/>
  </r>
  <r>
    <x v="4029"/>
    <s v="Next 2 the Stage"/>
    <s v="A theater complex that educates as we entertain.  We will provide shows that inspire and theater classes that motivate."/>
    <n v="20000"/>
    <n v="0"/>
    <x v="2"/>
    <s v="US"/>
    <s v="USD"/>
    <n v="1450053370"/>
    <n v="1447461370"/>
    <b v="0"/>
    <x v="78"/>
    <b v="0"/>
    <s v="theater/plays"/>
    <n v="0"/>
    <e v="#DIV/0!"/>
    <s v="theater"/>
    <s v="plays"/>
    <d v="2015-11-13T19:36:10"/>
    <d v="2015-12-13T19:36:10"/>
    <n v="6"/>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s v="theater"/>
    <s v="plays"/>
    <d v="2016-01-05T10:43:19"/>
    <d v="2016-02-03T13:49:00"/>
    <n v="2"/>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s v="theater"/>
    <s v="plays"/>
    <d v="2014-10-29T09:02:44"/>
    <d v="2014-12-18T10:02:44"/>
    <n v="3"/>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s v="theater"/>
    <s v="plays"/>
    <d v="2015-10-16T14:25:16"/>
    <d v="2015-12-15T15:25:16"/>
    <n v="3"/>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s v="theater"/>
    <s v="plays"/>
    <d v="2016-09-01T01:27:04"/>
    <d v="2016-10-02T04:00:00"/>
    <n v="6"/>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s v="theater"/>
    <s v="plays"/>
    <d v="2015-03-04T17:44:10"/>
    <d v="2015-04-03T16:44:10"/>
    <n v="4"/>
  </r>
  <r>
    <x v="4035"/>
    <s v="The Lost Boy"/>
    <s v="&quot;Stories are where you go to look for the truth of your own life.&quot; (Frank Delaney)"/>
    <n v="10000"/>
    <n v="3685"/>
    <x v="2"/>
    <s v="US"/>
    <s v="USD"/>
    <n v="1413925887"/>
    <n v="1411333887"/>
    <b v="0"/>
    <x v="20"/>
    <b v="0"/>
    <s v="theater/plays"/>
    <n v="0.36849999999999999"/>
    <n v="147.4"/>
    <s v="theater"/>
    <s v="plays"/>
    <d v="2014-09-21T16:11:27"/>
    <d v="2014-10-21T16:11:27"/>
    <n v="4"/>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s v="theater"/>
    <s v="plays"/>
    <d v="2014-06-14T17:29:24"/>
    <d v="2014-07-01T17:30:00"/>
    <n v="3"/>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s v="theater"/>
    <s v="plays"/>
    <d v="2016-05-06T20:41:55"/>
    <d v="2016-05-24T09:25:00"/>
    <n v="1"/>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s v="theater"/>
    <s v="plays"/>
    <d v="2014-08-18T14:10:10"/>
    <d v="2014-10-17T14:10:10"/>
    <n v="2"/>
  </r>
  <r>
    <x v="4039"/>
    <s v="Defiant Entertainment presents: The Park Bench"/>
    <s v="Help stage an original One Act Play that brings awareness to Alzheimer's in its debut performance."/>
    <n v="500"/>
    <n v="300"/>
    <x v="2"/>
    <s v="US"/>
    <s v="USD"/>
    <n v="1448949540"/>
    <n v="1446048367"/>
    <b v="0"/>
    <x v="81"/>
    <b v="0"/>
    <s v="theater/plays"/>
    <n v="0.6"/>
    <n v="60"/>
    <s v="theater"/>
    <s v="plays"/>
    <d v="2015-10-28T11:06:07"/>
    <d v="2015-12-01T00:59:00"/>
    <n v="1"/>
  </r>
  <r>
    <x v="4040"/>
    <s v="The Last Encore Musical"/>
    <s v="This nationally published book, set in the 70â€™s, tells the untold story of singers and a friendly reunion visit turning bad."/>
    <n v="8000"/>
    <n v="2500"/>
    <x v="2"/>
    <s v="US"/>
    <s v="USD"/>
    <n v="1437188400"/>
    <n v="1432100004"/>
    <b v="0"/>
    <x v="84"/>
    <b v="0"/>
    <s v="theater/plays"/>
    <n v="0.3125"/>
    <n v="1250"/>
    <s v="theater"/>
    <s v="plays"/>
    <d v="2015-05-20T00:33:24"/>
    <d v="2015-07-17T22:00:00"/>
    <n v="3"/>
  </r>
  <r>
    <x v="4041"/>
    <s v="In the Land of Gold"/>
    <s v="A bold, colouful, vibrant play centred around the last remaining monarchy of Africa."/>
    <n v="5000"/>
    <n v="21"/>
    <x v="2"/>
    <s v="GB"/>
    <s v="GBP"/>
    <n v="1473160954"/>
    <n v="1467976954"/>
    <b v="0"/>
    <x v="84"/>
    <b v="0"/>
    <s v="theater/plays"/>
    <n v="4.1999999999999997E-3"/>
    <n v="10.5"/>
    <s v="theater"/>
    <s v="plays"/>
    <d v="2016-07-08T06:22:34"/>
    <d v="2016-09-06T06:22:34"/>
    <n v="3"/>
  </r>
  <r>
    <x v="4042"/>
    <s v="Messages"/>
    <s v="Acting group and production for inner city youth, about inner city youth. The problems and stuation that they see everyday."/>
    <n v="10000"/>
    <n v="21"/>
    <x v="2"/>
    <s v="US"/>
    <s v="USD"/>
    <n v="1421781360"/>
    <n v="1419213664"/>
    <b v="0"/>
    <x v="83"/>
    <b v="0"/>
    <s v="theater/plays"/>
    <n v="2.0999999999999999E-3"/>
    <n v="7"/>
    <s v="theater"/>
    <s v="plays"/>
    <d v="2014-12-21T21:01:04"/>
    <d v="2015-01-20T14:16:00"/>
    <n v="4"/>
  </r>
  <r>
    <x v="4043"/>
    <s v="Not making potato salad here!"/>
    <s v="This could be my last play, need to bring my son out to see it before it's over.  Need to fly him here from BC"/>
    <n v="300"/>
    <n v="0"/>
    <x v="2"/>
    <s v="CA"/>
    <s v="CAD"/>
    <n v="1416524325"/>
    <n v="1415228325"/>
    <b v="0"/>
    <x v="78"/>
    <b v="0"/>
    <s v="theater/plays"/>
    <n v="0"/>
    <e v="#DIV/0!"/>
    <s v="theater"/>
    <s v="plays"/>
    <d v="2014-11-05T17:58:45"/>
    <d v="2014-11-20T17:58:45"/>
    <n v="1"/>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s v="theater"/>
    <s v="plays"/>
    <d v="2015-03-11T00:16:22"/>
    <d v="2015-04-10T00:00:00"/>
    <n v="1"/>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s v="theater"/>
    <s v="plays"/>
    <d v="2014-07-21T23:49:49"/>
    <d v="2014-08-20T23:49:49"/>
    <n v="3"/>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s v="theater"/>
    <s v="plays"/>
    <d v="2014-09-22T10:36:50"/>
    <d v="2014-10-22T10:36:50"/>
    <n v="3"/>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s v="theater"/>
    <s v="plays"/>
    <d v="2014-12-17T19:32:23"/>
    <d v="2015-01-10T20:00:00"/>
    <n v="3"/>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s v="theater"/>
    <s v="plays"/>
    <d v="2016-03-07T07:13:07"/>
    <d v="2016-04-11T06:13:07"/>
    <n v="5"/>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s v="theater"/>
    <s v="plays"/>
    <d v="2015-06-14T18:00:15"/>
    <d v="2015-07-14T18:00:15"/>
    <n v="6"/>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s v="theater"/>
    <s v="plays"/>
    <d v="2014-09-23T10:16:31"/>
    <d v="2014-10-23T10:16:31"/>
    <n v="2"/>
  </r>
  <r>
    <x v="4051"/>
    <s v="Phantom of the Kun Opera"/>
    <s v="It is a heart-breaking life story of Wu family who tries to preserve the gem of Chinese Kun Opera through generations."/>
    <n v="500"/>
    <n v="0"/>
    <x v="2"/>
    <s v="US"/>
    <s v="USD"/>
    <n v="1399618380"/>
    <n v="1399058797"/>
    <b v="0"/>
    <x v="78"/>
    <b v="0"/>
    <s v="theater/plays"/>
    <n v="0"/>
    <e v="#DIV/0!"/>
    <s v="theater"/>
    <s v="plays"/>
    <d v="2014-05-02T14:26:37"/>
    <d v="2014-05-09T01:53:00"/>
    <n v="1"/>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s v="theater"/>
    <s v="plays"/>
    <d v="2014-08-14T16:05:16"/>
    <d v="2014-10-13T16:05:16"/>
    <n v="2"/>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s v="theater"/>
    <s v="plays"/>
    <d v="2014-10-16T11:33:48"/>
    <d v="2014-11-15T15:00:00"/>
    <n v="1"/>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s v="theater"/>
    <s v="plays"/>
    <d v="2016-08-31T15:11:25"/>
    <d v="2016-09-30T23:00:00"/>
    <n v="3"/>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s v="theater"/>
    <s v="plays"/>
    <d v="2014-05-20T10:33:51"/>
    <d v="2014-06-19T10:33:51"/>
    <n v="3"/>
  </r>
  <r>
    <x v="4056"/>
    <s v="American Pride"/>
    <s v="American Pride is a play centered on the Poetry of one Iraq War veteran, and follows her journey through war and back home."/>
    <n v="1500"/>
    <n v="795"/>
    <x v="2"/>
    <s v="US"/>
    <s v="USD"/>
    <n v="1467575940"/>
    <n v="1465856639"/>
    <b v="0"/>
    <x v="82"/>
    <b v="0"/>
    <s v="theater/plays"/>
    <n v="0.53"/>
    <n v="88.333333333333329"/>
    <s v="theater"/>
    <s v="plays"/>
    <d v="2016-06-13T17:23:59"/>
    <d v="2016-07-03T14:59:00"/>
    <n v="2"/>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s v="theater"/>
    <s v="plays"/>
    <d v="2015-11-02T18:14:40"/>
    <d v="2015-11-25T18:00:00"/>
    <n v="2"/>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s v="theater"/>
    <s v="plays"/>
    <d v="2016-03-16T20:27:24"/>
    <d v="2016-03-31T22:59:00"/>
    <n v="2"/>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s v="theater"/>
    <s v="plays"/>
    <d v="2014-08-15T10:22:32"/>
    <d v="2014-09-15T22:00:00"/>
    <n v="4"/>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s v="theater"/>
    <s v="plays"/>
    <d v="2014-05-20T11:40:56"/>
    <d v="2014-06-23T11:00:00"/>
    <n v="4"/>
  </r>
  <r>
    <x v="4061"/>
    <s v="PRODUCE the Stage Play SKYLAR'S SYNDROME by Gavin Kayner"/>
    <s v="SKYLAR'S SYNDROME is a tremendous psychodrama by master playwright Gavin Kayner!"/>
    <n v="525"/>
    <n v="0"/>
    <x v="2"/>
    <s v="US"/>
    <s v="USD"/>
    <n v="1461205423"/>
    <n v="1456025023"/>
    <b v="0"/>
    <x v="78"/>
    <b v="0"/>
    <s v="theater/plays"/>
    <n v="0"/>
    <e v="#DIV/0!"/>
    <s v="theater"/>
    <s v="plays"/>
    <d v="2016-02-20T22:23:43"/>
    <d v="2016-04-20T21:23:43"/>
    <n v="1"/>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s v="theater"/>
    <s v="plays"/>
    <d v="2016-06-02T12:44:28"/>
    <d v="2016-07-02T12:44:28"/>
    <n v="6"/>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s v="theater"/>
    <s v="plays"/>
    <d v="2014-05-28T11:21:24"/>
    <d v="2014-06-27T11:21:24"/>
    <n v="3"/>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s v="theater"/>
    <s v="plays"/>
    <d v="2015-03-30T09:07:06"/>
    <d v="2015-04-29T09:07:06"/>
    <n v="2"/>
  </r>
  <r>
    <x v="4065"/>
    <s v="A Midsummer's Night's Dream"/>
    <s v="A classical/ fantasy version of midsummers done by professionally trained actors in Tulsa!"/>
    <n v="4000"/>
    <n v="27"/>
    <x v="2"/>
    <s v="US"/>
    <s v="USD"/>
    <n v="1407883811"/>
    <n v="1405291811"/>
    <b v="0"/>
    <x v="80"/>
    <b v="0"/>
    <s v="theater/plays"/>
    <n v="6.7499999999999999E-3"/>
    <n v="6.75"/>
    <s v="theater"/>
    <s v="plays"/>
    <d v="2014-07-13T17:50:11"/>
    <d v="2014-08-12T17:50:11"/>
    <n v="2"/>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s v="theater"/>
    <s v="plays"/>
    <d v="2016-04-18T19:56:28"/>
    <d v="2016-05-18T19:56:28"/>
    <n v="5"/>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s v="theater"/>
    <s v="plays"/>
    <d v="2015-08-18T21:49:10"/>
    <d v="2015-09-27T21:49:10"/>
    <n v="3"/>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s v="theater"/>
    <s v="plays"/>
    <d v="2016-12-14T18:07:35"/>
    <d v="2017-01-13T18:05:00"/>
    <n v="2"/>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s v="theater"/>
    <s v="plays"/>
    <d v="2015-01-18T10:52:36"/>
    <d v="2015-02-28T07:00:00"/>
    <n v="2"/>
  </r>
  <r>
    <x v="4070"/>
    <s v="Southern Utah University: V-Day 2015"/>
    <s v="V-Day Southern Utah University 2015 and Second Studio Players presents: The Vagina Monologues"/>
    <n v="1000"/>
    <n v="165"/>
    <x v="2"/>
    <s v="US"/>
    <s v="USD"/>
    <n v="1425178800"/>
    <n v="1422374420"/>
    <b v="0"/>
    <x v="79"/>
    <b v="0"/>
    <s v="theater/plays"/>
    <n v="0.16500000000000001"/>
    <n v="27.5"/>
    <s v="theater"/>
    <s v="plays"/>
    <d v="2015-01-27T11:00:20"/>
    <d v="2015-02-28T22:00:00"/>
    <n v="2"/>
  </r>
  <r>
    <x v="4071"/>
    <s v="ATEMPORAL"/>
    <s v="ExÃ¡men final de alumnos del Centro de CapacitaciÃ³n de la ANDA. Son extractos de obras: El JardÃ­n de los CerezoS, Madre Coraje y Casa"/>
    <n v="20000"/>
    <n v="0"/>
    <x v="2"/>
    <s v="MX"/>
    <s v="MXN"/>
    <n v="1482779931"/>
    <n v="1480187931"/>
    <b v="0"/>
    <x v="78"/>
    <b v="0"/>
    <s v="theater/plays"/>
    <n v="0"/>
    <e v="#DIV/0!"/>
    <s v="theater"/>
    <s v="plays"/>
    <d v="2016-11-26T14:18:51"/>
    <d v="2016-12-26T14:18:51"/>
    <n v="6"/>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s v="theater"/>
    <s v="plays"/>
    <d v="2014-06-22T13:35:11"/>
    <d v="2014-08-21T13:35:11"/>
    <n v="2"/>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s v="theater"/>
    <s v="plays"/>
    <d v="2015-03-15T03:17:06"/>
    <d v="2015-05-08T23:00:00"/>
    <n v="2"/>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s v="theater"/>
    <s v="plays"/>
    <d v="2015-10-06T08:16:15"/>
    <d v="2015-11-05T09:16:15"/>
    <n v="2"/>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s v="theater"/>
    <s v="plays"/>
    <d v="2014-05-19T20:06:09"/>
    <d v="2014-06-30T12:28:00"/>
    <n v="2"/>
  </r>
  <r>
    <x v="4076"/>
    <s v="The Walls of Jericho ( A Voice for Warrior Families)"/>
    <s v="A play to raise awareness about the effects of mental illness on a military family in the Cold War area."/>
    <n v="700"/>
    <n v="0"/>
    <x v="2"/>
    <s v="US"/>
    <s v="USD"/>
    <n v="1413921060"/>
    <n v="1411499149"/>
    <b v="0"/>
    <x v="78"/>
    <b v="0"/>
    <s v="theater/plays"/>
    <n v="0"/>
    <e v="#DIV/0!"/>
    <s v="theater"/>
    <s v="plays"/>
    <d v="2014-09-23T14:05:49"/>
    <d v="2014-10-21T14:51:00"/>
    <n v="1"/>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s v="theater"/>
    <s v="plays"/>
    <d v="2016-11-21T12:03:14"/>
    <d v="2016-12-21T12:03:14"/>
    <n v="5"/>
  </r>
  <r>
    <x v="4078"/>
    <s v="Theatre Memoire"/>
    <s v="Theatre Memoire are a High Wycombe based theatre company. Performing plays about multi-culturalism and interconectedness."/>
    <n v="250"/>
    <n v="0"/>
    <x v="2"/>
    <s v="GB"/>
    <s v="GBP"/>
    <n v="1485543242"/>
    <n v="1482951242"/>
    <b v="0"/>
    <x v="78"/>
    <b v="0"/>
    <s v="theater/plays"/>
    <n v="0"/>
    <e v="#DIV/0!"/>
    <s v="theater"/>
    <s v="plays"/>
    <d v="2016-12-28T13:54:02"/>
    <d v="2017-01-27T13:54:02"/>
    <n v="1"/>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s v="theater"/>
    <s v="plays"/>
    <d v="2016-05-20T17:32:01"/>
    <d v="2016-06-19T17:32:01"/>
    <n v="2"/>
  </r>
  <r>
    <x v="4080"/>
    <s v="Uncommonnotions"/>
    <s v="&quot;Uncommonnotion&quot;. is a collections of short humors stories, I want to develop into plays, interest has been shown in this idea."/>
    <n v="3000"/>
    <n v="0"/>
    <x v="2"/>
    <s v="US"/>
    <s v="USD"/>
    <n v="1465930440"/>
    <n v="1463849116"/>
    <b v="0"/>
    <x v="78"/>
    <b v="0"/>
    <s v="theater/plays"/>
    <n v="0"/>
    <e v="#DIV/0!"/>
    <s v="theater"/>
    <s v="plays"/>
    <d v="2016-05-21T11:45:16"/>
    <d v="2016-06-14T13:54:00"/>
    <n v="2"/>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s v="theater"/>
    <s v="plays"/>
    <d v="2015-02-06T08:57:05"/>
    <d v="2015-03-08T07:57:05"/>
    <n v="2"/>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s v="theater"/>
    <s v="plays"/>
    <d v="2015-10-29T23:32:33"/>
    <d v="2015-11-14T18:00:00"/>
    <n v="1"/>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s v="theater"/>
    <s v="plays"/>
    <d v="2015-12-15T13:16:56"/>
    <d v="2016-01-14T13:16:56"/>
    <n v="2"/>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s v="theater"/>
    <s v="plays"/>
    <d v="2016-09-09T05:28:26"/>
    <d v="2016-10-09T05:28:26"/>
    <n v="2"/>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s v="theater"/>
    <s v="plays"/>
    <d v="2015-02-23T09:29:35"/>
    <d v="2015-03-23T22:59:00"/>
    <n v="2"/>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s v="theater"/>
    <s v="plays"/>
    <d v="2015-10-27T17:34:59"/>
    <d v="2015-11-20T23:00:00"/>
    <n v="2"/>
  </r>
  <r>
    <x v="4087"/>
    <s v="Stage Production &quot;The Nail Shop&quot;"/>
    <s v="Comedy Stage Play"/>
    <n v="9600"/>
    <n v="0"/>
    <x v="2"/>
    <s v="US"/>
    <s v="USD"/>
    <n v="1468777786"/>
    <n v="1466185786"/>
    <b v="0"/>
    <x v="78"/>
    <b v="0"/>
    <s v="theater/plays"/>
    <n v="0"/>
    <e v="#DIV/0!"/>
    <s v="theater"/>
    <s v="plays"/>
    <d v="2016-06-17T12:49:46"/>
    <d v="2016-07-17T12:49:46"/>
    <n v="3"/>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s v="theater"/>
    <s v="plays"/>
    <d v="2014-12-17T09:42:04"/>
    <d v="2015-01-16T05:26:00"/>
    <n v="2"/>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s v="theater"/>
    <s v="plays"/>
    <d v="2015-04-28T12:34:48"/>
    <d v="2015-05-31T12:35:00"/>
    <n v="3"/>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s v="theater"/>
    <s v="plays"/>
    <d v="2015-07-24T11:08:57"/>
    <d v="2015-08-07T10:00:00"/>
    <n v="2"/>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s v="theater"/>
    <s v="plays"/>
    <d v="2014-12-17T07:09:11"/>
    <d v="2015-01-16T07:09:11"/>
    <n v="2"/>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s v="theater"/>
    <s v="plays"/>
    <d v="2015-02-03T23:40:47"/>
    <d v="2015-04-04T22:40:47"/>
    <n v="12"/>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s v="theater"/>
    <s v="plays"/>
    <d v="2015-06-23T14:34:53"/>
    <d v="2015-08-22T14:34:53"/>
    <n v="2"/>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s v="theater"/>
    <s v="plays"/>
    <d v="2014-09-07T21:05:00"/>
    <d v="2014-10-21T23:59:00"/>
    <n v="2"/>
  </r>
  <r>
    <x v="4095"/>
    <s v="LOPE ENAMORADO"/>
    <s v="Proyecto teatral dirigido por MartÃ­n Acosta que habla y reflexiona sobre el amor y su naturaleza."/>
    <n v="30000"/>
    <n v="800"/>
    <x v="2"/>
    <s v="MX"/>
    <s v="MXN"/>
    <n v="1482108350"/>
    <n v="1479516350"/>
    <b v="0"/>
    <x v="29"/>
    <b v="0"/>
    <s v="theater/plays"/>
    <n v="2.6666666666666668E-2"/>
    <n v="800"/>
    <s v="theater"/>
    <s v="plays"/>
    <d v="2016-11-18T19:45:50"/>
    <d v="2016-12-18T19:45:50"/>
    <n v="8"/>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s v="theater"/>
    <s v="plays"/>
    <d v="2017-01-15T07:43:39"/>
    <d v="2017-02-28T03:51:00"/>
    <n v="2"/>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s v="theater"/>
    <s v="plays"/>
    <d v="2015-12-06T14:47:17"/>
    <d v="2016-01-31T18:55:00"/>
    <n v="4"/>
  </r>
  <r>
    <x v="4098"/>
    <s v="Life is simple"/>
    <s v="Community Youth play, written by and performed by the youth about finding joy in the simple things in life"/>
    <n v="75000"/>
    <n v="0"/>
    <x v="2"/>
    <s v="US"/>
    <s v="USD"/>
    <n v="1465060797"/>
    <n v="1462468797"/>
    <b v="0"/>
    <x v="78"/>
    <b v="0"/>
    <s v="theater/plays"/>
    <n v="0"/>
    <e v="#DIV/0!"/>
    <s v="theater"/>
    <s v="plays"/>
    <d v="2016-05-05T12:19:57"/>
    <d v="2016-06-04T12:19:57"/>
    <n v="12"/>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s v="theater"/>
    <s v="plays"/>
    <d v="2016-07-19T15:24:33"/>
    <d v="2016-09-02T15:24:33"/>
    <n v="2"/>
  </r>
  <r>
    <x v="4100"/>
    <s v="America is at the Mall: A Play in Three Acts"/>
    <s v="How does war change a family?  A peek into one family's kitchen as their soldier fights in Iraq."/>
    <n v="270"/>
    <n v="0"/>
    <x v="2"/>
    <s v="US"/>
    <s v="USD"/>
    <n v="1414205990"/>
    <n v="1413341990"/>
    <b v="0"/>
    <x v="78"/>
    <b v="0"/>
    <s v="theater/plays"/>
    <n v="0"/>
    <e v="#DIV/0!"/>
    <s v="theater"/>
    <s v="plays"/>
    <d v="2014-10-14T21:59:50"/>
    <d v="2014-10-24T21:59:50"/>
    <n v="1"/>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s v="theater"/>
    <s v="plays"/>
    <d v="2016-12-26T16:41:22"/>
    <d v="2017-01-25T16:41:22"/>
    <n v="1"/>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s v="theater"/>
    <s v="plays"/>
    <d v="2016-04-15T15:21:13"/>
    <d v="2016-05-15T15:21:13"/>
    <n v="1"/>
  </r>
  <r>
    <x v="4103"/>
    <s v="Weather Men"/>
    <s v="Weather Men is a play, written by Nathan Black.  A comedy/drama that explores the question of 'why people stay together?'"/>
    <n v="1000"/>
    <n v="100"/>
    <x v="2"/>
    <s v="US"/>
    <s v="USD"/>
    <n v="1440613920"/>
    <n v="1435953566"/>
    <b v="0"/>
    <x v="79"/>
    <b v="0"/>
    <s v="theater/plays"/>
    <n v="0.1"/>
    <n v="16.666666666666668"/>
    <s v="theater"/>
    <s v="plays"/>
    <d v="2015-07-03T14:59:26"/>
    <d v="2015-08-26T13:32:00"/>
    <n v="2"/>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s v="theater"/>
    <s v="plays"/>
    <d v="2016-09-27T01:40:34"/>
    <d v="2016-10-27T01:40:34"/>
    <n v="2"/>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s v="theater"/>
    <s v="plays"/>
    <d v="2016-11-22T19:15:09"/>
    <d v="2016-12-25T19:15:09"/>
    <n v="8"/>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s v="theater"/>
    <s v="plays"/>
    <d v="2015-02-17T20:11:06"/>
    <d v="2015-04-01T20:00:00"/>
    <n v="3"/>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s v="theater"/>
    <s v="plays"/>
    <d v="2014-09-01T17:00:01"/>
    <d v="2014-09-24T17:00:01"/>
    <n v="2"/>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s v="theater"/>
    <s v="plays"/>
    <d v="2017-01-31T19:45:37"/>
    <d v="2017-03-03T00:00:00"/>
    <n v="2"/>
  </r>
  <r>
    <x v="4109"/>
    <s v="Jack the Lad"/>
    <s v="Jack the Lad - a new play that explores how far the boundaries of friendship will stretch when morality and loyalties clash."/>
    <n v="500"/>
    <n v="0"/>
    <x v="2"/>
    <s v="GB"/>
    <s v="GBP"/>
    <n v="1448805404"/>
    <n v="1446209804"/>
    <b v="0"/>
    <x v="78"/>
    <b v="0"/>
    <s v="theater/plays"/>
    <n v="0"/>
    <e v="#DIV/0!"/>
    <s v="theater"/>
    <s v="plays"/>
    <d v="2015-10-30T07:56:44"/>
    <d v="2015-11-29T08:56:44"/>
    <n v="1"/>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s v="theater"/>
    <s v="plays"/>
    <d v="2016-05-22T10:02:31"/>
    <d v="2016-07-21T10:02:31"/>
    <n v="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s v="theater"/>
    <s v="plays"/>
    <d v="2015-01-24T22:15:40"/>
    <d v="2015-02-23T22:15:40"/>
    <n v="2"/>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s v="theater"/>
    <s v="plays"/>
    <d v="2016-01-31T17:43:06"/>
    <d v="2016-02-27T19:00:00"/>
    <n v="2"/>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s v="theater"/>
    <s v="plays"/>
    <d v="2015-12-20T08:45:23"/>
    <d v="2016-01-08T01:34:00"/>
    <n v="2"/>
  </r>
  <r>
    <x v="4114"/>
    <m/>
    <m/>
    <m/>
    <m/>
    <x v="4"/>
    <m/>
    <m/>
    <m/>
    <m/>
    <m/>
    <x v="50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3F483-75FA-458F-AFA9-855169B416F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 colHeaderCaption="">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by Category" fld="0" subtotal="count" baseField="16" baseItem="0"/>
  </dataFields>
  <formats count="2">
    <format dxfId="88">
      <pivotArea dataOnly="0" labelOnly="1" fieldPosition="0">
        <references count="1">
          <reference field="5" count="0"/>
        </references>
      </pivotArea>
    </format>
    <format dxfId="87">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EA270-C3AD-45BB-9AFE-501F78879E60}"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 colHeaderCaption="">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by Sub-category" fld="0" subtotal="count" baseField="17"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54F415-805B-43B9-B3E4-E6FAD9A59042}"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 colHeaderCaption="">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C719EE-CD57-4273-908A-DB2760507792}" name="PivotTable2"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188"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2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rowItems>
  <colItems count="1">
    <i/>
  </colItems>
  <pageFields count="1">
    <pageField fld="5" item="3" hier="-1"/>
  </pageFields>
  <dataFields count="1">
    <dataField name="Sum of backers_count" fld="11" baseField="0" baseItem="0"/>
  </dataFields>
  <formats count="48">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1">
      <pivotArea dataOnly="0" labelOnly="1" fieldPosition="0">
        <references count="1">
          <reference field="0" count="50">
            <x v="100"/>
            <x v="101"/>
            <x v="102"/>
            <x v="103"/>
            <x v="104"/>
            <x v="105"/>
            <x v="106"/>
            <x v="107"/>
            <x v="108"/>
            <x v="109"/>
            <x v="110"/>
            <x v="111"/>
            <x v="112"/>
            <x v="113"/>
            <x v="114"/>
            <x v="115"/>
            <x v="116"/>
            <x v="117"/>
            <x v="118"/>
            <x v="119"/>
            <x v="240"/>
            <x v="241"/>
            <x v="242"/>
            <x v="243"/>
            <x v="244"/>
            <x v="245"/>
            <x v="246"/>
            <x v="247"/>
            <x v="248"/>
            <x v="249"/>
            <x v="250"/>
            <x v="251"/>
            <x v="252"/>
            <x v="253"/>
            <x v="254"/>
            <x v="255"/>
            <x v="256"/>
            <x v="257"/>
            <x v="258"/>
            <x v="259"/>
            <x v="260"/>
            <x v="261"/>
            <x v="262"/>
            <x v="263"/>
            <x v="264"/>
            <x v="265"/>
            <x v="266"/>
            <x v="267"/>
            <x v="268"/>
            <x v="269"/>
          </reference>
        </references>
      </pivotArea>
    </format>
    <format dxfId="80">
      <pivotArea dataOnly="0" labelOnly="1" fieldPosition="0">
        <references count="1">
          <reference field="0" count="50">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reference>
        </references>
      </pivotArea>
    </format>
    <format dxfId="79">
      <pivotArea dataOnly="0" labelOnly="1" fieldPosition="0">
        <references count="1">
          <reference field="0" count="50">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reference>
        </references>
      </pivotArea>
    </format>
    <format dxfId="78">
      <pivotArea dataOnly="0" labelOnly="1" fieldPosition="0">
        <references count="1">
          <reference field="0" count="50">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reference>
        </references>
      </pivotArea>
    </format>
    <format dxfId="77">
      <pivotArea dataOnly="0" labelOnly="1" fieldPosition="0">
        <references count="1">
          <reference field="0" count="50">
            <x v="520"/>
            <x v="521"/>
            <x v="522"/>
            <x v="523"/>
            <x v="524"/>
            <x v="525"/>
            <x v="526"/>
            <x v="527"/>
            <x v="528"/>
            <x v="529"/>
            <x v="530"/>
            <x v="531"/>
            <x v="532"/>
            <x v="533"/>
            <x v="534"/>
            <x v="535"/>
            <x v="536"/>
            <x v="537"/>
            <x v="538"/>
            <x v="539"/>
            <x v="640"/>
            <x v="641"/>
            <x v="642"/>
            <x v="643"/>
            <x v="644"/>
            <x v="645"/>
            <x v="646"/>
            <x v="647"/>
            <x v="648"/>
            <x v="649"/>
            <x v="650"/>
            <x v="651"/>
            <x v="652"/>
            <x v="653"/>
            <x v="654"/>
            <x v="655"/>
            <x v="656"/>
            <x v="657"/>
            <x v="658"/>
            <x v="659"/>
            <x v="720"/>
            <x v="721"/>
            <x v="722"/>
            <x v="723"/>
            <x v="724"/>
            <x v="725"/>
            <x v="726"/>
            <x v="727"/>
            <x v="728"/>
            <x v="729"/>
          </reference>
        </references>
      </pivotArea>
    </format>
    <format dxfId="76">
      <pivotArea dataOnly="0" labelOnly="1" fieldPosition="0">
        <references count="1">
          <reference field="0" count="50">
            <x v="730"/>
            <x v="731"/>
            <x v="732"/>
            <x v="733"/>
            <x v="734"/>
            <x v="735"/>
            <x v="736"/>
            <x v="737"/>
            <x v="738"/>
            <x v="739"/>
            <x v="740"/>
            <x v="741"/>
            <x v="742"/>
            <x v="743"/>
            <x v="744"/>
            <x v="745"/>
            <x v="746"/>
            <x v="747"/>
            <x v="748"/>
            <x v="749"/>
            <x v="750"/>
            <x v="751"/>
            <x v="752"/>
            <x v="753"/>
            <x v="754"/>
            <x v="755"/>
            <x v="756"/>
            <x v="757"/>
            <x v="758"/>
            <x v="759"/>
            <x v="780"/>
            <x v="781"/>
            <x v="782"/>
            <x v="783"/>
            <x v="784"/>
            <x v="785"/>
            <x v="786"/>
            <x v="787"/>
            <x v="788"/>
            <x v="789"/>
            <x v="790"/>
            <x v="791"/>
            <x v="792"/>
            <x v="793"/>
            <x v="794"/>
            <x v="795"/>
            <x v="796"/>
            <x v="797"/>
            <x v="798"/>
            <x v="799"/>
          </reference>
        </references>
      </pivotArea>
    </format>
    <format dxfId="7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4">
      <pivotArea dataOnly="0" labelOnly="1" fieldPosition="0">
        <references count="1">
          <reference field="0" count="50">
            <x v="850"/>
            <x v="851"/>
            <x v="852"/>
            <x v="853"/>
            <x v="854"/>
            <x v="855"/>
            <x v="856"/>
            <x v="857"/>
            <x v="858"/>
            <x v="859"/>
            <x v="1020"/>
            <x v="1021"/>
            <x v="1022"/>
            <x v="1023"/>
            <x v="1024"/>
            <x v="1025"/>
            <x v="1026"/>
            <x v="1027"/>
            <x v="1028"/>
            <x v="1029"/>
            <x v="1030"/>
            <x v="1031"/>
            <x v="1032"/>
            <x v="1033"/>
            <x v="1034"/>
            <x v="1035"/>
            <x v="1036"/>
            <x v="1037"/>
            <x v="1038"/>
            <x v="1039"/>
            <x v="1184"/>
            <x v="1185"/>
            <x v="1186"/>
            <x v="1187"/>
            <x v="1188"/>
            <x v="1189"/>
            <x v="1190"/>
            <x v="1191"/>
            <x v="1192"/>
            <x v="1193"/>
            <x v="1194"/>
            <x v="1195"/>
            <x v="1196"/>
            <x v="1197"/>
            <x v="1198"/>
            <x v="1199"/>
            <x v="1200"/>
            <x v="1201"/>
            <x v="1202"/>
            <x v="1203"/>
          </reference>
        </references>
      </pivotArea>
    </format>
    <format dxfId="73">
      <pivotArea dataOnly="0" labelOnly="1" fieldPosition="0">
        <references count="1">
          <reference field="0" count="50">
            <x v="1204"/>
            <x v="1205"/>
            <x v="1206"/>
            <x v="1207"/>
            <x v="1208"/>
            <x v="1209"/>
            <x v="1210"/>
            <x v="1211"/>
            <x v="1212"/>
            <x v="1213"/>
            <x v="1214"/>
            <x v="1215"/>
            <x v="1216"/>
            <x v="1217"/>
            <x v="1218"/>
            <x v="1219"/>
            <x v="1220"/>
            <x v="1221"/>
            <x v="1222"/>
            <x v="1223"/>
            <x v="1244"/>
            <x v="1245"/>
            <x v="1246"/>
            <x v="1247"/>
            <x v="1248"/>
            <x v="1249"/>
            <x v="1250"/>
            <x v="1251"/>
            <x v="1252"/>
            <x v="1253"/>
            <x v="1254"/>
            <x v="1255"/>
            <x v="1256"/>
            <x v="1257"/>
            <x v="1258"/>
            <x v="1259"/>
            <x v="1260"/>
            <x v="1261"/>
            <x v="1262"/>
            <x v="1263"/>
            <x v="1264"/>
            <x v="1265"/>
            <x v="1266"/>
            <x v="1267"/>
            <x v="1268"/>
            <x v="1269"/>
            <x v="1270"/>
            <x v="1271"/>
            <x v="1272"/>
            <x v="1273"/>
          </reference>
        </references>
      </pivotArea>
    </format>
    <format dxfId="72">
      <pivotArea dataOnly="0" labelOnly="1" fieldPosition="0">
        <references count="1">
          <reference field="0" count="50">
            <x v="1274"/>
            <x v="1275"/>
            <x v="1276"/>
            <x v="1277"/>
            <x v="1278"/>
            <x v="1279"/>
            <x v="1280"/>
            <x v="1281"/>
            <x v="1282"/>
            <x v="1283"/>
            <x v="1284"/>
            <x v="1285"/>
            <x v="1286"/>
            <x v="1287"/>
            <x v="1288"/>
            <x v="1289"/>
            <x v="1290"/>
            <x v="1291"/>
            <x v="1292"/>
            <x v="1293"/>
            <x v="1294"/>
            <x v="1295"/>
            <x v="1296"/>
            <x v="1297"/>
            <x v="1298"/>
            <x v="1299"/>
            <x v="1300"/>
            <x v="1301"/>
            <x v="1302"/>
            <x v="1303"/>
            <x v="1344"/>
            <x v="1345"/>
            <x v="1346"/>
            <x v="1347"/>
            <x v="1348"/>
            <x v="1349"/>
            <x v="1350"/>
            <x v="1351"/>
            <x v="1352"/>
            <x v="1353"/>
            <x v="1354"/>
            <x v="1355"/>
            <x v="1356"/>
            <x v="1357"/>
            <x v="1358"/>
            <x v="1359"/>
            <x v="1360"/>
            <x v="1361"/>
            <x v="1362"/>
            <x v="1363"/>
          </reference>
        </references>
      </pivotArea>
    </format>
    <format dxfId="71">
      <pivotArea dataOnly="0" labelOnly="1" fieldPosition="0">
        <references count="1">
          <reference field="0" count="50">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61"/>
            <x v="1462"/>
            <x v="1463"/>
            <x v="1464"/>
            <x v="1465"/>
            <x v="1466"/>
            <x v="1467"/>
            <x v="1468"/>
            <x v="1469"/>
            <x v="1470"/>
          </reference>
        </references>
      </pivotArea>
    </format>
    <format dxfId="70">
      <pivotArea dataOnly="0" labelOnly="1" fieldPosition="0">
        <references count="1">
          <reference field="0" count="50">
            <x v="1471"/>
            <x v="1472"/>
            <x v="1473"/>
            <x v="1474"/>
            <x v="1475"/>
            <x v="1476"/>
            <x v="1477"/>
            <x v="1478"/>
            <x v="1479"/>
            <x v="148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reference>
        </references>
      </pivotArea>
    </format>
    <format dxfId="69">
      <pivotArea dataOnly="0" labelOnly="1" fieldPosition="0">
        <references count="1">
          <reference field="0" count="5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reference>
        </references>
      </pivotArea>
    </format>
    <format dxfId="68">
      <pivotArea dataOnly="0" labelOnly="1" fieldPosition="0">
        <references count="1">
          <reference field="0" count="50">
            <x v="1651"/>
            <x v="1652"/>
            <x v="1653"/>
            <x v="1654"/>
            <x v="1655"/>
            <x v="1656"/>
            <x v="1657"/>
            <x v="1658"/>
            <x v="1659"/>
            <x v="1660"/>
            <x v="1661"/>
            <x v="1662"/>
            <x v="1663"/>
            <x v="1664"/>
            <x v="1665"/>
            <x v="1666"/>
            <x v="1667"/>
            <x v="1668"/>
            <x v="1669"/>
            <x v="1670"/>
            <x v="1671"/>
            <x v="1672"/>
            <x v="1673"/>
            <x v="1674"/>
            <x v="1675"/>
            <x v="1676"/>
            <x v="1677"/>
            <x v="1678"/>
            <x v="1679"/>
            <x v="1680"/>
            <x v="1741"/>
            <x v="1742"/>
            <x v="1743"/>
            <x v="1744"/>
            <x v="1745"/>
            <x v="1746"/>
            <x v="1747"/>
            <x v="1748"/>
            <x v="1749"/>
            <x v="1750"/>
            <x v="1751"/>
            <x v="1752"/>
            <x v="1753"/>
            <x v="1754"/>
            <x v="1755"/>
            <x v="1756"/>
            <x v="1757"/>
            <x v="1758"/>
            <x v="1759"/>
            <x v="1760"/>
          </reference>
        </references>
      </pivotArea>
    </format>
    <format dxfId="67">
      <pivotArea dataOnly="0" labelOnly="1" fieldPosition="0">
        <references count="1">
          <reference field="0" count="50">
            <x v="1761"/>
            <x v="1762"/>
            <x v="1763"/>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81"/>
            <x v="1882"/>
            <x v="1883"/>
            <x v="1884"/>
            <x v="1885"/>
            <x v="1886"/>
            <x v="1887"/>
          </reference>
        </references>
      </pivotArea>
    </format>
    <format dxfId="66">
      <pivotArea dataOnly="0" labelOnly="1" fieldPosition="0">
        <references count="1">
          <reference field="0" count="50">
            <x v="1888"/>
            <x v="1889"/>
            <x v="1890"/>
            <x v="1891"/>
            <x v="1892"/>
            <x v="1893"/>
            <x v="1894"/>
            <x v="1895"/>
            <x v="1896"/>
            <x v="1897"/>
            <x v="1898"/>
            <x v="1899"/>
            <x v="190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reference>
        </references>
      </pivotArea>
    </format>
    <format dxfId="65">
      <pivotArea dataOnly="0" labelOnly="1" fieldPosition="0">
        <references count="1">
          <reference field="0" count="50">
            <x v="1958"/>
            <x v="1959"/>
            <x v="1960"/>
            <x v="1961"/>
            <x v="1962"/>
            <x v="1963"/>
            <x v="1964"/>
            <x v="1965"/>
            <x v="1966"/>
            <x v="1967"/>
            <x v="1968"/>
            <x v="1969"/>
            <x v="1970"/>
            <x v="1971"/>
            <x v="1972"/>
            <x v="1973"/>
            <x v="1974"/>
            <x v="1975"/>
            <x v="1976"/>
            <x v="1977"/>
            <x v="1978"/>
            <x v="1979"/>
            <x v="1980"/>
            <x v="2001"/>
            <x v="2002"/>
            <x v="2003"/>
            <x v="2004"/>
            <x v="2005"/>
            <x v="2006"/>
            <x v="2007"/>
            <x v="2008"/>
            <x v="2009"/>
            <x v="2010"/>
            <x v="2011"/>
            <x v="2012"/>
            <x v="2013"/>
            <x v="2014"/>
            <x v="2015"/>
            <x v="2016"/>
            <x v="2017"/>
            <x v="2018"/>
            <x v="2019"/>
            <x v="2020"/>
            <x v="2021"/>
            <x v="2022"/>
            <x v="2023"/>
            <x v="2024"/>
            <x v="2025"/>
            <x v="2026"/>
            <x v="2027"/>
          </reference>
        </references>
      </pivotArea>
    </format>
    <format dxfId="64">
      <pivotArea dataOnly="0" labelOnly="1" fieldPosition="0">
        <references count="1">
          <reference field="0" count="50">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reference>
        </references>
      </pivotArea>
    </format>
    <format dxfId="63">
      <pivotArea dataOnly="0" labelOnly="1" fieldPosition="0">
        <references count="1">
          <reference field="0" count="50">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61"/>
            <x v="2162"/>
            <x v="2163"/>
            <x v="2164"/>
            <x v="2165"/>
            <x v="2166"/>
            <x v="2167"/>
          </reference>
        </references>
      </pivotArea>
    </format>
    <format dxfId="62">
      <pivotArea dataOnly="0" labelOnly="1" fieldPosition="0">
        <references count="1">
          <reference field="0" count="50">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reference>
        </references>
      </pivotArea>
    </format>
    <format dxfId="61">
      <pivotArea dataOnly="0" labelOnly="1" fieldPosition="0">
        <references count="1">
          <reference field="0" count="50">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reference>
        </references>
      </pivotArea>
    </format>
    <format dxfId="60">
      <pivotArea dataOnly="0" labelOnly="1" fieldPosition="0">
        <references count="1">
          <reference field="0" count="50">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reference>
        </references>
      </pivotArea>
    </format>
    <format dxfId="59">
      <pivotArea dataOnly="0" labelOnly="1" fieldPosition="0">
        <references count="1">
          <reference field="0" count="50">
            <x v="2318"/>
            <x v="2319"/>
            <x v="2320"/>
            <x v="2327"/>
            <x v="2328"/>
            <x v="2329"/>
            <x v="2330"/>
            <x v="2331"/>
            <x v="2332"/>
            <x v="2333"/>
            <x v="2334"/>
            <x v="2335"/>
            <x v="2336"/>
            <x v="2337"/>
            <x v="2338"/>
            <x v="2339"/>
            <x v="2340"/>
            <x v="2441"/>
            <x v="2442"/>
            <x v="2443"/>
            <x v="2444"/>
            <x v="2445"/>
            <x v="2446"/>
            <x v="2447"/>
            <x v="2448"/>
            <x v="2449"/>
            <x v="2450"/>
            <x v="2451"/>
            <x v="2452"/>
            <x v="2453"/>
            <x v="2454"/>
            <x v="2455"/>
            <x v="2456"/>
            <x v="2457"/>
            <x v="2458"/>
            <x v="2459"/>
            <x v="2460"/>
            <x v="2461"/>
            <x v="2462"/>
            <x v="2463"/>
            <x v="2464"/>
            <x v="2465"/>
            <x v="2466"/>
            <x v="2467"/>
            <x v="2468"/>
            <x v="2469"/>
            <x v="2470"/>
            <x v="2471"/>
            <x v="2472"/>
            <x v="2473"/>
          </reference>
        </references>
      </pivotArea>
    </format>
    <format dxfId="58">
      <pivotArea dataOnly="0" labelOnly="1" fieldPosition="0">
        <references count="1">
          <reference field="0" count="50">
            <x v="2474"/>
            <x v="2475"/>
            <x v="2476"/>
            <x v="2477"/>
            <x v="2478"/>
            <x v="2479"/>
            <x v="2480"/>
            <x v="2481"/>
            <x v="2482"/>
            <x v="2483"/>
            <x v="2484"/>
            <x v="2485"/>
            <x v="2486"/>
            <x v="2487"/>
            <x v="2488"/>
            <x v="2489"/>
            <x v="2490"/>
            <x v="2491"/>
            <x v="2492"/>
            <x v="2493"/>
            <x v="2494"/>
            <x v="2495"/>
            <x v="2496"/>
            <x v="2497"/>
            <x v="2498"/>
            <x v="2499"/>
            <x v="2500"/>
            <x v="2521"/>
            <x v="2522"/>
            <x v="2523"/>
            <x v="2524"/>
            <x v="2525"/>
            <x v="2526"/>
            <x v="2527"/>
            <x v="2528"/>
            <x v="2529"/>
            <x v="2530"/>
            <x v="2531"/>
            <x v="2532"/>
            <x v="2533"/>
            <x v="2534"/>
            <x v="2535"/>
            <x v="2536"/>
            <x v="2537"/>
            <x v="2538"/>
            <x v="2539"/>
            <x v="2540"/>
            <x v="2541"/>
            <x v="2542"/>
            <x v="2543"/>
          </reference>
        </references>
      </pivotArea>
    </format>
    <format dxfId="57">
      <pivotArea dataOnly="0" labelOnly="1" fieldPosition="0">
        <references count="1">
          <reference field="0" count="50">
            <x v="2544"/>
            <x v="2545"/>
            <x v="2546"/>
            <x v="2547"/>
            <x v="2548"/>
            <x v="2549"/>
            <x v="2550"/>
            <x v="2551"/>
            <x v="2552"/>
            <x v="2553"/>
            <x v="2554"/>
            <x v="2555"/>
            <x v="2556"/>
            <x v="2557"/>
            <x v="2558"/>
            <x v="2559"/>
            <x v="2560"/>
            <x v="2601"/>
            <x v="2602"/>
            <x v="2603"/>
            <x v="2604"/>
            <x v="2605"/>
            <x v="2606"/>
            <x v="2607"/>
            <x v="2608"/>
            <x v="2609"/>
            <x v="2610"/>
            <x v="2611"/>
            <x v="2612"/>
            <x v="2613"/>
            <x v="2614"/>
            <x v="2615"/>
            <x v="2616"/>
            <x v="2617"/>
            <x v="2618"/>
            <x v="2619"/>
            <x v="2620"/>
            <x v="2621"/>
            <x v="2622"/>
            <x v="2623"/>
            <x v="2624"/>
            <x v="2625"/>
            <x v="2626"/>
            <x v="2627"/>
            <x v="2628"/>
            <x v="2629"/>
            <x v="2630"/>
            <x v="2631"/>
            <x v="2632"/>
            <x v="2633"/>
          </reference>
        </references>
      </pivotArea>
    </format>
    <format dxfId="56">
      <pivotArea dataOnly="0" labelOnly="1" fieldPosition="0">
        <references count="1">
          <reference field="0" count="50">
            <x v="2634"/>
            <x v="2635"/>
            <x v="2636"/>
            <x v="2637"/>
            <x v="2638"/>
            <x v="2639"/>
            <x v="2640"/>
            <x v="2661"/>
            <x v="2662"/>
            <x v="2663"/>
            <x v="2664"/>
            <x v="2665"/>
            <x v="2666"/>
            <x v="2667"/>
            <x v="2668"/>
            <x v="2669"/>
            <x v="2706"/>
            <x v="2707"/>
            <x v="2708"/>
            <x v="2709"/>
            <x v="2710"/>
            <x v="2711"/>
            <x v="2712"/>
            <x v="2713"/>
            <x v="2714"/>
            <x v="2715"/>
            <x v="2716"/>
            <x v="2717"/>
            <x v="2718"/>
            <x v="2719"/>
            <x v="2720"/>
            <x v="2721"/>
            <x v="2722"/>
            <x v="2723"/>
            <x v="2724"/>
            <x v="2725"/>
            <x v="2726"/>
            <x v="2727"/>
            <x v="2728"/>
            <x v="2729"/>
            <x v="2730"/>
            <x v="2731"/>
            <x v="2732"/>
            <x v="2733"/>
            <x v="2734"/>
            <x v="2735"/>
            <x v="2736"/>
            <x v="2737"/>
            <x v="2738"/>
            <x v="2739"/>
          </reference>
        </references>
      </pivotArea>
    </format>
    <format dxfId="55">
      <pivotArea dataOnly="0" labelOnly="1" fieldPosition="0">
        <references count="1">
          <reference field="0" count="50">
            <x v="274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reference>
        </references>
      </pivotArea>
    </format>
    <format dxfId="54">
      <pivotArea dataOnly="0" labelOnly="1" fieldPosition="0">
        <references count="1">
          <reference field="0" count="50">
            <x v="2830"/>
            <x v="2831"/>
            <x v="2832"/>
            <x v="2833"/>
            <x v="2834"/>
            <x v="2835"/>
            <x v="2836"/>
            <x v="2837"/>
            <x v="2838"/>
            <x v="2839"/>
            <x v="2840"/>
            <x v="2921"/>
            <x v="2922"/>
            <x v="2923"/>
            <x v="2924"/>
            <x v="2925"/>
            <x v="2926"/>
            <x v="2927"/>
            <x v="2928"/>
            <x v="2929"/>
            <x v="2930"/>
            <x v="2931"/>
            <x v="2932"/>
            <x v="2933"/>
            <x v="2934"/>
            <x v="2935"/>
            <x v="2936"/>
            <x v="2937"/>
            <x v="2938"/>
            <x v="2939"/>
            <x v="2940"/>
            <x v="2961"/>
            <x v="2962"/>
            <x v="2963"/>
            <x v="2964"/>
            <x v="2965"/>
            <x v="2966"/>
            <x v="2967"/>
            <x v="2968"/>
            <x v="2969"/>
            <x v="2970"/>
            <x v="2971"/>
            <x v="2972"/>
            <x v="2973"/>
            <x v="2974"/>
            <x v="2975"/>
            <x v="2976"/>
            <x v="2977"/>
            <x v="2978"/>
            <x v="2979"/>
          </reference>
        </references>
      </pivotArea>
    </format>
    <format dxfId="53">
      <pivotArea dataOnly="0" labelOnly="1" fieldPosition="0">
        <references count="1">
          <reference field="0" count="50">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reference>
        </references>
      </pivotArea>
    </format>
    <format dxfId="52">
      <pivotArea dataOnly="0" labelOnly="1" fieldPosition="0">
        <references count="1">
          <reference field="0" count="50">
            <x v="3030"/>
            <x v="3031"/>
            <x v="3032"/>
            <x v="3033"/>
            <x v="3034"/>
            <x v="3035"/>
            <x v="3036"/>
            <x v="3037"/>
            <x v="3038"/>
            <x v="3039"/>
            <x v="3040"/>
            <x v="3041"/>
            <x v="3042"/>
            <x v="3043"/>
            <x v="3044"/>
            <x v="3045"/>
            <x v="3046"/>
            <x v="3047"/>
            <x v="3048"/>
            <x v="3049"/>
            <x v="3050"/>
            <x v="3147"/>
            <x v="3148"/>
            <x v="3149"/>
            <x v="3150"/>
            <x v="3151"/>
            <x v="3152"/>
            <x v="3153"/>
            <x v="3154"/>
            <x v="3155"/>
            <x v="3156"/>
            <x v="3157"/>
            <x v="3158"/>
            <x v="3159"/>
            <x v="3160"/>
            <x v="3161"/>
            <x v="3162"/>
            <x v="3163"/>
            <x v="3164"/>
            <x v="3165"/>
            <x v="3166"/>
            <x v="3167"/>
            <x v="3168"/>
            <x v="3169"/>
            <x v="3170"/>
            <x v="3171"/>
            <x v="3172"/>
            <x v="3173"/>
            <x v="3174"/>
            <x v="3175"/>
          </reference>
        </references>
      </pivotArea>
    </format>
    <format dxfId="51">
      <pivotArea dataOnly="0" labelOnly="1" fieldPosition="0">
        <references count="1">
          <reference field="0" count="50">
            <x v="3176"/>
            <x v="3177"/>
            <x v="3178"/>
            <x v="3179"/>
            <x v="3180"/>
            <x v="3181"/>
            <x v="3182"/>
            <x v="3183"/>
            <x v="3184"/>
            <x v="3185"/>
            <x v="3186"/>
            <x v="318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reference>
        </references>
      </pivotArea>
    </format>
    <format dxfId="50">
      <pivotArea dataOnly="0" labelOnly="1" fieldPosition="0">
        <references count="1">
          <reference field="0" count="50">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reference>
        </references>
      </pivotArea>
    </format>
    <format dxfId="49">
      <pivotArea dataOnly="0" labelOnly="1" fieldPosition="0">
        <references count="1">
          <reference field="0" count="50">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reference>
        </references>
      </pivotArea>
    </format>
    <format dxfId="48">
      <pivotArea dataOnly="0" labelOnly="1" fieldPosition="0">
        <references count="1">
          <reference field="0" count="50">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reference>
        </references>
      </pivotArea>
    </format>
    <format dxfId="47">
      <pivotArea dataOnly="0" labelOnly="1" fieldPosition="0">
        <references count="1">
          <reference field="0" count="50">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reference>
        </references>
      </pivotArea>
    </format>
    <format dxfId="46">
      <pivotArea dataOnly="0" labelOnly="1" fieldPosition="0">
        <references count="1">
          <reference field="0" count="50">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reference>
        </references>
      </pivotArea>
    </format>
    <format dxfId="45">
      <pivotArea dataOnly="0" labelOnly="1" fieldPosition="0">
        <references count="1">
          <reference field="0" count="50">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reference>
        </references>
      </pivotArea>
    </format>
    <format dxfId="44">
      <pivotArea dataOnly="0" labelOnly="1" fieldPosition="0">
        <references count="1">
          <reference field="0" count="50">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reference>
        </references>
      </pivotArea>
    </format>
    <format dxfId="43">
      <pivotArea dataOnly="0" labelOnly="1" fieldPosition="0">
        <references count="1">
          <reference field="0" count="50">
            <x v="3596"/>
            <x v="3597"/>
            <x v="3598"/>
            <x v="3599"/>
            <x v="3600"/>
            <x v="3601"/>
            <x v="3602"/>
            <x v="3603"/>
            <x v="3604"/>
            <x v="3605"/>
            <x v="3606"/>
            <x v="3607"/>
            <x v="3608"/>
            <x v="3609"/>
            <x v="3610"/>
            <x v="3611"/>
            <x v="3612"/>
            <x v="3613"/>
            <x v="3614"/>
            <x v="3615"/>
            <x v="3616"/>
            <x v="3617"/>
            <x v="3618"/>
            <x v="3619"/>
            <x v="3620"/>
            <x v="3621"/>
            <x v="3622"/>
            <x v="3623"/>
            <x v="3624"/>
            <x v="3625"/>
            <x v="3626"/>
            <x v="3627"/>
            <x v="3648"/>
            <x v="3649"/>
            <x v="3650"/>
            <x v="3651"/>
            <x v="3652"/>
            <x v="3653"/>
            <x v="3654"/>
            <x v="3655"/>
            <x v="3656"/>
            <x v="3657"/>
            <x v="3658"/>
            <x v="3659"/>
            <x v="3660"/>
            <x v="3661"/>
            <x v="3662"/>
            <x v="3663"/>
            <x v="3664"/>
            <x v="3665"/>
          </reference>
        </references>
      </pivotArea>
    </format>
    <format dxfId="42">
      <pivotArea dataOnly="0" labelOnly="1" fieldPosition="0">
        <references count="1">
          <reference field="0" count="50">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reference>
        </references>
      </pivotArea>
    </format>
    <format dxfId="41">
      <pivotArea dataOnly="0" labelOnly="1" fieldPosition="0">
        <references count="1">
          <reference field="0" count="50">
            <x v="3716"/>
            <x v="3717"/>
            <x v="3718"/>
            <x v="3719"/>
            <x v="3720"/>
            <x v="3721"/>
            <x v="3722"/>
            <x v="3723"/>
            <x v="3724"/>
            <x v="3725"/>
            <x v="3726"/>
            <x v="372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reference>
        </references>
      </pivotArea>
    </format>
    <format dxfId="40">
      <pivotArea dataOnly="0" labelOnly="1" fieldPosition="0">
        <references count="1">
          <reference field="0" count="35">
            <x v="3786"/>
            <x v="3787"/>
            <x v="3808"/>
            <x v="3809"/>
            <x v="3810"/>
            <x v="3811"/>
            <x v="3812"/>
            <x v="3813"/>
            <x v="3814"/>
            <x v="3815"/>
            <x v="3816"/>
            <x v="3817"/>
            <x v="3818"/>
            <x v="3819"/>
            <x v="3820"/>
            <x v="3821"/>
            <x v="3822"/>
            <x v="3823"/>
            <x v="3824"/>
            <x v="3825"/>
            <x v="3826"/>
            <x v="3827"/>
            <x v="3828"/>
            <x v="3829"/>
            <x v="3830"/>
            <x v="3831"/>
            <x v="3832"/>
            <x v="3833"/>
            <x v="3834"/>
            <x v="3835"/>
            <x v="3836"/>
            <x v="3837"/>
            <x v="3838"/>
            <x v="3839"/>
            <x v="3840"/>
          </reference>
        </references>
      </pivotArea>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E00496-E339-4E45-B28F-B8ADD2E4A75E}" name="PivotTable1"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533"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1530">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rowItems>
  <colItems count="1">
    <i/>
  </colItems>
  <pageFields count="1">
    <pageField fld="5" item="1" hier="-1"/>
  </pageFields>
  <dataFields count="1">
    <dataField name="Sum of backers_count" fld="11" baseField="0" baseItem="0"/>
  </dataFields>
  <formats count="35">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50">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reference>
        </references>
      </pivotArea>
    </format>
    <format dxfId="34">
      <pivotArea dataOnly="0" labelOnly="1" fieldPosition="0">
        <references count="1">
          <reference field="0" count="50">
            <x v="210"/>
            <x v="211"/>
            <x v="212"/>
            <x v="213"/>
            <x v="214"/>
            <x v="215"/>
            <x v="216"/>
            <x v="217"/>
            <x v="218"/>
            <x v="219"/>
            <x v="220"/>
            <x v="221"/>
            <x v="222"/>
            <x v="223"/>
            <x v="224"/>
            <x v="225"/>
            <x v="226"/>
            <x v="227"/>
            <x v="228"/>
            <x v="229"/>
            <x v="230"/>
            <x v="231"/>
            <x v="232"/>
            <x v="233"/>
            <x v="234"/>
            <x v="235"/>
            <x v="236"/>
            <x v="237"/>
            <x v="238"/>
            <x v="239"/>
            <x v="420"/>
            <x v="421"/>
            <x v="422"/>
            <x v="423"/>
            <x v="424"/>
            <x v="425"/>
            <x v="426"/>
            <x v="427"/>
            <x v="428"/>
            <x v="429"/>
            <x v="430"/>
            <x v="431"/>
            <x v="432"/>
            <x v="433"/>
            <x v="434"/>
            <x v="435"/>
            <x v="436"/>
            <x v="437"/>
            <x v="438"/>
            <x v="439"/>
          </reference>
        </references>
      </pivotArea>
    </format>
    <format dxfId="33">
      <pivotArea dataOnly="0" labelOnly="1" fieldPosition="0">
        <references count="1">
          <reference field="0" count="50">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reference>
        </references>
      </pivotArea>
    </format>
    <format dxfId="32">
      <pivotArea dataOnly="0" labelOnly="1" fieldPosition="0">
        <references count="1">
          <reference field="0" count="50">
            <x v="490"/>
            <x v="491"/>
            <x v="492"/>
            <x v="493"/>
            <x v="494"/>
            <x v="495"/>
            <x v="496"/>
            <x v="497"/>
            <x v="498"/>
            <x v="499"/>
            <x v="500"/>
            <x v="501"/>
            <x v="502"/>
            <x v="503"/>
            <x v="504"/>
            <x v="505"/>
            <x v="506"/>
            <x v="507"/>
            <x v="508"/>
            <x v="509"/>
            <x v="510"/>
            <x v="511"/>
            <x v="512"/>
            <x v="513"/>
            <x v="514"/>
            <x v="515"/>
            <x v="516"/>
            <x v="517"/>
            <x v="518"/>
            <x v="519"/>
            <x v="540"/>
            <x v="541"/>
            <x v="542"/>
            <x v="543"/>
            <x v="544"/>
            <x v="545"/>
            <x v="546"/>
            <x v="547"/>
            <x v="548"/>
            <x v="549"/>
            <x v="550"/>
            <x v="551"/>
            <x v="552"/>
            <x v="553"/>
            <x v="554"/>
            <x v="555"/>
            <x v="556"/>
            <x v="557"/>
            <x v="558"/>
            <x v="559"/>
          </reference>
        </references>
      </pivotArea>
    </format>
    <format dxfId="31">
      <pivotArea dataOnly="0" labelOnly="1" fieldPosition="0">
        <references count="1">
          <reference field="0" count="50">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60"/>
            <x v="661"/>
            <x v="662"/>
            <x v="663"/>
            <x v="664"/>
            <x v="665"/>
            <x v="666"/>
            <x v="667"/>
            <x v="668"/>
            <x v="669"/>
          </reference>
        </references>
      </pivotArea>
    </format>
    <format dxfId="30">
      <pivotArea dataOnly="0" labelOnly="1" fieldPosition="0">
        <references count="1">
          <reference field="0" count="50">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reference>
        </references>
      </pivotArea>
    </format>
    <format dxfId="29">
      <pivotArea dataOnly="0" labelOnly="1" fieldPosition="0">
        <references count="1">
          <reference field="0" count="50">
            <x v="760"/>
            <x v="761"/>
            <x v="762"/>
            <x v="763"/>
            <x v="764"/>
            <x v="765"/>
            <x v="766"/>
            <x v="767"/>
            <x v="768"/>
            <x v="769"/>
            <x v="770"/>
            <x v="771"/>
            <x v="772"/>
            <x v="773"/>
            <x v="774"/>
            <x v="775"/>
            <x v="776"/>
            <x v="777"/>
            <x v="778"/>
            <x v="779"/>
            <x v="860"/>
            <x v="861"/>
            <x v="862"/>
            <x v="863"/>
            <x v="864"/>
            <x v="865"/>
            <x v="866"/>
            <x v="867"/>
            <x v="868"/>
            <x v="869"/>
            <x v="870"/>
            <x v="871"/>
            <x v="872"/>
            <x v="873"/>
            <x v="874"/>
            <x v="875"/>
            <x v="876"/>
            <x v="877"/>
            <x v="878"/>
            <x v="879"/>
            <x v="880"/>
            <x v="881"/>
            <x v="882"/>
            <x v="883"/>
            <x v="884"/>
            <x v="885"/>
            <x v="886"/>
            <x v="887"/>
            <x v="888"/>
            <x v="889"/>
          </reference>
        </references>
      </pivotArea>
    </format>
    <format dxfId="28">
      <pivotArea dataOnly="0" labelOnly="1" fieldPosition="0">
        <references count="1">
          <reference field="0" count="50">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27">
      <pivotArea dataOnly="0" labelOnly="1" fieldPosition="0">
        <references count="1">
          <reference field="0" count="50">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reference>
        </references>
      </pivotArea>
    </format>
    <format dxfId="26">
      <pivotArea dataOnly="0" labelOnly="1" fieldPosition="0">
        <references count="1">
          <reference field="0" count="50">
            <x v="990"/>
            <x v="991"/>
            <x v="992"/>
            <x v="993"/>
            <x v="994"/>
            <x v="995"/>
            <x v="996"/>
            <x v="997"/>
            <x v="998"/>
            <x v="999"/>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reference>
        </references>
      </pivotArea>
    </format>
    <format dxfId="25">
      <pivotArea dataOnly="0" labelOnly="1" fieldPosition="0">
        <references count="1">
          <reference field="0" count="50">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reference>
        </references>
      </pivotArea>
    </format>
    <format dxfId="24">
      <pivotArea dataOnly="0" labelOnly="1" fieldPosition="0">
        <references count="1">
          <reference field="0" count="50">
            <x v="1154"/>
            <x v="1155"/>
            <x v="1156"/>
            <x v="1157"/>
            <x v="1158"/>
            <x v="1159"/>
            <x v="1160"/>
            <x v="1161"/>
            <x v="1162"/>
            <x v="1163"/>
            <x v="1164"/>
            <x v="1165"/>
            <x v="1166"/>
            <x v="1167"/>
            <x v="1168"/>
            <x v="1169"/>
            <x v="1170"/>
            <x v="1171"/>
            <x v="1172"/>
            <x v="1173"/>
            <x v="1174"/>
            <x v="1175"/>
            <x v="1176"/>
            <x v="1177"/>
            <x v="1178"/>
            <x v="1179"/>
            <x v="1180"/>
            <x v="1181"/>
            <x v="1182"/>
            <x v="1183"/>
            <x v="1404"/>
            <x v="1405"/>
            <x v="1406"/>
            <x v="1407"/>
            <x v="1408"/>
            <x v="1409"/>
            <x v="1410"/>
            <x v="1411"/>
            <x v="1412"/>
            <x v="1413"/>
            <x v="1414"/>
            <x v="1415"/>
            <x v="1416"/>
            <x v="1417"/>
            <x v="1418"/>
            <x v="1419"/>
            <x v="1420"/>
            <x v="1421"/>
            <x v="1422"/>
            <x v="1423"/>
          </reference>
        </references>
      </pivotArea>
    </format>
    <format dxfId="23">
      <pivotArea dataOnly="0" labelOnly="1" fieldPosition="0">
        <references count="1">
          <reference field="0" count="50">
            <x v="1424"/>
            <x v="1425"/>
            <x v="1426"/>
            <x v="1427"/>
            <x v="1428"/>
            <x v="1429"/>
            <x v="1430"/>
            <x v="1431"/>
            <x v="1432"/>
            <x v="1433"/>
            <x v="1434"/>
            <x v="1435"/>
            <x v="1436"/>
            <x v="1437"/>
            <x v="1438"/>
            <x v="1439"/>
            <x v="1440"/>
            <x v="1441"/>
            <x v="1442"/>
            <x v="1443"/>
            <x v="1444"/>
            <x v="1445"/>
            <x v="1446"/>
            <x v="1447"/>
            <x v="1448"/>
            <x v="1449"/>
            <x v="1450"/>
            <x v="1481"/>
            <x v="1482"/>
            <x v="1483"/>
            <x v="1484"/>
            <x v="1485"/>
            <x v="1486"/>
            <x v="1487"/>
            <x v="1488"/>
            <x v="1489"/>
            <x v="1490"/>
            <x v="1491"/>
            <x v="1492"/>
            <x v="1493"/>
            <x v="1494"/>
            <x v="1495"/>
            <x v="1496"/>
            <x v="1497"/>
            <x v="1498"/>
            <x v="1499"/>
            <x v="1500"/>
            <x v="1541"/>
            <x v="1542"/>
            <x v="1543"/>
          </reference>
        </references>
      </pivotArea>
    </format>
    <format dxfId="22">
      <pivotArea dataOnly="0" labelOnly="1" fieldPosition="0">
        <references count="1">
          <reference field="0" count="50">
            <x v="1544"/>
            <x v="1545"/>
            <x v="1546"/>
            <x v="1547"/>
            <x v="1548"/>
            <x v="1549"/>
            <x v="1550"/>
            <x v="1551"/>
            <x v="1552"/>
            <x v="1553"/>
            <x v="1554"/>
            <x v="1555"/>
            <x v="1556"/>
            <x v="1557"/>
            <x v="1558"/>
            <x v="1559"/>
            <x v="1560"/>
            <x v="1581"/>
            <x v="1582"/>
            <x v="1583"/>
            <x v="1584"/>
            <x v="1585"/>
            <x v="1586"/>
            <x v="1587"/>
            <x v="1588"/>
            <x v="1589"/>
            <x v="1590"/>
            <x v="1591"/>
            <x v="1592"/>
            <x v="1593"/>
            <x v="1594"/>
            <x v="1595"/>
            <x v="1596"/>
            <x v="1597"/>
            <x v="1598"/>
            <x v="1599"/>
            <x v="1600"/>
            <x v="1701"/>
            <x v="1702"/>
            <x v="1703"/>
            <x v="1704"/>
            <x v="1705"/>
            <x v="1706"/>
            <x v="1707"/>
            <x v="1708"/>
            <x v="1709"/>
            <x v="1710"/>
            <x v="1711"/>
            <x v="1712"/>
            <x v="1713"/>
          </reference>
        </references>
      </pivotArea>
    </format>
    <format dxfId="21">
      <pivotArea dataOnly="0" labelOnly="1" fieldPosition="0">
        <references count="1">
          <reference field="0" count="50">
            <x v="1714"/>
            <x v="1715"/>
            <x v="1716"/>
            <x v="1717"/>
            <x v="1718"/>
            <x v="1719"/>
            <x v="1720"/>
            <x v="1721"/>
            <x v="1722"/>
            <x v="1723"/>
            <x v="1724"/>
            <x v="1725"/>
            <x v="1726"/>
            <x v="1727"/>
            <x v="1728"/>
            <x v="1729"/>
            <x v="1730"/>
            <x v="1731"/>
            <x v="1732"/>
            <x v="1733"/>
            <x v="1734"/>
            <x v="1735"/>
            <x v="1736"/>
            <x v="1737"/>
            <x v="1738"/>
            <x v="1739"/>
            <x v="1740"/>
            <x v="1764"/>
            <x v="1765"/>
            <x v="1766"/>
            <x v="1767"/>
            <x v="1768"/>
            <x v="1769"/>
            <x v="1770"/>
            <x v="1771"/>
            <x v="1772"/>
            <x v="1773"/>
            <x v="1774"/>
            <x v="1775"/>
            <x v="1776"/>
            <x v="1777"/>
            <x v="1778"/>
            <x v="1779"/>
            <x v="1780"/>
            <x v="1781"/>
            <x v="1782"/>
            <x v="1783"/>
            <x v="1784"/>
            <x v="1785"/>
            <x v="1786"/>
          </reference>
        </references>
      </pivotArea>
    </format>
    <format dxfId="20">
      <pivotArea dataOnly="0" labelOnly="1" fieldPosition="0">
        <references count="1">
          <reference field="0" count="50">
            <x v="1787"/>
            <x v="1788"/>
            <x v="1789"/>
            <x v="1790"/>
            <x v="1791"/>
            <x v="1792"/>
            <x v="1793"/>
            <x v="1794"/>
            <x v="1795"/>
            <x v="1796"/>
            <x v="1797"/>
            <x v="1798"/>
            <x v="1799"/>
            <x v="1800"/>
            <x v="1801"/>
            <x v="1802"/>
            <x v="1803"/>
            <x v="1804"/>
            <x v="1805"/>
            <x v="1806"/>
            <x v="1807"/>
            <x v="1808"/>
            <x v="1809"/>
            <x v="1810"/>
            <x v="1811"/>
            <x v="1812"/>
            <x v="1813"/>
            <x v="1814"/>
            <x v="1815"/>
            <x v="1816"/>
            <x v="1817"/>
            <x v="1818"/>
            <x v="1819"/>
            <x v="1820"/>
            <x v="1861"/>
            <x v="1862"/>
            <x v="1863"/>
            <x v="1864"/>
            <x v="1865"/>
            <x v="1866"/>
            <x v="1867"/>
            <x v="1868"/>
            <x v="1869"/>
            <x v="1870"/>
            <x v="1871"/>
            <x v="1872"/>
            <x v="1873"/>
            <x v="1874"/>
            <x v="1875"/>
            <x v="1876"/>
          </reference>
        </references>
      </pivotArea>
    </format>
    <format dxfId="19">
      <pivotArea dataOnly="0" labelOnly="1" fieldPosition="0">
        <references count="1">
          <reference field="0" count="50">
            <x v="1877"/>
            <x v="1878"/>
            <x v="1879"/>
            <x v="1880"/>
            <x v="1901"/>
            <x v="1902"/>
            <x v="1903"/>
            <x v="1904"/>
            <x v="1905"/>
            <x v="1906"/>
            <x v="1907"/>
            <x v="1908"/>
            <x v="1909"/>
            <x v="1910"/>
            <x v="1911"/>
            <x v="1912"/>
            <x v="1913"/>
            <x v="1914"/>
            <x v="1915"/>
            <x v="1916"/>
            <x v="1917"/>
            <x v="1918"/>
            <x v="1919"/>
            <x v="1920"/>
            <x v="1981"/>
            <x v="1982"/>
            <x v="1983"/>
            <x v="1984"/>
            <x v="1985"/>
            <x v="1986"/>
            <x v="1987"/>
            <x v="1988"/>
            <x v="1989"/>
            <x v="1990"/>
            <x v="1991"/>
            <x v="1992"/>
            <x v="1993"/>
            <x v="1994"/>
            <x v="1995"/>
            <x v="1996"/>
            <x v="1997"/>
            <x v="1998"/>
            <x v="1999"/>
            <x v="2000"/>
            <x v="2121"/>
            <x v="2122"/>
            <x v="2123"/>
            <x v="2124"/>
            <x v="2125"/>
            <x v="2126"/>
          </reference>
        </references>
      </pivotArea>
    </format>
    <format dxfId="18">
      <pivotArea dataOnly="0" labelOnly="1" fieldPosition="0">
        <references count="1">
          <reference field="0" count="50">
            <x v="2127"/>
            <x v="2128"/>
            <x v="2129"/>
            <x v="2130"/>
            <x v="2131"/>
            <x v="2132"/>
            <x v="2133"/>
            <x v="2134"/>
            <x v="2135"/>
            <x v="2136"/>
            <x v="2137"/>
            <x v="2138"/>
            <x v="2139"/>
            <x v="2140"/>
            <x v="2141"/>
            <x v="2142"/>
            <x v="2143"/>
            <x v="2144"/>
            <x v="2145"/>
            <x v="2146"/>
            <x v="2147"/>
            <x v="2148"/>
            <x v="2149"/>
            <x v="2150"/>
            <x v="2151"/>
            <x v="2152"/>
            <x v="2153"/>
            <x v="2154"/>
            <x v="2155"/>
            <x v="2156"/>
            <x v="2157"/>
            <x v="2158"/>
            <x v="2159"/>
            <x v="2160"/>
            <x v="2401"/>
            <x v="2402"/>
            <x v="2403"/>
            <x v="2404"/>
            <x v="2405"/>
            <x v="2406"/>
            <x v="2407"/>
            <x v="2408"/>
            <x v="2409"/>
            <x v="2410"/>
            <x v="2411"/>
            <x v="2412"/>
            <x v="2413"/>
            <x v="2414"/>
            <x v="2415"/>
            <x v="2416"/>
          </reference>
        </references>
      </pivotArea>
    </format>
    <format dxfId="17">
      <pivotArea dataOnly="0" labelOnly="1" fieldPosition="0">
        <references count="1">
          <reference field="0" count="50">
            <x v="2417"/>
            <x v="2418"/>
            <x v="2419"/>
            <x v="2420"/>
            <x v="2421"/>
            <x v="2422"/>
            <x v="2423"/>
            <x v="2424"/>
            <x v="2425"/>
            <x v="2426"/>
            <x v="2427"/>
            <x v="2428"/>
            <x v="2429"/>
            <x v="2430"/>
            <x v="2431"/>
            <x v="2432"/>
            <x v="2433"/>
            <x v="2434"/>
            <x v="2435"/>
            <x v="2436"/>
            <x v="2437"/>
            <x v="2438"/>
            <x v="2439"/>
            <x v="2440"/>
            <x v="2501"/>
            <x v="2502"/>
            <x v="2503"/>
            <x v="2504"/>
            <x v="2505"/>
            <x v="2506"/>
            <x v="2507"/>
            <x v="2508"/>
            <x v="2509"/>
            <x v="2510"/>
            <x v="2511"/>
            <x v="2512"/>
            <x v="2513"/>
            <x v="2514"/>
            <x v="2515"/>
            <x v="2516"/>
            <x v="2517"/>
            <x v="2518"/>
            <x v="2519"/>
            <x v="2520"/>
            <x v="2581"/>
            <x v="2582"/>
            <x v="2583"/>
            <x v="2584"/>
            <x v="2585"/>
            <x v="2586"/>
          </reference>
        </references>
      </pivotArea>
    </format>
    <format dxfId="16">
      <pivotArea dataOnly="0" labelOnly="1" fieldPosition="0">
        <references count="1">
          <reference field="0" count="50">
            <x v="2587"/>
            <x v="2588"/>
            <x v="2589"/>
            <x v="2590"/>
            <x v="2591"/>
            <x v="2592"/>
            <x v="2593"/>
            <x v="2594"/>
            <x v="2595"/>
            <x v="2596"/>
            <x v="2597"/>
            <x v="2598"/>
            <x v="2599"/>
            <x v="2600"/>
            <x v="2641"/>
            <x v="2642"/>
            <x v="2670"/>
            <x v="2671"/>
            <x v="2672"/>
            <x v="2673"/>
            <x v="2674"/>
            <x v="2675"/>
            <x v="2676"/>
            <x v="2677"/>
            <x v="2678"/>
            <x v="2679"/>
            <x v="2680"/>
            <x v="2681"/>
            <x v="2682"/>
            <x v="2683"/>
            <x v="2684"/>
            <x v="2685"/>
            <x v="2686"/>
            <x v="2687"/>
            <x v="2688"/>
            <x v="2689"/>
            <x v="2690"/>
            <x v="2691"/>
            <x v="2692"/>
            <x v="2693"/>
            <x v="2694"/>
            <x v="2695"/>
            <x v="2696"/>
            <x v="2697"/>
            <x v="2698"/>
            <x v="2699"/>
            <x v="2700"/>
            <x v="2741"/>
            <x v="2742"/>
            <x v="2743"/>
          </reference>
        </references>
      </pivotArea>
    </format>
    <format dxfId="15">
      <pivotArea dataOnly="0" labelOnly="1" fieldPosition="0">
        <references count="1">
          <reference field="0" count="50">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841"/>
            <x v="2842"/>
            <x v="2843"/>
            <x v="2844"/>
            <x v="2845"/>
            <x v="2846"/>
            <x v="2847"/>
            <x v="2848"/>
            <x v="2849"/>
            <x v="2850"/>
            <x v="2851"/>
            <x v="2852"/>
            <x v="2853"/>
          </reference>
        </references>
      </pivotArea>
    </format>
    <format dxfId="14">
      <pivotArea dataOnly="0" labelOnly="1" fieldPosition="0">
        <references count="1">
          <reference field="0" count="50">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reference>
        </references>
      </pivotArea>
    </format>
    <format dxfId="13">
      <pivotArea dataOnly="0" labelOnly="1" fieldPosition="0">
        <references count="1">
          <reference field="0" count="50">
            <x v="2904"/>
            <x v="2905"/>
            <x v="2906"/>
            <x v="2907"/>
            <x v="2908"/>
            <x v="2909"/>
            <x v="2910"/>
            <x v="2911"/>
            <x v="2912"/>
            <x v="2913"/>
            <x v="2914"/>
            <x v="2915"/>
            <x v="2916"/>
            <x v="2917"/>
            <x v="2918"/>
            <x v="2919"/>
            <x v="2920"/>
            <x v="2941"/>
            <x v="2942"/>
            <x v="2943"/>
            <x v="2944"/>
            <x v="2945"/>
            <x v="2946"/>
            <x v="2947"/>
            <x v="2948"/>
            <x v="2949"/>
            <x v="2950"/>
            <x v="3051"/>
            <x v="3052"/>
            <x v="3053"/>
            <x v="3054"/>
            <x v="3055"/>
            <x v="3056"/>
            <x v="3057"/>
            <x v="3058"/>
            <x v="3059"/>
            <x v="3060"/>
            <x v="3061"/>
            <x v="3062"/>
            <x v="3063"/>
            <x v="3064"/>
            <x v="3065"/>
            <x v="3066"/>
            <x v="3067"/>
            <x v="3068"/>
            <x v="3069"/>
            <x v="3070"/>
            <x v="3071"/>
            <x v="3072"/>
            <x v="3073"/>
          </reference>
        </references>
      </pivotArea>
    </format>
    <format dxfId="12">
      <pivotArea dataOnly="0" labelOnly="1" fieldPosition="0">
        <references count="1">
          <reference field="0" count="50">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88"/>
            <x v="3189"/>
            <x v="3190"/>
          </reference>
        </references>
      </pivotArea>
    </format>
    <format dxfId="11">
      <pivotArea dataOnly="0" labelOnly="1" fieldPosition="0">
        <references count="1">
          <reference field="0" count="50">
            <x v="3191"/>
            <x v="3192"/>
            <x v="3193"/>
            <x v="3194"/>
            <x v="3195"/>
            <x v="3196"/>
            <x v="3197"/>
            <x v="3198"/>
            <x v="3199"/>
            <x v="3200"/>
            <x v="3201"/>
            <x v="3202"/>
            <x v="3203"/>
            <x v="3204"/>
            <x v="3205"/>
            <x v="3206"/>
            <x v="3207"/>
            <x v="3628"/>
            <x v="3629"/>
            <x v="3630"/>
            <x v="3631"/>
            <x v="3632"/>
            <x v="3633"/>
            <x v="3634"/>
            <x v="3635"/>
            <x v="3636"/>
            <x v="3637"/>
            <x v="3638"/>
            <x v="3639"/>
            <x v="3640"/>
            <x v="3641"/>
            <x v="3642"/>
            <x v="3643"/>
            <x v="3644"/>
            <x v="3645"/>
            <x v="3646"/>
            <x v="3647"/>
            <x v="3728"/>
            <x v="3729"/>
            <x v="3730"/>
            <x v="3731"/>
            <x v="3732"/>
            <x v="3733"/>
            <x v="3734"/>
            <x v="3735"/>
            <x v="3736"/>
            <x v="3737"/>
            <x v="3738"/>
            <x v="3739"/>
            <x v="3740"/>
          </reference>
        </references>
      </pivotArea>
    </format>
    <format dxfId="10">
      <pivotArea dataOnly="0" labelOnly="1" fieldPosition="0">
        <references count="1">
          <reference field="0" count="50">
            <x v="3741"/>
            <x v="3742"/>
            <x v="3743"/>
            <x v="3744"/>
            <x v="3745"/>
            <x v="3746"/>
            <x v="3747"/>
            <x v="3788"/>
            <x v="3789"/>
            <x v="3790"/>
            <x v="3791"/>
            <x v="3792"/>
            <x v="3793"/>
            <x v="3794"/>
            <x v="3795"/>
            <x v="3796"/>
            <x v="3797"/>
            <x v="3798"/>
            <x v="3799"/>
            <x v="3800"/>
            <x v="3801"/>
            <x v="3802"/>
            <x v="3803"/>
            <x v="3804"/>
            <x v="3805"/>
            <x v="3806"/>
            <x v="3807"/>
            <x v="3841"/>
            <x v="3842"/>
            <x v="3843"/>
            <x v="3844"/>
            <x v="3845"/>
            <x v="3846"/>
            <x v="3847"/>
            <x v="3848"/>
            <x v="3849"/>
            <x v="3850"/>
            <x v="3851"/>
            <x v="3852"/>
            <x v="3853"/>
            <x v="3854"/>
            <x v="3855"/>
            <x v="3856"/>
            <x v="3857"/>
            <x v="3858"/>
            <x v="3859"/>
            <x v="3860"/>
            <x v="3861"/>
            <x v="3862"/>
            <x v="3863"/>
          </reference>
        </references>
      </pivotArea>
    </format>
    <format dxfId="9">
      <pivotArea dataOnly="0" labelOnly="1" fieldPosition="0">
        <references count="1">
          <reference field="0" count="50">
            <x v="3864"/>
            <x v="3865"/>
            <x v="3866"/>
            <x v="386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reference>
        </references>
      </pivotArea>
    </format>
    <format dxfId="8">
      <pivotArea dataOnly="0" labelOnly="1" fieldPosition="0">
        <references count="1">
          <reference field="0" count="50">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reference>
        </references>
      </pivotArea>
    </format>
    <format dxfId="7">
      <pivotArea dataOnly="0" labelOnly="1" fieldPosition="0">
        <references count="1">
          <reference field="0" count="50">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reference>
        </references>
      </pivotArea>
    </format>
    <format dxfId="6">
      <pivotArea dataOnly="0" labelOnly="1" fieldPosition="0">
        <references count="1">
          <reference field="0" count="50">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reference>
        </references>
      </pivotArea>
    </format>
    <format dxfId="5">
      <pivotArea dataOnly="0" labelOnly="1" fieldPosition="0">
        <references count="1">
          <reference field="0" count="30">
            <x v="4084"/>
            <x v="4085"/>
            <x v="4086"/>
            <x v="4087"/>
            <x v="4088"/>
            <x v="4089"/>
            <x v="4090"/>
            <x v="4091"/>
            <x v="4092"/>
            <x v="4093"/>
            <x v="4094"/>
            <x v="4095"/>
            <x v="4096"/>
            <x v="4097"/>
            <x v="4098"/>
            <x v="4099"/>
            <x v="4100"/>
            <x v="4101"/>
            <x v="4102"/>
            <x v="4103"/>
            <x v="4104"/>
            <x v="4105"/>
            <x v="4106"/>
            <x v="4107"/>
            <x v="4108"/>
            <x v="4109"/>
            <x v="4110"/>
            <x v="4111"/>
            <x v="4112"/>
            <x v="4113"/>
          </reference>
        </references>
      </pivotArea>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19-06-19T14:33:39.53" personId="{E8574DB7-B987-4C47-AAE2-3B405D8DBFB7}" id="{FC76CC7A-F095-4BD8-B658-964BA6575EF5}">
    <text>formula to uncover how much money a campaign made to reach its initial goal.</text>
  </threadedComment>
  <threadedComment ref="O1" dT="2019-06-19T14:37:56.61" personId="{E8574DB7-B987-4C47-AAE2-3B405D8DBFB7}" id="{F33B9BC7-0618-4269-AB22-332EF5A001A3}" parentId="{FC76CC7A-F095-4BD8-B658-964BA6575EF5}">
    <text>Use 3 color scale. The scale should start at 0 and be a dark shade of red, transitioning to green at 100, and blue at 200.</text>
  </threadedComment>
  <threadedComment ref="P1" dT="2019-06-19T14:33:25.51" personId="{E8574DB7-B987-4C47-AAE2-3B405D8DBFB7}" id="{59AA9BB3-430A-48B4-9D4B-35CD0E74B5B1}">
    <text>uncover how much each backer for the project paid on average.</text>
  </threadedComment>
  <threadedComment ref="P1" dT="2019-06-19T14:38:56.79" personId="{E8574DB7-B987-4C47-AAE2-3B405D8DBFB7}" id="{927A7DD7-1C4D-4CAE-8893-ADD501DC257A}" parentId="{59AA9BB3-430A-48B4-9D4B-35CD0E74B5B1}">
    <text>Use the same precision from PLEDGE column (ie 2 decimals)</text>
  </threadedComment>
  <threadedComment ref="Q1" dT="2019-06-19T14:54:16.10" personId="{E8574DB7-B987-4C47-AAE2-3B405D8DBFB7}" id="{9B58C202-EE5D-4771-9A56-6FD35E49D93D}">
    <text>split the Category and Sub-Category column into two parts</text>
  </threadedComment>
  <threadedComment ref="S1" dT="2019-06-19T16:00:34.91" personId="{E8574DB7-B987-4C47-AAE2-3B405D8DBFB7}" id="{46152F7F-D9E1-4EA3-B1B3-10880E917B76}">
    <text>Create a new column named Date Created Conversion that will use this formula to convert the data contained within launched_at into Excel's date format.</text>
  </threadedComment>
  <threadedComment ref="T1" dT="2019-06-19T16:00:45.84" personId="{E8574DB7-B987-4C47-AAE2-3B405D8DBFB7}" id="{C88DEC8F-D489-4669-BF93-DAF595352373}">
    <text>Create a new column named Date Ended Conversion that will use this formula to convert the data contained within deadline into Excel's date format.</text>
  </threadedComment>
  <threadedComment ref="U1" dT="2019-06-21T15:02:37.77" personId="{E8574DB7-B987-4C47-AAE2-3B405D8DBFB7}" id="{85F5D302-369D-4206-93D9-1FDAFF28AFCF}">
    <text>This is a Range ID used for the Count by Range. I treat it as an attribute of the data row itself, and used for the Bonus sheet where a separate Range Table was created. The Range LABLE / Description was also created based on the Range Table using CONCAT. The overall goal is to leverage one of the lessons covered in class, ie using tables for easier maintenance and later changes.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opLeftCell="O1" zoomScale="85" zoomScaleNormal="85" workbookViewId="0">
      <pane ySplit="1" topLeftCell="A2" activePane="bottomLeft" state="frozen"/>
      <selection pane="bottomLeft" activeCell="U2" sqref="U2"/>
    </sheetView>
  </sheetViews>
  <sheetFormatPr defaultRowHeight="14.5" x14ac:dyDescent="0.35"/>
  <cols>
    <col min="2" max="2" width="38.453125" style="3" customWidth="1"/>
    <col min="3" max="3" width="40.26953125" style="3" customWidth="1"/>
    <col min="4" max="4" width="11.2695312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7" style="7" customWidth="1"/>
    <col min="16" max="16" width="14.1796875" style="17" customWidth="1"/>
    <col min="17" max="17" width="15.26953125" customWidth="1"/>
    <col min="18" max="18" width="14.08984375" customWidth="1"/>
    <col min="19" max="20" width="12.08984375" style="23" customWidth="1"/>
    <col min="21" max="21" width="8.7265625" style="27"/>
    <col min="22" max="22" width="4" customWidth="1"/>
  </cols>
  <sheetData>
    <row r="1" spans="1:21" ht="39" customHeight="1" x14ac:dyDescent="0.35">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6" t="s">
        <v>8326</v>
      </c>
      <c r="P1" s="16" t="s">
        <v>8327</v>
      </c>
      <c r="Q1" s="16" t="s">
        <v>8328</v>
      </c>
      <c r="R1" s="16" t="s">
        <v>8329</v>
      </c>
      <c r="S1" s="22" t="s">
        <v>8397</v>
      </c>
      <c r="T1" s="22" t="s">
        <v>8398</v>
      </c>
      <c r="U1" s="22" t="s">
        <v>8438</v>
      </c>
    </row>
    <row r="2" spans="1:21" ht="43.5" x14ac:dyDescent="0.35">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17">
        <f>E2/L2</f>
        <v>63.917582417582416</v>
      </c>
      <c r="Q2" t="s">
        <v>8330</v>
      </c>
      <c r="R2" t="s">
        <v>8331</v>
      </c>
      <c r="S2" s="23">
        <f>(J2/60/60/24)+DATE(1970,1,1)+(-5/24)</f>
        <v>42176.798738425925</v>
      </c>
      <c r="T2" s="23">
        <f>(I2/60/60/24)+DATE(1970,1,1)+(-5/24)</f>
        <v>42207.916666666664</v>
      </c>
      <c r="U2" s="27">
        <f>IF(D2&lt;Bonus!$J$2,Bonus!$K$2,IF(D2&lt;Bonus!$J$3,Bonus!$K$3,IF(D2&lt;Bonus!$J$4,Bonus!$K$4,IF(D2&lt;Bonus!$J$5,Bonus!$K$5,IF(D2&lt;Bonus!$J$6,Bonus!$K$6,IF(D2&lt;Bonus!$J$7,Bonus!$K$7,IF(D2&lt;Bonus!$J$8,Bonus!$K$8,IF(D2&lt;Bonus!$J$9,Bonus!$K$9,IF(D2&lt;Bonus!$J$10,Bonus!$K$10,IF(D2&lt;Bonus!$J$11,Bonus!$K$11,IF(D2&lt;Bonus!$J$12,Bonus!$K$12,Bonus!$K$13)))))))))))</f>
        <v>3</v>
      </c>
    </row>
    <row r="3" spans="1:21" ht="29" x14ac:dyDescent="0.35">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17">
        <f t="shared" ref="P3:P66" si="1">E3/L3</f>
        <v>185.48101265822785</v>
      </c>
      <c r="Q3" t="s">
        <v>8330</v>
      </c>
      <c r="R3" t="s">
        <v>8331</v>
      </c>
      <c r="S3" s="23">
        <f t="shared" ref="S3:S66" si="2">(J3/60/60/24)+DATE(1970,1,1)+(-5/24)</f>
        <v>42766.392164351848</v>
      </c>
      <c r="T3" s="23">
        <f t="shared" ref="T3:T66" si="3">(I3/60/60/24)+DATE(1970,1,1)+(-5/24)</f>
        <v>42796.392164351848</v>
      </c>
      <c r="U3" s="27">
        <f>IF(D3&lt;Bonus!$J$2,Bonus!$K$2,IF(D3&lt;Bonus!$J$3,Bonus!$K$3,IF(D3&lt;Bonus!$J$4,Bonus!$K$4,IF(D3&lt;Bonus!$J$5,Bonus!$K$5,IF(D3&lt;Bonus!$J$6,Bonus!$K$6,IF(D3&lt;Bonus!$J$7,Bonus!$K$7,IF(D3&lt;Bonus!$J$8,Bonus!$K$8,IF(D3&lt;Bonus!$J$9,Bonus!$K$9,IF(D3&lt;Bonus!$J$10,Bonus!$K$10,IF(D3&lt;Bonus!$J$11,Bonus!$K$11,IF(D3&lt;Bonus!$J$12,Bonus!$K$12,Bonus!$K$13)))))))))))</f>
        <v>4</v>
      </c>
    </row>
    <row r="4" spans="1:21" ht="43.5" x14ac:dyDescent="0.35">
      <c r="A4">
        <v>2</v>
      </c>
      <c r="B4" s="3" t="s">
        <v>4</v>
      </c>
      <c r="C4" s="3" t="s">
        <v>4113</v>
      </c>
      <c r="D4">
        <v>500</v>
      </c>
      <c r="E4">
        <v>525</v>
      </c>
      <c r="F4" t="s">
        <v>8219</v>
      </c>
      <c r="G4" t="s">
        <v>8225</v>
      </c>
      <c r="H4" t="s">
        <v>8247</v>
      </c>
      <c r="I4">
        <v>1455555083</v>
      </c>
      <c r="J4">
        <v>1454691083</v>
      </c>
      <c r="K4" t="b">
        <v>0</v>
      </c>
      <c r="L4">
        <v>35</v>
      </c>
      <c r="M4" t="b">
        <v>1</v>
      </c>
      <c r="N4" t="s">
        <v>8265</v>
      </c>
      <c r="O4" s="7">
        <f t="shared" si="0"/>
        <v>1.05</v>
      </c>
      <c r="P4" s="17">
        <f t="shared" si="1"/>
        <v>15</v>
      </c>
      <c r="Q4" t="s">
        <v>8330</v>
      </c>
      <c r="R4" t="s">
        <v>8331</v>
      </c>
      <c r="S4" s="23">
        <f t="shared" si="2"/>
        <v>42405.494016203702</v>
      </c>
      <c r="T4" s="23">
        <f t="shared" si="3"/>
        <v>42415.494016203702</v>
      </c>
      <c r="U4" s="27">
        <f>IF(D4&lt;Bonus!$J$2,Bonus!$K$2,IF(D4&lt;Bonus!$J$3,Bonus!$K$3,IF(D4&lt;Bonus!$J$4,Bonus!$K$4,IF(D4&lt;Bonus!$J$5,Bonus!$K$5,IF(D4&lt;Bonus!$J$6,Bonus!$K$6,IF(D4&lt;Bonus!$J$7,Bonus!$K$7,IF(D4&lt;Bonus!$J$8,Bonus!$K$8,IF(D4&lt;Bonus!$J$9,Bonus!$K$9,IF(D4&lt;Bonus!$J$10,Bonus!$K$10,IF(D4&lt;Bonus!$J$11,Bonus!$K$11,IF(D4&lt;Bonus!$J$12,Bonus!$K$12,Bonus!$K$13)))))))))))</f>
        <v>1</v>
      </c>
    </row>
    <row r="5" spans="1:21" ht="29" x14ac:dyDescent="0.3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17">
        <f t="shared" si="1"/>
        <v>69.266666666666666</v>
      </c>
      <c r="Q5" t="s">
        <v>8330</v>
      </c>
      <c r="R5" t="s">
        <v>8331</v>
      </c>
      <c r="S5" s="23">
        <f t="shared" si="2"/>
        <v>41828.306793981479</v>
      </c>
      <c r="T5" s="23">
        <f t="shared" si="3"/>
        <v>41858.306793981479</v>
      </c>
      <c r="U5" s="27">
        <f>IF(D5&lt;Bonus!$J$2,Bonus!$K$2,IF(D5&lt;Bonus!$J$3,Bonus!$K$3,IF(D5&lt;Bonus!$J$4,Bonus!$K$4,IF(D5&lt;Bonus!$J$5,Bonus!$K$5,IF(D5&lt;Bonus!$J$6,Bonus!$K$6,IF(D5&lt;Bonus!$J$7,Bonus!$K$7,IF(D5&lt;Bonus!$J$8,Bonus!$K$8,IF(D5&lt;Bonus!$J$9,Bonus!$K$9,IF(D5&lt;Bonus!$J$10,Bonus!$K$10,IF(D5&lt;Bonus!$J$11,Bonus!$K$11,IF(D5&lt;Bonus!$J$12,Bonus!$K$12,Bonus!$K$13)))))))))))</f>
        <v>4</v>
      </c>
    </row>
    <row r="6" spans="1:21" ht="58" x14ac:dyDescent="0.3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17">
        <f t="shared" si="1"/>
        <v>190.55028169014085</v>
      </c>
      <c r="Q6" t="s">
        <v>8330</v>
      </c>
      <c r="R6" t="s">
        <v>8331</v>
      </c>
      <c r="S6" s="23">
        <f t="shared" si="2"/>
        <v>42327.625914351847</v>
      </c>
      <c r="T6" s="23">
        <f t="shared" si="3"/>
        <v>42357.625914351847</v>
      </c>
      <c r="U6" s="27">
        <f>IF(D6&lt;Bonus!$J$2,Bonus!$K$2,IF(D6&lt;Bonus!$J$3,Bonus!$K$3,IF(D6&lt;Bonus!$J$4,Bonus!$K$4,IF(D6&lt;Bonus!$J$5,Bonus!$K$5,IF(D6&lt;Bonus!$J$6,Bonus!$K$6,IF(D6&lt;Bonus!$J$7,Bonus!$K$7,IF(D6&lt;Bonus!$J$8,Bonus!$K$8,IF(D6&lt;Bonus!$J$9,Bonus!$K$9,IF(D6&lt;Bonus!$J$10,Bonus!$K$10,IF(D6&lt;Bonus!$J$11,Bonus!$K$11,IF(D6&lt;Bonus!$J$12,Bonus!$K$12,Bonus!$K$13)))))))))))</f>
        <v>10</v>
      </c>
    </row>
    <row r="7" spans="1:21" ht="43.5" x14ac:dyDescent="0.3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17">
        <f t="shared" si="1"/>
        <v>93.40425531914893</v>
      </c>
      <c r="Q7" t="s">
        <v>8330</v>
      </c>
      <c r="R7" t="s">
        <v>8331</v>
      </c>
      <c r="S7" s="23">
        <f t="shared" si="2"/>
        <v>42563.724618055552</v>
      </c>
      <c r="T7" s="23">
        <f t="shared" si="3"/>
        <v>42580.024305555555</v>
      </c>
      <c r="U7" s="27">
        <f>IF(D7&lt;Bonus!$J$2,Bonus!$K$2,IF(D7&lt;Bonus!$J$3,Bonus!$K$3,IF(D7&lt;Bonus!$J$4,Bonus!$K$4,IF(D7&lt;Bonus!$J$5,Bonus!$K$5,IF(D7&lt;Bonus!$J$6,Bonus!$K$6,IF(D7&lt;Bonus!$J$7,Bonus!$K$7,IF(D7&lt;Bonus!$J$8,Bonus!$K$8,IF(D7&lt;Bonus!$J$9,Bonus!$K$9,IF(D7&lt;Bonus!$J$10,Bonus!$K$10,IF(D7&lt;Bonus!$J$11,Bonus!$K$11,IF(D7&lt;Bonus!$J$12,Bonus!$K$12,Bonus!$K$13)))))))))))</f>
        <v>2</v>
      </c>
    </row>
    <row r="8" spans="1:21" ht="43.5" x14ac:dyDescent="0.3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17">
        <f t="shared" si="1"/>
        <v>146.87931034482759</v>
      </c>
      <c r="Q8" t="s">
        <v>8330</v>
      </c>
      <c r="R8" t="s">
        <v>8331</v>
      </c>
      <c r="S8" s="23">
        <f t="shared" si="2"/>
        <v>41793.864004629628</v>
      </c>
      <c r="T8" s="23">
        <f t="shared" si="3"/>
        <v>41803.864004629628</v>
      </c>
      <c r="U8" s="27">
        <f>IF(D8&lt;Bonus!$J$2,Bonus!$K$2,IF(D8&lt;Bonus!$J$3,Bonus!$K$3,IF(D8&lt;Bonus!$J$4,Bonus!$K$4,IF(D8&lt;Bonus!$J$5,Bonus!$K$5,IF(D8&lt;Bonus!$J$6,Bonus!$K$6,IF(D8&lt;Bonus!$J$7,Bonus!$K$7,IF(D8&lt;Bonus!$J$8,Bonus!$K$8,IF(D8&lt;Bonus!$J$9,Bonus!$K$9,IF(D8&lt;Bonus!$J$10,Bonus!$K$10,IF(D8&lt;Bonus!$J$11,Bonus!$K$11,IF(D8&lt;Bonus!$J$12,Bonus!$K$12,Bonus!$K$13)))))))))))</f>
        <v>3</v>
      </c>
    </row>
    <row r="9" spans="1:21" ht="58" x14ac:dyDescent="0.3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17">
        <f t="shared" si="1"/>
        <v>159.82456140350877</v>
      </c>
      <c r="Q9" t="s">
        <v>8330</v>
      </c>
      <c r="R9" t="s">
        <v>8331</v>
      </c>
      <c r="S9" s="23">
        <f t="shared" si="2"/>
        <v>42515.838738425926</v>
      </c>
      <c r="T9" s="23">
        <f t="shared" si="3"/>
        <v>42555.838738425926</v>
      </c>
      <c r="U9" s="27">
        <f>IF(D9&lt;Bonus!$J$2,Bonus!$K$2,IF(D9&lt;Bonus!$J$3,Bonus!$K$3,IF(D9&lt;Bonus!$J$4,Bonus!$K$4,IF(D9&lt;Bonus!$J$5,Bonus!$K$5,IF(D9&lt;Bonus!$J$6,Bonus!$K$6,IF(D9&lt;Bonus!$J$7,Bonus!$K$7,IF(D9&lt;Bonus!$J$8,Bonus!$K$8,IF(D9&lt;Bonus!$J$9,Bonus!$K$9,IF(D9&lt;Bonus!$J$10,Bonus!$K$10,IF(D9&lt;Bonus!$J$11,Bonus!$K$11,IF(D9&lt;Bonus!$J$12,Bonus!$K$12,Bonus!$K$13)))))))))))</f>
        <v>3</v>
      </c>
    </row>
    <row r="10" spans="1:21"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17">
        <f t="shared" si="1"/>
        <v>291.79333333333335</v>
      </c>
      <c r="Q10" t="s">
        <v>8330</v>
      </c>
      <c r="R10" t="s">
        <v>8331</v>
      </c>
      <c r="S10" s="23">
        <f t="shared" si="2"/>
        <v>42468.736249999994</v>
      </c>
      <c r="T10" s="23">
        <f t="shared" si="3"/>
        <v>42475.666666666664</v>
      </c>
      <c r="U10" s="27">
        <f>IF(D10&lt;Bonus!$J$2,Bonus!$K$2,IF(D10&lt;Bonus!$J$3,Bonus!$K$3,IF(D10&lt;Bonus!$J$4,Bonus!$K$4,IF(D10&lt;Bonus!$J$5,Bonus!$K$5,IF(D10&lt;Bonus!$J$6,Bonus!$K$6,IF(D10&lt;Bonus!$J$7,Bonus!$K$7,IF(D10&lt;Bonus!$J$8,Bonus!$K$8,IF(D10&lt;Bonus!$J$9,Bonus!$K$9,IF(D10&lt;Bonus!$J$10,Bonus!$K$10,IF(D10&lt;Bonus!$J$11,Bonus!$K$11,IF(D10&lt;Bonus!$J$12,Bonus!$K$12,Bonus!$K$13)))))))))))</f>
        <v>2</v>
      </c>
    </row>
    <row r="11" spans="1:21"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17">
        <f t="shared" si="1"/>
        <v>31.499500000000001</v>
      </c>
      <c r="Q11" t="s">
        <v>8330</v>
      </c>
      <c r="R11" t="s">
        <v>8331</v>
      </c>
      <c r="S11" s="23">
        <f t="shared" si="2"/>
        <v>42446.895185185182</v>
      </c>
      <c r="T11" s="23">
        <f t="shared" si="3"/>
        <v>42476.895185185182</v>
      </c>
      <c r="U11" s="27">
        <f>IF(D11&lt;Bonus!$J$2,Bonus!$K$2,IF(D11&lt;Bonus!$J$3,Bonus!$K$3,IF(D11&lt;Bonus!$J$4,Bonus!$K$4,IF(D11&lt;Bonus!$J$5,Bonus!$K$5,IF(D11&lt;Bonus!$J$6,Bonus!$K$6,IF(D11&lt;Bonus!$J$7,Bonus!$K$7,IF(D11&lt;Bonus!$J$8,Bonus!$K$8,IF(D11&lt;Bonus!$J$9,Bonus!$K$9,IF(D11&lt;Bonus!$J$10,Bonus!$K$10,IF(D11&lt;Bonus!$J$11,Bonus!$K$11,IF(D11&lt;Bonus!$J$12,Bonus!$K$12,Bonus!$K$13)))))))))))</f>
        <v>1</v>
      </c>
    </row>
    <row r="12" spans="1:21"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17">
        <f t="shared" si="1"/>
        <v>158.68421052631578</v>
      </c>
      <c r="Q12" t="s">
        <v>8330</v>
      </c>
      <c r="R12" t="s">
        <v>8331</v>
      </c>
      <c r="S12" s="23">
        <f t="shared" si="2"/>
        <v>41779.859710648147</v>
      </c>
      <c r="T12" s="23">
        <f t="shared" si="3"/>
        <v>41814.859710648147</v>
      </c>
      <c r="U12" s="27">
        <f>IF(D12&lt;Bonus!$J$2,Bonus!$K$2,IF(D12&lt;Bonus!$J$3,Bonus!$K$3,IF(D12&lt;Bonus!$J$4,Bonus!$K$4,IF(D12&lt;Bonus!$J$5,Bonus!$K$5,IF(D12&lt;Bonus!$J$6,Bonus!$K$6,IF(D12&lt;Bonus!$J$7,Bonus!$K$7,IF(D12&lt;Bonus!$J$8,Bonus!$K$8,IF(D12&lt;Bonus!$J$9,Bonus!$K$9,IF(D12&lt;Bonus!$J$10,Bonus!$K$10,IF(D12&lt;Bonus!$J$11,Bonus!$K$11,IF(D12&lt;Bonus!$J$12,Bonus!$K$12,Bonus!$K$13)))))))))))</f>
        <v>2</v>
      </c>
    </row>
    <row r="13" spans="1:21"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17">
        <f t="shared" si="1"/>
        <v>80.333333333333329</v>
      </c>
      <c r="Q13" t="s">
        <v>8330</v>
      </c>
      <c r="R13" t="s">
        <v>8331</v>
      </c>
      <c r="S13" s="23">
        <f t="shared" si="2"/>
        <v>42572.570162037031</v>
      </c>
      <c r="T13" s="23">
        <f t="shared" si="3"/>
        <v>42603.916666666664</v>
      </c>
      <c r="U13" s="27">
        <f>IF(D13&lt;Bonus!$J$2,Bonus!$K$2,IF(D13&lt;Bonus!$J$3,Bonus!$K$3,IF(D13&lt;Bonus!$J$4,Bonus!$K$4,IF(D13&lt;Bonus!$J$5,Bonus!$K$5,IF(D13&lt;Bonus!$J$6,Bonus!$K$6,IF(D13&lt;Bonus!$J$7,Bonus!$K$7,IF(D13&lt;Bonus!$J$8,Bonus!$K$8,IF(D13&lt;Bonus!$J$9,Bonus!$K$9,IF(D13&lt;Bonus!$J$10,Bonus!$K$10,IF(D13&lt;Bonus!$J$11,Bonus!$K$11,IF(D13&lt;Bonus!$J$12,Bonus!$K$12,Bonus!$K$13)))))))))))</f>
        <v>3</v>
      </c>
    </row>
    <row r="14" spans="1:21"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17">
        <f t="shared" si="1"/>
        <v>59.961305925030231</v>
      </c>
      <c r="Q14" t="s">
        <v>8330</v>
      </c>
      <c r="R14" t="s">
        <v>8331</v>
      </c>
      <c r="S14" s="23">
        <f t="shared" si="2"/>
        <v>41791.504918981482</v>
      </c>
      <c r="T14" s="23">
        <f t="shared" si="3"/>
        <v>41835.916666666664</v>
      </c>
      <c r="U14" s="27">
        <f>IF(D14&lt;Bonus!$J$2,Bonus!$K$2,IF(D14&lt;Bonus!$J$3,Bonus!$K$3,IF(D14&lt;Bonus!$J$4,Bonus!$K$4,IF(D14&lt;Bonus!$J$5,Bonus!$K$5,IF(D14&lt;Bonus!$J$6,Bonus!$K$6,IF(D14&lt;Bonus!$J$7,Bonus!$K$7,IF(D14&lt;Bonus!$J$8,Bonus!$K$8,IF(D14&lt;Bonus!$J$9,Bonus!$K$9,IF(D14&lt;Bonus!$J$10,Bonus!$K$10,IF(D14&lt;Bonus!$J$11,Bonus!$K$11,IF(D14&lt;Bonus!$J$12,Bonus!$K$12,Bonus!$K$13)))))))))))</f>
        <v>8</v>
      </c>
    </row>
    <row r="15" spans="1:21"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17">
        <f t="shared" si="1"/>
        <v>109.78431372549019</v>
      </c>
      <c r="Q15" t="s">
        <v>8330</v>
      </c>
      <c r="R15" t="s">
        <v>8331</v>
      </c>
      <c r="S15" s="23">
        <f t="shared" si="2"/>
        <v>42508.468854166662</v>
      </c>
      <c r="T15" s="23">
        <f t="shared" si="3"/>
        <v>42544.643749999996</v>
      </c>
      <c r="U15" s="27">
        <f>IF(D15&lt;Bonus!$J$2,Bonus!$K$2,IF(D15&lt;Bonus!$J$3,Bonus!$K$3,IF(D15&lt;Bonus!$J$4,Bonus!$K$4,IF(D15&lt;Bonus!$J$5,Bonus!$K$5,IF(D15&lt;Bonus!$J$6,Bonus!$K$6,IF(D15&lt;Bonus!$J$7,Bonus!$K$7,IF(D15&lt;Bonus!$J$8,Bonus!$K$8,IF(D15&lt;Bonus!$J$9,Bonus!$K$9,IF(D15&lt;Bonus!$J$10,Bonus!$K$10,IF(D15&lt;Bonus!$J$11,Bonus!$K$11,IF(D15&lt;Bonus!$J$12,Bonus!$K$12,Bonus!$K$13)))))))))))</f>
        <v>2</v>
      </c>
    </row>
    <row r="16" spans="1:21"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17">
        <f t="shared" si="1"/>
        <v>147.70731707317074</v>
      </c>
      <c r="Q16" t="s">
        <v>8330</v>
      </c>
      <c r="R16" t="s">
        <v>8331</v>
      </c>
      <c r="S16" s="23">
        <f t="shared" si="2"/>
        <v>41807.818148148144</v>
      </c>
      <c r="T16" s="23">
        <f t="shared" si="3"/>
        <v>41833.374305555553</v>
      </c>
      <c r="U16" s="27">
        <f>IF(D16&lt;Bonus!$J$2,Bonus!$K$2,IF(D16&lt;Bonus!$J$3,Bonus!$K$3,IF(D16&lt;Bonus!$J$4,Bonus!$K$4,IF(D16&lt;Bonus!$J$5,Bonus!$K$5,IF(D16&lt;Bonus!$J$6,Bonus!$K$6,IF(D16&lt;Bonus!$J$7,Bonus!$K$7,IF(D16&lt;Bonus!$J$8,Bonus!$K$8,IF(D16&lt;Bonus!$J$9,Bonus!$K$9,IF(D16&lt;Bonus!$J$10,Bonus!$K$10,IF(D16&lt;Bonus!$J$11,Bonus!$K$11,IF(D16&lt;Bonus!$J$12,Bonus!$K$12,Bonus!$K$13)))))))))))</f>
        <v>3</v>
      </c>
    </row>
    <row r="17" spans="1:21"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17">
        <f t="shared" si="1"/>
        <v>21.755102040816325</v>
      </c>
      <c r="Q17" t="s">
        <v>8330</v>
      </c>
      <c r="R17" t="s">
        <v>8331</v>
      </c>
      <c r="S17" s="23">
        <f t="shared" si="2"/>
        <v>42256.183541666665</v>
      </c>
      <c r="T17" s="23">
        <f t="shared" si="3"/>
        <v>42274.634722222218</v>
      </c>
      <c r="U17" s="27">
        <f>IF(D17&lt;Bonus!$J$2,Bonus!$K$2,IF(D17&lt;Bonus!$J$3,Bonus!$K$3,IF(D17&lt;Bonus!$J$4,Bonus!$K$4,IF(D17&lt;Bonus!$J$5,Bonus!$K$5,IF(D17&lt;Bonus!$J$6,Bonus!$K$6,IF(D17&lt;Bonus!$J$7,Bonus!$K$7,IF(D17&lt;Bonus!$J$8,Bonus!$K$8,IF(D17&lt;Bonus!$J$9,Bonus!$K$9,IF(D17&lt;Bonus!$J$10,Bonus!$K$10,IF(D17&lt;Bonus!$J$11,Bonus!$K$11,IF(D17&lt;Bonus!$J$12,Bonus!$K$12,Bonus!$K$13)))))))))))</f>
        <v>2</v>
      </c>
    </row>
    <row r="18" spans="1:21"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17">
        <f t="shared" si="1"/>
        <v>171.84285714285716</v>
      </c>
      <c r="Q18" t="s">
        <v>8330</v>
      </c>
      <c r="R18" t="s">
        <v>8331</v>
      </c>
      <c r="S18" s="23">
        <f t="shared" si="2"/>
        <v>41760.588090277779</v>
      </c>
      <c r="T18" s="23">
        <f t="shared" si="3"/>
        <v>41806.020833333328</v>
      </c>
      <c r="U18" s="27">
        <f>IF(D18&lt;Bonus!$J$2,Bonus!$K$2,IF(D18&lt;Bonus!$J$3,Bonus!$K$3,IF(D18&lt;Bonus!$J$4,Bonus!$K$4,IF(D18&lt;Bonus!$J$5,Bonus!$K$5,IF(D18&lt;Bonus!$J$6,Bonus!$K$6,IF(D18&lt;Bonus!$J$7,Bonus!$K$7,IF(D18&lt;Bonus!$J$8,Bonus!$K$8,IF(D18&lt;Bonus!$J$9,Bonus!$K$9,IF(D18&lt;Bonus!$J$10,Bonus!$K$10,IF(D18&lt;Bonus!$J$11,Bonus!$K$11,IF(D18&lt;Bonus!$J$12,Bonus!$K$12,Bonus!$K$13)))))))))))</f>
        <v>4</v>
      </c>
    </row>
    <row r="19" spans="1:21"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17">
        <f t="shared" si="1"/>
        <v>41.944444444444443</v>
      </c>
      <c r="Q19" t="s">
        <v>8330</v>
      </c>
      <c r="R19" t="s">
        <v>8331</v>
      </c>
      <c r="S19" s="23">
        <f t="shared" si="2"/>
        <v>41917.523402777777</v>
      </c>
      <c r="T19" s="23">
        <f t="shared" si="3"/>
        <v>41947.565069444441</v>
      </c>
      <c r="U19" s="27">
        <f>IF(D19&lt;Bonus!$J$2,Bonus!$K$2,IF(D19&lt;Bonus!$J$3,Bonus!$K$3,IF(D19&lt;Bonus!$J$4,Bonus!$K$4,IF(D19&lt;Bonus!$J$5,Bonus!$K$5,IF(D19&lt;Bonus!$J$6,Bonus!$K$6,IF(D19&lt;Bonus!$J$7,Bonus!$K$7,IF(D19&lt;Bonus!$J$8,Bonus!$K$8,IF(D19&lt;Bonus!$J$9,Bonus!$K$9,IF(D19&lt;Bonus!$J$10,Bonus!$K$10,IF(D19&lt;Bonus!$J$11,Bonus!$K$11,IF(D19&lt;Bonus!$J$12,Bonus!$K$12,Bonus!$K$13)))))))))))</f>
        <v>2</v>
      </c>
    </row>
    <row r="20" spans="1:21"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17">
        <f t="shared" si="1"/>
        <v>93.264122807017543</v>
      </c>
      <c r="Q20" t="s">
        <v>8330</v>
      </c>
      <c r="R20" t="s">
        <v>8331</v>
      </c>
      <c r="S20" s="23">
        <f t="shared" si="2"/>
        <v>41869.333981481483</v>
      </c>
      <c r="T20" s="23">
        <f t="shared" si="3"/>
        <v>41899.333981481483</v>
      </c>
      <c r="U20" s="27">
        <f>IF(D20&lt;Bonus!$J$2,Bonus!$K$2,IF(D20&lt;Bonus!$J$3,Bonus!$K$3,IF(D20&lt;Bonus!$J$4,Bonus!$K$4,IF(D20&lt;Bonus!$J$5,Bonus!$K$5,IF(D20&lt;Bonus!$J$6,Bonus!$K$6,IF(D20&lt;Bonus!$J$7,Bonus!$K$7,IF(D20&lt;Bonus!$J$8,Bonus!$K$8,IF(D20&lt;Bonus!$J$9,Bonus!$K$9,IF(D20&lt;Bonus!$J$10,Bonus!$K$10,IF(D20&lt;Bonus!$J$11,Bonus!$K$11,IF(D20&lt;Bonus!$J$12,Bonus!$K$12,Bonus!$K$13)))))))))))</f>
        <v>8</v>
      </c>
    </row>
    <row r="21" spans="1:21"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17">
        <f t="shared" si="1"/>
        <v>56.136363636363633</v>
      </c>
      <c r="Q21" t="s">
        <v>8330</v>
      </c>
      <c r="R21" t="s">
        <v>8331</v>
      </c>
      <c r="S21" s="23">
        <f t="shared" si="2"/>
        <v>42175.608032407406</v>
      </c>
      <c r="T21" s="23">
        <f t="shared" si="3"/>
        <v>42205.608032407406</v>
      </c>
      <c r="U21" s="27">
        <f>IF(D21&lt;Bonus!$J$2,Bonus!$K$2,IF(D21&lt;Bonus!$J$3,Bonus!$K$3,IF(D21&lt;Bonus!$J$4,Bonus!$K$4,IF(D21&lt;Bonus!$J$5,Bonus!$K$5,IF(D21&lt;Bonus!$J$6,Bonus!$K$6,IF(D21&lt;Bonus!$J$7,Bonus!$K$7,IF(D21&lt;Bonus!$J$8,Bonus!$K$8,IF(D21&lt;Bonus!$J$9,Bonus!$K$9,IF(D21&lt;Bonus!$J$10,Bonus!$K$10,IF(D21&lt;Bonus!$J$11,Bonus!$K$11,IF(D21&lt;Bonus!$J$12,Bonus!$K$12,Bonus!$K$13)))))))))))</f>
        <v>1</v>
      </c>
    </row>
    <row r="22" spans="1:21"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17">
        <f t="shared" si="1"/>
        <v>80.16</v>
      </c>
      <c r="Q22" t="s">
        <v>8330</v>
      </c>
      <c r="R22" t="s">
        <v>8331</v>
      </c>
      <c r="S22" s="23">
        <f t="shared" si="2"/>
        <v>42200.549907407411</v>
      </c>
      <c r="T22" s="23">
        <f t="shared" si="3"/>
        <v>42260.549907407411</v>
      </c>
      <c r="U22" s="27">
        <f>IF(D22&lt;Bonus!$J$2,Bonus!$K$2,IF(D22&lt;Bonus!$J$3,Bonus!$K$3,IF(D22&lt;Bonus!$J$4,Bonus!$K$4,IF(D22&lt;Bonus!$J$5,Bonus!$K$5,IF(D22&lt;Bonus!$J$6,Bonus!$K$6,IF(D22&lt;Bonus!$J$7,Bonus!$K$7,IF(D22&lt;Bonus!$J$8,Bonus!$K$8,IF(D22&lt;Bonus!$J$9,Bonus!$K$9,IF(D22&lt;Bonus!$J$10,Bonus!$K$10,IF(D22&lt;Bonus!$J$11,Bonus!$K$11,IF(D22&lt;Bonus!$J$12,Bonus!$K$12,Bonus!$K$13)))))))))))</f>
        <v>2</v>
      </c>
    </row>
    <row r="23" spans="1:21"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17">
        <f t="shared" si="1"/>
        <v>199.9009900990099</v>
      </c>
      <c r="Q23" t="s">
        <v>8330</v>
      </c>
      <c r="R23" t="s">
        <v>8331</v>
      </c>
      <c r="S23" s="23">
        <f t="shared" si="2"/>
        <v>41878.418854166666</v>
      </c>
      <c r="T23" s="23">
        <f t="shared" si="3"/>
        <v>41908.418854166666</v>
      </c>
      <c r="U23" s="27">
        <f>IF(D23&lt;Bonus!$J$2,Bonus!$K$2,IF(D23&lt;Bonus!$J$3,Bonus!$K$3,IF(D23&lt;Bonus!$J$4,Bonus!$K$4,IF(D23&lt;Bonus!$J$5,Bonus!$K$5,IF(D23&lt;Bonus!$J$6,Bonus!$K$6,IF(D23&lt;Bonus!$J$7,Bonus!$K$7,IF(D23&lt;Bonus!$J$8,Bonus!$K$8,IF(D23&lt;Bonus!$J$9,Bonus!$K$9,IF(D23&lt;Bonus!$J$10,Bonus!$K$10,IF(D23&lt;Bonus!$J$11,Bonus!$K$11,IF(D23&lt;Bonus!$J$12,Bonus!$K$12,Bonus!$K$13)))))))))))</f>
        <v>5</v>
      </c>
    </row>
    <row r="24" spans="1:21"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17">
        <f t="shared" si="1"/>
        <v>51.25</v>
      </c>
      <c r="Q24" t="s">
        <v>8330</v>
      </c>
      <c r="R24" t="s">
        <v>8331</v>
      </c>
      <c r="S24" s="23">
        <f t="shared" si="2"/>
        <v>41989.703009259254</v>
      </c>
      <c r="T24" s="23">
        <f t="shared" si="3"/>
        <v>42005.124305555553</v>
      </c>
      <c r="U24" s="27">
        <f>IF(D24&lt;Bonus!$J$2,Bonus!$K$2,IF(D24&lt;Bonus!$J$3,Bonus!$K$3,IF(D24&lt;Bonus!$J$4,Bonus!$K$4,IF(D24&lt;Bonus!$J$5,Bonus!$K$5,IF(D24&lt;Bonus!$J$6,Bonus!$K$6,IF(D24&lt;Bonus!$J$7,Bonus!$K$7,IF(D24&lt;Bonus!$J$8,Bonus!$K$8,IF(D24&lt;Bonus!$J$9,Bonus!$K$9,IF(D24&lt;Bonus!$J$10,Bonus!$K$10,IF(D24&lt;Bonus!$J$11,Bonus!$K$11,IF(D24&lt;Bonus!$J$12,Bonus!$K$12,Bonus!$K$13)))))))))))</f>
        <v>1</v>
      </c>
    </row>
    <row r="25" spans="1:21"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17">
        <f t="shared" si="1"/>
        <v>103.04347826086956</v>
      </c>
      <c r="Q25" t="s">
        <v>8330</v>
      </c>
      <c r="R25" t="s">
        <v>8331</v>
      </c>
      <c r="S25" s="23">
        <f t="shared" si="2"/>
        <v>42097.570613425924</v>
      </c>
      <c r="T25" s="23">
        <f t="shared" si="3"/>
        <v>42124.430555555555</v>
      </c>
      <c r="U25" s="27">
        <f>IF(D25&lt;Bonus!$J$2,Bonus!$K$2,IF(D25&lt;Bonus!$J$3,Bonus!$K$3,IF(D25&lt;Bonus!$J$4,Bonus!$K$4,IF(D25&lt;Bonus!$J$5,Bonus!$K$5,IF(D25&lt;Bonus!$J$6,Bonus!$K$6,IF(D25&lt;Bonus!$J$7,Bonus!$K$7,IF(D25&lt;Bonus!$J$8,Bonus!$K$8,IF(D25&lt;Bonus!$J$9,Bonus!$K$9,IF(D25&lt;Bonus!$J$10,Bonus!$K$10,IF(D25&lt;Bonus!$J$11,Bonus!$K$11,IF(D25&lt;Bonus!$J$12,Bonus!$K$12,Bonus!$K$13)))))))))))</f>
        <v>2</v>
      </c>
    </row>
    <row r="26" spans="1:21"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17">
        <f t="shared" si="1"/>
        <v>66.346149825783982</v>
      </c>
      <c r="Q26" t="s">
        <v>8330</v>
      </c>
      <c r="R26" t="s">
        <v>8331</v>
      </c>
      <c r="S26" s="23">
        <f t="shared" si="2"/>
        <v>42229.611840277772</v>
      </c>
      <c r="T26" s="23">
        <f t="shared" si="3"/>
        <v>42262.61041666667</v>
      </c>
      <c r="U26" s="27">
        <f>IF(D26&lt;Bonus!$J$2,Bonus!$K$2,IF(D26&lt;Bonus!$J$3,Bonus!$K$3,IF(D26&lt;Bonus!$J$4,Bonus!$K$4,IF(D26&lt;Bonus!$J$5,Bonus!$K$5,IF(D26&lt;Bonus!$J$6,Bonus!$K$6,IF(D26&lt;Bonus!$J$7,Bonus!$K$7,IF(D26&lt;Bonus!$J$8,Bonus!$K$8,IF(D26&lt;Bonus!$J$9,Bonus!$K$9,IF(D26&lt;Bonus!$J$10,Bonus!$K$10,IF(D26&lt;Bonus!$J$11,Bonus!$K$11,IF(D26&lt;Bonus!$J$12,Bonus!$K$12,Bonus!$K$13)))))))))))</f>
        <v>9</v>
      </c>
    </row>
    <row r="27" spans="1:21"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17">
        <f t="shared" si="1"/>
        <v>57.142857142857146</v>
      </c>
      <c r="Q27" t="s">
        <v>8330</v>
      </c>
      <c r="R27" t="s">
        <v>8331</v>
      </c>
      <c r="S27" s="23">
        <f t="shared" si="2"/>
        <v>42317.816678240742</v>
      </c>
      <c r="T27" s="23">
        <f t="shared" si="3"/>
        <v>42377.816678240742</v>
      </c>
      <c r="U27" s="27">
        <f>IF(D27&lt;Bonus!$J$2,Bonus!$K$2,IF(D27&lt;Bonus!$J$3,Bonus!$K$3,IF(D27&lt;Bonus!$J$4,Bonus!$K$4,IF(D27&lt;Bonus!$J$5,Bonus!$K$5,IF(D27&lt;Bonus!$J$6,Bonus!$K$6,IF(D27&lt;Bonus!$J$7,Bonus!$K$7,IF(D27&lt;Bonus!$J$8,Bonus!$K$8,IF(D27&lt;Bonus!$J$9,Bonus!$K$9,IF(D27&lt;Bonus!$J$10,Bonus!$K$10,IF(D27&lt;Bonus!$J$11,Bonus!$K$11,IF(D27&lt;Bonus!$J$12,Bonus!$K$12,Bonus!$K$13)))))))))))</f>
        <v>1</v>
      </c>
    </row>
    <row r="28" spans="1:21"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17">
        <f t="shared" si="1"/>
        <v>102.10526315789474</v>
      </c>
      <c r="Q28" t="s">
        <v>8330</v>
      </c>
      <c r="R28" t="s">
        <v>8331</v>
      </c>
      <c r="S28" s="23">
        <f t="shared" si="2"/>
        <v>41828.307222222218</v>
      </c>
      <c r="T28" s="23">
        <f t="shared" si="3"/>
        <v>41868.307222222218</v>
      </c>
      <c r="U28" s="27">
        <f>IF(D28&lt;Bonus!$J$2,Bonus!$K$2,IF(D28&lt;Bonus!$J$3,Bonus!$K$3,IF(D28&lt;Bonus!$J$4,Bonus!$K$4,IF(D28&lt;Bonus!$J$5,Bonus!$K$5,IF(D28&lt;Bonus!$J$6,Bonus!$K$6,IF(D28&lt;Bonus!$J$7,Bonus!$K$7,IF(D28&lt;Bonus!$J$8,Bonus!$K$8,IF(D28&lt;Bonus!$J$9,Bonus!$K$9,IF(D28&lt;Bonus!$J$10,Bonus!$K$10,IF(D28&lt;Bonus!$J$11,Bonus!$K$11,IF(D28&lt;Bonus!$J$12,Bonus!$K$12,Bonus!$K$13)))))))))))</f>
        <v>2</v>
      </c>
    </row>
    <row r="29" spans="1:21"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17">
        <f t="shared" si="1"/>
        <v>148.96666666666667</v>
      </c>
      <c r="Q29" t="s">
        <v>8330</v>
      </c>
      <c r="R29" t="s">
        <v>8331</v>
      </c>
      <c r="S29" s="23">
        <f t="shared" si="2"/>
        <v>41928.956400462957</v>
      </c>
      <c r="T29" s="23">
        <f t="shared" si="3"/>
        <v>41958.998067129629</v>
      </c>
      <c r="U29" s="27">
        <f>IF(D29&lt;Bonus!$J$2,Bonus!$K$2,IF(D29&lt;Bonus!$J$3,Bonus!$K$3,IF(D29&lt;Bonus!$J$4,Bonus!$K$4,IF(D29&lt;Bonus!$J$5,Bonus!$K$5,IF(D29&lt;Bonus!$J$6,Bonus!$K$6,IF(D29&lt;Bonus!$J$7,Bonus!$K$7,IF(D29&lt;Bonus!$J$8,Bonus!$K$8,IF(D29&lt;Bonus!$J$9,Bonus!$K$9,IF(D29&lt;Bonus!$J$10,Bonus!$K$10,IF(D29&lt;Bonus!$J$11,Bonus!$K$11,IF(D29&lt;Bonus!$J$12,Bonus!$K$12,Bonus!$K$13)))))))))))</f>
        <v>6</v>
      </c>
    </row>
    <row r="30" spans="1:21"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17">
        <f t="shared" si="1"/>
        <v>169.6056338028169</v>
      </c>
      <c r="Q30" t="s">
        <v>8330</v>
      </c>
      <c r="R30" t="s">
        <v>8331</v>
      </c>
      <c r="S30" s="23">
        <f t="shared" si="2"/>
        <v>42324.755601851844</v>
      </c>
      <c r="T30" s="23">
        <f t="shared" si="3"/>
        <v>42354.755601851844</v>
      </c>
      <c r="U30" s="27">
        <f>IF(D30&lt;Bonus!$J$2,Bonus!$K$2,IF(D30&lt;Bonus!$J$3,Bonus!$K$3,IF(D30&lt;Bonus!$J$4,Bonus!$K$4,IF(D30&lt;Bonus!$J$5,Bonus!$K$5,IF(D30&lt;Bonus!$J$6,Bonus!$K$6,IF(D30&lt;Bonus!$J$7,Bonus!$K$7,IF(D30&lt;Bonus!$J$8,Bonus!$K$8,IF(D30&lt;Bonus!$J$9,Bonus!$K$9,IF(D30&lt;Bonus!$J$10,Bonus!$K$10,IF(D30&lt;Bonus!$J$11,Bonus!$K$11,IF(D30&lt;Bonus!$J$12,Bonus!$K$12,Bonus!$K$13)))))))))))</f>
        <v>4</v>
      </c>
    </row>
    <row r="31" spans="1:21"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17">
        <f t="shared" si="1"/>
        <v>31.623931623931625</v>
      </c>
      <c r="Q31" t="s">
        <v>8330</v>
      </c>
      <c r="R31" t="s">
        <v>8331</v>
      </c>
      <c r="S31" s="23">
        <f t="shared" si="2"/>
        <v>41812.464907407404</v>
      </c>
      <c r="T31" s="23">
        <f t="shared" si="3"/>
        <v>41842.464907407404</v>
      </c>
      <c r="U31" s="27">
        <f>IF(D31&lt;Bonus!$J$2,Bonus!$K$2,IF(D31&lt;Bonus!$J$3,Bonus!$K$3,IF(D31&lt;Bonus!$J$4,Bonus!$K$4,IF(D31&lt;Bonus!$J$5,Bonus!$K$5,IF(D31&lt;Bonus!$J$6,Bonus!$K$6,IF(D31&lt;Bonus!$J$7,Bonus!$K$7,IF(D31&lt;Bonus!$J$8,Bonus!$K$8,IF(D31&lt;Bonus!$J$9,Bonus!$K$9,IF(D31&lt;Bonus!$J$10,Bonus!$K$10,IF(D31&lt;Bonus!$J$11,Bonus!$K$11,IF(D31&lt;Bonus!$J$12,Bonus!$K$12,Bonus!$K$13)))))))))))</f>
        <v>2</v>
      </c>
    </row>
    <row r="32" spans="1:21"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17">
        <f t="shared" si="1"/>
        <v>76.45264150943396</v>
      </c>
      <c r="Q32" t="s">
        <v>8330</v>
      </c>
      <c r="R32" t="s">
        <v>8331</v>
      </c>
      <c r="S32" s="23">
        <f t="shared" si="2"/>
        <v>41842.084664351853</v>
      </c>
      <c r="T32" s="23">
        <f t="shared" si="3"/>
        <v>41872.084664351853</v>
      </c>
      <c r="U32" s="27">
        <f>IF(D32&lt;Bonus!$J$2,Bonus!$K$2,IF(D32&lt;Bonus!$J$3,Bonus!$K$3,IF(D32&lt;Bonus!$J$4,Bonus!$K$4,IF(D32&lt;Bonus!$J$5,Bonus!$K$5,IF(D32&lt;Bonus!$J$6,Bonus!$K$6,IF(D32&lt;Bonus!$J$7,Bonus!$K$7,IF(D32&lt;Bonus!$J$8,Bonus!$K$8,IF(D32&lt;Bonus!$J$9,Bonus!$K$9,IF(D32&lt;Bonus!$J$10,Bonus!$K$10,IF(D32&lt;Bonus!$J$11,Bonus!$K$11,IF(D32&lt;Bonus!$J$12,Bonus!$K$12,Bonus!$K$13)))))))))))</f>
        <v>2</v>
      </c>
    </row>
    <row r="33" spans="1:21"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17">
        <f t="shared" si="1"/>
        <v>13</v>
      </c>
      <c r="Q33" t="s">
        <v>8330</v>
      </c>
      <c r="R33" t="s">
        <v>8331</v>
      </c>
      <c r="S33" s="23">
        <f t="shared" si="2"/>
        <v>42376.583726851844</v>
      </c>
      <c r="T33" s="23">
        <f t="shared" si="3"/>
        <v>42394.583726851844</v>
      </c>
      <c r="U33" s="27">
        <f>IF(D33&lt;Bonus!$J$2,Bonus!$K$2,IF(D33&lt;Bonus!$J$3,Bonus!$K$3,IF(D33&lt;Bonus!$J$4,Bonus!$K$4,IF(D33&lt;Bonus!$J$5,Bonus!$K$5,IF(D33&lt;Bonus!$J$6,Bonus!$K$6,IF(D33&lt;Bonus!$J$7,Bonus!$K$7,IF(D33&lt;Bonus!$J$8,Bonus!$K$8,IF(D33&lt;Bonus!$J$9,Bonus!$K$9,IF(D33&lt;Bonus!$J$10,Bonus!$K$10,IF(D33&lt;Bonus!$J$11,Bonus!$K$11,IF(D33&lt;Bonus!$J$12,Bonus!$K$12,Bonus!$K$13)))))))))))</f>
        <v>1</v>
      </c>
    </row>
    <row r="34" spans="1:21"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17">
        <f t="shared" si="1"/>
        <v>320.44943820224717</v>
      </c>
      <c r="Q34" t="s">
        <v>8330</v>
      </c>
      <c r="R34" t="s">
        <v>8331</v>
      </c>
      <c r="S34" s="23">
        <f t="shared" si="2"/>
        <v>42461.419178240736</v>
      </c>
      <c r="T34" s="23">
        <f t="shared" si="3"/>
        <v>42502.957638888889</v>
      </c>
      <c r="U34" s="27">
        <f>IF(D34&lt;Bonus!$J$2,Bonus!$K$2,IF(D34&lt;Bonus!$J$3,Bonus!$K$3,IF(D34&lt;Bonus!$J$4,Bonus!$K$4,IF(D34&lt;Bonus!$J$5,Bonus!$K$5,IF(D34&lt;Bonus!$J$6,Bonus!$K$6,IF(D34&lt;Bonus!$J$7,Bonus!$K$7,IF(D34&lt;Bonus!$J$8,Bonus!$K$8,IF(D34&lt;Bonus!$J$9,Bonus!$K$9,IF(D34&lt;Bonus!$J$10,Bonus!$K$10,IF(D34&lt;Bonus!$J$11,Bonus!$K$11,IF(D34&lt;Bonus!$J$12,Bonus!$K$12,Bonus!$K$13)))))))))))</f>
        <v>7</v>
      </c>
    </row>
    <row r="35" spans="1:21"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17">
        <f t="shared" si="1"/>
        <v>83.75</v>
      </c>
      <c r="Q35" t="s">
        <v>8330</v>
      </c>
      <c r="R35" t="s">
        <v>8331</v>
      </c>
      <c r="S35" s="23">
        <f t="shared" si="2"/>
        <v>42286.452557870369</v>
      </c>
      <c r="T35" s="23">
        <f t="shared" si="3"/>
        <v>42316.49422453704</v>
      </c>
      <c r="U35" s="27">
        <f>IF(D35&lt;Bonus!$J$2,Bonus!$K$2,IF(D35&lt;Bonus!$J$3,Bonus!$K$3,IF(D35&lt;Bonus!$J$4,Bonus!$K$4,IF(D35&lt;Bonus!$J$5,Bonus!$K$5,IF(D35&lt;Bonus!$J$6,Bonus!$K$6,IF(D35&lt;Bonus!$J$7,Bonus!$K$7,IF(D35&lt;Bonus!$J$8,Bonus!$K$8,IF(D35&lt;Bonus!$J$9,Bonus!$K$9,IF(D35&lt;Bonus!$J$10,Bonus!$K$10,IF(D35&lt;Bonus!$J$11,Bonus!$K$11,IF(D35&lt;Bonus!$J$12,Bonus!$K$12,Bonus!$K$13)))))))))))</f>
        <v>3</v>
      </c>
    </row>
    <row r="36" spans="1:21"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17">
        <f t="shared" si="1"/>
        <v>49.882352941176471</v>
      </c>
      <c r="Q36" t="s">
        <v>8330</v>
      </c>
      <c r="R36" t="s">
        <v>8331</v>
      </c>
      <c r="S36" s="23">
        <f t="shared" si="2"/>
        <v>41841.113437499997</v>
      </c>
      <c r="T36" s="23">
        <f t="shared" si="3"/>
        <v>41856.113437499997</v>
      </c>
      <c r="U36" s="27">
        <f>IF(D36&lt;Bonus!$J$2,Bonus!$K$2,IF(D36&lt;Bonus!$J$3,Bonus!$K$3,IF(D36&lt;Bonus!$J$4,Bonus!$K$4,IF(D36&lt;Bonus!$J$5,Bonus!$K$5,IF(D36&lt;Bonus!$J$6,Bonus!$K$6,IF(D36&lt;Bonus!$J$7,Bonus!$K$7,IF(D36&lt;Bonus!$J$8,Bonus!$K$8,IF(D36&lt;Bonus!$J$9,Bonus!$K$9,IF(D36&lt;Bonus!$J$10,Bonus!$K$10,IF(D36&lt;Bonus!$J$11,Bonus!$K$11,IF(D36&lt;Bonus!$J$12,Bonus!$K$12,Bonus!$K$13)))))))))))</f>
        <v>2</v>
      </c>
    </row>
    <row r="37" spans="1:21"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17">
        <f t="shared" si="1"/>
        <v>59.464285714285715</v>
      </c>
      <c r="Q37" t="s">
        <v>8330</v>
      </c>
      <c r="R37" t="s">
        <v>8331</v>
      </c>
      <c r="S37" s="23">
        <f t="shared" si="2"/>
        <v>42098.083495370367</v>
      </c>
      <c r="T37" s="23">
        <f t="shared" si="3"/>
        <v>42121.791666666664</v>
      </c>
      <c r="U37" s="27">
        <f>IF(D37&lt;Bonus!$J$2,Bonus!$K$2,IF(D37&lt;Bonus!$J$3,Bonus!$K$3,IF(D37&lt;Bonus!$J$4,Bonus!$K$4,IF(D37&lt;Bonus!$J$5,Bonus!$K$5,IF(D37&lt;Bonus!$J$6,Bonus!$K$6,IF(D37&lt;Bonus!$J$7,Bonus!$K$7,IF(D37&lt;Bonus!$J$8,Bonus!$K$8,IF(D37&lt;Bonus!$J$9,Bonus!$K$9,IF(D37&lt;Bonus!$J$10,Bonus!$K$10,IF(D37&lt;Bonus!$J$11,Bonus!$K$11,IF(D37&lt;Bonus!$J$12,Bonus!$K$12,Bonus!$K$13)))))))))))</f>
        <v>2</v>
      </c>
    </row>
    <row r="38" spans="1:21"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17">
        <f t="shared" si="1"/>
        <v>193.84090909090909</v>
      </c>
      <c r="Q38" t="s">
        <v>8330</v>
      </c>
      <c r="R38" t="s">
        <v>8331</v>
      </c>
      <c r="S38" s="23">
        <f t="shared" si="2"/>
        <v>42068.098668981482</v>
      </c>
      <c r="T38" s="23">
        <f t="shared" si="3"/>
        <v>42098.05700231481</v>
      </c>
      <c r="U38" s="27">
        <f>IF(D38&lt;Bonus!$J$2,Bonus!$K$2,IF(D38&lt;Bonus!$J$3,Bonus!$K$3,IF(D38&lt;Bonus!$J$4,Bonus!$K$4,IF(D38&lt;Bonus!$J$5,Bonus!$K$5,IF(D38&lt;Bonus!$J$6,Bonus!$K$6,IF(D38&lt;Bonus!$J$7,Bonus!$K$7,IF(D38&lt;Bonus!$J$8,Bonus!$K$8,IF(D38&lt;Bonus!$J$9,Bonus!$K$9,IF(D38&lt;Bonus!$J$10,Bonus!$K$10,IF(D38&lt;Bonus!$J$11,Bonus!$K$11,IF(D38&lt;Bonus!$J$12,Bonus!$K$12,Bonus!$K$13)))))))))))</f>
        <v>3</v>
      </c>
    </row>
    <row r="39" spans="1:21"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17">
        <f t="shared" si="1"/>
        <v>159.51383399209487</v>
      </c>
      <c r="Q39" t="s">
        <v>8330</v>
      </c>
      <c r="R39" t="s">
        <v>8331</v>
      </c>
      <c r="S39" s="23">
        <f t="shared" si="2"/>
        <v>42032.484710648147</v>
      </c>
      <c r="T39" s="23">
        <f t="shared" si="3"/>
        <v>42062.484710648147</v>
      </c>
      <c r="U39" s="27">
        <f>IF(D39&lt;Bonus!$J$2,Bonus!$K$2,IF(D39&lt;Bonus!$J$3,Bonus!$K$3,IF(D39&lt;Bonus!$J$4,Bonus!$K$4,IF(D39&lt;Bonus!$J$5,Bonus!$K$5,IF(D39&lt;Bonus!$J$6,Bonus!$K$6,IF(D39&lt;Bonus!$J$7,Bonus!$K$7,IF(D39&lt;Bonus!$J$8,Bonus!$K$8,IF(D39&lt;Bonus!$J$9,Bonus!$K$9,IF(D39&lt;Bonus!$J$10,Bonus!$K$10,IF(D39&lt;Bonus!$J$11,Bonus!$K$11,IF(D39&lt;Bonus!$J$12,Bonus!$K$12,Bonus!$K$13)))))))))))</f>
        <v>6</v>
      </c>
    </row>
    <row r="40" spans="1:21"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17">
        <f t="shared" si="1"/>
        <v>41.68181818181818</v>
      </c>
      <c r="Q40" t="s">
        <v>8330</v>
      </c>
      <c r="R40" t="s">
        <v>8331</v>
      </c>
      <c r="S40" s="23">
        <f t="shared" si="2"/>
        <v>41374.848888888882</v>
      </c>
      <c r="T40" s="23">
        <f t="shared" si="3"/>
        <v>41404.848888888882</v>
      </c>
      <c r="U40" s="27">
        <f>IF(D40&lt;Bonus!$J$2,Bonus!$K$2,IF(D40&lt;Bonus!$J$3,Bonus!$K$3,IF(D40&lt;Bonus!$J$4,Bonus!$K$4,IF(D40&lt;Bonus!$J$5,Bonus!$K$5,IF(D40&lt;Bonus!$J$6,Bonus!$K$6,IF(D40&lt;Bonus!$J$7,Bonus!$K$7,IF(D40&lt;Bonus!$J$8,Bonus!$K$8,IF(D40&lt;Bonus!$J$9,Bonus!$K$9,IF(D40&lt;Bonus!$J$10,Bonus!$K$10,IF(D40&lt;Bonus!$J$11,Bonus!$K$11,IF(D40&lt;Bonus!$J$12,Bonus!$K$12,Bonus!$K$13)))))))))))</f>
        <v>2</v>
      </c>
    </row>
    <row r="41" spans="1:21"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17">
        <f t="shared" si="1"/>
        <v>150.89861751152074</v>
      </c>
      <c r="Q41" t="s">
        <v>8330</v>
      </c>
      <c r="R41" t="s">
        <v>8331</v>
      </c>
      <c r="S41" s="23">
        <f t="shared" si="2"/>
        <v>41753.838749999995</v>
      </c>
      <c r="T41" s="23">
        <f t="shared" si="3"/>
        <v>41784.749305555553</v>
      </c>
      <c r="U41" s="27">
        <f>IF(D41&lt;Bonus!$J$2,Bonus!$K$2,IF(D41&lt;Bonus!$J$3,Bonus!$K$3,IF(D41&lt;Bonus!$J$4,Bonus!$K$4,IF(D41&lt;Bonus!$J$5,Bonus!$K$5,IF(D41&lt;Bonus!$J$6,Bonus!$K$6,IF(D41&lt;Bonus!$J$7,Bonus!$K$7,IF(D41&lt;Bonus!$J$8,Bonus!$K$8,IF(D41&lt;Bonus!$J$9,Bonus!$K$9,IF(D41&lt;Bonus!$J$10,Bonus!$K$10,IF(D41&lt;Bonus!$J$11,Bonus!$K$11,IF(D41&lt;Bonus!$J$12,Bonus!$K$12,Bonus!$K$13)))))))))))</f>
        <v>7</v>
      </c>
    </row>
    <row r="42" spans="1:21"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17">
        <f t="shared" si="1"/>
        <v>126.6875</v>
      </c>
      <c r="Q42" t="s">
        <v>8330</v>
      </c>
      <c r="R42" t="s">
        <v>8331</v>
      </c>
      <c r="S42" s="23">
        <f t="shared" si="2"/>
        <v>41789.005648148144</v>
      </c>
      <c r="T42" s="23">
        <f t="shared" si="3"/>
        <v>41808.958333333328</v>
      </c>
      <c r="U42" s="27">
        <f>IF(D42&lt;Bonus!$J$2,Bonus!$K$2,IF(D42&lt;Bonus!$J$3,Bonus!$K$3,IF(D42&lt;Bonus!$J$4,Bonus!$K$4,IF(D42&lt;Bonus!$J$5,Bonus!$K$5,IF(D42&lt;Bonus!$J$6,Bonus!$K$6,IF(D42&lt;Bonus!$J$7,Bonus!$K$7,IF(D42&lt;Bonus!$J$8,Bonus!$K$8,IF(D42&lt;Bonus!$J$9,Bonus!$K$9,IF(D42&lt;Bonus!$J$10,Bonus!$K$10,IF(D42&lt;Bonus!$J$11,Bonus!$K$11,IF(D42&lt;Bonus!$J$12,Bonus!$K$12,Bonus!$K$13)))))))))))</f>
        <v>2</v>
      </c>
    </row>
    <row r="43" spans="1:21"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17">
        <f t="shared" si="1"/>
        <v>105.26315789473684</v>
      </c>
      <c r="Q43" t="s">
        <v>8330</v>
      </c>
      <c r="R43" t="s">
        <v>8331</v>
      </c>
      <c r="S43" s="23">
        <f t="shared" si="2"/>
        <v>41887.360578703701</v>
      </c>
      <c r="T43" s="23">
        <f t="shared" si="3"/>
        <v>41917.360578703701</v>
      </c>
      <c r="U43" s="27">
        <f>IF(D43&lt;Bonus!$J$2,Bonus!$K$2,IF(D43&lt;Bonus!$J$3,Bonus!$K$3,IF(D43&lt;Bonus!$J$4,Bonus!$K$4,IF(D43&lt;Bonus!$J$5,Bonus!$K$5,IF(D43&lt;Bonus!$J$6,Bonus!$K$6,IF(D43&lt;Bonus!$J$7,Bonus!$K$7,IF(D43&lt;Bonus!$J$8,Bonus!$K$8,IF(D43&lt;Bonus!$J$9,Bonus!$K$9,IF(D43&lt;Bonus!$J$10,Bonus!$K$10,IF(D43&lt;Bonus!$J$11,Bonus!$K$11,IF(D43&lt;Bonus!$J$12,Bonus!$K$12,Bonus!$K$13)))))))))))</f>
        <v>2</v>
      </c>
    </row>
    <row r="44" spans="1:21"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17">
        <f t="shared" si="1"/>
        <v>117.51479289940828</v>
      </c>
      <c r="Q44" t="s">
        <v>8330</v>
      </c>
      <c r="R44" t="s">
        <v>8331</v>
      </c>
      <c r="S44" s="23">
        <f t="shared" si="2"/>
        <v>41971.430856481478</v>
      </c>
      <c r="T44" s="23">
        <f t="shared" si="3"/>
        <v>42001.430856481478</v>
      </c>
      <c r="U44" s="27">
        <f>IF(D44&lt;Bonus!$J$2,Bonus!$K$2,IF(D44&lt;Bonus!$J$3,Bonus!$K$3,IF(D44&lt;Bonus!$J$4,Bonus!$K$4,IF(D44&lt;Bonus!$J$5,Bonus!$K$5,IF(D44&lt;Bonus!$J$6,Bonus!$K$6,IF(D44&lt;Bonus!$J$7,Bonus!$K$7,IF(D44&lt;Bonus!$J$8,Bonus!$K$8,IF(D44&lt;Bonus!$J$9,Bonus!$K$9,IF(D44&lt;Bonus!$J$10,Bonus!$K$10,IF(D44&lt;Bonus!$J$11,Bonus!$K$11,IF(D44&lt;Bonus!$J$12,Bonus!$K$12,Bonus!$K$13)))))))))))</f>
        <v>4</v>
      </c>
    </row>
    <row r="45" spans="1:21"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17">
        <f t="shared" si="1"/>
        <v>117.36121673003802</v>
      </c>
      <c r="Q45" t="s">
        <v>8330</v>
      </c>
      <c r="R45" t="s">
        <v>8331</v>
      </c>
      <c r="S45" s="23">
        <f t="shared" si="2"/>
        <v>41802.582013888888</v>
      </c>
      <c r="T45" s="23">
        <f t="shared" si="3"/>
        <v>41832.791666666664</v>
      </c>
      <c r="U45" s="27">
        <f>IF(D45&lt;Bonus!$J$2,Bonus!$K$2,IF(D45&lt;Bonus!$J$3,Bonus!$K$3,IF(D45&lt;Bonus!$J$4,Bonus!$K$4,IF(D45&lt;Bonus!$J$5,Bonus!$K$5,IF(D45&lt;Bonus!$J$6,Bonus!$K$6,IF(D45&lt;Bonus!$J$7,Bonus!$K$7,IF(D45&lt;Bonus!$J$8,Bonus!$K$8,IF(D45&lt;Bonus!$J$9,Bonus!$K$9,IF(D45&lt;Bonus!$J$10,Bonus!$K$10,IF(D45&lt;Bonus!$J$11,Bonus!$K$11,IF(D45&lt;Bonus!$J$12,Bonus!$K$12,Bonus!$K$13)))))))))))</f>
        <v>4</v>
      </c>
    </row>
    <row r="46" spans="1:21"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17">
        <f t="shared" si="1"/>
        <v>133.33333333333334</v>
      </c>
      <c r="Q46" t="s">
        <v>8330</v>
      </c>
      <c r="R46" t="s">
        <v>8331</v>
      </c>
      <c r="S46" s="23">
        <f t="shared" si="2"/>
        <v>41873.890474537038</v>
      </c>
      <c r="T46" s="23">
        <f t="shared" si="3"/>
        <v>41918.890474537038</v>
      </c>
      <c r="U46" s="27">
        <f>IF(D46&lt;Bonus!$J$2,Bonus!$K$2,IF(D46&lt;Bonus!$J$3,Bonus!$K$3,IF(D46&lt;Bonus!$J$4,Bonus!$K$4,IF(D46&lt;Bonus!$J$5,Bonus!$K$5,IF(D46&lt;Bonus!$J$6,Bonus!$K$6,IF(D46&lt;Bonus!$J$7,Bonus!$K$7,IF(D46&lt;Bonus!$J$8,Bonus!$K$8,IF(D46&lt;Bonus!$J$9,Bonus!$K$9,IF(D46&lt;Bonus!$J$10,Bonus!$K$10,IF(D46&lt;Bonus!$J$11,Bonus!$K$11,IF(D46&lt;Bonus!$J$12,Bonus!$K$12,Bonus!$K$13)))))))))))</f>
        <v>2</v>
      </c>
    </row>
    <row r="47" spans="1:21"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17">
        <f t="shared" si="1"/>
        <v>98.360655737704917</v>
      </c>
      <c r="Q47" t="s">
        <v>8330</v>
      </c>
      <c r="R47" t="s">
        <v>8331</v>
      </c>
      <c r="S47" s="23">
        <f t="shared" si="2"/>
        <v>42457.415590277778</v>
      </c>
      <c r="T47" s="23">
        <f t="shared" si="3"/>
        <v>42487.415590277778</v>
      </c>
      <c r="U47" s="27">
        <f>IF(D47&lt;Bonus!$J$2,Bonus!$K$2,IF(D47&lt;Bonus!$J$3,Bonus!$K$3,IF(D47&lt;Bonus!$J$4,Bonus!$K$4,IF(D47&lt;Bonus!$J$5,Bonus!$K$5,IF(D47&lt;Bonus!$J$6,Bonus!$K$6,IF(D47&lt;Bonus!$J$7,Bonus!$K$7,IF(D47&lt;Bonus!$J$8,Bonus!$K$8,IF(D47&lt;Bonus!$J$9,Bonus!$K$9,IF(D47&lt;Bonus!$J$10,Bonus!$K$10,IF(D47&lt;Bonus!$J$11,Bonus!$K$11,IF(D47&lt;Bonus!$J$12,Bonus!$K$12,Bonus!$K$13)))))))))))</f>
        <v>3</v>
      </c>
    </row>
    <row r="48" spans="1:21"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17">
        <f t="shared" si="1"/>
        <v>194.44444444444446</v>
      </c>
      <c r="Q48" t="s">
        <v>8330</v>
      </c>
      <c r="R48" t="s">
        <v>8331</v>
      </c>
      <c r="S48" s="23">
        <f t="shared" si="2"/>
        <v>42323.756643518522</v>
      </c>
      <c r="T48" s="23">
        <f t="shared" si="3"/>
        <v>42353.756643518522</v>
      </c>
      <c r="U48" s="27">
        <f>IF(D48&lt;Bonus!$J$2,Bonus!$K$2,IF(D48&lt;Bonus!$J$3,Bonus!$K$3,IF(D48&lt;Bonus!$J$4,Bonus!$K$4,IF(D48&lt;Bonus!$J$5,Bonus!$K$5,IF(D48&lt;Bonus!$J$6,Bonus!$K$6,IF(D48&lt;Bonus!$J$7,Bonus!$K$7,IF(D48&lt;Bonus!$J$8,Bonus!$K$8,IF(D48&lt;Bonus!$J$9,Bonus!$K$9,IF(D48&lt;Bonus!$J$10,Bonus!$K$10,IF(D48&lt;Bonus!$J$11,Bonus!$K$11,IF(D48&lt;Bonus!$J$12,Bonus!$K$12,Bonus!$K$13)))))))))))</f>
        <v>3</v>
      </c>
    </row>
    <row r="49" spans="1:21"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17">
        <f t="shared" si="1"/>
        <v>76.865000000000009</v>
      </c>
      <c r="Q49" t="s">
        <v>8330</v>
      </c>
      <c r="R49" t="s">
        <v>8331</v>
      </c>
      <c r="S49" s="23">
        <f t="shared" si="2"/>
        <v>41932.611192129625</v>
      </c>
      <c r="T49" s="23">
        <f t="shared" si="3"/>
        <v>41992.652858796289</v>
      </c>
      <c r="U49" s="27">
        <f>IF(D49&lt;Bonus!$J$2,Bonus!$K$2,IF(D49&lt;Bonus!$J$3,Bonus!$K$3,IF(D49&lt;Bonus!$J$4,Bonus!$K$4,IF(D49&lt;Bonus!$J$5,Bonus!$K$5,IF(D49&lt;Bonus!$J$6,Bonus!$K$6,IF(D49&lt;Bonus!$J$7,Bonus!$K$7,IF(D49&lt;Bonus!$J$8,Bonus!$K$8,IF(D49&lt;Bonus!$J$9,Bonus!$K$9,IF(D49&lt;Bonus!$J$10,Bonus!$K$10,IF(D49&lt;Bonus!$J$11,Bonus!$K$11,IF(D49&lt;Bonus!$J$12,Bonus!$K$12,Bonus!$K$13)))))))))))</f>
        <v>3</v>
      </c>
    </row>
    <row r="50" spans="1:21"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17">
        <f t="shared" si="1"/>
        <v>56.815789473684212</v>
      </c>
      <c r="Q50" t="s">
        <v>8330</v>
      </c>
      <c r="R50" t="s">
        <v>8331</v>
      </c>
      <c r="S50" s="23">
        <f t="shared" si="2"/>
        <v>42033.308564814812</v>
      </c>
      <c r="T50" s="23">
        <f t="shared" si="3"/>
        <v>42064.291666666664</v>
      </c>
      <c r="U50" s="27">
        <f>IF(D50&lt;Bonus!$J$2,Bonus!$K$2,IF(D50&lt;Bonus!$J$3,Bonus!$K$3,IF(D50&lt;Bonus!$J$4,Bonus!$K$4,IF(D50&lt;Bonus!$J$5,Bonus!$K$5,IF(D50&lt;Bonus!$J$6,Bonus!$K$6,IF(D50&lt;Bonus!$J$7,Bonus!$K$7,IF(D50&lt;Bonus!$J$8,Bonus!$K$8,IF(D50&lt;Bonus!$J$9,Bonus!$K$9,IF(D50&lt;Bonus!$J$10,Bonus!$K$10,IF(D50&lt;Bonus!$J$11,Bonus!$K$11,IF(D50&lt;Bonus!$J$12,Bonus!$K$12,Bonus!$K$13)))))))))))</f>
        <v>2</v>
      </c>
    </row>
    <row r="51" spans="1:2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17">
        <f t="shared" si="1"/>
        <v>137.93103448275863</v>
      </c>
      <c r="Q51" t="s">
        <v>8330</v>
      </c>
      <c r="R51" t="s">
        <v>8331</v>
      </c>
      <c r="S51" s="23">
        <f t="shared" si="2"/>
        <v>42270.968113425923</v>
      </c>
      <c r="T51" s="23">
        <f t="shared" si="3"/>
        <v>42300.968113425923</v>
      </c>
      <c r="U51" s="27">
        <f>IF(D51&lt;Bonus!$J$2,Bonus!$K$2,IF(D51&lt;Bonus!$J$3,Bonus!$K$3,IF(D51&lt;Bonus!$J$4,Bonus!$K$4,IF(D51&lt;Bonus!$J$5,Bonus!$K$5,IF(D51&lt;Bonus!$J$6,Bonus!$K$6,IF(D51&lt;Bonus!$J$7,Bonus!$K$7,IF(D51&lt;Bonus!$J$8,Bonus!$K$8,IF(D51&lt;Bonus!$J$9,Bonus!$K$9,IF(D51&lt;Bonus!$J$10,Bonus!$K$10,IF(D51&lt;Bonus!$J$11,Bonus!$K$11,IF(D51&lt;Bonus!$J$12,Bonus!$K$12,Bonus!$K$13)))))))))))</f>
        <v>4</v>
      </c>
    </row>
    <row r="52" spans="1:21"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17">
        <f t="shared" si="1"/>
        <v>27.272727272727273</v>
      </c>
      <c r="Q52" t="s">
        <v>8330</v>
      </c>
      <c r="R52" t="s">
        <v>8331</v>
      </c>
      <c r="S52" s="23">
        <f t="shared" si="2"/>
        <v>41995.544652777775</v>
      </c>
      <c r="T52" s="23">
        <f t="shared" si="3"/>
        <v>42034.499999999993</v>
      </c>
      <c r="U52" s="27">
        <f>IF(D52&lt;Bonus!$J$2,Bonus!$K$2,IF(D52&lt;Bonus!$J$3,Bonus!$K$3,IF(D52&lt;Bonus!$J$4,Bonus!$K$4,IF(D52&lt;Bonus!$J$5,Bonus!$K$5,IF(D52&lt;Bonus!$J$6,Bonus!$K$6,IF(D52&lt;Bonus!$J$7,Bonus!$K$7,IF(D52&lt;Bonus!$J$8,Bonus!$K$8,IF(D52&lt;Bonus!$J$9,Bonus!$K$9,IF(D52&lt;Bonus!$J$10,Bonus!$K$10,IF(D52&lt;Bonus!$J$11,Bonus!$K$11,IF(D52&lt;Bonus!$J$12,Bonus!$K$12,Bonus!$K$13)))))))))))</f>
        <v>1</v>
      </c>
    </row>
    <row r="53" spans="1:21"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17">
        <f t="shared" si="1"/>
        <v>118.33613445378151</v>
      </c>
      <c r="Q53" t="s">
        <v>8330</v>
      </c>
      <c r="R53" t="s">
        <v>8331</v>
      </c>
      <c r="S53" s="23">
        <f t="shared" si="2"/>
        <v>42196.720335648148</v>
      </c>
      <c r="T53" s="23">
        <f t="shared" si="3"/>
        <v>42226.720335648148</v>
      </c>
      <c r="U53" s="27">
        <f>IF(D53&lt;Bonus!$J$2,Bonus!$K$2,IF(D53&lt;Bonus!$J$3,Bonus!$K$3,IF(D53&lt;Bonus!$J$4,Bonus!$K$4,IF(D53&lt;Bonus!$J$5,Bonus!$K$5,IF(D53&lt;Bonus!$J$6,Bonus!$K$6,IF(D53&lt;Bonus!$J$7,Bonus!$K$7,IF(D53&lt;Bonus!$J$8,Bonus!$K$8,IF(D53&lt;Bonus!$J$9,Bonus!$K$9,IF(D53&lt;Bonus!$J$10,Bonus!$K$10,IF(D53&lt;Bonus!$J$11,Bonus!$K$11,IF(D53&lt;Bonus!$J$12,Bonus!$K$12,Bonus!$K$13)))))))))))</f>
        <v>4</v>
      </c>
    </row>
    <row r="54" spans="1:21"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17">
        <f t="shared" si="1"/>
        <v>223.48076923076923</v>
      </c>
      <c r="Q54" t="s">
        <v>8330</v>
      </c>
      <c r="R54" t="s">
        <v>8331</v>
      </c>
      <c r="S54" s="23">
        <f t="shared" si="2"/>
        <v>41807.493587962963</v>
      </c>
      <c r="T54" s="23">
        <f t="shared" si="3"/>
        <v>41837.493587962963</v>
      </c>
      <c r="U54" s="27">
        <f>IF(D54&lt;Bonus!$J$2,Bonus!$K$2,IF(D54&lt;Bonus!$J$3,Bonus!$K$3,IF(D54&lt;Bonus!$J$4,Bonus!$K$4,IF(D54&lt;Bonus!$J$5,Bonus!$K$5,IF(D54&lt;Bonus!$J$6,Bonus!$K$6,IF(D54&lt;Bonus!$J$7,Bonus!$K$7,IF(D54&lt;Bonus!$J$8,Bonus!$K$8,IF(D54&lt;Bonus!$J$9,Bonus!$K$9,IF(D54&lt;Bonus!$J$10,Bonus!$K$10,IF(D54&lt;Bonus!$J$11,Bonus!$K$11,IF(D54&lt;Bonus!$J$12,Bonus!$K$12,Bonus!$K$13)))))))))))</f>
        <v>4</v>
      </c>
    </row>
    <row r="55" spans="1:21"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17">
        <f t="shared" si="1"/>
        <v>28.111111111111111</v>
      </c>
      <c r="Q55" t="s">
        <v>8330</v>
      </c>
      <c r="R55" t="s">
        <v>8331</v>
      </c>
      <c r="S55" s="23">
        <f t="shared" si="2"/>
        <v>41719.340798611105</v>
      </c>
      <c r="T55" s="23">
        <f t="shared" si="3"/>
        <v>41733.708333333328</v>
      </c>
      <c r="U55" s="27">
        <f>IF(D55&lt;Bonus!$J$2,Bonus!$K$2,IF(D55&lt;Bonus!$J$3,Bonus!$K$3,IF(D55&lt;Bonus!$J$4,Bonus!$K$4,IF(D55&lt;Bonus!$J$5,Bonus!$K$5,IF(D55&lt;Bonus!$J$6,Bonus!$K$6,IF(D55&lt;Bonus!$J$7,Bonus!$K$7,IF(D55&lt;Bonus!$J$8,Bonus!$K$8,IF(D55&lt;Bonus!$J$9,Bonus!$K$9,IF(D55&lt;Bonus!$J$10,Bonus!$K$10,IF(D55&lt;Bonus!$J$11,Bonus!$K$11,IF(D55&lt;Bonus!$J$12,Bonus!$K$12,Bonus!$K$13)))))))))))</f>
        <v>2</v>
      </c>
    </row>
    <row r="56" spans="1:21"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17">
        <f t="shared" si="1"/>
        <v>194.23076923076923</v>
      </c>
      <c r="Q56" t="s">
        <v>8330</v>
      </c>
      <c r="R56" t="s">
        <v>8331</v>
      </c>
      <c r="S56" s="23">
        <f t="shared" si="2"/>
        <v>42333.504872685182</v>
      </c>
      <c r="T56" s="23">
        <f t="shared" si="3"/>
        <v>42363.504872685182</v>
      </c>
      <c r="U56" s="27">
        <f>IF(D56&lt;Bonus!$J$2,Bonus!$K$2,IF(D56&lt;Bonus!$J$3,Bonus!$K$3,IF(D56&lt;Bonus!$J$4,Bonus!$K$4,IF(D56&lt;Bonus!$J$5,Bonus!$K$5,IF(D56&lt;Bonus!$J$6,Bonus!$K$6,IF(D56&lt;Bonus!$J$7,Bonus!$K$7,IF(D56&lt;Bonus!$J$8,Bonus!$K$8,IF(D56&lt;Bonus!$J$9,Bonus!$K$9,IF(D56&lt;Bonus!$J$10,Bonus!$K$10,IF(D56&lt;Bonus!$J$11,Bonus!$K$11,IF(D56&lt;Bonus!$J$12,Bonus!$K$12,Bonus!$K$13)))))))))))</f>
        <v>4</v>
      </c>
    </row>
    <row r="57" spans="1:21"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17">
        <f t="shared" si="1"/>
        <v>128.95348837209303</v>
      </c>
      <c r="Q57" t="s">
        <v>8330</v>
      </c>
      <c r="R57" t="s">
        <v>8331</v>
      </c>
      <c r="S57" s="23">
        <f t="shared" si="2"/>
        <v>42496.760601851849</v>
      </c>
      <c r="T57" s="23">
        <f t="shared" si="3"/>
        <v>42517.760601851849</v>
      </c>
      <c r="U57" s="27">
        <f>IF(D57&lt;Bonus!$J$2,Bonus!$K$2,IF(D57&lt;Bonus!$J$3,Bonus!$K$3,IF(D57&lt;Bonus!$J$4,Bonus!$K$4,IF(D57&lt;Bonus!$J$5,Bonus!$K$5,IF(D57&lt;Bonus!$J$6,Bonus!$K$6,IF(D57&lt;Bonus!$J$7,Bonus!$K$7,IF(D57&lt;Bonus!$J$8,Bonus!$K$8,IF(D57&lt;Bonus!$J$9,Bonus!$K$9,IF(D57&lt;Bonus!$J$10,Bonus!$K$10,IF(D57&lt;Bonus!$J$11,Bonus!$K$11,IF(D57&lt;Bonus!$J$12,Bonus!$K$12,Bonus!$K$13)))))))))))</f>
        <v>3</v>
      </c>
    </row>
    <row r="58" spans="1:21"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17">
        <f t="shared" si="1"/>
        <v>49.316091954022987</v>
      </c>
      <c r="Q58" t="s">
        <v>8330</v>
      </c>
      <c r="R58" t="s">
        <v>8331</v>
      </c>
      <c r="S58" s="23">
        <f t="shared" si="2"/>
        <v>42149.340555555551</v>
      </c>
      <c r="T58" s="23">
        <f t="shared" si="3"/>
        <v>42163.458333333336</v>
      </c>
      <c r="U58" s="27">
        <f>IF(D58&lt;Bonus!$J$2,Bonus!$K$2,IF(D58&lt;Bonus!$J$3,Bonus!$K$3,IF(D58&lt;Bonus!$J$4,Bonus!$K$4,IF(D58&lt;Bonus!$J$5,Bonus!$K$5,IF(D58&lt;Bonus!$J$6,Bonus!$K$6,IF(D58&lt;Bonus!$J$7,Bonus!$K$7,IF(D58&lt;Bonus!$J$8,Bonus!$K$8,IF(D58&lt;Bonus!$J$9,Bonus!$K$9,IF(D58&lt;Bonus!$J$10,Bonus!$K$10,IF(D58&lt;Bonus!$J$11,Bonus!$K$11,IF(D58&lt;Bonus!$J$12,Bonus!$K$12,Bonus!$K$13)))))))))))</f>
        <v>3</v>
      </c>
    </row>
    <row r="59" spans="1:21"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17">
        <f t="shared" si="1"/>
        <v>221.52173913043478</v>
      </c>
      <c r="Q59" t="s">
        <v>8330</v>
      </c>
      <c r="R59" t="s">
        <v>8331</v>
      </c>
      <c r="S59" s="23">
        <f t="shared" si="2"/>
        <v>42089.624560185184</v>
      </c>
      <c r="T59" s="23">
        <f t="shared" si="3"/>
        <v>42119.624560185184</v>
      </c>
      <c r="U59" s="27">
        <f>IF(D59&lt;Bonus!$J$2,Bonus!$K$2,IF(D59&lt;Bonus!$J$3,Bonus!$K$3,IF(D59&lt;Bonus!$J$4,Bonus!$K$4,IF(D59&lt;Bonus!$J$5,Bonus!$K$5,IF(D59&lt;Bonus!$J$6,Bonus!$K$6,IF(D59&lt;Bonus!$J$7,Bonus!$K$7,IF(D59&lt;Bonus!$J$8,Bonus!$K$8,IF(D59&lt;Bonus!$J$9,Bonus!$K$9,IF(D59&lt;Bonus!$J$10,Bonus!$K$10,IF(D59&lt;Bonus!$J$11,Bonus!$K$11,IF(D59&lt;Bonus!$J$12,Bonus!$K$12,Bonus!$K$13)))))))))))</f>
        <v>5</v>
      </c>
    </row>
    <row r="60" spans="1:21"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17">
        <f t="shared" si="1"/>
        <v>137.21333333333334</v>
      </c>
      <c r="Q60" t="s">
        <v>8330</v>
      </c>
      <c r="R60" t="s">
        <v>8331</v>
      </c>
      <c r="S60" s="23">
        <f t="shared" si="2"/>
        <v>41932.536712962959</v>
      </c>
      <c r="T60" s="23">
        <f t="shared" si="3"/>
        <v>41962.578379629624</v>
      </c>
      <c r="U60" s="27">
        <f>IF(D60&lt;Bonus!$J$2,Bonus!$K$2,IF(D60&lt;Bonus!$J$3,Bonus!$K$3,IF(D60&lt;Bonus!$J$4,Bonus!$K$4,IF(D60&lt;Bonus!$J$5,Bonus!$K$5,IF(D60&lt;Bonus!$J$6,Bonus!$K$6,IF(D60&lt;Bonus!$J$7,Bonus!$K$7,IF(D60&lt;Bonus!$J$8,Bonus!$K$8,IF(D60&lt;Bonus!$J$9,Bonus!$K$9,IF(D60&lt;Bonus!$J$10,Bonus!$K$10,IF(D60&lt;Bonus!$J$11,Bonus!$K$11,IF(D60&lt;Bonus!$J$12,Bonus!$K$12,Bonus!$K$13)))))))))))</f>
        <v>4</v>
      </c>
    </row>
    <row r="61" spans="1:21"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17">
        <f t="shared" si="1"/>
        <v>606.82242424242418</v>
      </c>
      <c r="Q61" t="s">
        <v>8330</v>
      </c>
      <c r="R61" t="s">
        <v>8331</v>
      </c>
      <c r="S61" s="23">
        <f t="shared" si="2"/>
        <v>42230.027500000004</v>
      </c>
      <c r="T61" s="23">
        <f t="shared" si="3"/>
        <v>42261.666666666664</v>
      </c>
      <c r="U61" s="27">
        <f>IF(D61&lt;Bonus!$J$2,Bonus!$K$2,IF(D61&lt;Bonus!$J$3,Bonus!$K$3,IF(D61&lt;Bonus!$J$4,Bonus!$K$4,IF(D61&lt;Bonus!$J$5,Bonus!$K$5,IF(D61&lt;Bonus!$J$6,Bonus!$K$6,IF(D61&lt;Bonus!$J$7,Bonus!$K$7,IF(D61&lt;Bonus!$J$8,Bonus!$K$8,IF(D61&lt;Bonus!$J$9,Bonus!$K$9,IF(D61&lt;Bonus!$J$10,Bonus!$K$10,IF(D61&lt;Bonus!$J$11,Bonus!$K$11,IF(D61&lt;Bonus!$J$12,Bonus!$K$12,Bonus!$K$13)))))))))))</f>
        <v>6</v>
      </c>
    </row>
    <row r="62" spans="1:21"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17">
        <f t="shared" si="1"/>
        <v>43.040092592592593</v>
      </c>
      <c r="Q62" t="s">
        <v>8330</v>
      </c>
      <c r="R62" t="s">
        <v>8332</v>
      </c>
      <c r="S62" s="23">
        <f t="shared" si="2"/>
        <v>41701.693483796291</v>
      </c>
      <c r="T62" s="23">
        <f t="shared" si="3"/>
        <v>41720.791666666664</v>
      </c>
      <c r="U62" s="27">
        <f>IF(D62&lt;Bonus!$J$2,Bonus!$K$2,IF(D62&lt;Bonus!$J$3,Bonus!$K$3,IF(D62&lt;Bonus!$J$4,Bonus!$K$4,IF(D62&lt;Bonus!$J$5,Bonus!$K$5,IF(D62&lt;Bonus!$J$6,Bonus!$K$6,IF(D62&lt;Bonus!$J$7,Bonus!$K$7,IF(D62&lt;Bonus!$J$8,Bonus!$K$8,IF(D62&lt;Bonus!$J$9,Bonus!$K$9,IF(D62&lt;Bonus!$J$10,Bonus!$K$10,IF(D62&lt;Bonus!$J$11,Bonus!$K$11,IF(D62&lt;Bonus!$J$12,Bonus!$K$12,Bonus!$K$13)))))))))))</f>
        <v>2</v>
      </c>
    </row>
    <row r="63" spans="1:21"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17">
        <f t="shared" si="1"/>
        <v>322.39130434782606</v>
      </c>
      <c r="Q63" t="s">
        <v>8330</v>
      </c>
      <c r="R63" t="s">
        <v>8332</v>
      </c>
      <c r="S63" s="23">
        <f t="shared" si="2"/>
        <v>41409.605983796297</v>
      </c>
      <c r="T63" s="23">
        <f t="shared" si="3"/>
        <v>41431.605983796297</v>
      </c>
      <c r="U63" s="27">
        <f>IF(D63&lt;Bonus!$J$2,Bonus!$K$2,IF(D63&lt;Bonus!$J$3,Bonus!$K$3,IF(D63&lt;Bonus!$J$4,Bonus!$K$4,IF(D63&lt;Bonus!$J$5,Bonus!$K$5,IF(D63&lt;Bonus!$J$6,Bonus!$K$6,IF(D63&lt;Bonus!$J$7,Bonus!$K$7,IF(D63&lt;Bonus!$J$8,Bonus!$K$8,IF(D63&lt;Bonus!$J$9,Bonus!$K$9,IF(D63&lt;Bonus!$J$10,Bonus!$K$10,IF(D63&lt;Bonus!$J$11,Bonus!$K$11,IF(D63&lt;Bonus!$J$12,Bonus!$K$12,Bonus!$K$13)))))))))))</f>
        <v>3</v>
      </c>
    </row>
    <row r="64" spans="1:21"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17">
        <f t="shared" si="1"/>
        <v>96.708333333333329</v>
      </c>
      <c r="Q64" t="s">
        <v>8330</v>
      </c>
      <c r="R64" t="s">
        <v>8332</v>
      </c>
      <c r="S64" s="23">
        <f t="shared" si="2"/>
        <v>41311.591180555552</v>
      </c>
      <c r="T64" s="23">
        <f t="shared" si="3"/>
        <v>41336.591180555552</v>
      </c>
      <c r="U64" s="27">
        <f>IF(D64&lt;Bonus!$J$2,Bonus!$K$2,IF(D64&lt;Bonus!$J$3,Bonus!$K$3,IF(D64&lt;Bonus!$J$4,Bonus!$K$4,IF(D64&lt;Bonus!$J$5,Bonus!$K$5,IF(D64&lt;Bonus!$J$6,Bonus!$K$6,IF(D64&lt;Bonus!$J$7,Bonus!$K$7,IF(D64&lt;Bonus!$J$8,Bonus!$K$8,IF(D64&lt;Bonus!$J$9,Bonus!$K$9,IF(D64&lt;Bonus!$J$10,Bonus!$K$10,IF(D64&lt;Bonus!$J$11,Bonus!$K$11,IF(D64&lt;Bonus!$J$12,Bonus!$K$12,Bonus!$K$13)))))))))))</f>
        <v>2</v>
      </c>
    </row>
    <row r="65" spans="1:21"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17">
        <f t="shared" si="1"/>
        <v>35.474531249999998</v>
      </c>
      <c r="Q65" t="s">
        <v>8330</v>
      </c>
      <c r="R65" t="s">
        <v>8332</v>
      </c>
      <c r="S65" s="23">
        <f t="shared" si="2"/>
        <v>41612.703854166662</v>
      </c>
      <c r="T65" s="23">
        <f t="shared" si="3"/>
        <v>41635.999305555553</v>
      </c>
      <c r="U65" s="27">
        <f>IF(D65&lt;Bonus!$J$2,Bonus!$K$2,IF(D65&lt;Bonus!$J$3,Bonus!$K$3,IF(D65&lt;Bonus!$J$4,Bonus!$K$4,IF(D65&lt;Bonus!$J$5,Bonus!$K$5,IF(D65&lt;Bonus!$J$6,Bonus!$K$6,IF(D65&lt;Bonus!$J$7,Bonus!$K$7,IF(D65&lt;Bonus!$J$8,Bonus!$K$8,IF(D65&lt;Bonus!$J$9,Bonus!$K$9,IF(D65&lt;Bonus!$J$10,Bonus!$K$10,IF(D65&lt;Bonus!$J$11,Bonus!$K$11,IF(D65&lt;Bonus!$J$12,Bonus!$K$12,Bonus!$K$13)))))))))))</f>
        <v>2</v>
      </c>
    </row>
    <row r="66" spans="1:21"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17">
        <f t="shared" si="1"/>
        <v>86.666666666666671</v>
      </c>
      <c r="Q66" t="s">
        <v>8330</v>
      </c>
      <c r="R66" t="s">
        <v>8332</v>
      </c>
      <c r="S66" s="23">
        <f t="shared" si="2"/>
        <v>41432.809965277775</v>
      </c>
      <c r="T66" s="23">
        <f t="shared" si="3"/>
        <v>41462.809965277775</v>
      </c>
      <c r="U66" s="27">
        <f>IF(D66&lt;Bonus!$J$2,Bonus!$K$2,IF(D66&lt;Bonus!$J$3,Bonus!$K$3,IF(D66&lt;Bonus!$J$4,Bonus!$K$4,IF(D66&lt;Bonus!$J$5,Bonus!$K$5,IF(D66&lt;Bonus!$J$6,Bonus!$K$6,IF(D66&lt;Bonus!$J$7,Bonus!$K$7,IF(D66&lt;Bonus!$J$8,Bonus!$K$8,IF(D66&lt;Bonus!$J$9,Bonus!$K$9,IF(D66&lt;Bonus!$J$10,Bonus!$K$10,IF(D66&lt;Bonus!$J$11,Bonus!$K$11,IF(D66&lt;Bonus!$J$12,Bonus!$K$12,Bonus!$K$13)))))))))))</f>
        <v>2</v>
      </c>
    </row>
    <row r="67" spans="1:21"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f>
        <v>1.0752857142857142</v>
      </c>
      <c r="P67" s="17">
        <f t="shared" ref="P67:P130" si="5">E67/L67</f>
        <v>132.05263157894737</v>
      </c>
      <c r="Q67" t="s">
        <v>8330</v>
      </c>
      <c r="R67" t="s">
        <v>8332</v>
      </c>
      <c r="S67" s="23">
        <f t="shared" ref="S67:S130" si="6">(J67/60/60/24)+DATE(1970,1,1)+(-5/24)</f>
        <v>41835.612893518519</v>
      </c>
      <c r="T67" s="23">
        <f t="shared" ref="T67:T130" si="7">(I67/60/60/24)+DATE(1970,1,1)+(-5/24)</f>
        <v>41862.040972222218</v>
      </c>
      <c r="U67" s="27">
        <f>IF(D67&lt;Bonus!$J$2,Bonus!$K$2,IF(D67&lt;Bonus!$J$3,Bonus!$K$3,IF(D67&lt;Bonus!$J$4,Bonus!$K$4,IF(D67&lt;Bonus!$J$5,Bonus!$K$5,IF(D67&lt;Bonus!$J$6,Bonus!$K$6,IF(D67&lt;Bonus!$J$7,Bonus!$K$7,IF(D67&lt;Bonus!$J$8,Bonus!$K$8,IF(D67&lt;Bonus!$J$9,Bonus!$K$9,IF(D67&lt;Bonus!$J$10,Bonus!$K$10,IF(D67&lt;Bonus!$J$11,Bonus!$K$11,IF(D67&lt;Bonus!$J$12,Bonus!$K$12,Bonus!$K$13)))))))))))</f>
        <v>3</v>
      </c>
    </row>
    <row r="68" spans="1:21"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17">
        <f t="shared" si="5"/>
        <v>91.230769230769226</v>
      </c>
      <c r="Q68" t="s">
        <v>8330</v>
      </c>
      <c r="R68" t="s">
        <v>8332</v>
      </c>
      <c r="S68" s="23">
        <f t="shared" si="6"/>
        <v>42539.641435185178</v>
      </c>
      <c r="T68" s="23">
        <f t="shared" si="7"/>
        <v>42569.641435185178</v>
      </c>
      <c r="U68" s="27">
        <f>IF(D68&lt;Bonus!$J$2,Bonus!$K$2,IF(D68&lt;Bonus!$J$3,Bonus!$K$3,IF(D68&lt;Bonus!$J$4,Bonus!$K$4,IF(D68&lt;Bonus!$J$5,Bonus!$K$5,IF(D68&lt;Bonus!$J$6,Bonus!$K$6,IF(D68&lt;Bonus!$J$7,Bonus!$K$7,IF(D68&lt;Bonus!$J$8,Bonus!$K$8,IF(D68&lt;Bonus!$J$9,Bonus!$K$9,IF(D68&lt;Bonus!$J$10,Bonus!$K$10,IF(D68&lt;Bonus!$J$11,Bonus!$K$11,IF(D68&lt;Bonus!$J$12,Bonus!$K$12,Bonus!$K$13)))))))))))</f>
        <v>2</v>
      </c>
    </row>
    <row r="69" spans="1:21"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17">
        <f t="shared" si="5"/>
        <v>116.25</v>
      </c>
      <c r="Q69" t="s">
        <v>8330</v>
      </c>
      <c r="R69" t="s">
        <v>8332</v>
      </c>
      <c r="S69" s="23">
        <f t="shared" si="6"/>
        <v>41075.375046296293</v>
      </c>
      <c r="T69" s="23">
        <f t="shared" si="7"/>
        <v>41105.375046296293</v>
      </c>
      <c r="U69" s="27">
        <f>IF(D69&lt;Bonus!$J$2,Bonus!$K$2,IF(D69&lt;Bonus!$J$3,Bonus!$K$3,IF(D69&lt;Bonus!$J$4,Bonus!$K$4,IF(D69&lt;Bonus!$J$5,Bonus!$K$5,IF(D69&lt;Bonus!$J$6,Bonus!$K$6,IF(D69&lt;Bonus!$J$7,Bonus!$K$7,IF(D69&lt;Bonus!$J$8,Bonus!$K$8,IF(D69&lt;Bonus!$J$9,Bonus!$K$9,IF(D69&lt;Bonus!$J$10,Bonus!$K$10,IF(D69&lt;Bonus!$J$11,Bonus!$K$11,IF(D69&lt;Bonus!$J$12,Bonus!$K$12,Bonus!$K$13)))))))))))</f>
        <v>2</v>
      </c>
    </row>
    <row r="70" spans="1:21"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17">
        <f t="shared" si="5"/>
        <v>21.194444444444443</v>
      </c>
      <c r="Q70" t="s">
        <v>8330</v>
      </c>
      <c r="R70" t="s">
        <v>8332</v>
      </c>
      <c r="S70" s="23">
        <f t="shared" si="6"/>
        <v>41663.36100694444</v>
      </c>
      <c r="T70" s="23">
        <f t="shared" si="7"/>
        <v>41693.36100694444</v>
      </c>
      <c r="U70" s="27">
        <f>IF(D70&lt;Bonus!$J$2,Bonus!$K$2,IF(D70&lt;Bonus!$J$3,Bonus!$K$3,IF(D70&lt;Bonus!$J$4,Bonus!$K$4,IF(D70&lt;Bonus!$J$5,Bonus!$K$5,IF(D70&lt;Bonus!$J$6,Bonus!$K$6,IF(D70&lt;Bonus!$J$7,Bonus!$K$7,IF(D70&lt;Bonus!$J$8,Bonus!$K$8,IF(D70&lt;Bonus!$J$9,Bonus!$K$9,IF(D70&lt;Bonus!$J$10,Bonus!$K$10,IF(D70&lt;Bonus!$J$11,Bonus!$K$11,IF(D70&lt;Bonus!$J$12,Bonus!$K$12,Bonus!$K$13)))))))))))</f>
        <v>1</v>
      </c>
    </row>
    <row r="71" spans="1:21"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17">
        <f t="shared" si="5"/>
        <v>62.327134831460668</v>
      </c>
      <c r="Q71" t="s">
        <v>8330</v>
      </c>
      <c r="R71" t="s">
        <v>8332</v>
      </c>
      <c r="S71" s="23">
        <f t="shared" si="6"/>
        <v>40785.979456018518</v>
      </c>
      <c r="T71" s="23">
        <f t="shared" si="7"/>
        <v>40818.082638888889</v>
      </c>
      <c r="U71" s="27">
        <f>IF(D71&lt;Bonus!$J$2,Bonus!$K$2,IF(D71&lt;Bonus!$J$3,Bonus!$K$3,IF(D71&lt;Bonus!$J$4,Bonus!$K$4,IF(D71&lt;Bonus!$J$5,Bonus!$K$5,IF(D71&lt;Bonus!$J$6,Bonus!$K$6,IF(D71&lt;Bonus!$J$7,Bonus!$K$7,IF(D71&lt;Bonus!$J$8,Bonus!$K$8,IF(D71&lt;Bonus!$J$9,Bonus!$K$9,IF(D71&lt;Bonus!$J$10,Bonus!$K$10,IF(D71&lt;Bonus!$J$11,Bonus!$K$11,IF(D71&lt;Bonus!$J$12,Bonus!$K$12,Bonus!$K$13)))))))))))</f>
        <v>4</v>
      </c>
    </row>
    <row r="72" spans="1:21"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17">
        <f t="shared" si="5"/>
        <v>37.411764705882355</v>
      </c>
      <c r="Q72" t="s">
        <v>8330</v>
      </c>
      <c r="R72" t="s">
        <v>8332</v>
      </c>
      <c r="S72" s="23">
        <f t="shared" si="6"/>
        <v>40730.688020833331</v>
      </c>
      <c r="T72" s="23">
        <f t="shared" si="7"/>
        <v>40790.688020833331</v>
      </c>
      <c r="U72" s="27">
        <f>IF(D72&lt;Bonus!$J$2,Bonus!$K$2,IF(D72&lt;Bonus!$J$3,Bonus!$K$3,IF(D72&lt;Bonus!$J$4,Bonus!$K$4,IF(D72&lt;Bonus!$J$5,Bonus!$K$5,IF(D72&lt;Bonus!$J$6,Bonus!$K$6,IF(D72&lt;Bonus!$J$7,Bonus!$K$7,IF(D72&lt;Bonus!$J$8,Bonus!$K$8,IF(D72&lt;Bonus!$J$9,Bonus!$K$9,IF(D72&lt;Bonus!$J$10,Bonus!$K$10,IF(D72&lt;Bonus!$J$11,Bonus!$K$11,IF(D72&lt;Bonus!$J$12,Bonus!$K$12,Bonus!$K$13)))))))))))</f>
        <v>1</v>
      </c>
    </row>
    <row r="73" spans="1:21"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17">
        <f t="shared" si="5"/>
        <v>69.71875</v>
      </c>
      <c r="Q73" t="s">
        <v>8330</v>
      </c>
      <c r="R73" t="s">
        <v>8332</v>
      </c>
      <c r="S73" s="23">
        <f t="shared" si="6"/>
        <v>40997.063159722216</v>
      </c>
      <c r="T73" s="23">
        <f t="shared" si="7"/>
        <v>41057.063159722216</v>
      </c>
      <c r="U73" s="27">
        <f>IF(D73&lt;Bonus!$J$2,Bonus!$K$2,IF(D73&lt;Bonus!$J$3,Bonus!$K$3,IF(D73&lt;Bonus!$J$4,Bonus!$K$4,IF(D73&lt;Bonus!$J$5,Bonus!$K$5,IF(D73&lt;Bonus!$J$6,Bonus!$K$6,IF(D73&lt;Bonus!$J$7,Bonus!$K$7,IF(D73&lt;Bonus!$J$8,Bonus!$K$8,IF(D73&lt;Bonus!$J$9,Bonus!$K$9,IF(D73&lt;Bonus!$J$10,Bonus!$K$10,IF(D73&lt;Bonus!$J$11,Bonus!$K$11,IF(D73&lt;Bonus!$J$12,Bonus!$K$12,Bonus!$K$13)))))))))))</f>
        <v>2</v>
      </c>
    </row>
    <row r="74" spans="1:21"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17">
        <f t="shared" si="5"/>
        <v>58.170731707317074</v>
      </c>
      <c r="Q74" t="s">
        <v>8330</v>
      </c>
      <c r="R74" t="s">
        <v>8332</v>
      </c>
      <c r="S74" s="23">
        <f t="shared" si="6"/>
        <v>41207.801863425921</v>
      </c>
      <c r="T74" s="23">
        <f t="shared" si="7"/>
        <v>41227.791666666664</v>
      </c>
      <c r="U74" s="27">
        <f>IF(D74&lt;Bonus!$J$2,Bonus!$K$2,IF(D74&lt;Bonus!$J$3,Bonus!$K$3,IF(D74&lt;Bonus!$J$4,Bonus!$K$4,IF(D74&lt;Bonus!$J$5,Bonus!$K$5,IF(D74&lt;Bonus!$J$6,Bonus!$K$6,IF(D74&lt;Bonus!$J$7,Bonus!$K$7,IF(D74&lt;Bonus!$J$8,Bonus!$K$8,IF(D74&lt;Bonus!$J$9,Bonus!$K$9,IF(D74&lt;Bonus!$J$10,Bonus!$K$10,IF(D74&lt;Bonus!$J$11,Bonus!$K$11,IF(D74&lt;Bonus!$J$12,Bonus!$K$12,Bonus!$K$13)))))))))))</f>
        <v>2</v>
      </c>
    </row>
    <row r="75" spans="1:21"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17">
        <f t="shared" si="5"/>
        <v>50</v>
      </c>
      <c r="Q75" t="s">
        <v>8330</v>
      </c>
      <c r="R75" t="s">
        <v>8332</v>
      </c>
      <c r="S75" s="23">
        <f t="shared" si="6"/>
        <v>40587.548425925925</v>
      </c>
      <c r="T75" s="23">
        <f t="shared" si="7"/>
        <v>40665.957638888889</v>
      </c>
      <c r="U75" s="27">
        <f>IF(D75&lt;Bonus!$J$2,Bonus!$K$2,IF(D75&lt;Bonus!$J$3,Bonus!$K$3,IF(D75&lt;Bonus!$J$4,Bonus!$K$4,IF(D75&lt;Bonus!$J$5,Bonus!$K$5,IF(D75&lt;Bonus!$J$6,Bonus!$K$6,IF(D75&lt;Bonus!$J$7,Bonus!$K$7,IF(D75&lt;Bonus!$J$8,Bonus!$K$8,IF(D75&lt;Bonus!$J$9,Bonus!$K$9,IF(D75&lt;Bonus!$J$10,Bonus!$K$10,IF(D75&lt;Bonus!$J$11,Bonus!$K$11,IF(D75&lt;Bonus!$J$12,Bonus!$K$12,Bonus!$K$13)))))))))))</f>
        <v>1</v>
      </c>
    </row>
    <row r="76" spans="1:21"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17">
        <f t="shared" si="5"/>
        <v>19.471034482758618</v>
      </c>
      <c r="Q76" t="s">
        <v>8330</v>
      </c>
      <c r="R76" t="s">
        <v>8332</v>
      </c>
      <c r="S76" s="23">
        <f t="shared" si="6"/>
        <v>42360.278877314813</v>
      </c>
      <c r="T76" s="23">
        <f t="shared" si="7"/>
        <v>42390.278877314813</v>
      </c>
      <c r="U76" s="27">
        <f>IF(D76&lt;Bonus!$J$2,Bonus!$K$2,IF(D76&lt;Bonus!$J$3,Bonus!$K$3,IF(D76&lt;Bonus!$J$4,Bonus!$K$4,IF(D76&lt;Bonus!$J$5,Bonus!$K$5,IF(D76&lt;Bonus!$J$6,Bonus!$K$6,IF(D76&lt;Bonus!$J$7,Bonus!$K$7,IF(D76&lt;Bonus!$J$8,Bonus!$K$8,IF(D76&lt;Bonus!$J$9,Bonus!$K$9,IF(D76&lt;Bonus!$J$10,Bonus!$K$10,IF(D76&lt;Bonus!$J$11,Bonus!$K$11,IF(D76&lt;Bonus!$J$12,Bonus!$K$12,Bonus!$K$13)))))))))))</f>
        <v>1</v>
      </c>
    </row>
    <row r="77" spans="1:21"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17">
        <f t="shared" si="5"/>
        <v>85.957446808510639</v>
      </c>
      <c r="Q77" t="s">
        <v>8330</v>
      </c>
      <c r="R77" t="s">
        <v>8332</v>
      </c>
      <c r="S77" s="23">
        <f t="shared" si="6"/>
        <v>41357.000833333332</v>
      </c>
      <c r="T77" s="23">
        <f t="shared" si="7"/>
        <v>41387.000833333332</v>
      </c>
      <c r="U77" s="27">
        <f>IF(D77&lt;Bonus!$J$2,Bonus!$K$2,IF(D77&lt;Bonus!$J$3,Bonus!$K$3,IF(D77&lt;Bonus!$J$4,Bonus!$K$4,IF(D77&lt;Bonus!$J$5,Bonus!$K$5,IF(D77&lt;Bonus!$J$6,Bonus!$K$6,IF(D77&lt;Bonus!$J$7,Bonus!$K$7,IF(D77&lt;Bonus!$J$8,Bonus!$K$8,IF(D77&lt;Bonus!$J$9,Bonus!$K$9,IF(D77&lt;Bonus!$J$10,Bonus!$K$10,IF(D77&lt;Bonus!$J$11,Bonus!$K$11,IF(D77&lt;Bonus!$J$12,Bonus!$K$12,Bonus!$K$13)))))))))))</f>
        <v>2</v>
      </c>
    </row>
    <row r="78" spans="1:21"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17">
        <f t="shared" si="5"/>
        <v>30.666666666666668</v>
      </c>
      <c r="Q78" t="s">
        <v>8330</v>
      </c>
      <c r="R78" t="s">
        <v>8332</v>
      </c>
      <c r="S78" s="23">
        <f t="shared" si="6"/>
        <v>40844.483310185184</v>
      </c>
      <c r="T78" s="23">
        <f t="shared" si="7"/>
        <v>40904.524976851848</v>
      </c>
      <c r="U78" s="27">
        <f>IF(D78&lt;Bonus!$J$2,Bonus!$K$2,IF(D78&lt;Bonus!$J$3,Bonus!$K$3,IF(D78&lt;Bonus!$J$4,Bonus!$K$4,IF(D78&lt;Bonus!$J$5,Bonus!$K$5,IF(D78&lt;Bonus!$J$6,Bonus!$K$6,IF(D78&lt;Bonus!$J$7,Bonus!$K$7,IF(D78&lt;Bonus!$J$8,Bonus!$K$8,IF(D78&lt;Bonus!$J$9,Bonus!$K$9,IF(D78&lt;Bonus!$J$10,Bonus!$K$10,IF(D78&lt;Bonus!$J$11,Bonus!$K$11,IF(D78&lt;Bonus!$J$12,Bonus!$K$12,Bonus!$K$13)))))))))))</f>
        <v>1</v>
      </c>
    </row>
    <row r="79" spans="1:21"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17">
        <f t="shared" si="5"/>
        <v>60.384615384615387</v>
      </c>
      <c r="Q79" t="s">
        <v>8330</v>
      </c>
      <c r="R79" t="s">
        <v>8332</v>
      </c>
      <c r="S79" s="23">
        <f t="shared" si="6"/>
        <v>40996.936539351853</v>
      </c>
      <c r="T79" s="23">
        <f t="shared" si="7"/>
        <v>41049.915972222218</v>
      </c>
      <c r="U79" s="27">
        <f>IF(D79&lt;Bonus!$J$2,Bonus!$K$2,IF(D79&lt;Bonus!$J$3,Bonus!$K$3,IF(D79&lt;Bonus!$J$4,Bonus!$K$4,IF(D79&lt;Bonus!$J$5,Bonus!$K$5,IF(D79&lt;Bonus!$J$6,Bonus!$K$6,IF(D79&lt;Bonus!$J$7,Bonus!$K$7,IF(D79&lt;Bonus!$J$8,Bonus!$K$8,IF(D79&lt;Bonus!$J$9,Bonus!$K$9,IF(D79&lt;Bonus!$J$10,Bonus!$K$10,IF(D79&lt;Bonus!$J$11,Bonus!$K$11,IF(D79&lt;Bonus!$J$12,Bonus!$K$12,Bonus!$K$13)))))))))))</f>
        <v>1</v>
      </c>
    </row>
    <row r="80" spans="1:21"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17">
        <f t="shared" si="5"/>
        <v>38.6</v>
      </c>
      <c r="Q80" t="s">
        <v>8330</v>
      </c>
      <c r="R80" t="s">
        <v>8332</v>
      </c>
      <c r="S80" s="23">
        <f t="shared" si="6"/>
        <v>42604.522233796299</v>
      </c>
      <c r="T80" s="23">
        <f t="shared" si="7"/>
        <v>42614.522233796299</v>
      </c>
      <c r="U80" s="27">
        <f>IF(D80&lt;Bonus!$J$2,Bonus!$K$2,IF(D80&lt;Bonus!$J$3,Bonus!$K$3,IF(D80&lt;Bonus!$J$4,Bonus!$K$4,IF(D80&lt;Bonus!$J$5,Bonus!$K$5,IF(D80&lt;Bonus!$J$6,Bonus!$K$6,IF(D80&lt;Bonus!$J$7,Bonus!$K$7,IF(D80&lt;Bonus!$J$8,Bonus!$K$8,IF(D80&lt;Bonus!$J$9,Bonus!$K$9,IF(D80&lt;Bonus!$J$10,Bonus!$K$10,IF(D80&lt;Bonus!$J$11,Bonus!$K$11,IF(D80&lt;Bonus!$J$12,Bonus!$K$12,Bonus!$K$13)))))))))))</f>
        <v>1</v>
      </c>
    </row>
    <row r="81" spans="1:21"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17">
        <f t="shared" si="5"/>
        <v>40.268292682926827</v>
      </c>
      <c r="Q81" t="s">
        <v>8330</v>
      </c>
      <c r="R81" t="s">
        <v>8332</v>
      </c>
      <c r="S81" s="23">
        <f t="shared" si="6"/>
        <v>41724.568206018514</v>
      </c>
      <c r="T81" s="23">
        <f t="shared" si="7"/>
        <v>41754.568206018514</v>
      </c>
      <c r="U81" s="27">
        <f>IF(D81&lt;Bonus!$J$2,Bonus!$K$2,IF(D81&lt;Bonus!$J$3,Bonus!$K$3,IF(D81&lt;Bonus!$J$4,Bonus!$K$4,IF(D81&lt;Bonus!$J$5,Bonus!$K$5,IF(D81&lt;Bonus!$J$6,Bonus!$K$6,IF(D81&lt;Bonus!$J$7,Bonus!$K$7,IF(D81&lt;Bonus!$J$8,Bonus!$K$8,IF(D81&lt;Bonus!$J$9,Bonus!$K$9,IF(D81&lt;Bonus!$J$10,Bonus!$K$10,IF(D81&lt;Bonus!$J$11,Bonus!$K$11,IF(D81&lt;Bonus!$J$12,Bonus!$K$12,Bonus!$K$13)))))))))))</f>
        <v>2</v>
      </c>
    </row>
    <row r="82" spans="1:21"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17">
        <f t="shared" si="5"/>
        <v>273.82978723404256</v>
      </c>
      <c r="Q82" t="s">
        <v>8330</v>
      </c>
      <c r="R82" t="s">
        <v>8332</v>
      </c>
      <c r="S82" s="23">
        <f t="shared" si="6"/>
        <v>41582.875648148147</v>
      </c>
      <c r="T82" s="23">
        <f t="shared" si="7"/>
        <v>41617.875648148147</v>
      </c>
      <c r="U82" s="27">
        <f>IF(D82&lt;Bonus!$J$2,Bonus!$K$2,IF(D82&lt;Bonus!$J$3,Bonus!$K$3,IF(D82&lt;Bonus!$J$4,Bonus!$K$4,IF(D82&lt;Bonus!$J$5,Bonus!$K$5,IF(D82&lt;Bonus!$J$6,Bonus!$K$6,IF(D82&lt;Bonus!$J$7,Bonus!$K$7,IF(D82&lt;Bonus!$J$8,Bonus!$K$8,IF(D82&lt;Bonus!$J$9,Bonus!$K$9,IF(D82&lt;Bonus!$J$10,Bonus!$K$10,IF(D82&lt;Bonus!$J$11,Bonus!$K$11,IF(D82&lt;Bonus!$J$12,Bonus!$K$12,Bonus!$K$13)))))))))))</f>
        <v>4</v>
      </c>
    </row>
    <row r="83" spans="1:21"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17">
        <f t="shared" si="5"/>
        <v>53.035714285714285</v>
      </c>
      <c r="Q83" t="s">
        <v>8330</v>
      </c>
      <c r="R83" t="s">
        <v>8332</v>
      </c>
      <c r="S83" s="23">
        <f t="shared" si="6"/>
        <v>41099.950543981482</v>
      </c>
      <c r="T83" s="23">
        <f t="shared" si="7"/>
        <v>41103.91805555555</v>
      </c>
      <c r="U83" s="27">
        <f>IF(D83&lt;Bonus!$J$2,Bonus!$K$2,IF(D83&lt;Bonus!$J$3,Bonus!$K$3,IF(D83&lt;Bonus!$J$4,Bonus!$K$4,IF(D83&lt;Bonus!$J$5,Bonus!$K$5,IF(D83&lt;Bonus!$J$6,Bonus!$K$6,IF(D83&lt;Bonus!$J$7,Bonus!$K$7,IF(D83&lt;Bonus!$J$8,Bonus!$K$8,IF(D83&lt;Bonus!$J$9,Bonus!$K$9,IF(D83&lt;Bonus!$J$10,Bonus!$K$10,IF(D83&lt;Bonus!$J$11,Bonus!$K$11,IF(D83&lt;Bonus!$J$12,Bonus!$K$12,Bonus!$K$13)))))))))))</f>
        <v>1</v>
      </c>
    </row>
    <row r="84" spans="1:21"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17">
        <f t="shared" si="5"/>
        <v>40.005000000000003</v>
      </c>
      <c r="Q84" t="s">
        <v>8330</v>
      </c>
      <c r="R84" t="s">
        <v>8332</v>
      </c>
      <c r="S84" s="23">
        <f t="shared" si="6"/>
        <v>40795.611817129626</v>
      </c>
      <c r="T84" s="23">
        <f t="shared" si="7"/>
        <v>40825.611817129626</v>
      </c>
      <c r="U84" s="27">
        <f>IF(D84&lt;Bonus!$J$2,Bonus!$K$2,IF(D84&lt;Bonus!$J$3,Bonus!$K$3,IF(D84&lt;Bonus!$J$4,Bonus!$K$4,IF(D84&lt;Bonus!$J$5,Bonus!$K$5,IF(D84&lt;Bonus!$J$6,Bonus!$K$6,IF(D84&lt;Bonus!$J$7,Bonus!$K$7,IF(D84&lt;Bonus!$J$8,Bonus!$K$8,IF(D84&lt;Bonus!$J$9,Bonus!$K$9,IF(D84&lt;Bonus!$J$10,Bonus!$K$10,IF(D84&lt;Bonus!$J$11,Bonus!$K$11,IF(D84&lt;Bonus!$J$12,Bonus!$K$12,Bonus!$K$13)))))))))))</f>
        <v>2</v>
      </c>
    </row>
    <row r="85" spans="1:21"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17">
        <f t="shared" si="5"/>
        <v>15.76923076923077</v>
      </c>
      <c r="Q85" t="s">
        <v>8330</v>
      </c>
      <c r="R85" t="s">
        <v>8332</v>
      </c>
      <c r="S85" s="23">
        <f t="shared" si="6"/>
        <v>42042.407280092586</v>
      </c>
      <c r="T85" s="23">
        <f t="shared" si="7"/>
        <v>42057.270833333336</v>
      </c>
      <c r="U85" s="27">
        <f>IF(D85&lt;Bonus!$J$2,Bonus!$K$2,IF(D85&lt;Bonus!$J$3,Bonus!$K$3,IF(D85&lt;Bonus!$J$4,Bonus!$K$4,IF(D85&lt;Bonus!$J$5,Bonus!$K$5,IF(D85&lt;Bonus!$J$6,Bonus!$K$6,IF(D85&lt;Bonus!$J$7,Bonus!$K$7,IF(D85&lt;Bonus!$J$8,Bonus!$K$8,IF(D85&lt;Bonus!$J$9,Bonus!$K$9,IF(D85&lt;Bonus!$J$10,Bonus!$K$10,IF(D85&lt;Bonus!$J$11,Bonus!$K$11,IF(D85&lt;Bonus!$J$12,Bonus!$K$12,Bonus!$K$13)))))))))))</f>
        <v>1</v>
      </c>
    </row>
    <row r="86" spans="1:21"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17">
        <f t="shared" si="5"/>
        <v>71.428571428571431</v>
      </c>
      <c r="Q86" t="s">
        <v>8330</v>
      </c>
      <c r="R86" t="s">
        <v>8332</v>
      </c>
      <c r="S86" s="23">
        <f t="shared" si="6"/>
        <v>40648.54960648148</v>
      </c>
      <c r="T86" s="23">
        <f t="shared" si="7"/>
        <v>40678.54960648148</v>
      </c>
      <c r="U86" s="27">
        <f>IF(D86&lt;Bonus!$J$2,Bonus!$K$2,IF(D86&lt;Bonus!$J$3,Bonus!$K$3,IF(D86&lt;Bonus!$J$4,Bonus!$K$4,IF(D86&lt;Bonus!$J$5,Bonus!$K$5,IF(D86&lt;Bonus!$J$6,Bonus!$K$6,IF(D86&lt;Bonus!$J$7,Bonus!$K$7,IF(D86&lt;Bonus!$J$8,Bonus!$K$8,IF(D86&lt;Bonus!$J$9,Bonus!$K$9,IF(D86&lt;Bonus!$J$10,Bonus!$K$10,IF(D86&lt;Bonus!$J$11,Bonus!$K$11,IF(D86&lt;Bonus!$J$12,Bonus!$K$12,Bonus!$K$13)))))))))))</f>
        <v>1</v>
      </c>
    </row>
    <row r="87" spans="1:21"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17">
        <f t="shared" si="5"/>
        <v>71.714285714285708</v>
      </c>
      <c r="Q87" t="s">
        <v>8330</v>
      </c>
      <c r="R87" t="s">
        <v>8332</v>
      </c>
      <c r="S87" s="23">
        <f t="shared" si="6"/>
        <v>40778.917094907403</v>
      </c>
      <c r="T87" s="23">
        <f t="shared" si="7"/>
        <v>40808.917094907403</v>
      </c>
      <c r="U87" s="27">
        <f>IF(D87&lt;Bonus!$J$2,Bonus!$K$2,IF(D87&lt;Bonus!$J$3,Bonus!$K$3,IF(D87&lt;Bonus!$J$4,Bonus!$K$4,IF(D87&lt;Bonus!$J$5,Bonus!$K$5,IF(D87&lt;Bonus!$J$6,Bonus!$K$6,IF(D87&lt;Bonus!$J$7,Bonus!$K$7,IF(D87&lt;Bonus!$J$8,Bonus!$K$8,IF(D87&lt;Bonus!$J$9,Bonus!$K$9,IF(D87&lt;Bonus!$J$10,Bonus!$K$10,IF(D87&lt;Bonus!$J$11,Bonus!$K$11,IF(D87&lt;Bonus!$J$12,Bonus!$K$12,Bonus!$K$13)))))))))))</f>
        <v>2</v>
      </c>
    </row>
    <row r="88" spans="1:21"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17">
        <f t="shared" si="5"/>
        <v>375.76470588235293</v>
      </c>
      <c r="Q88" t="s">
        <v>8330</v>
      </c>
      <c r="R88" t="s">
        <v>8332</v>
      </c>
      <c r="S88" s="23">
        <f t="shared" si="6"/>
        <v>42291.347743055558</v>
      </c>
      <c r="T88" s="23">
        <f t="shared" si="7"/>
        <v>42365.389409722215</v>
      </c>
      <c r="U88" s="27">
        <f>IF(D88&lt;Bonus!$J$2,Bonus!$K$2,IF(D88&lt;Bonus!$J$3,Bonus!$K$3,IF(D88&lt;Bonus!$J$4,Bonus!$K$4,IF(D88&lt;Bonus!$J$5,Bonus!$K$5,IF(D88&lt;Bonus!$J$6,Bonus!$K$6,IF(D88&lt;Bonus!$J$7,Bonus!$K$7,IF(D88&lt;Bonus!$J$8,Bonus!$K$8,IF(D88&lt;Bonus!$J$9,Bonus!$K$9,IF(D88&lt;Bonus!$J$10,Bonus!$K$10,IF(D88&lt;Bonus!$J$11,Bonus!$K$11,IF(D88&lt;Bonus!$J$12,Bonus!$K$12,Bonus!$K$13)))))))))))</f>
        <v>3</v>
      </c>
    </row>
    <row r="89" spans="1:21"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17">
        <f t="shared" si="5"/>
        <v>104.6</v>
      </c>
      <c r="Q89" t="s">
        <v>8330</v>
      </c>
      <c r="R89" t="s">
        <v>8332</v>
      </c>
      <c r="S89" s="23">
        <f t="shared" si="6"/>
        <v>40322.331053240734</v>
      </c>
      <c r="T89" s="23">
        <f t="shared" si="7"/>
        <v>40331.861805555556</v>
      </c>
      <c r="U89" s="27">
        <f>IF(D89&lt;Bonus!$J$2,Bonus!$K$2,IF(D89&lt;Bonus!$J$3,Bonus!$K$3,IF(D89&lt;Bonus!$J$4,Bonus!$K$4,IF(D89&lt;Bonus!$J$5,Bonus!$K$5,IF(D89&lt;Bonus!$J$6,Bonus!$K$6,IF(D89&lt;Bonus!$J$7,Bonus!$K$7,IF(D89&lt;Bonus!$J$8,Bonus!$K$8,IF(D89&lt;Bonus!$J$9,Bonus!$K$9,IF(D89&lt;Bonus!$J$10,Bonus!$K$10,IF(D89&lt;Bonus!$J$11,Bonus!$K$11,IF(D89&lt;Bonus!$J$12,Bonus!$K$12,Bonus!$K$13)))))))))))</f>
        <v>2</v>
      </c>
    </row>
    <row r="90" spans="1:21"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17">
        <f t="shared" si="5"/>
        <v>60</v>
      </c>
      <c r="Q90" t="s">
        <v>8330</v>
      </c>
      <c r="R90" t="s">
        <v>8332</v>
      </c>
      <c r="S90" s="23">
        <f t="shared" si="6"/>
        <v>41786.450590277775</v>
      </c>
      <c r="T90" s="23">
        <f t="shared" si="7"/>
        <v>41812.450590277775</v>
      </c>
      <c r="U90" s="27">
        <f>IF(D90&lt;Bonus!$J$2,Bonus!$K$2,IF(D90&lt;Bonus!$J$3,Bonus!$K$3,IF(D90&lt;Bonus!$J$4,Bonus!$K$4,IF(D90&lt;Bonus!$J$5,Bonus!$K$5,IF(D90&lt;Bonus!$J$6,Bonus!$K$6,IF(D90&lt;Bonus!$J$7,Bonus!$K$7,IF(D90&lt;Bonus!$J$8,Bonus!$K$8,IF(D90&lt;Bonus!$J$9,Bonus!$K$9,IF(D90&lt;Bonus!$J$10,Bonus!$K$10,IF(D90&lt;Bonus!$J$11,Bonus!$K$11,IF(D90&lt;Bonus!$J$12,Bonus!$K$12,Bonus!$K$13)))))))))))</f>
        <v>2</v>
      </c>
    </row>
    <row r="91" spans="1:21"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17">
        <f t="shared" si="5"/>
        <v>123.28571428571429</v>
      </c>
      <c r="Q91" t="s">
        <v>8330</v>
      </c>
      <c r="R91" t="s">
        <v>8332</v>
      </c>
      <c r="S91" s="23">
        <f t="shared" si="6"/>
        <v>41402.543888888889</v>
      </c>
      <c r="T91" s="23">
        <f t="shared" si="7"/>
        <v>41427.543888888889</v>
      </c>
      <c r="U91" s="27">
        <f>IF(D91&lt;Bonus!$J$2,Bonus!$K$2,IF(D91&lt;Bonus!$J$3,Bonus!$K$3,IF(D91&lt;Bonus!$J$4,Bonus!$K$4,IF(D91&lt;Bonus!$J$5,Bonus!$K$5,IF(D91&lt;Bonus!$J$6,Bonus!$K$6,IF(D91&lt;Bonus!$J$7,Bonus!$K$7,IF(D91&lt;Bonus!$J$8,Bonus!$K$8,IF(D91&lt;Bonus!$J$9,Bonus!$K$9,IF(D91&lt;Bonus!$J$10,Bonus!$K$10,IF(D91&lt;Bonus!$J$11,Bonus!$K$11,IF(D91&lt;Bonus!$J$12,Bonus!$K$12,Bonus!$K$13)))))))))))</f>
        <v>3</v>
      </c>
    </row>
    <row r="92" spans="1:21"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17">
        <f t="shared" si="5"/>
        <v>31.375</v>
      </c>
      <c r="Q92" t="s">
        <v>8330</v>
      </c>
      <c r="R92" t="s">
        <v>8332</v>
      </c>
      <c r="S92" s="23">
        <f t="shared" si="6"/>
        <v>40706.089108796295</v>
      </c>
      <c r="T92" s="23">
        <f t="shared" si="7"/>
        <v>40736.089108796295</v>
      </c>
      <c r="U92" s="27">
        <f>IF(D92&lt;Bonus!$J$2,Bonus!$K$2,IF(D92&lt;Bonus!$J$3,Bonus!$K$3,IF(D92&lt;Bonus!$J$4,Bonus!$K$4,IF(D92&lt;Bonus!$J$5,Bonus!$K$5,IF(D92&lt;Bonus!$J$6,Bonus!$K$6,IF(D92&lt;Bonus!$J$7,Bonus!$K$7,IF(D92&lt;Bonus!$J$8,Bonus!$K$8,IF(D92&lt;Bonus!$J$9,Bonus!$K$9,IF(D92&lt;Bonus!$J$10,Bonus!$K$10,IF(D92&lt;Bonus!$J$11,Bonus!$K$11,IF(D92&lt;Bonus!$J$12,Bonus!$K$12,Bonus!$K$13)))))))))))</f>
        <v>1</v>
      </c>
    </row>
    <row r="93" spans="1:21"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17">
        <f t="shared" si="5"/>
        <v>78.260869565217391</v>
      </c>
      <c r="Q93" t="s">
        <v>8330</v>
      </c>
      <c r="R93" t="s">
        <v>8332</v>
      </c>
      <c r="S93" s="23">
        <f t="shared" si="6"/>
        <v>40619.194027777776</v>
      </c>
      <c r="T93" s="23">
        <f t="shared" si="7"/>
        <v>40680.194027777776</v>
      </c>
      <c r="U93" s="27">
        <f>IF(D93&lt;Bonus!$J$2,Bonus!$K$2,IF(D93&lt;Bonus!$J$3,Bonus!$K$3,IF(D93&lt;Bonus!$J$4,Bonus!$K$4,IF(D93&lt;Bonus!$J$5,Bonus!$K$5,IF(D93&lt;Bonus!$J$6,Bonus!$K$6,IF(D93&lt;Bonus!$J$7,Bonus!$K$7,IF(D93&lt;Bonus!$J$8,Bonus!$K$8,IF(D93&lt;Bonus!$J$9,Bonus!$K$9,IF(D93&lt;Bonus!$J$10,Bonus!$K$10,IF(D93&lt;Bonus!$J$11,Bonus!$K$11,IF(D93&lt;Bonus!$J$12,Bonus!$K$12,Bonus!$K$13)))))))))))</f>
        <v>2</v>
      </c>
    </row>
    <row r="94" spans="1:21"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17">
        <f t="shared" si="5"/>
        <v>122.32558139534883</v>
      </c>
      <c r="Q94" t="s">
        <v>8330</v>
      </c>
      <c r="R94" t="s">
        <v>8332</v>
      </c>
      <c r="S94" s="23">
        <f t="shared" si="6"/>
        <v>42720.990543981483</v>
      </c>
      <c r="T94" s="23">
        <f t="shared" si="7"/>
        <v>42767.124999999993</v>
      </c>
      <c r="U94" s="27">
        <f>IF(D94&lt;Bonus!$J$2,Bonus!$K$2,IF(D94&lt;Bonus!$J$3,Bonus!$K$3,IF(D94&lt;Bonus!$J$4,Bonus!$K$4,IF(D94&lt;Bonus!$J$5,Bonus!$K$5,IF(D94&lt;Bonus!$J$6,Bonus!$K$6,IF(D94&lt;Bonus!$J$7,Bonus!$K$7,IF(D94&lt;Bonus!$J$8,Bonus!$K$8,IF(D94&lt;Bonus!$J$9,Bonus!$K$9,IF(D94&lt;Bonus!$J$10,Bonus!$K$10,IF(D94&lt;Bonus!$J$11,Bonus!$K$11,IF(D94&lt;Bonus!$J$12,Bonus!$K$12,Bonus!$K$13)))))))))))</f>
        <v>3</v>
      </c>
    </row>
    <row r="95" spans="1:21"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17">
        <f t="shared" si="5"/>
        <v>73.733333333333334</v>
      </c>
      <c r="Q95" t="s">
        <v>8330</v>
      </c>
      <c r="R95" t="s">
        <v>8332</v>
      </c>
      <c r="S95" s="23">
        <f t="shared" si="6"/>
        <v>41065.649733796294</v>
      </c>
      <c r="T95" s="23">
        <f t="shared" si="7"/>
        <v>41093.666666666664</v>
      </c>
      <c r="U95" s="27">
        <f>IF(D95&lt;Bonus!$J$2,Bonus!$K$2,IF(D95&lt;Bonus!$J$3,Bonus!$K$3,IF(D95&lt;Bonus!$J$4,Bonus!$K$4,IF(D95&lt;Bonus!$J$5,Bonus!$K$5,IF(D95&lt;Bonus!$J$6,Bonus!$K$6,IF(D95&lt;Bonus!$J$7,Bonus!$K$7,IF(D95&lt;Bonus!$J$8,Bonus!$K$8,IF(D95&lt;Bonus!$J$9,Bonus!$K$9,IF(D95&lt;Bonus!$J$10,Bonus!$K$10,IF(D95&lt;Bonus!$J$11,Bonus!$K$11,IF(D95&lt;Bonus!$J$12,Bonus!$K$12,Bonus!$K$13)))))))))))</f>
        <v>2</v>
      </c>
    </row>
    <row r="96" spans="1:21"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17">
        <f t="shared" si="5"/>
        <v>21.666666666666668</v>
      </c>
      <c r="Q96" t="s">
        <v>8330</v>
      </c>
      <c r="R96" t="s">
        <v>8332</v>
      </c>
      <c r="S96" s="23">
        <f t="shared" si="6"/>
        <v>41716.509513888886</v>
      </c>
      <c r="T96" s="23">
        <f t="shared" si="7"/>
        <v>41736.509513888886</v>
      </c>
      <c r="U96" s="27">
        <f>IF(D96&lt;Bonus!$J$2,Bonus!$K$2,IF(D96&lt;Bonus!$J$3,Bonus!$K$3,IF(D96&lt;Bonus!$J$4,Bonus!$K$4,IF(D96&lt;Bonus!$J$5,Bonus!$K$5,IF(D96&lt;Bonus!$J$6,Bonus!$K$6,IF(D96&lt;Bonus!$J$7,Bonus!$K$7,IF(D96&lt;Bonus!$J$8,Bonus!$K$8,IF(D96&lt;Bonus!$J$9,Bonus!$K$9,IF(D96&lt;Bonus!$J$10,Bonus!$K$10,IF(D96&lt;Bonus!$J$11,Bonus!$K$11,IF(D96&lt;Bonus!$J$12,Bonus!$K$12,Bonus!$K$13)))))))))))</f>
        <v>1</v>
      </c>
    </row>
    <row r="97" spans="1:21"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17">
        <f t="shared" si="5"/>
        <v>21.904761904761905</v>
      </c>
      <c r="Q97" t="s">
        <v>8330</v>
      </c>
      <c r="R97" t="s">
        <v>8332</v>
      </c>
      <c r="S97" s="23">
        <f t="shared" si="6"/>
        <v>40934.796770833331</v>
      </c>
      <c r="T97" s="23">
        <f t="shared" si="7"/>
        <v>40964.796770833331</v>
      </c>
      <c r="U97" s="27">
        <f>IF(D97&lt;Bonus!$J$2,Bonus!$K$2,IF(D97&lt;Bonus!$J$3,Bonus!$K$3,IF(D97&lt;Bonus!$J$4,Bonus!$K$4,IF(D97&lt;Bonus!$J$5,Bonus!$K$5,IF(D97&lt;Bonus!$J$6,Bonus!$K$6,IF(D97&lt;Bonus!$J$7,Bonus!$K$7,IF(D97&lt;Bonus!$J$8,Bonus!$K$8,IF(D97&lt;Bonus!$J$9,Bonus!$K$9,IF(D97&lt;Bonus!$J$10,Bonus!$K$10,IF(D97&lt;Bonus!$J$11,Bonus!$K$11,IF(D97&lt;Bonus!$J$12,Bonus!$K$12,Bonus!$K$13)))))))))))</f>
        <v>1</v>
      </c>
    </row>
    <row r="98" spans="1:21"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17">
        <f t="shared" si="5"/>
        <v>50.588235294117645</v>
      </c>
      <c r="Q98" t="s">
        <v>8330</v>
      </c>
      <c r="R98" t="s">
        <v>8332</v>
      </c>
      <c r="S98" s="23">
        <f t="shared" si="6"/>
        <v>40324.45417824074</v>
      </c>
      <c r="T98" s="23">
        <f t="shared" si="7"/>
        <v>40390.916666666664</v>
      </c>
      <c r="U98" s="27">
        <f>IF(D98&lt;Bonus!$J$2,Bonus!$K$2,IF(D98&lt;Bonus!$J$3,Bonus!$K$3,IF(D98&lt;Bonus!$J$4,Bonus!$K$4,IF(D98&lt;Bonus!$J$5,Bonus!$K$5,IF(D98&lt;Bonus!$J$6,Bonus!$K$6,IF(D98&lt;Bonus!$J$7,Bonus!$K$7,IF(D98&lt;Bonus!$J$8,Bonus!$K$8,IF(D98&lt;Bonus!$J$9,Bonus!$K$9,IF(D98&lt;Bonus!$J$10,Bonus!$K$10,IF(D98&lt;Bonus!$J$11,Bonus!$K$11,IF(D98&lt;Bonus!$J$12,Bonus!$K$12,Bonus!$K$13)))))))))))</f>
        <v>2</v>
      </c>
    </row>
    <row r="99" spans="1:21"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17">
        <f t="shared" si="5"/>
        <v>53.125</v>
      </c>
      <c r="Q99" t="s">
        <v>8330</v>
      </c>
      <c r="R99" t="s">
        <v>8332</v>
      </c>
      <c r="S99" s="23">
        <f t="shared" si="6"/>
        <v>40705.926874999997</v>
      </c>
      <c r="T99" s="23">
        <f t="shared" si="7"/>
        <v>40735.926874999997</v>
      </c>
      <c r="U99" s="27">
        <f>IF(D99&lt;Bonus!$J$2,Bonus!$K$2,IF(D99&lt;Bonus!$J$3,Bonus!$K$3,IF(D99&lt;Bonus!$J$4,Bonus!$K$4,IF(D99&lt;Bonus!$J$5,Bonus!$K$5,IF(D99&lt;Bonus!$J$6,Bonus!$K$6,IF(D99&lt;Bonus!$J$7,Bonus!$K$7,IF(D99&lt;Bonus!$J$8,Bonus!$K$8,IF(D99&lt;Bonus!$J$9,Bonus!$K$9,IF(D99&lt;Bonus!$J$10,Bonus!$K$10,IF(D99&lt;Bonus!$J$11,Bonus!$K$11,IF(D99&lt;Bonus!$J$12,Bonus!$K$12,Bonus!$K$13)))))))))))</f>
        <v>1</v>
      </c>
    </row>
    <row r="100" spans="1:21"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17">
        <f t="shared" si="5"/>
        <v>56.666666666666664</v>
      </c>
      <c r="Q100" t="s">
        <v>8330</v>
      </c>
      <c r="R100" t="s">
        <v>8332</v>
      </c>
      <c r="S100" s="23">
        <f t="shared" si="6"/>
        <v>41214.586504629624</v>
      </c>
      <c r="T100" s="23">
        <f t="shared" si="7"/>
        <v>41250.770833333328</v>
      </c>
      <c r="U100" s="27">
        <f>IF(D100&lt;Bonus!$J$2,Bonus!$K$2,IF(D100&lt;Bonus!$J$3,Bonus!$K$3,IF(D100&lt;Bonus!$J$4,Bonus!$K$4,IF(D100&lt;Bonus!$J$5,Bonus!$K$5,IF(D100&lt;Bonus!$J$6,Bonus!$K$6,IF(D100&lt;Bonus!$J$7,Bonus!$K$7,IF(D100&lt;Bonus!$J$8,Bonus!$K$8,IF(D100&lt;Bonus!$J$9,Bonus!$K$9,IF(D100&lt;Bonus!$J$10,Bonus!$K$10,IF(D100&lt;Bonus!$J$11,Bonus!$K$11,IF(D100&lt;Bonus!$J$12,Bonus!$K$12,Bonus!$K$13)))))))))))</f>
        <v>2</v>
      </c>
    </row>
    <row r="101" spans="1:21"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17">
        <f t="shared" si="5"/>
        <v>40.776666666666664</v>
      </c>
      <c r="Q101" t="s">
        <v>8330</v>
      </c>
      <c r="R101" t="s">
        <v>8332</v>
      </c>
      <c r="S101" s="23">
        <f t="shared" si="6"/>
        <v>41631.694432870368</v>
      </c>
      <c r="T101" s="23">
        <f t="shared" si="7"/>
        <v>41661.694432870368</v>
      </c>
      <c r="U101" s="27">
        <f>IF(D101&lt;Bonus!$J$2,Bonus!$K$2,IF(D101&lt;Bonus!$J$3,Bonus!$K$3,IF(D101&lt;Bonus!$J$4,Bonus!$K$4,IF(D101&lt;Bonus!$J$5,Bonus!$K$5,IF(D101&lt;Bonus!$J$6,Bonus!$K$6,IF(D101&lt;Bonus!$J$7,Bonus!$K$7,IF(D101&lt;Bonus!$J$8,Bonus!$K$8,IF(D101&lt;Bonus!$J$9,Bonus!$K$9,IF(D101&lt;Bonus!$J$10,Bonus!$K$10,IF(D101&lt;Bonus!$J$11,Bonus!$K$11,IF(D101&lt;Bonus!$J$12,Bonus!$K$12,Bonus!$K$13)))))))))))</f>
        <v>2</v>
      </c>
    </row>
    <row r="102" spans="1:21"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17">
        <f t="shared" si="5"/>
        <v>192.30769230769232</v>
      </c>
      <c r="Q102" t="s">
        <v>8330</v>
      </c>
      <c r="R102" t="s">
        <v>8332</v>
      </c>
      <c r="S102" s="23">
        <f t="shared" si="6"/>
        <v>41197.544976851852</v>
      </c>
      <c r="T102" s="23">
        <f t="shared" si="7"/>
        <v>41217.586643518516</v>
      </c>
      <c r="U102" s="27">
        <f>IF(D102&lt;Bonus!$J$2,Bonus!$K$2,IF(D102&lt;Bonus!$J$3,Bonus!$K$3,IF(D102&lt;Bonus!$J$4,Bonus!$K$4,IF(D102&lt;Bonus!$J$5,Bonus!$K$5,IF(D102&lt;Bonus!$J$6,Bonus!$K$6,IF(D102&lt;Bonus!$J$7,Bonus!$K$7,IF(D102&lt;Bonus!$J$8,Bonus!$K$8,IF(D102&lt;Bonus!$J$9,Bonus!$K$9,IF(D102&lt;Bonus!$J$10,Bonus!$K$10,IF(D102&lt;Bonus!$J$11,Bonus!$K$11,IF(D102&lt;Bonus!$J$12,Bonus!$K$12,Bonus!$K$13)))))))))))</f>
        <v>3</v>
      </c>
    </row>
    <row r="103" spans="1:21"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17">
        <f t="shared" si="5"/>
        <v>100</v>
      </c>
      <c r="Q103" t="s">
        <v>8330</v>
      </c>
      <c r="R103" t="s">
        <v>8332</v>
      </c>
      <c r="S103" s="23">
        <f t="shared" si="6"/>
        <v>41274.568402777775</v>
      </c>
      <c r="T103" s="23">
        <f t="shared" si="7"/>
        <v>41298.568402777775</v>
      </c>
      <c r="U103" s="27">
        <f>IF(D103&lt;Bonus!$J$2,Bonus!$K$2,IF(D103&lt;Bonus!$J$3,Bonus!$K$3,IF(D103&lt;Bonus!$J$4,Bonus!$K$4,IF(D103&lt;Bonus!$J$5,Bonus!$K$5,IF(D103&lt;Bonus!$J$6,Bonus!$K$6,IF(D103&lt;Bonus!$J$7,Bonus!$K$7,IF(D103&lt;Bonus!$J$8,Bonus!$K$8,IF(D103&lt;Bonus!$J$9,Bonus!$K$9,IF(D103&lt;Bonus!$J$10,Bonus!$K$10,IF(D103&lt;Bonus!$J$11,Bonus!$K$11,IF(D103&lt;Bonus!$J$12,Bonus!$K$12,Bonus!$K$13)))))))))))</f>
        <v>2</v>
      </c>
    </row>
    <row r="104" spans="1:21"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17">
        <f t="shared" si="5"/>
        <v>117.92307692307692</v>
      </c>
      <c r="Q104" t="s">
        <v>8330</v>
      </c>
      <c r="R104" t="s">
        <v>8332</v>
      </c>
      <c r="S104" s="23">
        <f t="shared" si="6"/>
        <v>40504.922835648147</v>
      </c>
      <c r="T104" s="23">
        <f t="shared" si="7"/>
        <v>40534.922835648147</v>
      </c>
      <c r="U104" s="27">
        <f>IF(D104&lt;Bonus!$J$2,Bonus!$K$2,IF(D104&lt;Bonus!$J$3,Bonus!$K$3,IF(D104&lt;Bonus!$J$4,Bonus!$K$4,IF(D104&lt;Bonus!$J$5,Bonus!$K$5,IF(D104&lt;Bonus!$J$6,Bonus!$K$6,IF(D104&lt;Bonus!$J$7,Bonus!$K$7,IF(D104&lt;Bonus!$J$8,Bonus!$K$8,IF(D104&lt;Bonus!$J$9,Bonus!$K$9,IF(D104&lt;Bonus!$J$10,Bonus!$K$10,IF(D104&lt;Bonus!$J$11,Bonus!$K$11,IF(D104&lt;Bonus!$J$12,Bonus!$K$12,Bonus!$K$13)))))))))))</f>
        <v>3</v>
      </c>
    </row>
    <row r="105" spans="1:21"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17">
        <f t="shared" si="5"/>
        <v>27.897959183673468</v>
      </c>
      <c r="Q105" t="s">
        <v>8330</v>
      </c>
      <c r="R105" t="s">
        <v>8332</v>
      </c>
      <c r="S105" s="23">
        <f t="shared" si="6"/>
        <v>41682.597569444442</v>
      </c>
      <c r="T105" s="23">
        <f t="shared" si="7"/>
        <v>41705.597569444442</v>
      </c>
      <c r="U105" s="27">
        <f>IF(D105&lt;Bonus!$J$2,Bonus!$K$2,IF(D105&lt;Bonus!$J$3,Bonus!$K$3,IF(D105&lt;Bonus!$J$4,Bonus!$K$4,IF(D105&lt;Bonus!$J$5,Bonus!$K$5,IF(D105&lt;Bonus!$J$6,Bonus!$K$6,IF(D105&lt;Bonus!$J$7,Bonus!$K$7,IF(D105&lt;Bonus!$J$8,Bonus!$K$8,IF(D105&lt;Bonus!$J$9,Bonus!$K$9,IF(D105&lt;Bonus!$J$10,Bonus!$K$10,IF(D105&lt;Bonus!$J$11,Bonus!$K$11,IF(D105&lt;Bonus!$J$12,Bonus!$K$12,Bonus!$K$13)))))))))))</f>
        <v>2</v>
      </c>
    </row>
    <row r="106" spans="1:21"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17">
        <f t="shared" si="5"/>
        <v>60</v>
      </c>
      <c r="Q106" t="s">
        <v>8330</v>
      </c>
      <c r="R106" t="s">
        <v>8332</v>
      </c>
      <c r="S106" s="23">
        <f t="shared" si="6"/>
        <v>40612.486874999995</v>
      </c>
      <c r="T106" s="23">
        <f t="shared" si="7"/>
        <v>40635.833333333328</v>
      </c>
      <c r="U106" s="27">
        <f>IF(D106&lt;Bonus!$J$2,Bonus!$K$2,IF(D106&lt;Bonus!$J$3,Bonus!$K$3,IF(D106&lt;Bonus!$J$4,Bonus!$K$4,IF(D106&lt;Bonus!$J$5,Bonus!$K$5,IF(D106&lt;Bonus!$J$6,Bonus!$K$6,IF(D106&lt;Bonus!$J$7,Bonus!$K$7,IF(D106&lt;Bonus!$J$8,Bonus!$K$8,IF(D106&lt;Bonus!$J$9,Bonus!$K$9,IF(D106&lt;Bonus!$J$10,Bonus!$K$10,IF(D106&lt;Bonus!$J$11,Bonus!$K$11,IF(D106&lt;Bonus!$J$12,Bonus!$K$12,Bonus!$K$13)))))))))))</f>
        <v>1</v>
      </c>
    </row>
    <row r="107" spans="1:21"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17">
        <f t="shared" si="5"/>
        <v>39.383333333333333</v>
      </c>
      <c r="Q107" t="s">
        <v>8330</v>
      </c>
      <c r="R107" t="s">
        <v>8332</v>
      </c>
      <c r="S107" s="23">
        <f t="shared" si="6"/>
        <v>42485.516435185178</v>
      </c>
      <c r="T107" s="23">
        <f t="shared" si="7"/>
        <v>42503.791666666664</v>
      </c>
      <c r="U107" s="27">
        <f>IF(D107&lt;Bonus!$J$2,Bonus!$K$2,IF(D107&lt;Bonus!$J$3,Bonus!$K$3,IF(D107&lt;Bonus!$J$4,Bonus!$K$4,IF(D107&lt;Bonus!$J$5,Bonus!$K$5,IF(D107&lt;Bonus!$J$6,Bonus!$K$6,IF(D107&lt;Bonus!$J$7,Bonus!$K$7,IF(D107&lt;Bonus!$J$8,Bonus!$K$8,IF(D107&lt;Bonus!$J$9,Bonus!$K$9,IF(D107&lt;Bonus!$J$10,Bonus!$K$10,IF(D107&lt;Bonus!$J$11,Bonus!$K$11,IF(D107&lt;Bonus!$J$12,Bonus!$K$12,Bonus!$K$13)))))))))))</f>
        <v>2</v>
      </c>
    </row>
    <row r="108" spans="1:2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17">
        <f t="shared" si="5"/>
        <v>186.11111111111111</v>
      </c>
      <c r="Q108" t="s">
        <v>8330</v>
      </c>
      <c r="R108" t="s">
        <v>8332</v>
      </c>
      <c r="S108" s="23">
        <f t="shared" si="6"/>
        <v>40987.568298611113</v>
      </c>
      <c r="T108" s="23">
        <f t="shared" si="7"/>
        <v>41001.568298611113</v>
      </c>
      <c r="U108" s="27">
        <f>IF(D108&lt;Bonus!$J$2,Bonus!$K$2,IF(D108&lt;Bonus!$J$3,Bonus!$K$3,IF(D108&lt;Bonus!$J$4,Bonus!$K$4,IF(D108&lt;Bonus!$J$5,Bonus!$K$5,IF(D108&lt;Bonus!$J$6,Bonus!$K$6,IF(D108&lt;Bonus!$J$7,Bonus!$K$7,IF(D108&lt;Bonus!$J$8,Bonus!$K$8,IF(D108&lt;Bonus!$J$9,Bonus!$K$9,IF(D108&lt;Bonus!$J$10,Bonus!$K$10,IF(D108&lt;Bonus!$J$11,Bonus!$K$11,IF(D108&lt;Bonus!$J$12,Bonus!$K$12,Bonus!$K$13)))))))))))</f>
        <v>3</v>
      </c>
    </row>
    <row r="109" spans="1:21"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17">
        <f t="shared" si="5"/>
        <v>111.37681159420291</v>
      </c>
      <c r="Q109" t="s">
        <v>8330</v>
      </c>
      <c r="R109" t="s">
        <v>8332</v>
      </c>
      <c r="S109" s="23">
        <f t="shared" si="6"/>
        <v>40635.774155092593</v>
      </c>
      <c r="T109" s="23">
        <f t="shared" si="7"/>
        <v>40657.774155092593</v>
      </c>
      <c r="U109" s="27">
        <f>IF(D109&lt;Bonus!$J$2,Bonus!$K$2,IF(D109&lt;Bonus!$J$3,Bonus!$K$3,IF(D109&lt;Bonus!$J$4,Bonus!$K$4,IF(D109&lt;Bonus!$J$5,Bonus!$K$5,IF(D109&lt;Bonus!$J$6,Bonus!$K$6,IF(D109&lt;Bonus!$J$7,Bonus!$K$7,IF(D109&lt;Bonus!$J$8,Bonus!$K$8,IF(D109&lt;Bonus!$J$9,Bonus!$K$9,IF(D109&lt;Bonus!$J$10,Bonus!$K$10,IF(D109&lt;Bonus!$J$11,Bonus!$K$11,IF(D109&lt;Bonus!$J$12,Bonus!$K$12,Bonus!$K$13)))))))))))</f>
        <v>3</v>
      </c>
    </row>
    <row r="110" spans="1:21"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17">
        <f t="shared" si="5"/>
        <v>78.723404255319153</v>
      </c>
      <c r="Q110" t="s">
        <v>8330</v>
      </c>
      <c r="R110" t="s">
        <v>8332</v>
      </c>
      <c r="S110" s="23">
        <f t="shared" si="6"/>
        <v>41365.404745370368</v>
      </c>
      <c r="T110" s="23">
        <f t="shared" si="7"/>
        <v>41425.404745370368</v>
      </c>
      <c r="U110" s="27">
        <f>IF(D110&lt;Bonus!$J$2,Bonus!$K$2,IF(D110&lt;Bonus!$J$3,Bonus!$K$3,IF(D110&lt;Bonus!$J$4,Bonus!$K$4,IF(D110&lt;Bonus!$J$5,Bonus!$K$5,IF(D110&lt;Bonus!$J$6,Bonus!$K$6,IF(D110&lt;Bonus!$J$7,Bonus!$K$7,IF(D110&lt;Bonus!$J$8,Bonus!$K$8,IF(D110&lt;Bonus!$J$9,Bonus!$K$9,IF(D110&lt;Bonus!$J$10,Bonus!$K$10,IF(D110&lt;Bonus!$J$11,Bonus!$K$11,IF(D110&lt;Bonus!$J$12,Bonus!$K$12,Bonus!$K$13)))))))))))</f>
        <v>2</v>
      </c>
    </row>
    <row r="111" spans="1:21"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17">
        <f t="shared" si="5"/>
        <v>46.702127659574465</v>
      </c>
      <c r="Q111" t="s">
        <v>8330</v>
      </c>
      <c r="R111" t="s">
        <v>8332</v>
      </c>
      <c r="S111" s="23">
        <f t="shared" si="6"/>
        <v>40569.817476851851</v>
      </c>
      <c r="T111" s="23">
        <f t="shared" si="7"/>
        <v>40599.817476851851</v>
      </c>
      <c r="U111" s="27">
        <f>IF(D111&lt;Bonus!$J$2,Bonus!$K$2,IF(D111&lt;Bonus!$J$3,Bonus!$K$3,IF(D111&lt;Bonus!$J$4,Bonus!$K$4,IF(D111&lt;Bonus!$J$5,Bonus!$K$5,IF(D111&lt;Bonus!$J$6,Bonus!$K$6,IF(D111&lt;Bonus!$J$7,Bonus!$K$7,IF(D111&lt;Bonus!$J$8,Bonus!$K$8,IF(D111&lt;Bonus!$J$9,Bonus!$K$9,IF(D111&lt;Bonus!$J$10,Bonus!$K$10,IF(D111&lt;Bonus!$J$11,Bonus!$K$11,IF(D111&lt;Bonus!$J$12,Bonus!$K$12,Bonus!$K$13)))))))))))</f>
        <v>2</v>
      </c>
    </row>
    <row r="112" spans="1:21"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17">
        <f t="shared" si="5"/>
        <v>65.384615384615387</v>
      </c>
      <c r="Q112" t="s">
        <v>8330</v>
      </c>
      <c r="R112" t="s">
        <v>8332</v>
      </c>
      <c r="S112" s="23">
        <f t="shared" si="6"/>
        <v>41557.741354166668</v>
      </c>
      <c r="T112" s="23">
        <f t="shared" si="7"/>
        <v>41592.040972222218</v>
      </c>
      <c r="U112" s="27">
        <f>IF(D112&lt;Bonus!$J$2,Bonus!$K$2,IF(D112&lt;Bonus!$J$3,Bonus!$K$3,IF(D112&lt;Bonus!$J$4,Bonus!$K$4,IF(D112&lt;Bonus!$J$5,Bonus!$K$5,IF(D112&lt;Bonus!$J$6,Bonus!$K$6,IF(D112&lt;Bonus!$J$7,Bonus!$K$7,IF(D112&lt;Bonus!$J$8,Bonus!$K$8,IF(D112&lt;Bonus!$J$9,Bonus!$K$9,IF(D112&lt;Bonus!$J$10,Bonus!$K$10,IF(D112&lt;Bonus!$J$11,Bonus!$K$11,IF(D112&lt;Bonus!$J$12,Bonus!$K$12,Bonus!$K$13)))))))))))</f>
        <v>2</v>
      </c>
    </row>
    <row r="113" spans="1:21"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17">
        <f t="shared" si="5"/>
        <v>102.0754716981132</v>
      </c>
      <c r="Q113" t="s">
        <v>8330</v>
      </c>
      <c r="R113" t="s">
        <v>8332</v>
      </c>
      <c r="S113" s="23">
        <f t="shared" si="6"/>
        <v>42125.124849537031</v>
      </c>
      <c r="T113" s="23">
        <f t="shared" si="7"/>
        <v>42155.124849537031</v>
      </c>
      <c r="U113" s="27">
        <f>IF(D113&lt;Bonus!$J$2,Bonus!$K$2,IF(D113&lt;Bonus!$J$3,Bonus!$K$3,IF(D113&lt;Bonus!$J$4,Bonus!$K$4,IF(D113&lt;Bonus!$J$5,Bonus!$K$5,IF(D113&lt;Bonus!$J$6,Bonus!$K$6,IF(D113&lt;Bonus!$J$7,Bonus!$K$7,IF(D113&lt;Bonus!$J$8,Bonus!$K$8,IF(D113&lt;Bonus!$J$9,Bonus!$K$9,IF(D113&lt;Bonus!$J$10,Bonus!$K$10,IF(D113&lt;Bonus!$J$11,Bonus!$K$11,IF(D113&lt;Bonus!$J$12,Bonus!$K$12,Bonus!$K$13)))))))))))</f>
        <v>2</v>
      </c>
    </row>
    <row r="114" spans="1:21"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17">
        <f t="shared" si="5"/>
        <v>64.197530864197532</v>
      </c>
      <c r="Q114" t="s">
        <v>8330</v>
      </c>
      <c r="R114" t="s">
        <v>8332</v>
      </c>
      <c r="S114" s="23">
        <f t="shared" si="6"/>
        <v>41717.834699074068</v>
      </c>
      <c r="T114" s="23">
        <f t="shared" si="7"/>
        <v>41741.875</v>
      </c>
      <c r="U114" s="27">
        <f>IF(D114&lt;Bonus!$J$2,Bonus!$K$2,IF(D114&lt;Bonus!$J$3,Bonus!$K$3,IF(D114&lt;Bonus!$J$4,Bonus!$K$4,IF(D114&lt;Bonus!$J$5,Bonus!$K$5,IF(D114&lt;Bonus!$J$6,Bonus!$K$6,IF(D114&lt;Bonus!$J$7,Bonus!$K$7,IF(D114&lt;Bonus!$J$8,Bonus!$K$8,IF(D114&lt;Bonus!$J$9,Bonus!$K$9,IF(D114&lt;Bonus!$J$10,Bonus!$K$10,IF(D114&lt;Bonus!$J$11,Bonus!$K$11,IF(D114&lt;Bonus!$J$12,Bonus!$K$12,Bonus!$K$13)))))))))))</f>
        <v>3</v>
      </c>
    </row>
    <row r="115" spans="1:21"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17">
        <f t="shared" si="5"/>
        <v>90.384615384615387</v>
      </c>
      <c r="Q115" t="s">
        <v>8330</v>
      </c>
      <c r="R115" t="s">
        <v>8332</v>
      </c>
      <c r="S115" s="23">
        <f t="shared" si="6"/>
        <v>40753.550092592588</v>
      </c>
      <c r="T115" s="23">
        <f t="shared" si="7"/>
        <v>40761.416666666664</v>
      </c>
      <c r="U115" s="27">
        <f>IF(D115&lt;Bonus!$J$2,Bonus!$K$2,IF(D115&lt;Bonus!$J$3,Bonus!$K$3,IF(D115&lt;Bonus!$J$4,Bonus!$K$4,IF(D115&lt;Bonus!$J$5,Bonus!$K$5,IF(D115&lt;Bonus!$J$6,Bonus!$K$6,IF(D115&lt;Bonus!$J$7,Bonus!$K$7,IF(D115&lt;Bonus!$J$8,Bonus!$K$8,IF(D115&lt;Bonus!$J$9,Bonus!$K$9,IF(D115&lt;Bonus!$J$10,Bonus!$K$10,IF(D115&lt;Bonus!$J$11,Bonus!$K$11,IF(D115&lt;Bonus!$J$12,Bonus!$K$12,Bonus!$K$13)))))))))))</f>
        <v>3</v>
      </c>
    </row>
    <row r="116" spans="1:21"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17">
        <f t="shared" si="5"/>
        <v>88.571428571428569</v>
      </c>
      <c r="Q116" t="s">
        <v>8330</v>
      </c>
      <c r="R116" t="s">
        <v>8332</v>
      </c>
      <c r="S116" s="23">
        <f t="shared" si="6"/>
        <v>40861.065833333334</v>
      </c>
      <c r="T116" s="23">
        <f t="shared" si="7"/>
        <v>40921.065833333334</v>
      </c>
      <c r="U116" s="27">
        <f>IF(D116&lt;Bonus!$J$2,Bonus!$K$2,IF(D116&lt;Bonus!$J$3,Bonus!$K$3,IF(D116&lt;Bonus!$J$4,Bonus!$K$4,IF(D116&lt;Bonus!$J$5,Bonus!$K$5,IF(D116&lt;Bonus!$J$6,Bonus!$K$6,IF(D116&lt;Bonus!$J$7,Bonus!$K$7,IF(D116&lt;Bonus!$J$8,Bonus!$K$8,IF(D116&lt;Bonus!$J$9,Bonus!$K$9,IF(D116&lt;Bonus!$J$10,Bonus!$K$10,IF(D116&lt;Bonus!$J$11,Bonus!$K$11,IF(D116&lt;Bonus!$J$12,Bonus!$K$12,Bonus!$K$13)))))))))))</f>
        <v>2</v>
      </c>
    </row>
    <row r="117" spans="1:2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17">
        <f t="shared" si="5"/>
        <v>28.727272727272727</v>
      </c>
      <c r="Q117" t="s">
        <v>8330</v>
      </c>
      <c r="R117" t="s">
        <v>8332</v>
      </c>
      <c r="S117" s="23">
        <f t="shared" si="6"/>
        <v>40918.530601851846</v>
      </c>
      <c r="T117" s="23">
        <f t="shared" si="7"/>
        <v>40943.530601851846</v>
      </c>
      <c r="U117" s="27">
        <f>IF(D117&lt;Bonus!$J$2,Bonus!$K$2,IF(D117&lt;Bonus!$J$3,Bonus!$K$3,IF(D117&lt;Bonus!$J$4,Bonus!$K$4,IF(D117&lt;Bonus!$J$5,Bonus!$K$5,IF(D117&lt;Bonus!$J$6,Bonus!$K$6,IF(D117&lt;Bonus!$J$7,Bonus!$K$7,IF(D117&lt;Bonus!$J$8,Bonus!$K$8,IF(D117&lt;Bonus!$J$9,Bonus!$K$9,IF(D117&lt;Bonus!$J$10,Bonus!$K$10,IF(D117&lt;Bonus!$J$11,Bonus!$K$11,IF(D117&lt;Bonus!$J$12,Bonus!$K$12,Bonus!$K$13)))))))))))</f>
        <v>1</v>
      </c>
    </row>
    <row r="118" spans="1:21"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17">
        <f t="shared" si="5"/>
        <v>69.78947368421052</v>
      </c>
      <c r="Q118" t="s">
        <v>8330</v>
      </c>
      <c r="R118" t="s">
        <v>8332</v>
      </c>
      <c r="S118" s="23">
        <f t="shared" si="6"/>
        <v>40595.288831018515</v>
      </c>
      <c r="T118" s="23">
        <f t="shared" si="7"/>
        <v>40641.247164351851</v>
      </c>
      <c r="U118" s="27">
        <f>IF(D118&lt;Bonus!$J$2,Bonus!$K$2,IF(D118&lt;Bonus!$J$3,Bonus!$K$3,IF(D118&lt;Bonus!$J$4,Bonus!$K$4,IF(D118&lt;Bonus!$J$5,Bonus!$K$5,IF(D118&lt;Bonus!$J$6,Bonus!$K$6,IF(D118&lt;Bonus!$J$7,Bonus!$K$7,IF(D118&lt;Bonus!$J$8,Bonus!$K$8,IF(D118&lt;Bonus!$J$9,Bonus!$K$9,IF(D118&lt;Bonus!$J$10,Bonus!$K$10,IF(D118&lt;Bonus!$J$11,Bonus!$K$11,IF(D118&lt;Bonus!$J$12,Bonus!$K$12,Bonus!$K$13)))))))))))</f>
        <v>2</v>
      </c>
    </row>
    <row r="119" spans="1:21"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17">
        <f t="shared" si="5"/>
        <v>167.48962962962963</v>
      </c>
      <c r="Q119" t="s">
        <v>8330</v>
      </c>
      <c r="R119" t="s">
        <v>8332</v>
      </c>
      <c r="S119" s="23">
        <f t="shared" si="6"/>
        <v>40248.626666666663</v>
      </c>
      <c r="T119" s="23">
        <f t="shared" si="7"/>
        <v>40338.583333333328</v>
      </c>
      <c r="U119" s="27">
        <f>IF(D119&lt;Bonus!$J$2,Bonus!$K$2,IF(D119&lt;Bonus!$J$3,Bonus!$K$3,IF(D119&lt;Bonus!$J$4,Bonus!$K$4,IF(D119&lt;Bonus!$J$5,Bonus!$K$5,IF(D119&lt;Bonus!$J$6,Bonus!$K$6,IF(D119&lt;Bonus!$J$7,Bonus!$K$7,IF(D119&lt;Bonus!$J$8,Bonus!$K$8,IF(D119&lt;Bonus!$J$9,Bonus!$K$9,IF(D119&lt;Bonus!$J$10,Bonus!$K$10,IF(D119&lt;Bonus!$J$11,Bonus!$K$11,IF(D119&lt;Bonus!$J$12,Bonus!$K$12,Bonus!$K$13)))))))))))</f>
        <v>2</v>
      </c>
    </row>
    <row r="120" spans="1:21"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17">
        <f t="shared" si="5"/>
        <v>144.91230769230768</v>
      </c>
      <c r="Q120" t="s">
        <v>8330</v>
      </c>
      <c r="R120" t="s">
        <v>8332</v>
      </c>
      <c r="S120" s="23">
        <f t="shared" si="6"/>
        <v>40722.845324074071</v>
      </c>
      <c r="T120" s="23">
        <f t="shared" si="7"/>
        <v>40752.845324074071</v>
      </c>
      <c r="U120" s="27">
        <f>IF(D120&lt;Bonus!$J$2,Bonus!$K$2,IF(D120&lt;Bonus!$J$3,Bonus!$K$3,IF(D120&lt;Bonus!$J$4,Bonus!$K$4,IF(D120&lt;Bonus!$J$5,Bonus!$K$5,IF(D120&lt;Bonus!$J$6,Bonus!$K$6,IF(D120&lt;Bonus!$J$7,Bonus!$K$7,IF(D120&lt;Bonus!$J$8,Bonus!$K$8,IF(D120&lt;Bonus!$J$9,Bonus!$K$9,IF(D120&lt;Bonus!$J$10,Bonus!$K$10,IF(D120&lt;Bonus!$J$11,Bonus!$K$11,IF(D120&lt;Bonus!$J$12,Bonus!$K$12,Bonus!$K$13)))))))))))</f>
        <v>3</v>
      </c>
    </row>
    <row r="121" spans="1:21"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17">
        <f t="shared" si="5"/>
        <v>91.840540540540545</v>
      </c>
      <c r="Q121" t="s">
        <v>8330</v>
      </c>
      <c r="R121" t="s">
        <v>8332</v>
      </c>
      <c r="S121" s="23">
        <f t="shared" si="6"/>
        <v>40738.860949074071</v>
      </c>
      <c r="T121" s="23">
        <f t="shared" si="7"/>
        <v>40768.75</v>
      </c>
      <c r="U121" s="27">
        <f>IF(D121&lt;Bonus!$J$2,Bonus!$K$2,IF(D121&lt;Bonus!$J$3,Bonus!$K$3,IF(D121&lt;Bonus!$J$4,Bonus!$K$4,IF(D121&lt;Bonus!$J$5,Bonus!$K$5,IF(D121&lt;Bonus!$J$6,Bonus!$K$6,IF(D121&lt;Bonus!$J$7,Bonus!$K$7,IF(D121&lt;Bonus!$J$8,Bonus!$K$8,IF(D121&lt;Bonus!$J$9,Bonus!$K$9,IF(D121&lt;Bonus!$J$10,Bonus!$K$10,IF(D121&lt;Bonus!$J$11,Bonus!$K$11,IF(D121&lt;Bonus!$J$12,Bonus!$K$12,Bonus!$K$13)))))))))))</f>
        <v>2</v>
      </c>
    </row>
    <row r="122" spans="1:21"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17">
        <f t="shared" si="5"/>
        <v>10</v>
      </c>
      <c r="Q122" t="s">
        <v>8330</v>
      </c>
      <c r="R122" t="s">
        <v>8333</v>
      </c>
      <c r="S122" s="23">
        <f t="shared" si="6"/>
        <v>42615.841516203705</v>
      </c>
      <c r="T122" s="23">
        <f t="shared" si="7"/>
        <v>42645.841516203705</v>
      </c>
      <c r="U122" s="27">
        <f>IF(D122&lt;Bonus!$J$2,Bonus!$K$2,IF(D122&lt;Bonus!$J$3,Bonus!$K$3,IF(D122&lt;Bonus!$J$4,Bonus!$K$4,IF(D122&lt;Bonus!$J$5,Bonus!$K$5,IF(D122&lt;Bonus!$J$6,Bonus!$K$6,IF(D122&lt;Bonus!$J$7,Bonus!$K$7,IF(D122&lt;Bonus!$J$8,Bonus!$K$8,IF(D122&lt;Bonus!$J$9,Bonus!$K$9,IF(D122&lt;Bonus!$J$10,Bonus!$K$10,IF(D122&lt;Bonus!$J$11,Bonus!$K$11,IF(D122&lt;Bonus!$J$12,Bonus!$K$12,Bonus!$K$13)))))))))))</f>
        <v>12</v>
      </c>
    </row>
    <row r="123" spans="1:21"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17">
        <f t="shared" si="5"/>
        <v>1</v>
      </c>
      <c r="Q123" t="s">
        <v>8330</v>
      </c>
      <c r="R123" t="s">
        <v>8333</v>
      </c>
      <c r="S123" s="23">
        <f t="shared" si="6"/>
        <v>42096.496643518512</v>
      </c>
      <c r="T123" s="23">
        <f t="shared" si="7"/>
        <v>42112.219444444439</v>
      </c>
      <c r="U123" s="27">
        <f>IF(D123&lt;Bonus!$J$2,Bonus!$K$2,IF(D123&lt;Bonus!$J$3,Bonus!$K$3,IF(D123&lt;Bonus!$J$4,Bonus!$K$4,IF(D123&lt;Bonus!$J$5,Bonus!$K$5,IF(D123&lt;Bonus!$J$6,Bonus!$K$6,IF(D123&lt;Bonus!$J$7,Bonus!$K$7,IF(D123&lt;Bonus!$J$8,Bonus!$K$8,IF(D123&lt;Bonus!$J$9,Bonus!$K$9,IF(D123&lt;Bonus!$J$10,Bonus!$K$10,IF(D123&lt;Bonus!$J$11,Bonus!$K$11,IF(D123&lt;Bonus!$J$12,Bonus!$K$12,Bonus!$K$13)))))))))))</f>
        <v>2</v>
      </c>
    </row>
    <row r="124" spans="1:21"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17" t="e">
        <f t="shared" si="5"/>
        <v>#DIV/0!</v>
      </c>
      <c r="Q124" t="s">
        <v>8330</v>
      </c>
      <c r="R124" t="s">
        <v>8333</v>
      </c>
      <c r="S124" s="23">
        <f t="shared" si="6"/>
        <v>42593.223460648143</v>
      </c>
      <c r="T124" s="23">
        <f t="shared" si="7"/>
        <v>42653.223460648143</v>
      </c>
      <c r="U124" s="27">
        <f>IF(D124&lt;Bonus!$J$2,Bonus!$K$2,IF(D124&lt;Bonus!$J$3,Bonus!$K$3,IF(D124&lt;Bonus!$J$4,Bonus!$K$4,IF(D124&lt;Bonus!$J$5,Bonus!$K$5,IF(D124&lt;Bonus!$J$6,Bonus!$K$6,IF(D124&lt;Bonus!$J$7,Bonus!$K$7,IF(D124&lt;Bonus!$J$8,Bonus!$K$8,IF(D124&lt;Bonus!$J$9,Bonus!$K$9,IF(D124&lt;Bonus!$J$10,Bonus!$K$10,IF(D124&lt;Bonus!$J$11,Bonus!$K$11,IF(D124&lt;Bonus!$J$12,Bonus!$K$12,Bonus!$K$13)))))))))))</f>
        <v>12</v>
      </c>
    </row>
    <row r="125" spans="1:21"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17">
        <f t="shared" si="5"/>
        <v>25.166666666666668</v>
      </c>
      <c r="Q125" t="s">
        <v>8330</v>
      </c>
      <c r="R125" t="s">
        <v>8333</v>
      </c>
      <c r="S125" s="23">
        <f t="shared" si="6"/>
        <v>41904.573657407404</v>
      </c>
      <c r="T125" s="23">
        <f t="shared" si="7"/>
        <v>41940.708333333328</v>
      </c>
      <c r="U125" s="27">
        <f>IF(D125&lt;Bonus!$J$2,Bonus!$K$2,IF(D125&lt;Bonus!$J$3,Bonus!$K$3,IF(D125&lt;Bonus!$J$4,Bonus!$K$4,IF(D125&lt;Bonus!$J$5,Bonus!$K$5,IF(D125&lt;Bonus!$J$6,Bonus!$K$6,IF(D125&lt;Bonus!$J$7,Bonus!$K$7,IF(D125&lt;Bonus!$J$8,Bonus!$K$8,IF(D125&lt;Bonus!$J$9,Bonus!$K$9,IF(D125&lt;Bonus!$J$10,Bonus!$K$10,IF(D125&lt;Bonus!$J$11,Bonus!$K$11,IF(D125&lt;Bonus!$J$12,Bonus!$K$12,Bonus!$K$13)))))))))))</f>
        <v>12</v>
      </c>
    </row>
    <row r="126" spans="1:21"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17" t="e">
        <f t="shared" si="5"/>
        <v>#DIV/0!</v>
      </c>
      <c r="Q126" t="s">
        <v>8330</v>
      </c>
      <c r="R126" t="s">
        <v>8333</v>
      </c>
      <c r="S126" s="23">
        <f t="shared" si="6"/>
        <v>42114.720393518517</v>
      </c>
      <c r="T126" s="23">
        <f t="shared" si="7"/>
        <v>42139.720393518517</v>
      </c>
      <c r="U126" s="27">
        <f>IF(D126&lt;Bonus!$J$2,Bonus!$K$2,IF(D126&lt;Bonus!$J$3,Bonus!$K$3,IF(D126&lt;Bonus!$J$4,Bonus!$K$4,IF(D126&lt;Bonus!$J$5,Bonus!$K$5,IF(D126&lt;Bonus!$J$6,Bonus!$K$6,IF(D126&lt;Bonus!$J$7,Bonus!$K$7,IF(D126&lt;Bonus!$J$8,Bonus!$K$8,IF(D126&lt;Bonus!$J$9,Bonus!$K$9,IF(D126&lt;Bonus!$J$10,Bonus!$K$10,IF(D126&lt;Bonus!$J$11,Bonus!$K$11,IF(D126&lt;Bonus!$J$12,Bonus!$K$12,Bonus!$K$13)))))))))))</f>
        <v>2</v>
      </c>
    </row>
    <row r="127" spans="1:21"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17">
        <f t="shared" si="5"/>
        <v>11.666666666666666</v>
      </c>
      <c r="Q127" t="s">
        <v>8330</v>
      </c>
      <c r="R127" t="s">
        <v>8333</v>
      </c>
      <c r="S127" s="23">
        <f t="shared" si="6"/>
        <v>42709.78564814815</v>
      </c>
      <c r="T127" s="23">
        <f t="shared" si="7"/>
        <v>42769.78564814815</v>
      </c>
      <c r="U127" s="27">
        <f>IF(D127&lt;Bonus!$J$2,Bonus!$K$2,IF(D127&lt;Bonus!$J$3,Bonus!$K$3,IF(D127&lt;Bonus!$J$4,Bonus!$K$4,IF(D127&lt;Bonus!$J$5,Bonus!$K$5,IF(D127&lt;Bonus!$J$6,Bonus!$K$6,IF(D127&lt;Bonus!$J$7,Bonus!$K$7,IF(D127&lt;Bonus!$J$8,Bonus!$K$8,IF(D127&lt;Bonus!$J$9,Bonus!$K$9,IF(D127&lt;Bonus!$J$10,Bonus!$K$10,IF(D127&lt;Bonus!$J$11,Bonus!$K$11,IF(D127&lt;Bonus!$J$12,Bonus!$K$12,Bonus!$K$13)))))))))))</f>
        <v>1</v>
      </c>
    </row>
    <row r="128" spans="1:21"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17">
        <f t="shared" si="5"/>
        <v>106.69230769230769</v>
      </c>
      <c r="Q128" t="s">
        <v>8330</v>
      </c>
      <c r="R128" t="s">
        <v>8333</v>
      </c>
      <c r="S128" s="23">
        <f t="shared" si="6"/>
        <v>42135.381215277775</v>
      </c>
      <c r="T128" s="23">
        <f t="shared" si="7"/>
        <v>42165.874999999993</v>
      </c>
      <c r="U128" s="27">
        <f>IF(D128&lt;Bonus!$J$2,Bonus!$K$2,IF(D128&lt;Bonus!$J$3,Bonus!$K$3,IF(D128&lt;Bonus!$J$4,Bonus!$K$4,IF(D128&lt;Bonus!$J$5,Bonus!$K$5,IF(D128&lt;Bonus!$J$6,Bonus!$K$6,IF(D128&lt;Bonus!$J$7,Bonus!$K$7,IF(D128&lt;Bonus!$J$8,Bonus!$K$8,IF(D128&lt;Bonus!$J$9,Bonus!$K$9,IF(D128&lt;Bonus!$J$10,Bonus!$K$10,IF(D128&lt;Bonus!$J$11,Bonus!$K$11,IF(D128&lt;Bonus!$J$12,Bonus!$K$12,Bonus!$K$13)))))))))))</f>
        <v>7</v>
      </c>
    </row>
    <row r="129" spans="1:21"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17">
        <f t="shared" si="5"/>
        <v>47.5</v>
      </c>
      <c r="Q129" t="s">
        <v>8330</v>
      </c>
      <c r="R129" t="s">
        <v>8333</v>
      </c>
      <c r="S129" s="23">
        <f t="shared" si="6"/>
        <v>42067.415983796294</v>
      </c>
      <c r="T129" s="23">
        <f t="shared" si="7"/>
        <v>42097.37431712963</v>
      </c>
      <c r="U129" s="27">
        <f>IF(D129&lt;Bonus!$J$2,Bonus!$K$2,IF(D129&lt;Bonus!$J$3,Bonus!$K$3,IF(D129&lt;Bonus!$J$4,Bonus!$K$4,IF(D129&lt;Bonus!$J$5,Bonus!$K$5,IF(D129&lt;Bonus!$J$6,Bonus!$K$6,IF(D129&lt;Bonus!$J$7,Bonus!$K$7,IF(D129&lt;Bonus!$J$8,Bonus!$K$8,IF(D129&lt;Bonus!$J$9,Bonus!$K$9,IF(D129&lt;Bonus!$J$10,Bonus!$K$10,IF(D129&lt;Bonus!$J$11,Bonus!$K$11,IF(D129&lt;Bonus!$J$12,Bonus!$K$12,Bonus!$K$13)))))))))))</f>
        <v>3</v>
      </c>
    </row>
    <row r="130" spans="1:21"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17">
        <f t="shared" si="5"/>
        <v>311.16666666666669</v>
      </c>
      <c r="Q130" t="s">
        <v>8330</v>
      </c>
      <c r="R130" t="s">
        <v>8333</v>
      </c>
      <c r="S130" s="23">
        <f t="shared" si="6"/>
        <v>42628.019594907404</v>
      </c>
      <c r="T130" s="23">
        <f t="shared" si="7"/>
        <v>42663.019594907404</v>
      </c>
      <c r="U130" s="27">
        <f>IF(D130&lt;Bonus!$J$2,Bonus!$K$2,IF(D130&lt;Bonus!$J$3,Bonus!$K$3,IF(D130&lt;Bonus!$J$4,Bonus!$K$4,IF(D130&lt;Bonus!$J$5,Bonus!$K$5,IF(D130&lt;Bonus!$J$6,Bonus!$K$6,IF(D130&lt;Bonus!$J$7,Bonus!$K$7,IF(D130&lt;Bonus!$J$8,Bonus!$K$8,IF(D130&lt;Bonus!$J$9,Bonus!$K$9,IF(D130&lt;Bonus!$J$10,Bonus!$K$10,IF(D130&lt;Bonus!$J$11,Bonus!$K$11,IF(D130&lt;Bonus!$J$12,Bonus!$K$12,Bonus!$K$13)))))))))))</f>
        <v>12</v>
      </c>
    </row>
    <row r="131" spans="1:21"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f>
        <v>0</v>
      </c>
      <c r="P131" s="17" t="e">
        <f t="shared" ref="P131:P194" si="9">E131/L131</f>
        <v>#DIV/0!</v>
      </c>
      <c r="Q131" t="s">
        <v>8330</v>
      </c>
      <c r="R131" t="s">
        <v>8333</v>
      </c>
      <c r="S131" s="23">
        <f t="shared" ref="S131:S194" si="10">(J131/60/60/24)+DATE(1970,1,1)+(-5/24)</f>
        <v>41882.728969907403</v>
      </c>
      <c r="T131" s="23">
        <f t="shared" ref="T131:T194" si="11">(I131/60/60/24)+DATE(1970,1,1)+(-5/24)</f>
        <v>41942.728969907403</v>
      </c>
      <c r="U131" s="27">
        <f>IF(D131&lt;Bonus!$J$2,Bonus!$K$2,IF(D131&lt;Bonus!$J$3,Bonus!$K$3,IF(D131&lt;Bonus!$J$4,Bonus!$K$4,IF(D131&lt;Bonus!$J$5,Bonus!$K$5,IF(D131&lt;Bonus!$J$6,Bonus!$K$6,IF(D131&lt;Bonus!$J$7,Bonus!$K$7,IF(D131&lt;Bonus!$J$8,Bonus!$K$8,IF(D131&lt;Bonus!$J$9,Bonus!$K$9,IF(D131&lt;Bonus!$J$10,Bonus!$K$10,IF(D131&lt;Bonus!$J$11,Bonus!$K$11,IF(D131&lt;Bonus!$J$12,Bonus!$K$12,Bonus!$K$13)))))))))))</f>
        <v>6</v>
      </c>
    </row>
    <row r="132" spans="1:21"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17" t="e">
        <f t="shared" si="9"/>
        <v>#DIV/0!</v>
      </c>
      <c r="Q132" t="s">
        <v>8330</v>
      </c>
      <c r="R132" t="s">
        <v>8333</v>
      </c>
      <c r="S132" s="23">
        <f t="shared" si="10"/>
        <v>41778.707083333327</v>
      </c>
      <c r="T132" s="23">
        <f t="shared" si="11"/>
        <v>41806.636111111111</v>
      </c>
      <c r="U132" s="27">
        <f>IF(D132&lt;Bonus!$J$2,Bonus!$K$2,IF(D132&lt;Bonus!$J$3,Bonus!$K$3,IF(D132&lt;Bonus!$J$4,Bonus!$K$4,IF(D132&lt;Bonus!$J$5,Bonus!$K$5,IF(D132&lt;Bonus!$J$6,Bonus!$K$6,IF(D132&lt;Bonus!$J$7,Bonus!$K$7,IF(D132&lt;Bonus!$J$8,Bonus!$K$8,IF(D132&lt;Bonus!$J$9,Bonus!$K$9,IF(D132&lt;Bonus!$J$10,Bonus!$K$10,IF(D132&lt;Bonus!$J$11,Bonus!$K$11,IF(D132&lt;Bonus!$J$12,Bonus!$K$12,Bonus!$K$13)))))))))))</f>
        <v>1</v>
      </c>
    </row>
    <row r="133" spans="1:2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17" t="e">
        <f t="shared" si="9"/>
        <v>#DIV/0!</v>
      </c>
      <c r="Q133" t="s">
        <v>8330</v>
      </c>
      <c r="R133" t="s">
        <v>8333</v>
      </c>
      <c r="S133" s="23">
        <f t="shared" si="10"/>
        <v>42541.629178240742</v>
      </c>
      <c r="T133" s="23">
        <f t="shared" si="11"/>
        <v>42556.791666666664</v>
      </c>
      <c r="U133" s="27">
        <f>IF(D133&lt;Bonus!$J$2,Bonus!$K$2,IF(D133&lt;Bonus!$J$3,Bonus!$K$3,IF(D133&lt;Bonus!$J$4,Bonus!$K$4,IF(D133&lt;Bonus!$J$5,Bonus!$K$5,IF(D133&lt;Bonus!$J$6,Bonus!$K$6,IF(D133&lt;Bonus!$J$7,Bonus!$K$7,IF(D133&lt;Bonus!$J$8,Bonus!$K$8,IF(D133&lt;Bonus!$J$9,Bonus!$K$9,IF(D133&lt;Bonus!$J$10,Bonus!$K$10,IF(D133&lt;Bonus!$J$11,Bonus!$K$11,IF(D133&lt;Bonus!$J$12,Bonus!$K$12,Bonus!$K$13)))))))))))</f>
        <v>2</v>
      </c>
    </row>
    <row r="134" spans="1:21"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17">
        <f t="shared" si="9"/>
        <v>94.506172839506178</v>
      </c>
      <c r="Q134" t="s">
        <v>8330</v>
      </c>
      <c r="R134" t="s">
        <v>8333</v>
      </c>
      <c r="S134" s="23">
        <f t="shared" si="10"/>
        <v>41905.60424768518</v>
      </c>
      <c r="T134" s="23">
        <f t="shared" si="11"/>
        <v>41950.645914351851</v>
      </c>
      <c r="U134" s="27">
        <f>IF(D134&lt;Bonus!$J$2,Bonus!$K$2,IF(D134&lt;Bonus!$J$3,Bonus!$K$3,IF(D134&lt;Bonus!$J$4,Bonus!$K$4,IF(D134&lt;Bonus!$J$5,Bonus!$K$5,IF(D134&lt;Bonus!$J$6,Bonus!$K$6,IF(D134&lt;Bonus!$J$7,Bonus!$K$7,IF(D134&lt;Bonus!$J$8,Bonus!$K$8,IF(D134&lt;Bonus!$J$9,Bonus!$K$9,IF(D134&lt;Bonus!$J$10,Bonus!$K$10,IF(D134&lt;Bonus!$J$11,Bonus!$K$11,IF(D134&lt;Bonus!$J$12,Bonus!$K$12,Bonus!$K$13)))))))))))</f>
        <v>12</v>
      </c>
    </row>
    <row r="135" spans="1:21"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17" t="e">
        <f t="shared" si="9"/>
        <v>#DIV/0!</v>
      </c>
      <c r="Q135" t="s">
        <v>8330</v>
      </c>
      <c r="R135" t="s">
        <v>8333</v>
      </c>
      <c r="S135" s="23">
        <f t="shared" si="10"/>
        <v>42491.599351851844</v>
      </c>
      <c r="T135" s="23">
        <f t="shared" si="11"/>
        <v>42521.521527777775</v>
      </c>
      <c r="U135" s="27">
        <f>IF(D135&lt;Bonus!$J$2,Bonus!$K$2,IF(D135&lt;Bonus!$J$3,Bonus!$K$3,IF(D135&lt;Bonus!$J$4,Bonus!$K$4,IF(D135&lt;Bonus!$J$5,Bonus!$K$5,IF(D135&lt;Bonus!$J$6,Bonus!$K$6,IF(D135&lt;Bonus!$J$7,Bonus!$K$7,IF(D135&lt;Bonus!$J$8,Bonus!$K$8,IF(D135&lt;Bonus!$J$9,Bonus!$K$9,IF(D135&lt;Bonus!$J$10,Bonus!$K$10,IF(D135&lt;Bonus!$J$11,Bonus!$K$11,IF(D135&lt;Bonus!$J$12,Bonus!$K$12,Bonus!$K$13)))))))))))</f>
        <v>12</v>
      </c>
    </row>
    <row r="136" spans="1:21"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17" t="e">
        <f t="shared" si="9"/>
        <v>#DIV/0!</v>
      </c>
      <c r="Q136" t="s">
        <v>8330</v>
      </c>
      <c r="R136" t="s">
        <v>8333</v>
      </c>
      <c r="S136" s="23">
        <f t="shared" si="10"/>
        <v>42221.701597222222</v>
      </c>
      <c r="T136" s="23">
        <f t="shared" si="11"/>
        <v>42251.499999999993</v>
      </c>
      <c r="U136" s="27">
        <f>IF(D136&lt;Bonus!$J$2,Bonus!$K$2,IF(D136&lt;Bonus!$J$3,Bonus!$K$3,IF(D136&lt;Bonus!$J$4,Bonus!$K$4,IF(D136&lt;Bonus!$J$5,Bonus!$K$5,IF(D136&lt;Bonus!$J$6,Bonus!$K$6,IF(D136&lt;Bonus!$J$7,Bonus!$K$7,IF(D136&lt;Bonus!$J$8,Bonus!$K$8,IF(D136&lt;Bonus!$J$9,Bonus!$K$9,IF(D136&lt;Bonus!$J$10,Bonus!$K$10,IF(D136&lt;Bonus!$J$11,Bonus!$K$11,IF(D136&lt;Bonus!$J$12,Bonus!$K$12,Bonus!$K$13)))))))))))</f>
        <v>3</v>
      </c>
    </row>
    <row r="137" spans="1:21"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17">
        <f t="shared" si="9"/>
        <v>80.599999999999994</v>
      </c>
      <c r="Q137" t="s">
        <v>8330</v>
      </c>
      <c r="R137" t="s">
        <v>8333</v>
      </c>
      <c r="S137" s="23">
        <f t="shared" si="10"/>
        <v>41788.173576388886</v>
      </c>
      <c r="T137" s="23">
        <f t="shared" si="11"/>
        <v>41821.583333333328</v>
      </c>
      <c r="U137" s="27">
        <f>IF(D137&lt;Bonus!$J$2,Bonus!$K$2,IF(D137&lt;Bonus!$J$3,Bonus!$K$3,IF(D137&lt;Bonus!$J$4,Bonus!$K$4,IF(D137&lt;Bonus!$J$5,Bonus!$K$5,IF(D137&lt;Bonus!$J$6,Bonus!$K$6,IF(D137&lt;Bonus!$J$7,Bonus!$K$7,IF(D137&lt;Bonus!$J$8,Bonus!$K$8,IF(D137&lt;Bonus!$J$9,Bonus!$K$9,IF(D137&lt;Bonus!$J$10,Bonus!$K$10,IF(D137&lt;Bonus!$J$11,Bonus!$K$11,IF(D137&lt;Bonus!$J$12,Bonus!$K$12,Bonus!$K$13)))))))))))</f>
        <v>2</v>
      </c>
    </row>
    <row r="138" spans="1:21"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17" t="e">
        <f t="shared" si="9"/>
        <v>#DIV/0!</v>
      </c>
      <c r="Q138" t="s">
        <v>8330</v>
      </c>
      <c r="R138" t="s">
        <v>8333</v>
      </c>
      <c r="S138" s="23">
        <f t="shared" si="10"/>
        <v>42096.201782407406</v>
      </c>
      <c r="T138" s="23">
        <f t="shared" si="11"/>
        <v>42140.219444444439</v>
      </c>
      <c r="U138" s="27">
        <f>IF(D138&lt;Bonus!$J$2,Bonus!$K$2,IF(D138&lt;Bonus!$J$3,Bonus!$K$3,IF(D138&lt;Bonus!$J$4,Bonus!$K$4,IF(D138&lt;Bonus!$J$5,Bonus!$K$5,IF(D138&lt;Bonus!$J$6,Bonus!$K$6,IF(D138&lt;Bonus!$J$7,Bonus!$K$7,IF(D138&lt;Bonus!$J$8,Bonus!$K$8,IF(D138&lt;Bonus!$J$9,Bonus!$K$9,IF(D138&lt;Bonus!$J$10,Bonus!$K$10,IF(D138&lt;Bonus!$J$11,Bonus!$K$11,IF(D138&lt;Bonus!$J$12,Bonus!$K$12,Bonus!$K$13)))))))))))</f>
        <v>2</v>
      </c>
    </row>
    <row r="139" spans="1:21"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17" t="e">
        <f t="shared" si="9"/>
        <v>#DIV/0!</v>
      </c>
      <c r="Q139" t="s">
        <v>8330</v>
      </c>
      <c r="R139" t="s">
        <v>8333</v>
      </c>
      <c r="S139" s="23">
        <f t="shared" si="10"/>
        <v>42239.365659722222</v>
      </c>
      <c r="T139" s="23">
        <f t="shared" si="11"/>
        <v>42289.365659722222</v>
      </c>
      <c r="U139" s="27">
        <f>IF(D139&lt;Bonus!$J$2,Bonus!$K$2,IF(D139&lt;Bonus!$J$3,Bonus!$K$3,IF(D139&lt;Bonus!$J$4,Bonus!$K$4,IF(D139&lt;Bonus!$J$5,Bonus!$K$5,IF(D139&lt;Bonus!$J$6,Bonus!$K$6,IF(D139&lt;Bonus!$J$7,Bonus!$K$7,IF(D139&lt;Bonus!$J$8,Bonus!$K$8,IF(D139&lt;Bonus!$J$9,Bonus!$K$9,IF(D139&lt;Bonus!$J$10,Bonus!$K$10,IF(D139&lt;Bonus!$J$11,Bonus!$K$11,IF(D139&lt;Bonus!$J$12,Bonus!$K$12,Bonus!$K$13)))))))))))</f>
        <v>12</v>
      </c>
    </row>
    <row r="140" spans="1:21"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17">
        <f t="shared" si="9"/>
        <v>81.241379310344826</v>
      </c>
      <c r="Q140" t="s">
        <v>8330</v>
      </c>
      <c r="R140" t="s">
        <v>8333</v>
      </c>
      <c r="S140" s="23">
        <f t="shared" si="10"/>
        <v>42186.049085648141</v>
      </c>
      <c r="T140" s="23">
        <f t="shared" si="11"/>
        <v>42216.999305555553</v>
      </c>
      <c r="U140" s="27">
        <f>IF(D140&lt;Bonus!$J$2,Bonus!$K$2,IF(D140&lt;Bonus!$J$3,Bonus!$K$3,IF(D140&lt;Bonus!$J$4,Bonus!$K$4,IF(D140&lt;Bonus!$J$5,Bonus!$K$5,IF(D140&lt;Bonus!$J$6,Bonus!$K$6,IF(D140&lt;Bonus!$J$7,Bonus!$K$7,IF(D140&lt;Bonus!$J$8,Bonus!$K$8,IF(D140&lt;Bonus!$J$9,Bonus!$K$9,IF(D140&lt;Bonus!$J$10,Bonus!$K$10,IF(D140&lt;Bonus!$J$11,Bonus!$K$11,IF(D140&lt;Bonus!$J$12,Bonus!$K$12,Bonus!$K$13)))))))))))</f>
        <v>12</v>
      </c>
    </row>
    <row r="141" spans="1:21"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17">
        <f t="shared" si="9"/>
        <v>500</v>
      </c>
      <c r="Q141" t="s">
        <v>8330</v>
      </c>
      <c r="R141" t="s">
        <v>8333</v>
      </c>
      <c r="S141" s="23">
        <f t="shared" si="10"/>
        <v>42187.712638888886</v>
      </c>
      <c r="T141" s="23">
        <f t="shared" si="11"/>
        <v>42197.712638888886</v>
      </c>
      <c r="U141" s="27">
        <f>IF(D141&lt;Bonus!$J$2,Bonus!$K$2,IF(D141&lt;Bonus!$J$3,Bonus!$K$3,IF(D141&lt;Bonus!$J$4,Bonus!$K$4,IF(D141&lt;Bonus!$J$5,Bonus!$K$5,IF(D141&lt;Bonus!$J$6,Bonus!$K$6,IF(D141&lt;Bonus!$J$7,Bonus!$K$7,IF(D141&lt;Bonus!$J$8,Bonus!$K$8,IF(D141&lt;Bonus!$J$9,Bonus!$K$9,IF(D141&lt;Bonus!$J$10,Bonus!$K$10,IF(D141&lt;Bonus!$J$11,Bonus!$K$11,IF(D141&lt;Bonus!$J$12,Bonus!$K$12,Bonus!$K$13)))))))))))</f>
        <v>1</v>
      </c>
    </row>
    <row r="142" spans="1:21"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17" t="e">
        <f t="shared" si="9"/>
        <v>#DIV/0!</v>
      </c>
      <c r="Q142" t="s">
        <v>8330</v>
      </c>
      <c r="R142" t="s">
        <v>8333</v>
      </c>
      <c r="S142" s="23">
        <f t="shared" si="10"/>
        <v>42052.989953703705</v>
      </c>
      <c r="T142" s="23">
        <f t="shared" si="11"/>
        <v>42082.948287037034</v>
      </c>
      <c r="U142" s="27">
        <f>IF(D142&lt;Bonus!$J$2,Bonus!$K$2,IF(D142&lt;Bonus!$J$3,Bonus!$K$3,IF(D142&lt;Bonus!$J$4,Bonus!$K$4,IF(D142&lt;Bonus!$J$5,Bonus!$K$5,IF(D142&lt;Bonus!$J$6,Bonus!$K$6,IF(D142&lt;Bonus!$J$7,Bonus!$K$7,IF(D142&lt;Bonus!$J$8,Bonus!$K$8,IF(D142&lt;Bonus!$J$9,Bonus!$K$9,IF(D142&lt;Bonus!$J$10,Bonus!$K$10,IF(D142&lt;Bonus!$J$11,Bonus!$K$11,IF(D142&lt;Bonus!$J$12,Bonus!$K$12,Bonus!$K$13)))))))))))</f>
        <v>12</v>
      </c>
    </row>
    <row r="143" spans="1:21"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17">
        <f t="shared" si="9"/>
        <v>46.178571428571431</v>
      </c>
      <c r="Q143" t="s">
        <v>8330</v>
      </c>
      <c r="R143" t="s">
        <v>8333</v>
      </c>
      <c r="S143" s="23">
        <f t="shared" si="10"/>
        <v>42109.944710648146</v>
      </c>
      <c r="T143" s="23">
        <f t="shared" si="11"/>
        <v>42154.944710648146</v>
      </c>
      <c r="U143" s="27">
        <f>IF(D143&lt;Bonus!$J$2,Bonus!$K$2,IF(D143&lt;Bonus!$J$3,Bonus!$K$3,IF(D143&lt;Bonus!$J$4,Bonus!$K$4,IF(D143&lt;Bonus!$J$5,Bonus!$K$5,IF(D143&lt;Bonus!$J$6,Bonus!$K$6,IF(D143&lt;Bonus!$J$7,Bonus!$K$7,IF(D143&lt;Bonus!$J$8,Bonus!$K$8,IF(D143&lt;Bonus!$J$9,Bonus!$K$9,IF(D143&lt;Bonus!$J$10,Bonus!$K$10,IF(D143&lt;Bonus!$J$11,Bonus!$K$11,IF(D143&lt;Bonus!$J$12,Bonus!$K$12,Bonus!$K$13)))))))))))</f>
        <v>4</v>
      </c>
    </row>
    <row r="144" spans="1:21"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17">
        <f t="shared" si="9"/>
        <v>10</v>
      </c>
      <c r="Q144" t="s">
        <v>8330</v>
      </c>
      <c r="R144" t="s">
        <v>8333</v>
      </c>
      <c r="S144" s="23">
        <f t="shared" si="10"/>
        <v>41938.684930555552</v>
      </c>
      <c r="T144" s="23">
        <f t="shared" si="11"/>
        <v>41959.726597222216</v>
      </c>
      <c r="U144" s="27">
        <f>IF(D144&lt;Bonus!$J$2,Bonus!$K$2,IF(D144&lt;Bonus!$J$3,Bonus!$K$3,IF(D144&lt;Bonus!$J$4,Bonus!$K$4,IF(D144&lt;Bonus!$J$5,Bonus!$K$5,IF(D144&lt;Bonus!$J$6,Bonus!$K$6,IF(D144&lt;Bonus!$J$7,Bonus!$K$7,IF(D144&lt;Bonus!$J$8,Bonus!$K$8,IF(D144&lt;Bonus!$J$9,Bonus!$K$9,IF(D144&lt;Bonus!$J$10,Bonus!$K$10,IF(D144&lt;Bonus!$J$11,Bonus!$K$11,IF(D144&lt;Bonus!$J$12,Bonus!$K$12,Bonus!$K$13)))))))))))</f>
        <v>2</v>
      </c>
    </row>
    <row r="145" spans="1:21"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17" t="e">
        <f t="shared" si="9"/>
        <v>#DIV/0!</v>
      </c>
      <c r="Q145" t="s">
        <v>8330</v>
      </c>
      <c r="R145" t="s">
        <v>8333</v>
      </c>
      <c r="S145" s="23">
        <f t="shared" si="10"/>
        <v>42558.855810185189</v>
      </c>
      <c r="T145" s="23">
        <f t="shared" si="11"/>
        <v>42616.038194444445</v>
      </c>
      <c r="U145" s="27">
        <f>IF(D145&lt;Bonus!$J$2,Bonus!$K$2,IF(D145&lt;Bonus!$J$3,Bonus!$K$3,IF(D145&lt;Bonus!$J$4,Bonus!$K$4,IF(D145&lt;Bonus!$J$5,Bonus!$K$5,IF(D145&lt;Bonus!$J$6,Bonus!$K$6,IF(D145&lt;Bonus!$J$7,Bonus!$K$7,IF(D145&lt;Bonus!$J$8,Bonus!$K$8,IF(D145&lt;Bonus!$J$9,Bonus!$K$9,IF(D145&lt;Bonus!$J$10,Bonus!$K$10,IF(D145&lt;Bonus!$J$11,Bonus!$K$11,IF(D145&lt;Bonus!$J$12,Bonus!$K$12,Bonus!$K$13)))))))))))</f>
        <v>3</v>
      </c>
    </row>
    <row r="146" spans="1:21"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17">
        <f t="shared" si="9"/>
        <v>55.945945945945944</v>
      </c>
      <c r="Q146" t="s">
        <v>8330</v>
      </c>
      <c r="R146" t="s">
        <v>8333</v>
      </c>
      <c r="S146" s="23">
        <f t="shared" si="10"/>
        <v>42047.554074074076</v>
      </c>
      <c r="T146" s="23">
        <f t="shared" si="11"/>
        <v>42107.512407407405</v>
      </c>
      <c r="U146" s="27">
        <f>IF(D146&lt;Bonus!$J$2,Bonus!$K$2,IF(D146&lt;Bonus!$J$3,Bonus!$K$3,IF(D146&lt;Bonus!$J$4,Bonus!$K$4,IF(D146&lt;Bonus!$J$5,Bonus!$K$5,IF(D146&lt;Bonus!$J$6,Bonus!$K$6,IF(D146&lt;Bonus!$J$7,Bonus!$K$7,IF(D146&lt;Bonus!$J$8,Bonus!$K$8,IF(D146&lt;Bonus!$J$9,Bonus!$K$9,IF(D146&lt;Bonus!$J$10,Bonus!$K$10,IF(D146&lt;Bonus!$J$11,Bonus!$K$11,IF(D146&lt;Bonus!$J$12,Bonus!$K$12,Bonus!$K$13)))))))))))</f>
        <v>3</v>
      </c>
    </row>
    <row r="147" spans="1:21"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17">
        <f t="shared" si="9"/>
        <v>37.555555555555557</v>
      </c>
      <c r="Q147" t="s">
        <v>8330</v>
      </c>
      <c r="R147" t="s">
        <v>8333</v>
      </c>
      <c r="S147" s="23">
        <f t="shared" si="10"/>
        <v>42200.333935185183</v>
      </c>
      <c r="T147" s="23">
        <f t="shared" si="11"/>
        <v>42227.333935185183</v>
      </c>
      <c r="U147" s="27">
        <f>IF(D147&lt;Bonus!$J$2,Bonus!$K$2,IF(D147&lt;Bonus!$J$3,Bonus!$K$3,IF(D147&lt;Bonus!$J$4,Bonus!$K$4,IF(D147&lt;Bonus!$J$5,Bonus!$K$5,IF(D147&lt;Bonus!$J$6,Bonus!$K$6,IF(D147&lt;Bonus!$J$7,Bonus!$K$7,IF(D147&lt;Bonus!$J$8,Bonus!$K$8,IF(D147&lt;Bonus!$J$9,Bonus!$K$9,IF(D147&lt;Bonus!$J$10,Bonus!$K$10,IF(D147&lt;Bonus!$J$11,Bonus!$K$11,IF(D147&lt;Bonus!$J$12,Bonus!$K$12,Bonus!$K$13)))))))))))</f>
        <v>2</v>
      </c>
    </row>
    <row r="148" spans="1:21"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17">
        <f t="shared" si="9"/>
        <v>38.333333333333336</v>
      </c>
      <c r="Q148" t="s">
        <v>8330</v>
      </c>
      <c r="R148" t="s">
        <v>8333</v>
      </c>
      <c r="S148" s="23">
        <f t="shared" si="10"/>
        <v>42692.807847222219</v>
      </c>
      <c r="T148" s="23">
        <f t="shared" si="11"/>
        <v>42752.807847222219</v>
      </c>
      <c r="U148" s="27">
        <f>IF(D148&lt;Bonus!$J$2,Bonus!$K$2,IF(D148&lt;Bonus!$J$3,Bonus!$K$3,IF(D148&lt;Bonus!$J$4,Bonus!$K$4,IF(D148&lt;Bonus!$J$5,Bonus!$K$5,IF(D148&lt;Bonus!$J$6,Bonus!$K$6,IF(D148&lt;Bonus!$J$7,Bonus!$K$7,IF(D148&lt;Bonus!$J$8,Bonus!$K$8,IF(D148&lt;Bonus!$J$9,Bonus!$K$9,IF(D148&lt;Bonus!$J$10,Bonus!$K$10,IF(D148&lt;Bonus!$J$11,Bonus!$K$11,IF(D148&lt;Bonus!$J$12,Bonus!$K$12,Bonus!$K$13)))))))))))</f>
        <v>6</v>
      </c>
    </row>
    <row r="149" spans="1:21"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17" t="e">
        <f t="shared" si="9"/>
        <v>#DIV/0!</v>
      </c>
      <c r="Q149" t="s">
        <v>8330</v>
      </c>
      <c r="R149" t="s">
        <v>8333</v>
      </c>
      <c r="S149" s="23">
        <f t="shared" si="10"/>
        <v>41969.559490740743</v>
      </c>
      <c r="T149" s="23">
        <f t="shared" si="11"/>
        <v>42012.554166666661</v>
      </c>
      <c r="U149" s="27">
        <f>IF(D149&lt;Bonus!$J$2,Bonus!$K$2,IF(D149&lt;Bonus!$J$3,Bonus!$K$3,IF(D149&lt;Bonus!$J$4,Bonus!$K$4,IF(D149&lt;Bonus!$J$5,Bonus!$K$5,IF(D149&lt;Bonus!$J$6,Bonus!$K$6,IF(D149&lt;Bonus!$J$7,Bonus!$K$7,IF(D149&lt;Bonus!$J$8,Bonus!$K$8,IF(D149&lt;Bonus!$J$9,Bonus!$K$9,IF(D149&lt;Bonus!$J$10,Bonus!$K$10,IF(D149&lt;Bonus!$J$11,Bonus!$K$11,IF(D149&lt;Bonus!$J$12,Bonus!$K$12,Bonus!$K$13)))))))))))</f>
        <v>3</v>
      </c>
    </row>
    <row r="150" spans="1:21"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17">
        <f t="shared" si="9"/>
        <v>20</v>
      </c>
      <c r="Q150" t="s">
        <v>8330</v>
      </c>
      <c r="R150" t="s">
        <v>8333</v>
      </c>
      <c r="S150" s="23">
        <f t="shared" si="10"/>
        <v>42397.073333333326</v>
      </c>
      <c r="T150" s="23">
        <f t="shared" si="11"/>
        <v>42427.073333333326</v>
      </c>
      <c r="U150" s="27">
        <f>IF(D150&lt;Bonus!$J$2,Bonus!$K$2,IF(D150&lt;Bonus!$J$3,Bonus!$K$3,IF(D150&lt;Bonus!$J$4,Bonus!$K$4,IF(D150&lt;Bonus!$J$5,Bonus!$K$5,IF(D150&lt;Bonus!$J$6,Bonus!$K$6,IF(D150&lt;Bonus!$J$7,Bonus!$K$7,IF(D150&lt;Bonus!$J$8,Bonus!$K$8,IF(D150&lt;Bonus!$J$9,Bonus!$K$9,IF(D150&lt;Bonus!$J$10,Bonus!$K$10,IF(D150&lt;Bonus!$J$11,Bonus!$K$11,IF(D150&lt;Bonus!$J$12,Bonus!$K$12,Bonus!$K$13)))))))))))</f>
        <v>12</v>
      </c>
    </row>
    <row r="151" spans="1:21"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17">
        <f t="shared" si="9"/>
        <v>15.333333333333334</v>
      </c>
      <c r="Q151" t="s">
        <v>8330</v>
      </c>
      <c r="R151" t="s">
        <v>8333</v>
      </c>
      <c r="S151" s="23">
        <f t="shared" si="10"/>
        <v>41967.963773148142</v>
      </c>
      <c r="T151" s="23">
        <f t="shared" si="11"/>
        <v>41998.124999999993</v>
      </c>
      <c r="U151" s="27">
        <f>IF(D151&lt;Bonus!$J$2,Bonus!$K$2,IF(D151&lt;Bonus!$J$3,Bonus!$K$3,IF(D151&lt;Bonus!$J$4,Bonus!$K$4,IF(D151&lt;Bonus!$J$5,Bonus!$K$5,IF(D151&lt;Bonus!$J$6,Bonus!$K$6,IF(D151&lt;Bonus!$J$7,Bonus!$K$7,IF(D151&lt;Bonus!$J$8,Bonus!$K$8,IF(D151&lt;Bonus!$J$9,Bonus!$K$9,IF(D151&lt;Bonus!$J$10,Bonus!$K$10,IF(D151&lt;Bonus!$J$11,Bonus!$K$11,IF(D151&lt;Bonus!$J$12,Bonus!$K$12,Bonus!$K$13)))))))))))</f>
        <v>4</v>
      </c>
    </row>
    <row r="152" spans="1:21"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17">
        <f t="shared" si="9"/>
        <v>449.43283582089555</v>
      </c>
      <c r="Q152" t="s">
        <v>8330</v>
      </c>
      <c r="R152" t="s">
        <v>8333</v>
      </c>
      <c r="S152" s="23">
        <f t="shared" si="10"/>
        <v>42089.95349537037</v>
      </c>
      <c r="T152" s="23">
        <f t="shared" si="11"/>
        <v>42149.95349537037</v>
      </c>
      <c r="U152" s="27">
        <f>IF(D152&lt;Bonus!$J$2,Bonus!$K$2,IF(D152&lt;Bonus!$J$3,Bonus!$K$3,IF(D152&lt;Bonus!$J$4,Bonus!$K$4,IF(D152&lt;Bonus!$J$5,Bonus!$K$5,IF(D152&lt;Bonus!$J$6,Bonus!$K$6,IF(D152&lt;Bonus!$J$7,Bonus!$K$7,IF(D152&lt;Bonus!$J$8,Bonus!$K$8,IF(D152&lt;Bonus!$J$9,Bonus!$K$9,IF(D152&lt;Bonus!$J$10,Bonus!$K$10,IF(D152&lt;Bonus!$J$11,Bonus!$K$11,IF(D152&lt;Bonus!$J$12,Bonus!$K$12,Bonus!$K$13)))))))))))</f>
        <v>12</v>
      </c>
    </row>
    <row r="153" spans="1:21"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17">
        <f t="shared" si="9"/>
        <v>28</v>
      </c>
      <c r="Q153" t="s">
        <v>8330</v>
      </c>
      <c r="R153" t="s">
        <v>8333</v>
      </c>
      <c r="S153" s="23">
        <f t="shared" si="10"/>
        <v>42113.342488425922</v>
      </c>
      <c r="T153" s="23">
        <f t="shared" si="11"/>
        <v>42173.342488425922</v>
      </c>
      <c r="U153" s="27">
        <f>IF(D153&lt;Bonus!$J$2,Bonus!$K$2,IF(D153&lt;Bonus!$J$3,Bonus!$K$3,IF(D153&lt;Bonus!$J$4,Bonus!$K$4,IF(D153&lt;Bonus!$J$5,Bonus!$K$5,IF(D153&lt;Bonus!$J$6,Bonus!$K$6,IF(D153&lt;Bonus!$J$7,Bonus!$K$7,IF(D153&lt;Bonus!$J$8,Bonus!$K$8,IF(D153&lt;Bonus!$J$9,Bonus!$K$9,IF(D153&lt;Bonus!$J$10,Bonus!$K$10,IF(D153&lt;Bonus!$J$11,Bonus!$K$11,IF(D153&lt;Bonus!$J$12,Bonus!$K$12,Bonus!$K$13)))))))))))</f>
        <v>12</v>
      </c>
    </row>
    <row r="154" spans="1:21"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17">
        <f t="shared" si="9"/>
        <v>15</v>
      </c>
      <c r="Q154" t="s">
        <v>8330</v>
      </c>
      <c r="R154" t="s">
        <v>8333</v>
      </c>
      <c r="S154" s="23">
        <f t="shared" si="10"/>
        <v>41874.869212962964</v>
      </c>
      <c r="T154" s="23">
        <f t="shared" si="11"/>
        <v>41904.869212962964</v>
      </c>
      <c r="U154" s="27">
        <f>IF(D154&lt;Bonus!$J$2,Bonus!$K$2,IF(D154&lt;Bonus!$J$3,Bonus!$K$3,IF(D154&lt;Bonus!$J$4,Bonus!$K$4,IF(D154&lt;Bonus!$J$5,Bonus!$K$5,IF(D154&lt;Bonus!$J$6,Bonus!$K$6,IF(D154&lt;Bonus!$J$7,Bonus!$K$7,IF(D154&lt;Bonus!$J$8,Bonus!$K$8,IF(D154&lt;Bonus!$J$9,Bonus!$K$9,IF(D154&lt;Bonus!$J$10,Bonus!$K$10,IF(D154&lt;Bonus!$J$11,Bonus!$K$11,IF(D154&lt;Bonus!$J$12,Bonus!$K$12,Bonus!$K$13)))))))))))</f>
        <v>12</v>
      </c>
    </row>
    <row r="155" spans="1:21"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17">
        <f t="shared" si="9"/>
        <v>35.9</v>
      </c>
      <c r="Q155" t="s">
        <v>8330</v>
      </c>
      <c r="R155" t="s">
        <v>8333</v>
      </c>
      <c r="S155" s="23">
        <f t="shared" si="10"/>
        <v>41933.377824074072</v>
      </c>
      <c r="T155" s="23">
        <f t="shared" si="11"/>
        <v>41975.419490740744</v>
      </c>
      <c r="U155" s="27">
        <f>IF(D155&lt;Bonus!$J$2,Bonus!$K$2,IF(D155&lt;Bonus!$J$3,Bonus!$K$3,IF(D155&lt;Bonus!$J$4,Bonus!$K$4,IF(D155&lt;Bonus!$J$5,Bonus!$K$5,IF(D155&lt;Bonus!$J$6,Bonus!$K$6,IF(D155&lt;Bonus!$J$7,Bonus!$K$7,IF(D155&lt;Bonus!$J$8,Bonus!$K$8,IF(D155&lt;Bonus!$J$9,Bonus!$K$9,IF(D155&lt;Bonus!$J$10,Bonus!$K$10,IF(D155&lt;Bonus!$J$11,Bonus!$K$11,IF(D155&lt;Bonus!$J$12,Bonus!$K$12,Bonus!$K$13)))))))))))</f>
        <v>12</v>
      </c>
    </row>
    <row r="156" spans="1:21"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17">
        <f t="shared" si="9"/>
        <v>13.333333333333334</v>
      </c>
      <c r="Q156" t="s">
        <v>8330</v>
      </c>
      <c r="R156" t="s">
        <v>8333</v>
      </c>
      <c r="S156" s="23">
        <f t="shared" si="10"/>
        <v>42115.339062499996</v>
      </c>
      <c r="T156" s="23">
        <f t="shared" si="11"/>
        <v>42158.339062499996</v>
      </c>
      <c r="U156" s="27">
        <f>IF(D156&lt;Bonus!$J$2,Bonus!$K$2,IF(D156&lt;Bonus!$J$3,Bonus!$K$3,IF(D156&lt;Bonus!$J$4,Bonus!$K$4,IF(D156&lt;Bonus!$J$5,Bonus!$K$5,IF(D156&lt;Bonus!$J$6,Bonus!$K$6,IF(D156&lt;Bonus!$J$7,Bonus!$K$7,IF(D156&lt;Bonus!$J$8,Bonus!$K$8,IF(D156&lt;Bonus!$J$9,Bonus!$K$9,IF(D156&lt;Bonus!$J$10,Bonus!$K$10,IF(D156&lt;Bonus!$J$11,Bonus!$K$11,IF(D156&lt;Bonus!$J$12,Bonus!$K$12,Bonus!$K$13)))))))))))</f>
        <v>2</v>
      </c>
    </row>
    <row r="157" spans="1:21"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17">
        <f t="shared" si="9"/>
        <v>20.25</v>
      </c>
      <c r="Q157" t="s">
        <v>8330</v>
      </c>
      <c r="R157" t="s">
        <v>8333</v>
      </c>
      <c r="S157" s="23">
        <f t="shared" si="10"/>
        <v>42168.351099537038</v>
      </c>
      <c r="T157" s="23">
        <f t="shared" si="11"/>
        <v>42208.351099537038</v>
      </c>
      <c r="U157" s="27">
        <f>IF(D157&lt;Bonus!$J$2,Bonus!$K$2,IF(D157&lt;Bonus!$J$3,Bonus!$K$3,IF(D157&lt;Bonus!$J$4,Bonus!$K$4,IF(D157&lt;Bonus!$J$5,Bonus!$K$5,IF(D157&lt;Bonus!$J$6,Bonus!$K$6,IF(D157&lt;Bonus!$J$7,Bonus!$K$7,IF(D157&lt;Bonus!$J$8,Bonus!$K$8,IF(D157&lt;Bonus!$J$9,Bonus!$K$9,IF(D157&lt;Bonus!$J$10,Bonus!$K$10,IF(D157&lt;Bonus!$J$11,Bonus!$K$11,IF(D157&lt;Bonus!$J$12,Bonus!$K$12,Bonus!$K$13)))))))))))</f>
        <v>12</v>
      </c>
    </row>
    <row r="158" spans="1:21"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17">
        <f t="shared" si="9"/>
        <v>119</v>
      </c>
      <c r="Q158" t="s">
        <v>8330</v>
      </c>
      <c r="R158" t="s">
        <v>8333</v>
      </c>
      <c r="S158" s="23">
        <f t="shared" si="10"/>
        <v>41793.916620370372</v>
      </c>
      <c r="T158" s="23">
        <f t="shared" si="11"/>
        <v>41853.916620370372</v>
      </c>
      <c r="U158" s="27">
        <f>IF(D158&lt;Bonus!$J$2,Bonus!$K$2,IF(D158&lt;Bonus!$J$3,Bonus!$K$3,IF(D158&lt;Bonus!$J$4,Bonus!$K$4,IF(D158&lt;Bonus!$J$5,Bonus!$K$5,IF(D158&lt;Bonus!$J$6,Bonus!$K$6,IF(D158&lt;Bonus!$J$7,Bonus!$K$7,IF(D158&lt;Bonus!$J$8,Bonus!$K$8,IF(D158&lt;Bonus!$J$9,Bonus!$K$9,IF(D158&lt;Bonus!$J$10,Bonus!$K$10,IF(D158&lt;Bonus!$J$11,Bonus!$K$11,IF(D158&lt;Bonus!$J$12,Bonus!$K$12,Bonus!$K$13)))))))))))</f>
        <v>9</v>
      </c>
    </row>
    <row r="159" spans="1:21"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17">
        <f t="shared" si="9"/>
        <v>4</v>
      </c>
      <c r="Q159" t="s">
        <v>8330</v>
      </c>
      <c r="R159" t="s">
        <v>8333</v>
      </c>
      <c r="S159" s="23">
        <f t="shared" si="10"/>
        <v>42396.703379629624</v>
      </c>
      <c r="T159" s="23">
        <f t="shared" si="11"/>
        <v>42426.703379629624</v>
      </c>
      <c r="U159" s="27">
        <f>IF(D159&lt;Bonus!$J$2,Bonus!$K$2,IF(D159&lt;Bonus!$J$3,Bonus!$K$3,IF(D159&lt;Bonus!$J$4,Bonus!$K$4,IF(D159&lt;Bonus!$J$5,Bonus!$K$5,IF(D159&lt;Bonus!$J$6,Bonus!$K$6,IF(D159&lt;Bonus!$J$7,Bonus!$K$7,IF(D159&lt;Bonus!$J$8,Bonus!$K$8,IF(D159&lt;Bonus!$J$9,Bonus!$K$9,IF(D159&lt;Bonus!$J$10,Bonus!$K$10,IF(D159&lt;Bonus!$J$11,Bonus!$K$11,IF(D159&lt;Bonus!$J$12,Bonus!$K$12,Bonus!$K$13)))))))))))</f>
        <v>2</v>
      </c>
    </row>
    <row r="160" spans="1:21"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17" t="e">
        <f t="shared" si="9"/>
        <v>#DIV/0!</v>
      </c>
      <c r="Q160" t="s">
        <v>8330</v>
      </c>
      <c r="R160" t="s">
        <v>8333</v>
      </c>
      <c r="S160" s="23">
        <f t="shared" si="10"/>
        <v>41903.868379629625</v>
      </c>
      <c r="T160" s="23">
        <f t="shared" si="11"/>
        <v>41933.868379629625</v>
      </c>
      <c r="U160" s="27">
        <f>IF(D160&lt;Bonus!$J$2,Bonus!$K$2,IF(D160&lt;Bonus!$J$3,Bonus!$K$3,IF(D160&lt;Bonus!$J$4,Bonus!$K$4,IF(D160&lt;Bonus!$J$5,Bonus!$K$5,IF(D160&lt;Bonus!$J$6,Bonus!$K$6,IF(D160&lt;Bonus!$J$7,Bonus!$K$7,IF(D160&lt;Bonus!$J$8,Bonus!$K$8,IF(D160&lt;Bonus!$J$9,Bonus!$K$9,IF(D160&lt;Bonus!$J$10,Bonus!$K$10,IF(D160&lt;Bonus!$J$11,Bonus!$K$11,IF(D160&lt;Bonus!$J$12,Bonus!$K$12,Bonus!$K$13)))))))))))</f>
        <v>3</v>
      </c>
    </row>
    <row r="161" spans="1:21"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17">
        <f t="shared" si="9"/>
        <v>10</v>
      </c>
      <c r="Q161" t="s">
        <v>8330</v>
      </c>
      <c r="R161" t="s">
        <v>8333</v>
      </c>
      <c r="S161" s="23">
        <f t="shared" si="10"/>
        <v>42514.226215277777</v>
      </c>
      <c r="T161" s="23">
        <f t="shared" si="11"/>
        <v>42554.226215277777</v>
      </c>
      <c r="U161" s="27">
        <f>IF(D161&lt;Bonus!$J$2,Bonus!$K$2,IF(D161&lt;Bonus!$J$3,Bonus!$K$3,IF(D161&lt;Bonus!$J$4,Bonus!$K$4,IF(D161&lt;Bonus!$J$5,Bonus!$K$5,IF(D161&lt;Bonus!$J$6,Bonus!$K$6,IF(D161&lt;Bonus!$J$7,Bonus!$K$7,IF(D161&lt;Bonus!$J$8,Bonus!$K$8,IF(D161&lt;Bonus!$J$9,Bonus!$K$9,IF(D161&lt;Bonus!$J$10,Bonus!$K$10,IF(D161&lt;Bonus!$J$11,Bonus!$K$11,IF(D161&lt;Bonus!$J$12,Bonus!$K$12,Bonus!$K$13)))))))))))</f>
        <v>12</v>
      </c>
    </row>
    <row r="162" spans="1:21"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17" t="e">
        <f t="shared" si="9"/>
        <v>#DIV/0!</v>
      </c>
      <c r="Q162" t="s">
        <v>8330</v>
      </c>
      <c r="R162" t="s">
        <v>8334</v>
      </c>
      <c r="S162" s="23">
        <f t="shared" si="10"/>
        <v>42171.704756944448</v>
      </c>
      <c r="T162" s="23">
        <f t="shared" si="11"/>
        <v>42231.704756944448</v>
      </c>
      <c r="U162" s="27">
        <f>IF(D162&lt;Bonus!$J$2,Bonus!$K$2,IF(D162&lt;Bonus!$J$3,Bonus!$K$3,IF(D162&lt;Bonus!$J$4,Bonus!$K$4,IF(D162&lt;Bonus!$J$5,Bonus!$K$5,IF(D162&lt;Bonus!$J$6,Bonus!$K$6,IF(D162&lt;Bonus!$J$7,Bonus!$K$7,IF(D162&lt;Bonus!$J$8,Bonus!$K$8,IF(D162&lt;Bonus!$J$9,Bonus!$K$9,IF(D162&lt;Bonus!$J$10,Bonus!$K$10,IF(D162&lt;Bonus!$J$11,Bonus!$K$11,IF(D162&lt;Bonus!$J$12,Bonus!$K$12,Bonus!$K$13)))))))))))</f>
        <v>3</v>
      </c>
    </row>
    <row r="163" spans="1:21"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17">
        <f t="shared" si="9"/>
        <v>5</v>
      </c>
      <c r="Q163" t="s">
        <v>8330</v>
      </c>
      <c r="R163" t="s">
        <v>8334</v>
      </c>
      <c r="S163" s="23">
        <f t="shared" si="10"/>
        <v>41792.479108796295</v>
      </c>
      <c r="T163" s="23">
        <f t="shared" si="11"/>
        <v>41822.479108796295</v>
      </c>
      <c r="U163" s="27">
        <f>IF(D163&lt;Bonus!$J$2,Bonus!$K$2,IF(D163&lt;Bonus!$J$3,Bonus!$K$3,IF(D163&lt;Bonus!$J$4,Bonus!$K$4,IF(D163&lt;Bonus!$J$5,Bonus!$K$5,IF(D163&lt;Bonus!$J$6,Bonus!$K$6,IF(D163&lt;Bonus!$J$7,Bonus!$K$7,IF(D163&lt;Bonus!$J$8,Bonus!$K$8,IF(D163&lt;Bonus!$J$9,Bonus!$K$9,IF(D163&lt;Bonus!$J$10,Bonus!$K$10,IF(D163&lt;Bonus!$J$11,Bonus!$K$11,IF(D163&lt;Bonus!$J$12,Bonus!$K$12,Bonus!$K$13)))))))))))</f>
        <v>12</v>
      </c>
    </row>
    <row r="164" spans="1:21"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17">
        <f t="shared" si="9"/>
        <v>43.5</v>
      </c>
      <c r="Q164" t="s">
        <v>8330</v>
      </c>
      <c r="R164" t="s">
        <v>8334</v>
      </c>
      <c r="S164" s="23">
        <f t="shared" si="10"/>
        <v>41834.91847222222</v>
      </c>
      <c r="T164" s="23">
        <f t="shared" si="11"/>
        <v>41867.779166666667</v>
      </c>
      <c r="U164" s="27">
        <f>IF(D164&lt;Bonus!$J$2,Bonus!$K$2,IF(D164&lt;Bonus!$J$3,Bonus!$K$3,IF(D164&lt;Bonus!$J$4,Bonus!$K$4,IF(D164&lt;Bonus!$J$5,Bonus!$K$5,IF(D164&lt;Bonus!$J$6,Bonus!$K$6,IF(D164&lt;Bonus!$J$7,Bonus!$K$7,IF(D164&lt;Bonus!$J$8,Bonus!$K$8,IF(D164&lt;Bonus!$J$9,Bonus!$K$9,IF(D164&lt;Bonus!$J$10,Bonus!$K$10,IF(D164&lt;Bonus!$J$11,Bonus!$K$11,IF(D164&lt;Bonus!$J$12,Bonus!$K$12,Bonus!$K$13)))))))))))</f>
        <v>2</v>
      </c>
    </row>
    <row r="165" spans="1:21"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17" t="e">
        <f t="shared" si="9"/>
        <v>#DIV/0!</v>
      </c>
      <c r="Q165" t="s">
        <v>8330</v>
      </c>
      <c r="R165" t="s">
        <v>8334</v>
      </c>
      <c r="S165" s="23">
        <f t="shared" si="10"/>
        <v>42243.752939814811</v>
      </c>
      <c r="T165" s="23">
        <f t="shared" si="11"/>
        <v>42277.791666666664</v>
      </c>
      <c r="U165" s="27">
        <f>IF(D165&lt;Bonus!$J$2,Bonus!$K$2,IF(D165&lt;Bonus!$J$3,Bonus!$K$3,IF(D165&lt;Bonus!$J$4,Bonus!$K$4,IF(D165&lt;Bonus!$J$5,Bonus!$K$5,IF(D165&lt;Bonus!$J$6,Bonus!$K$6,IF(D165&lt;Bonus!$J$7,Bonus!$K$7,IF(D165&lt;Bonus!$J$8,Bonus!$K$8,IF(D165&lt;Bonus!$J$9,Bonus!$K$9,IF(D165&lt;Bonus!$J$10,Bonus!$K$10,IF(D165&lt;Bonus!$J$11,Bonus!$K$11,IF(D165&lt;Bonus!$J$12,Bonus!$K$12,Bonus!$K$13)))))))))))</f>
        <v>12</v>
      </c>
    </row>
    <row r="166" spans="1:21"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17">
        <f t="shared" si="9"/>
        <v>91.428571428571431</v>
      </c>
      <c r="Q166" t="s">
        <v>8330</v>
      </c>
      <c r="R166" t="s">
        <v>8334</v>
      </c>
      <c r="S166" s="23">
        <f t="shared" si="10"/>
        <v>41841.554409722223</v>
      </c>
      <c r="T166" s="23">
        <f t="shared" si="11"/>
        <v>41901.554409722223</v>
      </c>
      <c r="U166" s="27">
        <f>IF(D166&lt;Bonus!$J$2,Bonus!$K$2,IF(D166&lt;Bonus!$J$3,Bonus!$K$3,IF(D166&lt;Bonus!$J$4,Bonus!$K$4,IF(D166&lt;Bonus!$J$5,Bonus!$K$5,IF(D166&lt;Bonus!$J$6,Bonus!$K$6,IF(D166&lt;Bonus!$J$7,Bonus!$K$7,IF(D166&lt;Bonus!$J$8,Bonus!$K$8,IF(D166&lt;Bonus!$J$9,Bonus!$K$9,IF(D166&lt;Bonus!$J$10,Bonus!$K$10,IF(D166&lt;Bonus!$J$11,Bonus!$K$11,IF(D166&lt;Bonus!$J$12,Bonus!$K$12,Bonus!$K$13)))))))))))</f>
        <v>12</v>
      </c>
    </row>
    <row r="167" spans="1:21"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17" t="e">
        <f t="shared" si="9"/>
        <v>#DIV/0!</v>
      </c>
      <c r="Q167" t="s">
        <v>8330</v>
      </c>
      <c r="R167" t="s">
        <v>8334</v>
      </c>
      <c r="S167" s="23">
        <f t="shared" si="10"/>
        <v>42351.450509259252</v>
      </c>
      <c r="T167" s="23">
        <f t="shared" si="11"/>
        <v>42381.450509259252</v>
      </c>
      <c r="U167" s="27">
        <f>IF(D167&lt;Bonus!$J$2,Bonus!$K$2,IF(D167&lt;Bonus!$J$3,Bonus!$K$3,IF(D167&lt;Bonus!$J$4,Bonus!$K$4,IF(D167&lt;Bonus!$J$5,Bonus!$K$5,IF(D167&lt;Bonus!$J$6,Bonus!$K$6,IF(D167&lt;Bonus!$J$7,Bonus!$K$7,IF(D167&lt;Bonus!$J$8,Bonus!$K$8,IF(D167&lt;Bonus!$J$9,Bonus!$K$9,IF(D167&lt;Bonus!$J$10,Bonus!$K$10,IF(D167&lt;Bonus!$J$11,Bonus!$K$11,IF(D167&lt;Bonus!$J$12,Bonus!$K$12,Bonus!$K$13)))))))))))</f>
        <v>5</v>
      </c>
    </row>
    <row r="168" spans="1:21"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17">
        <f t="shared" si="9"/>
        <v>3000</v>
      </c>
      <c r="Q168" t="s">
        <v>8330</v>
      </c>
      <c r="R168" t="s">
        <v>8334</v>
      </c>
      <c r="S168" s="23">
        <f t="shared" si="10"/>
        <v>42720.867615740739</v>
      </c>
      <c r="T168" s="23">
        <f t="shared" si="11"/>
        <v>42750.867615740739</v>
      </c>
      <c r="U168" s="27">
        <f>IF(D168&lt;Bonus!$J$2,Bonus!$K$2,IF(D168&lt;Bonus!$J$3,Bonus!$K$3,IF(D168&lt;Bonus!$J$4,Bonus!$K$4,IF(D168&lt;Bonus!$J$5,Bonus!$K$5,IF(D168&lt;Bonus!$J$6,Bonus!$K$6,IF(D168&lt;Bonus!$J$7,Bonus!$K$7,IF(D168&lt;Bonus!$J$8,Bonus!$K$8,IF(D168&lt;Bonus!$J$9,Bonus!$K$9,IF(D168&lt;Bonus!$J$10,Bonus!$K$10,IF(D168&lt;Bonus!$J$11,Bonus!$K$11,IF(D168&lt;Bonus!$J$12,Bonus!$K$12,Bonus!$K$13)))))))))))</f>
        <v>3</v>
      </c>
    </row>
    <row r="169" spans="1:21"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17">
        <f t="shared" si="9"/>
        <v>5.5</v>
      </c>
      <c r="Q169" t="s">
        <v>8330</v>
      </c>
      <c r="R169" t="s">
        <v>8334</v>
      </c>
      <c r="S169" s="23">
        <f t="shared" si="10"/>
        <v>42160.719155092585</v>
      </c>
      <c r="T169" s="23">
        <f t="shared" si="11"/>
        <v>42220.719155092585</v>
      </c>
      <c r="U169" s="27">
        <f>IF(D169&lt;Bonus!$J$2,Bonus!$K$2,IF(D169&lt;Bonus!$J$3,Bonus!$K$3,IF(D169&lt;Bonus!$J$4,Bonus!$K$4,IF(D169&lt;Bonus!$J$5,Bonus!$K$5,IF(D169&lt;Bonus!$J$6,Bonus!$K$6,IF(D169&lt;Bonus!$J$7,Bonus!$K$7,IF(D169&lt;Bonus!$J$8,Bonus!$K$8,IF(D169&lt;Bonus!$J$9,Bonus!$K$9,IF(D169&lt;Bonus!$J$10,Bonus!$K$10,IF(D169&lt;Bonus!$J$11,Bonus!$K$11,IF(D169&lt;Bonus!$J$12,Bonus!$K$12,Bonus!$K$13)))))))))))</f>
        <v>12</v>
      </c>
    </row>
    <row r="170" spans="1:21"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17">
        <f t="shared" si="9"/>
        <v>108.33333333333333</v>
      </c>
      <c r="Q170" t="s">
        <v>8330</v>
      </c>
      <c r="R170" t="s">
        <v>8334</v>
      </c>
      <c r="S170" s="23">
        <f t="shared" si="10"/>
        <v>42052.626967592594</v>
      </c>
      <c r="T170" s="23">
        <f t="shared" si="11"/>
        <v>42082.585300925923</v>
      </c>
      <c r="U170" s="27">
        <f>IF(D170&lt;Bonus!$J$2,Bonus!$K$2,IF(D170&lt;Bonus!$J$3,Bonus!$K$3,IF(D170&lt;Bonus!$J$4,Bonus!$K$4,IF(D170&lt;Bonus!$J$5,Bonus!$K$5,IF(D170&lt;Bonus!$J$6,Bonus!$K$6,IF(D170&lt;Bonus!$J$7,Bonus!$K$7,IF(D170&lt;Bonus!$J$8,Bonus!$K$8,IF(D170&lt;Bonus!$J$9,Bonus!$K$9,IF(D170&lt;Bonus!$J$10,Bonus!$K$10,IF(D170&lt;Bonus!$J$11,Bonus!$K$11,IF(D170&lt;Bonus!$J$12,Bonus!$K$12,Bonus!$K$13)))))))))))</f>
        <v>3</v>
      </c>
    </row>
    <row r="171" spans="1:21"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17">
        <f t="shared" si="9"/>
        <v>56</v>
      </c>
      <c r="Q171" t="s">
        <v>8330</v>
      </c>
      <c r="R171" t="s">
        <v>8334</v>
      </c>
      <c r="S171" s="23">
        <f t="shared" si="10"/>
        <v>41900.296979166662</v>
      </c>
      <c r="T171" s="23">
        <f t="shared" si="11"/>
        <v>41930.296979166662</v>
      </c>
      <c r="U171" s="27">
        <f>IF(D171&lt;Bonus!$J$2,Bonus!$K$2,IF(D171&lt;Bonus!$J$3,Bonus!$K$3,IF(D171&lt;Bonus!$J$4,Bonus!$K$4,IF(D171&lt;Bonus!$J$5,Bonus!$K$5,IF(D171&lt;Bonus!$J$6,Bonus!$K$6,IF(D171&lt;Bonus!$J$7,Bonus!$K$7,IF(D171&lt;Bonus!$J$8,Bonus!$K$8,IF(D171&lt;Bonus!$J$9,Bonus!$K$9,IF(D171&lt;Bonus!$J$10,Bonus!$K$10,IF(D171&lt;Bonus!$J$11,Bonus!$K$11,IF(D171&lt;Bonus!$J$12,Bonus!$K$12,Bonus!$K$13)))))))))))</f>
        <v>2</v>
      </c>
    </row>
    <row r="172" spans="1:21"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17">
        <f t="shared" si="9"/>
        <v>32.5</v>
      </c>
      <c r="Q172" t="s">
        <v>8330</v>
      </c>
      <c r="R172" t="s">
        <v>8334</v>
      </c>
      <c r="S172" s="23">
        <f t="shared" si="10"/>
        <v>42216.769479166665</v>
      </c>
      <c r="T172" s="23">
        <f t="shared" si="11"/>
        <v>42246.019444444442</v>
      </c>
      <c r="U172" s="27">
        <f>IF(D172&lt;Bonus!$J$2,Bonus!$K$2,IF(D172&lt;Bonus!$J$3,Bonus!$K$3,IF(D172&lt;Bonus!$J$4,Bonus!$K$4,IF(D172&lt;Bonus!$J$5,Bonus!$K$5,IF(D172&lt;Bonus!$J$6,Bonus!$K$6,IF(D172&lt;Bonus!$J$7,Bonus!$K$7,IF(D172&lt;Bonus!$J$8,Bonus!$K$8,IF(D172&lt;Bonus!$J$9,Bonus!$K$9,IF(D172&lt;Bonus!$J$10,Bonus!$K$10,IF(D172&lt;Bonus!$J$11,Bonus!$K$11,IF(D172&lt;Bonus!$J$12,Bonus!$K$12,Bonus!$K$13)))))))))))</f>
        <v>4</v>
      </c>
    </row>
    <row r="173" spans="1:21"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17">
        <f t="shared" si="9"/>
        <v>1</v>
      </c>
      <c r="Q173" t="s">
        <v>8330</v>
      </c>
      <c r="R173" t="s">
        <v>8334</v>
      </c>
      <c r="S173" s="23">
        <f t="shared" si="10"/>
        <v>42533.972384259258</v>
      </c>
      <c r="T173" s="23">
        <f t="shared" si="11"/>
        <v>42593.972384259258</v>
      </c>
      <c r="U173" s="27">
        <f>IF(D173&lt;Bonus!$J$2,Bonus!$K$2,IF(D173&lt;Bonus!$J$3,Bonus!$K$3,IF(D173&lt;Bonus!$J$4,Bonus!$K$4,IF(D173&lt;Bonus!$J$5,Bonus!$K$5,IF(D173&lt;Bonus!$J$6,Bonus!$K$6,IF(D173&lt;Bonus!$J$7,Bonus!$K$7,IF(D173&lt;Bonus!$J$8,Bonus!$K$8,IF(D173&lt;Bonus!$J$9,Bonus!$K$9,IF(D173&lt;Bonus!$J$10,Bonus!$K$10,IF(D173&lt;Bonus!$J$11,Bonus!$K$11,IF(D173&lt;Bonus!$J$12,Bonus!$K$12,Bonus!$K$13)))))))))))</f>
        <v>12</v>
      </c>
    </row>
    <row r="174" spans="1:21"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17" t="e">
        <f t="shared" si="9"/>
        <v>#DIV/0!</v>
      </c>
      <c r="Q174" t="s">
        <v>8330</v>
      </c>
      <c r="R174" t="s">
        <v>8334</v>
      </c>
      <c r="S174" s="23">
        <f t="shared" si="10"/>
        <v>42047.186608796292</v>
      </c>
      <c r="T174" s="23">
        <f t="shared" si="11"/>
        <v>42082.14494212962</v>
      </c>
      <c r="U174" s="27">
        <f>IF(D174&lt;Bonus!$J$2,Bonus!$K$2,IF(D174&lt;Bonus!$J$3,Bonus!$K$3,IF(D174&lt;Bonus!$J$4,Bonus!$K$4,IF(D174&lt;Bonus!$J$5,Bonus!$K$5,IF(D174&lt;Bonus!$J$6,Bonus!$K$6,IF(D174&lt;Bonus!$J$7,Bonus!$K$7,IF(D174&lt;Bonus!$J$8,Bonus!$K$8,IF(D174&lt;Bonus!$J$9,Bonus!$K$9,IF(D174&lt;Bonus!$J$10,Bonus!$K$10,IF(D174&lt;Bonus!$J$11,Bonus!$K$11,IF(D174&lt;Bonus!$J$12,Bonus!$K$12,Bonus!$K$13)))))))))))</f>
        <v>12</v>
      </c>
    </row>
    <row r="175" spans="1:21"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17" t="e">
        <f t="shared" si="9"/>
        <v>#DIV/0!</v>
      </c>
      <c r="Q175" t="s">
        <v>8330</v>
      </c>
      <c r="R175" t="s">
        <v>8334</v>
      </c>
      <c r="S175" s="23">
        <f t="shared" si="10"/>
        <v>42033.364675925921</v>
      </c>
      <c r="T175" s="23">
        <f t="shared" si="11"/>
        <v>42063.364675925921</v>
      </c>
      <c r="U175" s="27">
        <f>IF(D175&lt;Bonus!$J$2,Bonus!$K$2,IF(D175&lt;Bonus!$J$3,Bonus!$K$3,IF(D175&lt;Bonus!$J$4,Bonus!$K$4,IF(D175&lt;Bonus!$J$5,Bonus!$K$5,IF(D175&lt;Bonus!$J$6,Bonus!$K$6,IF(D175&lt;Bonus!$J$7,Bonus!$K$7,IF(D175&lt;Bonus!$J$8,Bonus!$K$8,IF(D175&lt;Bonus!$J$9,Bonus!$K$9,IF(D175&lt;Bonus!$J$10,Bonus!$K$10,IF(D175&lt;Bonus!$J$11,Bonus!$K$11,IF(D175&lt;Bonus!$J$12,Bonus!$K$12,Bonus!$K$13)))))))))))</f>
        <v>2</v>
      </c>
    </row>
    <row r="176" spans="1:21"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17" t="e">
        <f t="shared" si="9"/>
        <v>#DIV/0!</v>
      </c>
      <c r="Q176" t="s">
        <v>8330</v>
      </c>
      <c r="R176" t="s">
        <v>8334</v>
      </c>
      <c r="S176" s="23">
        <f t="shared" si="10"/>
        <v>42072.55064814815</v>
      </c>
      <c r="T176" s="23">
        <f t="shared" si="11"/>
        <v>42132.55064814815</v>
      </c>
      <c r="U176" s="27">
        <f>IF(D176&lt;Bonus!$J$2,Bonus!$K$2,IF(D176&lt;Bonus!$J$3,Bonus!$K$3,IF(D176&lt;Bonus!$J$4,Bonus!$K$4,IF(D176&lt;Bonus!$J$5,Bonus!$K$5,IF(D176&lt;Bonus!$J$6,Bonus!$K$6,IF(D176&lt;Bonus!$J$7,Bonus!$K$7,IF(D176&lt;Bonus!$J$8,Bonus!$K$8,IF(D176&lt;Bonus!$J$9,Bonus!$K$9,IF(D176&lt;Bonus!$J$10,Bonus!$K$10,IF(D176&lt;Bonus!$J$11,Bonus!$K$11,IF(D176&lt;Bonus!$J$12,Bonus!$K$12,Bonus!$K$13)))))))))))</f>
        <v>3</v>
      </c>
    </row>
    <row r="177" spans="1:21"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17">
        <f t="shared" si="9"/>
        <v>49.884615384615387</v>
      </c>
      <c r="Q177" t="s">
        <v>8330</v>
      </c>
      <c r="R177" t="s">
        <v>8334</v>
      </c>
      <c r="S177" s="23">
        <f t="shared" si="10"/>
        <v>41855.569571759253</v>
      </c>
      <c r="T177" s="23">
        <f t="shared" si="11"/>
        <v>41880.569571759253</v>
      </c>
      <c r="U177" s="27">
        <f>IF(D177&lt;Bonus!$J$2,Bonus!$K$2,IF(D177&lt;Bonus!$J$3,Bonus!$K$3,IF(D177&lt;Bonus!$J$4,Bonus!$K$4,IF(D177&lt;Bonus!$J$5,Bonus!$K$5,IF(D177&lt;Bonus!$J$6,Bonus!$K$6,IF(D177&lt;Bonus!$J$7,Bonus!$K$7,IF(D177&lt;Bonus!$J$8,Bonus!$K$8,IF(D177&lt;Bonus!$J$9,Bonus!$K$9,IF(D177&lt;Bonus!$J$10,Bonus!$K$10,IF(D177&lt;Bonus!$J$11,Bonus!$K$11,IF(D177&lt;Bonus!$J$12,Bonus!$K$12,Bonus!$K$13)))))))))))</f>
        <v>6</v>
      </c>
    </row>
    <row r="178" spans="1:21"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17" t="e">
        <f t="shared" si="9"/>
        <v>#DIV/0!</v>
      </c>
      <c r="Q178" t="s">
        <v>8330</v>
      </c>
      <c r="R178" t="s">
        <v>8334</v>
      </c>
      <c r="S178" s="23">
        <f t="shared" si="10"/>
        <v>42191.615729166668</v>
      </c>
      <c r="T178" s="23">
        <f t="shared" si="11"/>
        <v>42221.615729166668</v>
      </c>
      <c r="U178" s="27">
        <f>IF(D178&lt;Bonus!$J$2,Bonus!$K$2,IF(D178&lt;Bonus!$J$3,Bonus!$K$3,IF(D178&lt;Bonus!$J$4,Bonus!$K$4,IF(D178&lt;Bonus!$J$5,Bonus!$K$5,IF(D178&lt;Bonus!$J$6,Bonus!$K$6,IF(D178&lt;Bonus!$J$7,Bonus!$K$7,IF(D178&lt;Bonus!$J$8,Bonus!$K$8,IF(D178&lt;Bonus!$J$9,Bonus!$K$9,IF(D178&lt;Bonus!$J$10,Bonus!$K$10,IF(D178&lt;Bonus!$J$11,Bonus!$K$11,IF(D178&lt;Bonus!$J$12,Bonus!$K$12,Bonus!$K$13)))))))))))</f>
        <v>2</v>
      </c>
    </row>
    <row r="179" spans="1:21"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17">
        <f t="shared" si="9"/>
        <v>25.714285714285715</v>
      </c>
      <c r="Q179" t="s">
        <v>8330</v>
      </c>
      <c r="R179" t="s">
        <v>8334</v>
      </c>
      <c r="S179" s="23">
        <f t="shared" si="10"/>
        <v>42069.839421296296</v>
      </c>
      <c r="T179" s="23">
        <f t="shared" si="11"/>
        <v>42086.797754629624</v>
      </c>
      <c r="U179" s="27">
        <f>IF(D179&lt;Bonus!$J$2,Bonus!$K$2,IF(D179&lt;Bonus!$J$3,Bonus!$K$3,IF(D179&lt;Bonus!$J$4,Bonus!$K$4,IF(D179&lt;Bonus!$J$5,Bonus!$K$5,IF(D179&lt;Bonus!$J$6,Bonus!$K$6,IF(D179&lt;Bonus!$J$7,Bonus!$K$7,IF(D179&lt;Bonus!$J$8,Bonus!$K$8,IF(D179&lt;Bonus!$J$9,Bonus!$K$9,IF(D179&lt;Bonus!$J$10,Bonus!$K$10,IF(D179&lt;Bonus!$J$11,Bonus!$K$11,IF(D179&lt;Bonus!$J$12,Bonus!$K$12,Bonus!$K$13)))))))))))</f>
        <v>1</v>
      </c>
    </row>
    <row r="180" spans="1:21"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17" t="e">
        <f t="shared" si="9"/>
        <v>#DIV/0!</v>
      </c>
      <c r="Q180" t="s">
        <v>8330</v>
      </c>
      <c r="R180" t="s">
        <v>8334</v>
      </c>
      <c r="S180" s="23">
        <f t="shared" si="10"/>
        <v>42304.747048611105</v>
      </c>
      <c r="T180" s="23">
        <f t="shared" si="11"/>
        <v>42334.788715277777</v>
      </c>
      <c r="U180" s="27">
        <f>IF(D180&lt;Bonus!$J$2,Bonus!$K$2,IF(D180&lt;Bonus!$J$3,Bonus!$K$3,IF(D180&lt;Bonus!$J$4,Bonus!$K$4,IF(D180&lt;Bonus!$J$5,Bonus!$K$5,IF(D180&lt;Bonus!$J$6,Bonus!$K$6,IF(D180&lt;Bonus!$J$7,Bonus!$K$7,IF(D180&lt;Bonus!$J$8,Bonus!$K$8,IF(D180&lt;Bonus!$J$9,Bonus!$K$9,IF(D180&lt;Bonus!$J$10,Bonus!$K$10,IF(D180&lt;Bonus!$J$11,Bonus!$K$11,IF(D180&lt;Bonus!$J$12,Bonus!$K$12,Bonus!$K$13)))))))))))</f>
        <v>12</v>
      </c>
    </row>
    <row r="181" spans="1:21"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17">
        <f t="shared" si="9"/>
        <v>100</v>
      </c>
      <c r="Q181" t="s">
        <v>8330</v>
      </c>
      <c r="R181" t="s">
        <v>8334</v>
      </c>
      <c r="S181" s="23">
        <f t="shared" si="10"/>
        <v>42402.872164351851</v>
      </c>
      <c r="T181" s="23">
        <f t="shared" si="11"/>
        <v>42432.872164351851</v>
      </c>
      <c r="U181" s="27">
        <f>IF(D181&lt;Bonus!$J$2,Bonus!$K$2,IF(D181&lt;Bonus!$J$3,Bonus!$K$3,IF(D181&lt;Bonus!$J$4,Bonus!$K$4,IF(D181&lt;Bonus!$J$5,Bonus!$K$5,IF(D181&lt;Bonus!$J$6,Bonus!$K$6,IF(D181&lt;Bonus!$J$7,Bonus!$K$7,IF(D181&lt;Bonus!$J$8,Bonus!$K$8,IF(D181&lt;Bonus!$J$9,Bonus!$K$9,IF(D181&lt;Bonus!$J$10,Bonus!$K$10,IF(D181&lt;Bonus!$J$11,Bonus!$K$11,IF(D181&lt;Bonus!$J$12,Bonus!$K$12,Bonus!$K$13)))))))))))</f>
        <v>2</v>
      </c>
    </row>
    <row r="182" spans="1:21"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17">
        <f t="shared" si="9"/>
        <v>30.846153846153847</v>
      </c>
      <c r="Q182" t="s">
        <v>8330</v>
      </c>
      <c r="R182" t="s">
        <v>8334</v>
      </c>
      <c r="S182" s="23">
        <f t="shared" si="10"/>
        <v>42067.782905092587</v>
      </c>
      <c r="T182" s="23">
        <f t="shared" si="11"/>
        <v>42107.583333333336</v>
      </c>
      <c r="U182" s="27">
        <f>IF(D182&lt;Bonus!$J$2,Bonus!$K$2,IF(D182&lt;Bonus!$J$3,Bonus!$K$3,IF(D182&lt;Bonus!$J$4,Bonus!$K$4,IF(D182&lt;Bonus!$J$5,Bonus!$K$5,IF(D182&lt;Bonus!$J$6,Bonus!$K$6,IF(D182&lt;Bonus!$J$7,Bonus!$K$7,IF(D182&lt;Bonus!$J$8,Bonus!$K$8,IF(D182&lt;Bonus!$J$9,Bonus!$K$9,IF(D182&lt;Bonus!$J$10,Bonus!$K$10,IF(D182&lt;Bonus!$J$11,Bonus!$K$11,IF(D182&lt;Bonus!$J$12,Bonus!$K$12,Bonus!$K$13)))))))))))</f>
        <v>2</v>
      </c>
    </row>
    <row r="183" spans="1:21"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17">
        <f t="shared" si="9"/>
        <v>180.5</v>
      </c>
      <c r="Q183" t="s">
        <v>8330</v>
      </c>
      <c r="R183" t="s">
        <v>8334</v>
      </c>
      <c r="S183" s="23">
        <f t="shared" si="10"/>
        <v>42147.533506944441</v>
      </c>
      <c r="T183" s="23">
        <f t="shared" si="11"/>
        <v>42177.533506944441</v>
      </c>
      <c r="U183" s="27">
        <f>IF(D183&lt;Bonus!$J$2,Bonus!$K$2,IF(D183&lt;Bonus!$J$3,Bonus!$K$3,IF(D183&lt;Bonus!$J$4,Bonus!$K$4,IF(D183&lt;Bonus!$J$5,Bonus!$K$5,IF(D183&lt;Bonus!$J$6,Bonus!$K$6,IF(D183&lt;Bonus!$J$7,Bonus!$K$7,IF(D183&lt;Bonus!$J$8,Bonus!$K$8,IF(D183&lt;Bonus!$J$9,Bonus!$K$9,IF(D183&lt;Bonus!$J$10,Bonus!$K$10,IF(D183&lt;Bonus!$J$11,Bonus!$K$11,IF(D183&lt;Bonus!$J$12,Bonus!$K$12,Bonus!$K$13)))))))))))</f>
        <v>2</v>
      </c>
    </row>
    <row r="184" spans="1:21"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17" t="e">
        <f t="shared" si="9"/>
        <v>#DIV/0!</v>
      </c>
      <c r="Q184" t="s">
        <v>8330</v>
      </c>
      <c r="R184" t="s">
        <v>8334</v>
      </c>
      <c r="S184" s="23">
        <f t="shared" si="10"/>
        <v>42711.803611111107</v>
      </c>
      <c r="T184" s="23">
        <f t="shared" si="11"/>
        <v>42741.803611111107</v>
      </c>
      <c r="U184" s="27">
        <f>IF(D184&lt;Bonus!$J$2,Bonus!$K$2,IF(D184&lt;Bonus!$J$3,Bonus!$K$3,IF(D184&lt;Bonus!$J$4,Bonus!$K$4,IF(D184&lt;Bonus!$J$5,Bonus!$K$5,IF(D184&lt;Bonus!$J$6,Bonus!$K$6,IF(D184&lt;Bonus!$J$7,Bonus!$K$7,IF(D184&lt;Bonus!$J$8,Bonus!$K$8,IF(D184&lt;Bonus!$J$9,Bonus!$K$9,IF(D184&lt;Bonus!$J$10,Bonus!$K$10,IF(D184&lt;Bonus!$J$11,Bonus!$K$11,IF(D184&lt;Bonus!$J$12,Bonus!$K$12,Bonus!$K$13)))))))))))</f>
        <v>2</v>
      </c>
    </row>
    <row r="185" spans="1:21"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17">
        <f t="shared" si="9"/>
        <v>373.5</v>
      </c>
      <c r="Q185" t="s">
        <v>8330</v>
      </c>
      <c r="R185" t="s">
        <v>8334</v>
      </c>
      <c r="S185" s="23">
        <f t="shared" si="10"/>
        <v>41939.601967592593</v>
      </c>
      <c r="T185" s="23">
        <f t="shared" si="11"/>
        <v>41969.643634259257</v>
      </c>
      <c r="U185" s="27">
        <f>IF(D185&lt;Bonus!$J$2,Bonus!$K$2,IF(D185&lt;Bonus!$J$3,Bonus!$K$3,IF(D185&lt;Bonus!$J$4,Bonus!$K$4,IF(D185&lt;Bonus!$J$5,Bonus!$K$5,IF(D185&lt;Bonus!$J$6,Bonus!$K$6,IF(D185&lt;Bonus!$J$7,Bonus!$K$7,IF(D185&lt;Bonus!$J$8,Bonus!$K$8,IF(D185&lt;Bonus!$J$9,Bonus!$K$9,IF(D185&lt;Bonus!$J$10,Bonus!$K$10,IF(D185&lt;Bonus!$J$11,Bonus!$K$11,IF(D185&lt;Bonus!$J$12,Bonus!$K$12,Bonus!$K$13)))))))))))</f>
        <v>4</v>
      </c>
    </row>
    <row r="186" spans="1:21"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17">
        <f t="shared" si="9"/>
        <v>25.5</v>
      </c>
      <c r="Q186" t="s">
        <v>8330</v>
      </c>
      <c r="R186" t="s">
        <v>8334</v>
      </c>
      <c r="S186" s="23">
        <f t="shared" si="10"/>
        <v>41825.58289351852</v>
      </c>
      <c r="T186" s="23">
        <f t="shared" si="11"/>
        <v>41882.957638888889</v>
      </c>
      <c r="U186" s="27">
        <f>IF(D186&lt;Bonus!$J$2,Bonus!$K$2,IF(D186&lt;Bonus!$J$3,Bonus!$K$3,IF(D186&lt;Bonus!$J$4,Bonus!$K$4,IF(D186&lt;Bonus!$J$5,Bonus!$K$5,IF(D186&lt;Bonus!$J$6,Bonus!$K$6,IF(D186&lt;Bonus!$J$7,Bonus!$K$7,IF(D186&lt;Bonus!$J$8,Bonus!$K$8,IF(D186&lt;Bonus!$J$9,Bonus!$K$9,IF(D186&lt;Bonus!$J$10,Bonus!$K$10,IF(D186&lt;Bonus!$J$11,Bonus!$K$11,IF(D186&lt;Bonus!$J$12,Bonus!$K$12,Bonus!$K$13)))))))))))</f>
        <v>2</v>
      </c>
    </row>
    <row r="187" spans="1:21"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17">
        <f t="shared" si="9"/>
        <v>220</v>
      </c>
      <c r="Q187" t="s">
        <v>8330</v>
      </c>
      <c r="R187" t="s">
        <v>8334</v>
      </c>
      <c r="S187" s="23">
        <f t="shared" si="10"/>
        <v>42570.702997685185</v>
      </c>
      <c r="T187" s="23">
        <f t="shared" si="11"/>
        <v>42600.702997685185</v>
      </c>
      <c r="U187" s="27">
        <f>IF(D187&lt;Bonus!$J$2,Bonus!$K$2,IF(D187&lt;Bonus!$J$3,Bonus!$K$3,IF(D187&lt;Bonus!$J$4,Bonus!$K$4,IF(D187&lt;Bonus!$J$5,Bonus!$K$5,IF(D187&lt;Bonus!$J$6,Bonus!$K$6,IF(D187&lt;Bonus!$J$7,Bonus!$K$7,IF(D187&lt;Bonus!$J$8,Bonus!$K$8,IF(D187&lt;Bonus!$J$9,Bonus!$K$9,IF(D187&lt;Bonus!$J$10,Bonus!$K$10,IF(D187&lt;Bonus!$J$11,Bonus!$K$11,IF(D187&lt;Bonus!$J$12,Bonus!$K$12,Bonus!$K$13)))))))))))</f>
        <v>10</v>
      </c>
    </row>
    <row r="188" spans="1:21"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17" t="e">
        <f t="shared" si="9"/>
        <v>#DIV/0!</v>
      </c>
      <c r="Q188" t="s">
        <v>8330</v>
      </c>
      <c r="R188" t="s">
        <v>8334</v>
      </c>
      <c r="S188" s="23">
        <f t="shared" si="10"/>
        <v>42767.604560185187</v>
      </c>
      <c r="T188" s="23">
        <f t="shared" si="11"/>
        <v>42797.624999999993</v>
      </c>
      <c r="U188" s="27">
        <f>IF(D188&lt;Bonus!$J$2,Bonus!$K$2,IF(D188&lt;Bonus!$J$3,Bonus!$K$3,IF(D188&lt;Bonus!$J$4,Bonus!$K$4,IF(D188&lt;Bonus!$J$5,Bonus!$K$5,IF(D188&lt;Bonus!$J$6,Bonus!$K$6,IF(D188&lt;Bonus!$J$7,Bonus!$K$7,IF(D188&lt;Bonus!$J$8,Bonus!$K$8,IF(D188&lt;Bonus!$J$9,Bonus!$K$9,IF(D188&lt;Bonus!$J$10,Bonus!$K$10,IF(D188&lt;Bonus!$J$11,Bonus!$K$11,IF(D188&lt;Bonus!$J$12,Bonus!$K$12,Bonus!$K$13)))))))))))</f>
        <v>3</v>
      </c>
    </row>
    <row r="189" spans="1:21"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17">
        <f t="shared" si="9"/>
        <v>160</v>
      </c>
      <c r="Q189" t="s">
        <v>8330</v>
      </c>
      <c r="R189" t="s">
        <v>8334</v>
      </c>
      <c r="S189" s="23">
        <f t="shared" si="10"/>
        <v>42182.02612268518</v>
      </c>
      <c r="T189" s="23">
        <f t="shared" si="11"/>
        <v>42206.082638888889</v>
      </c>
      <c r="U189" s="27">
        <f>IF(D189&lt;Bonus!$J$2,Bonus!$K$2,IF(D189&lt;Bonus!$J$3,Bonus!$K$3,IF(D189&lt;Bonus!$J$4,Bonus!$K$4,IF(D189&lt;Bonus!$J$5,Bonus!$K$5,IF(D189&lt;Bonus!$J$6,Bonus!$K$6,IF(D189&lt;Bonus!$J$7,Bonus!$K$7,IF(D189&lt;Bonus!$J$8,Bonus!$K$8,IF(D189&lt;Bonus!$J$9,Bonus!$K$9,IF(D189&lt;Bonus!$J$10,Bonus!$K$10,IF(D189&lt;Bonus!$J$11,Bonus!$K$11,IF(D189&lt;Bonus!$J$12,Bonus!$K$12,Bonus!$K$13)))))))))))</f>
        <v>3</v>
      </c>
    </row>
    <row r="190" spans="1:21"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17" t="e">
        <f t="shared" si="9"/>
        <v>#DIV/0!</v>
      </c>
      <c r="Q190" t="s">
        <v>8330</v>
      </c>
      <c r="R190" t="s">
        <v>8334</v>
      </c>
      <c r="S190" s="23">
        <f t="shared" si="10"/>
        <v>41856.974710648145</v>
      </c>
      <c r="T190" s="23">
        <f t="shared" si="11"/>
        <v>41886.974710648145</v>
      </c>
      <c r="U190" s="27">
        <f>IF(D190&lt;Bonus!$J$2,Bonus!$K$2,IF(D190&lt;Bonus!$J$3,Bonus!$K$3,IF(D190&lt;Bonus!$J$4,Bonus!$K$4,IF(D190&lt;Bonus!$J$5,Bonus!$K$5,IF(D190&lt;Bonus!$J$6,Bonus!$K$6,IF(D190&lt;Bonus!$J$7,Bonus!$K$7,IF(D190&lt;Bonus!$J$8,Bonus!$K$8,IF(D190&lt;Bonus!$J$9,Bonus!$K$9,IF(D190&lt;Bonus!$J$10,Bonus!$K$10,IF(D190&lt;Bonus!$J$11,Bonus!$K$11,IF(D190&lt;Bonus!$J$12,Bonus!$K$12,Bonus!$K$13)))))))))))</f>
        <v>2</v>
      </c>
    </row>
    <row r="191" spans="1:21"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17">
        <f t="shared" si="9"/>
        <v>69</v>
      </c>
      <c r="Q191" t="s">
        <v>8330</v>
      </c>
      <c r="R191" t="s">
        <v>8334</v>
      </c>
      <c r="S191" s="23">
        <f t="shared" si="10"/>
        <v>42556.482372685183</v>
      </c>
      <c r="T191" s="23">
        <f t="shared" si="11"/>
        <v>42616.482372685183</v>
      </c>
      <c r="U191" s="27">
        <f>IF(D191&lt;Bonus!$J$2,Bonus!$K$2,IF(D191&lt;Bonus!$J$3,Bonus!$K$3,IF(D191&lt;Bonus!$J$4,Bonus!$K$4,IF(D191&lt;Bonus!$J$5,Bonus!$K$5,IF(D191&lt;Bonus!$J$6,Bonus!$K$6,IF(D191&lt;Bonus!$J$7,Bonus!$K$7,IF(D191&lt;Bonus!$J$8,Bonus!$K$8,IF(D191&lt;Bonus!$J$9,Bonus!$K$9,IF(D191&lt;Bonus!$J$10,Bonus!$K$10,IF(D191&lt;Bonus!$J$11,Bonus!$K$11,IF(D191&lt;Bonus!$J$12,Bonus!$K$12,Bonus!$K$13)))))))))))</f>
        <v>12</v>
      </c>
    </row>
    <row r="192" spans="1:21"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17">
        <f t="shared" si="9"/>
        <v>50</v>
      </c>
      <c r="Q192" t="s">
        <v>8330</v>
      </c>
      <c r="R192" t="s">
        <v>8334</v>
      </c>
      <c r="S192" s="23">
        <f t="shared" si="10"/>
        <v>42527.442662037036</v>
      </c>
      <c r="T192" s="23">
        <f t="shared" si="11"/>
        <v>42537.442662037036</v>
      </c>
      <c r="U192" s="27">
        <f>IF(D192&lt;Bonus!$J$2,Bonus!$K$2,IF(D192&lt;Bonus!$J$3,Bonus!$K$3,IF(D192&lt;Bonus!$J$4,Bonus!$K$4,IF(D192&lt;Bonus!$J$5,Bonus!$K$5,IF(D192&lt;Bonus!$J$6,Bonus!$K$6,IF(D192&lt;Bonus!$J$7,Bonus!$K$7,IF(D192&lt;Bonus!$J$8,Bonus!$K$8,IF(D192&lt;Bonus!$J$9,Bonus!$K$9,IF(D192&lt;Bonus!$J$10,Bonus!$K$10,IF(D192&lt;Bonus!$J$11,Bonus!$K$11,IF(D192&lt;Bonus!$J$12,Bonus!$K$12,Bonus!$K$13)))))))))))</f>
        <v>4</v>
      </c>
    </row>
    <row r="193" spans="1:21"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17">
        <f t="shared" si="9"/>
        <v>83.333333333333329</v>
      </c>
      <c r="Q193" t="s">
        <v>8330</v>
      </c>
      <c r="R193" t="s">
        <v>8334</v>
      </c>
      <c r="S193" s="23">
        <f t="shared" si="10"/>
        <v>42239.233078703699</v>
      </c>
      <c r="T193" s="23">
        <f t="shared" si="11"/>
        <v>42279.233078703699</v>
      </c>
      <c r="U193" s="27">
        <f>IF(D193&lt;Bonus!$J$2,Bonus!$K$2,IF(D193&lt;Bonus!$J$3,Bonus!$K$3,IF(D193&lt;Bonus!$J$4,Bonus!$K$4,IF(D193&lt;Bonus!$J$5,Bonus!$K$5,IF(D193&lt;Bonus!$J$6,Bonus!$K$6,IF(D193&lt;Bonus!$J$7,Bonus!$K$7,IF(D193&lt;Bonus!$J$8,Bonus!$K$8,IF(D193&lt;Bonus!$J$9,Bonus!$K$9,IF(D193&lt;Bonus!$J$10,Bonus!$K$10,IF(D193&lt;Bonus!$J$11,Bonus!$K$11,IF(D193&lt;Bonus!$J$12,Bonus!$K$12,Bonus!$K$13)))))))))))</f>
        <v>3</v>
      </c>
    </row>
    <row r="194" spans="1:21"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17">
        <f t="shared" si="9"/>
        <v>5.666666666666667</v>
      </c>
      <c r="Q194" t="s">
        <v>8330</v>
      </c>
      <c r="R194" t="s">
        <v>8334</v>
      </c>
      <c r="S194" s="23">
        <f t="shared" si="10"/>
        <v>41899.583703703705</v>
      </c>
      <c r="T194" s="23">
        <f t="shared" si="11"/>
        <v>41929.583703703705</v>
      </c>
      <c r="U194" s="27">
        <f>IF(D194&lt;Bonus!$J$2,Bonus!$K$2,IF(D194&lt;Bonus!$J$3,Bonus!$K$3,IF(D194&lt;Bonus!$J$4,Bonus!$K$4,IF(D194&lt;Bonus!$J$5,Bonus!$K$5,IF(D194&lt;Bonus!$J$6,Bonus!$K$6,IF(D194&lt;Bonus!$J$7,Bonus!$K$7,IF(D194&lt;Bonus!$J$8,Bonus!$K$8,IF(D194&lt;Bonus!$J$9,Bonus!$K$9,IF(D194&lt;Bonus!$J$10,Bonus!$K$10,IF(D194&lt;Bonus!$J$11,Bonus!$K$11,IF(D194&lt;Bonus!$J$12,Bonus!$K$12,Bonus!$K$13)))))))))))</f>
        <v>12</v>
      </c>
    </row>
    <row r="195" spans="1:21"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f>
        <v>0</v>
      </c>
      <c r="P195" s="17" t="e">
        <f t="shared" ref="P195:P258" si="13">E195/L195</f>
        <v>#DIV/0!</v>
      </c>
      <c r="Q195" t="s">
        <v>8330</v>
      </c>
      <c r="R195" t="s">
        <v>8334</v>
      </c>
      <c r="S195" s="23">
        <f t="shared" ref="S195:S258" si="14">(J195/60/60/24)+DATE(1970,1,1)+(-5/24)</f>
        <v>41911.726458333331</v>
      </c>
      <c r="T195" s="23">
        <f t="shared" ref="T195:T258" si="15">(I195/60/60/24)+DATE(1970,1,1)+(-5/24)</f>
        <v>41971.768124999995</v>
      </c>
      <c r="U195" s="27">
        <f>IF(D195&lt;Bonus!$J$2,Bonus!$K$2,IF(D195&lt;Bonus!$J$3,Bonus!$K$3,IF(D195&lt;Bonus!$J$4,Bonus!$K$4,IF(D195&lt;Bonus!$J$5,Bonus!$K$5,IF(D195&lt;Bonus!$J$6,Bonus!$K$6,IF(D195&lt;Bonus!$J$7,Bonus!$K$7,IF(D195&lt;Bonus!$J$8,Bonus!$K$8,IF(D195&lt;Bonus!$J$9,Bonus!$K$9,IF(D195&lt;Bonus!$J$10,Bonus!$K$10,IF(D195&lt;Bonus!$J$11,Bonus!$K$11,IF(D195&lt;Bonus!$J$12,Bonus!$K$12,Bonus!$K$13)))))))))))</f>
        <v>2</v>
      </c>
    </row>
    <row r="196" spans="1:21"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17">
        <f t="shared" si="13"/>
        <v>1</v>
      </c>
      <c r="Q196" t="s">
        <v>8330</v>
      </c>
      <c r="R196" t="s">
        <v>8334</v>
      </c>
      <c r="S196" s="23">
        <f t="shared" si="14"/>
        <v>42375.788553240738</v>
      </c>
      <c r="T196" s="23">
        <f t="shared" si="15"/>
        <v>42435.788553240738</v>
      </c>
      <c r="U196" s="27">
        <f>IF(D196&lt;Bonus!$J$2,Bonus!$K$2,IF(D196&lt;Bonus!$J$3,Bonus!$K$3,IF(D196&lt;Bonus!$J$4,Bonus!$K$4,IF(D196&lt;Bonus!$J$5,Bonus!$K$5,IF(D196&lt;Bonus!$J$6,Bonus!$K$6,IF(D196&lt;Bonus!$J$7,Bonus!$K$7,IF(D196&lt;Bonus!$J$8,Bonus!$K$8,IF(D196&lt;Bonus!$J$9,Bonus!$K$9,IF(D196&lt;Bonus!$J$10,Bonus!$K$10,IF(D196&lt;Bonus!$J$11,Bonus!$K$11,IF(D196&lt;Bonus!$J$12,Bonus!$K$12,Bonus!$K$13)))))))))))</f>
        <v>2</v>
      </c>
    </row>
    <row r="197" spans="1:21"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17" t="e">
        <f t="shared" si="13"/>
        <v>#DIV/0!</v>
      </c>
      <c r="Q197" t="s">
        <v>8330</v>
      </c>
      <c r="R197" t="s">
        <v>8334</v>
      </c>
      <c r="S197" s="23">
        <f t="shared" si="14"/>
        <v>42135.462175925924</v>
      </c>
      <c r="T197" s="23">
        <f t="shared" si="15"/>
        <v>42195.462175925924</v>
      </c>
      <c r="U197" s="27">
        <f>IF(D197&lt;Bonus!$J$2,Bonus!$K$2,IF(D197&lt;Bonus!$J$3,Bonus!$K$3,IF(D197&lt;Bonus!$J$4,Bonus!$K$4,IF(D197&lt;Bonus!$J$5,Bonus!$K$5,IF(D197&lt;Bonus!$J$6,Bonus!$K$6,IF(D197&lt;Bonus!$J$7,Bonus!$K$7,IF(D197&lt;Bonus!$J$8,Bonus!$K$8,IF(D197&lt;Bonus!$J$9,Bonus!$K$9,IF(D197&lt;Bonus!$J$10,Bonus!$K$10,IF(D197&lt;Bonus!$J$11,Bonus!$K$11,IF(D197&lt;Bonus!$J$12,Bonus!$K$12,Bonus!$K$13)))))))))))</f>
        <v>12</v>
      </c>
    </row>
    <row r="198" spans="1:21"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17">
        <f t="shared" si="13"/>
        <v>77.10526315789474</v>
      </c>
      <c r="Q198" t="s">
        <v>8330</v>
      </c>
      <c r="R198" t="s">
        <v>8334</v>
      </c>
      <c r="S198" s="23">
        <f t="shared" si="14"/>
        <v>42259.334467592591</v>
      </c>
      <c r="T198" s="23">
        <f t="shared" si="15"/>
        <v>42287.666666666664</v>
      </c>
      <c r="U198" s="27">
        <f>IF(D198&lt;Bonus!$J$2,Bonus!$K$2,IF(D198&lt;Bonus!$J$3,Bonus!$K$3,IF(D198&lt;Bonus!$J$4,Bonus!$K$4,IF(D198&lt;Bonus!$J$5,Bonus!$K$5,IF(D198&lt;Bonus!$J$6,Bonus!$K$6,IF(D198&lt;Bonus!$J$7,Bonus!$K$7,IF(D198&lt;Bonus!$J$8,Bonus!$K$8,IF(D198&lt;Bonus!$J$9,Bonus!$K$9,IF(D198&lt;Bonus!$J$10,Bonus!$K$10,IF(D198&lt;Bonus!$J$11,Bonus!$K$11,IF(D198&lt;Bonus!$J$12,Bonus!$K$12,Bonus!$K$13)))))))))))</f>
        <v>2</v>
      </c>
    </row>
    <row r="199" spans="1:21"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17">
        <f t="shared" si="13"/>
        <v>32.75</v>
      </c>
      <c r="Q199" t="s">
        <v>8330</v>
      </c>
      <c r="R199" t="s">
        <v>8334</v>
      </c>
      <c r="S199" s="23">
        <f t="shared" si="14"/>
        <v>42741.640046296299</v>
      </c>
      <c r="T199" s="23">
        <f t="shared" si="15"/>
        <v>42783.666666666664</v>
      </c>
      <c r="U199" s="27">
        <f>IF(D199&lt;Bonus!$J$2,Bonus!$K$2,IF(D199&lt;Bonus!$J$3,Bonus!$K$3,IF(D199&lt;Bonus!$J$4,Bonus!$K$4,IF(D199&lt;Bonus!$J$5,Bonus!$K$5,IF(D199&lt;Bonus!$J$6,Bonus!$K$6,IF(D199&lt;Bonus!$J$7,Bonus!$K$7,IF(D199&lt;Bonus!$J$8,Bonus!$K$8,IF(D199&lt;Bonus!$J$9,Bonus!$K$9,IF(D199&lt;Bonus!$J$10,Bonus!$K$10,IF(D199&lt;Bonus!$J$11,Bonus!$K$11,IF(D199&lt;Bonus!$J$12,Bonus!$K$12,Bonus!$K$13)))))))))))</f>
        <v>2</v>
      </c>
    </row>
    <row r="200" spans="1:21"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17">
        <f t="shared" si="13"/>
        <v>46.5</v>
      </c>
      <c r="Q200" t="s">
        <v>8330</v>
      </c>
      <c r="R200" t="s">
        <v>8334</v>
      </c>
      <c r="S200" s="23">
        <f t="shared" si="14"/>
        <v>41887.175023148149</v>
      </c>
      <c r="T200" s="23">
        <f t="shared" si="15"/>
        <v>41917.175023148149</v>
      </c>
      <c r="U200" s="27">
        <f>IF(D200&lt;Bonus!$J$2,Bonus!$K$2,IF(D200&lt;Bonus!$J$3,Bonus!$K$3,IF(D200&lt;Bonus!$J$4,Bonus!$K$4,IF(D200&lt;Bonus!$J$5,Bonus!$K$5,IF(D200&lt;Bonus!$J$6,Bonus!$K$6,IF(D200&lt;Bonus!$J$7,Bonus!$K$7,IF(D200&lt;Bonus!$J$8,Bonus!$K$8,IF(D200&lt;Bonus!$J$9,Bonus!$K$9,IF(D200&lt;Bonus!$J$10,Bonus!$K$10,IF(D200&lt;Bonus!$J$11,Bonus!$K$11,IF(D200&lt;Bonus!$J$12,Bonus!$K$12,Bonus!$K$13)))))))))))</f>
        <v>7</v>
      </c>
    </row>
    <row r="201" spans="1:21"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17" t="e">
        <f t="shared" si="13"/>
        <v>#DIV/0!</v>
      </c>
      <c r="Q201" t="s">
        <v>8330</v>
      </c>
      <c r="R201" t="s">
        <v>8334</v>
      </c>
      <c r="S201" s="23">
        <f t="shared" si="14"/>
        <v>42583.915532407402</v>
      </c>
      <c r="T201" s="23">
        <f t="shared" si="15"/>
        <v>42613.915532407402</v>
      </c>
      <c r="U201" s="27">
        <f>IF(D201&lt;Bonus!$J$2,Bonus!$K$2,IF(D201&lt;Bonus!$J$3,Bonus!$K$3,IF(D201&lt;Bonus!$J$4,Bonus!$K$4,IF(D201&lt;Bonus!$J$5,Bonus!$K$5,IF(D201&lt;Bonus!$J$6,Bonus!$K$6,IF(D201&lt;Bonus!$J$7,Bonus!$K$7,IF(D201&lt;Bonus!$J$8,Bonus!$K$8,IF(D201&lt;Bonus!$J$9,Bonus!$K$9,IF(D201&lt;Bonus!$J$10,Bonus!$K$10,IF(D201&lt;Bonus!$J$11,Bonus!$K$11,IF(D201&lt;Bonus!$J$12,Bonus!$K$12,Bonus!$K$13)))))))))))</f>
        <v>4</v>
      </c>
    </row>
    <row r="202" spans="1:21"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17">
        <f t="shared" si="13"/>
        <v>87.308333333333337</v>
      </c>
      <c r="Q202" t="s">
        <v>8330</v>
      </c>
      <c r="R202" t="s">
        <v>8334</v>
      </c>
      <c r="S202" s="23">
        <f t="shared" si="14"/>
        <v>41866.875034722223</v>
      </c>
      <c r="T202" s="23">
        <f t="shared" si="15"/>
        <v>41896.875034722223</v>
      </c>
      <c r="U202" s="27">
        <f>IF(D202&lt;Bonus!$J$2,Bonus!$K$2,IF(D202&lt;Bonus!$J$3,Bonus!$K$3,IF(D202&lt;Bonus!$J$4,Bonus!$K$4,IF(D202&lt;Bonus!$J$5,Bonus!$K$5,IF(D202&lt;Bonus!$J$6,Bonus!$K$6,IF(D202&lt;Bonus!$J$7,Bonus!$K$7,IF(D202&lt;Bonus!$J$8,Bonus!$K$8,IF(D202&lt;Bonus!$J$9,Bonus!$K$9,IF(D202&lt;Bonus!$J$10,Bonus!$K$10,IF(D202&lt;Bonus!$J$11,Bonus!$K$11,IF(D202&lt;Bonus!$J$12,Bonus!$K$12,Bonus!$K$13)))))))))))</f>
        <v>3</v>
      </c>
    </row>
    <row r="203" spans="1:21"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17">
        <f t="shared" si="13"/>
        <v>54.285714285714285</v>
      </c>
      <c r="Q203" t="s">
        <v>8330</v>
      </c>
      <c r="R203" t="s">
        <v>8334</v>
      </c>
      <c r="S203" s="23">
        <f t="shared" si="14"/>
        <v>42023.610289351847</v>
      </c>
      <c r="T203" s="23">
        <f t="shared" si="15"/>
        <v>42043.610289351847</v>
      </c>
      <c r="U203" s="27">
        <f>IF(D203&lt;Bonus!$J$2,Bonus!$K$2,IF(D203&lt;Bonus!$J$3,Bonus!$K$3,IF(D203&lt;Bonus!$J$4,Bonus!$K$4,IF(D203&lt;Bonus!$J$5,Bonus!$K$5,IF(D203&lt;Bonus!$J$6,Bonus!$K$6,IF(D203&lt;Bonus!$J$7,Bonus!$K$7,IF(D203&lt;Bonus!$J$8,Bonus!$K$8,IF(D203&lt;Bonus!$J$9,Bonus!$K$9,IF(D203&lt;Bonus!$J$10,Bonus!$K$10,IF(D203&lt;Bonus!$J$11,Bonus!$K$11,IF(D203&lt;Bonus!$J$12,Bonus!$K$12,Bonus!$K$13)))))))))))</f>
        <v>1</v>
      </c>
    </row>
    <row r="204" spans="1:21"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17" t="e">
        <f t="shared" si="13"/>
        <v>#DIV/0!</v>
      </c>
      <c r="Q204" t="s">
        <v>8330</v>
      </c>
      <c r="R204" t="s">
        <v>8334</v>
      </c>
      <c r="S204" s="23">
        <f t="shared" si="14"/>
        <v>42255.719490740739</v>
      </c>
      <c r="T204" s="23">
        <f t="shared" si="15"/>
        <v>42285.665972222218</v>
      </c>
      <c r="U204" s="27">
        <f>IF(D204&lt;Bonus!$J$2,Bonus!$K$2,IF(D204&lt;Bonus!$J$3,Bonus!$K$3,IF(D204&lt;Bonus!$J$4,Bonus!$K$4,IF(D204&lt;Bonus!$J$5,Bonus!$K$5,IF(D204&lt;Bonus!$J$6,Bonus!$K$6,IF(D204&lt;Bonus!$J$7,Bonus!$K$7,IF(D204&lt;Bonus!$J$8,Bonus!$K$8,IF(D204&lt;Bonus!$J$9,Bonus!$K$9,IF(D204&lt;Bonus!$J$10,Bonus!$K$10,IF(D204&lt;Bonus!$J$11,Bonus!$K$11,IF(D204&lt;Bonus!$J$12,Bonus!$K$12,Bonus!$K$13)))))))))))</f>
        <v>3</v>
      </c>
    </row>
    <row r="205" spans="1:21"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17">
        <f t="shared" si="13"/>
        <v>93.25</v>
      </c>
      <c r="Q205" t="s">
        <v>8330</v>
      </c>
      <c r="R205" t="s">
        <v>8334</v>
      </c>
      <c r="S205" s="23">
        <f t="shared" si="14"/>
        <v>41973.639629629623</v>
      </c>
      <c r="T205" s="23">
        <f t="shared" si="15"/>
        <v>42033.639629629623</v>
      </c>
      <c r="U205" s="27">
        <f>IF(D205&lt;Bonus!$J$2,Bonus!$K$2,IF(D205&lt;Bonus!$J$3,Bonus!$K$3,IF(D205&lt;Bonus!$J$4,Bonus!$K$4,IF(D205&lt;Bonus!$J$5,Bonus!$K$5,IF(D205&lt;Bonus!$J$6,Bonus!$K$6,IF(D205&lt;Bonus!$J$7,Bonus!$K$7,IF(D205&lt;Bonus!$J$8,Bonus!$K$8,IF(D205&lt;Bonus!$J$9,Bonus!$K$9,IF(D205&lt;Bonus!$J$10,Bonus!$K$10,IF(D205&lt;Bonus!$J$11,Bonus!$K$11,IF(D205&lt;Bonus!$J$12,Bonus!$K$12,Bonus!$K$13)))))))))))</f>
        <v>2</v>
      </c>
    </row>
    <row r="206" spans="1:21"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17">
        <f t="shared" si="13"/>
        <v>117.68368136117556</v>
      </c>
      <c r="Q206" t="s">
        <v>8330</v>
      </c>
      <c r="R206" t="s">
        <v>8334</v>
      </c>
      <c r="S206" s="23">
        <f t="shared" si="14"/>
        <v>42556.375034722216</v>
      </c>
      <c r="T206" s="23">
        <f t="shared" si="15"/>
        <v>42586.375034722216</v>
      </c>
      <c r="U206" s="27">
        <f>IF(D206&lt;Bonus!$J$2,Bonus!$K$2,IF(D206&lt;Bonus!$J$3,Bonus!$K$3,IF(D206&lt;Bonus!$J$4,Bonus!$K$4,IF(D206&lt;Bonus!$J$5,Bonus!$K$5,IF(D206&lt;Bonus!$J$6,Bonus!$K$6,IF(D206&lt;Bonus!$J$7,Bonus!$K$7,IF(D206&lt;Bonus!$J$8,Bonus!$K$8,IF(D206&lt;Bonus!$J$9,Bonus!$K$9,IF(D206&lt;Bonus!$J$10,Bonus!$K$10,IF(D206&lt;Bonus!$J$11,Bonus!$K$11,IF(D206&lt;Bonus!$J$12,Bonus!$K$12,Bonus!$K$13)))))))))))</f>
        <v>12</v>
      </c>
    </row>
    <row r="207" spans="1:21"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17">
        <f t="shared" si="13"/>
        <v>76.470588235294116</v>
      </c>
      <c r="Q207" t="s">
        <v>8330</v>
      </c>
      <c r="R207" t="s">
        <v>8334</v>
      </c>
      <c r="S207" s="23">
        <f t="shared" si="14"/>
        <v>42248.423865740733</v>
      </c>
      <c r="T207" s="23">
        <f t="shared" si="15"/>
        <v>42283.423865740733</v>
      </c>
      <c r="U207" s="27">
        <f>IF(D207&lt;Bonus!$J$2,Bonus!$K$2,IF(D207&lt;Bonus!$J$3,Bonus!$K$3,IF(D207&lt;Bonus!$J$4,Bonus!$K$4,IF(D207&lt;Bonus!$J$5,Bonus!$K$5,IF(D207&lt;Bonus!$J$6,Bonus!$K$6,IF(D207&lt;Bonus!$J$7,Bonus!$K$7,IF(D207&lt;Bonus!$J$8,Bonus!$K$8,IF(D207&lt;Bonus!$J$9,Bonus!$K$9,IF(D207&lt;Bonus!$J$10,Bonus!$K$10,IF(D207&lt;Bonus!$J$11,Bonus!$K$11,IF(D207&lt;Bonus!$J$12,Bonus!$K$12,Bonus!$K$13)))))))))))</f>
        <v>3</v>
      </c>
    </row>
    <row r="208" spans="1:21"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17" t="e">
        <f t="shared" si="13"/>
        <v>#DIV/0!</v>
      </c>
      <c r="Q208" t="s">
        <v>8330</v>
      </c>
      <c r="R208" t="s">
        <v>8334</v>
      </c>
      <c r="S208" s="23">
        <f t="shared" si="14"/>
        <v>42566.79609953703</v>
      </c>
      <c r="T208" s="23">
        <f t="shared" si="15"/>
        <v>42587.79609953703</v>
      </c>
      <c r="U208" s="27">
        <f>IF(D208&lt;Bonus!$J$2,Bonus!$K$2,IF(D208&lt;Bonus!$J$3,Bonus!$K$3,IF(D208&lt;Bonus!$J$4,Bonus!$K$4,IF(D208&lt;Bonus!$J$5,Bonus!$K$5,IF(D208&lt;Bonus!$J$6,Bonus!$K$6,IF(D208&lt;Bonus!$J$7,Bonus!$K$7,IF(D208&lt;Bonus!$J$8,Bonus!$K$8,IF(D208&lt;Bonus!$J$9,Bonus!$K$9,IF(D208&lt;Bonus!$J$10,Bonus!$K$10,IF(D208&lt;Bonus!$J$11,Bonus!$K$11,IF(D208&lt;Bonus!$J$12,Bonus!$K$12,Bonus!$K$13)))))))))))</f>
        <v>4</v>
      </c>
    </row>
    <row r="209" spans="1:21"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17">
        <f t="shared" si="13"/>
        <v>163.84615384615384</v>
      </c>
      <c r="Q209" t="s">
        <v>8330</v>
      </c>
      <c r="R209" t="s">
        <v>8334</v>
      </c>
      <c r="S209" s="23">
        <f t="shared" si="14"/>
        <v>41977.988865740735</v>
      </c>
      <c r="T209" s="23">
        <f t="shared" si="15"/>
        <v>42007.988865740735</v>
      </c>
      <c r="U209" s="27">
        <f>IF(D209&lt;Bonus!$J$2,Bonus!$K$2,IF(D209&lt;Bonus!$J$3,Bonus!$K$3,IF(D209&lt;Bonus!$J$4,Bonus!$K$4,IF(D209&lt;Bonus!$J$5,Bonus!$K$5,IF(D209&lt;Bonus!$J$6,Bonus!$K$6,IF(D209&lt;Bonus!$J$7,Bonus!$K$7,IF(D209&lt;Bonus!$J$8,Bonus!$K$8,IF(D209&lt;Bonus!$J$9,Bonus!$K$9,IF(D209&lt;Bonus!$J$10,Bonus!$K$10,IF(D209&lt;Bonus!$J$11,Bonus!$K$11,IF(D209&lt;Bonus!$J$12,Bonus!$K$12,Bonus!$K$13)))))))))))</f>
        <v>4</v>
      </c>
    </row>
    <row r="210" spans="1:21"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17" t="e">
        <f t="shared" si="13"/>
        <v>#DIV/0!</v>
      </c>
      <c r="Q210" t="s">
        <v>8330</v>
      </c>
      <c r="R210" t="s">
        <v>8334</v>
      </c>
      <c r="S210" s="23">
        <f t="shared" si="14"/>
        <v>41959.16165509259</v>
      </c>
      <c r="T210" s="23">
        <f t="shared" si="15"/>
        <v>41989.16165509259</v>
      </c>
      <c r="U210" s="27">
        <f>IF(D210&lt;Bonus!$J$2,Bonus!$K$2,IF(D210&lt;Bonus!$J$3,Bonus!$K$3,IF(D210&lt;Bonus!$J$4,Bonus!$K$4,IF(D210&lt;Bonus!$J$5,Bonus!$K$5,IF(D210&lt;Bonus!$J$6,Bonus!$K$6,IF(D210&lt;Bonus!$J$7,Bonus!$K$7,IF(D210&lt;Bonus!$J$8,Bonus!$K$8,IF(D210&lt;Bonus!$J$9,Bonus!$K$9,IF(D210&lt;Bonus!$J$10,Bonus!$K$10,IF(D210&lt;Bonus!$J$11,Bonus!$K$11,IF(D210&lt;Bonus!$J$12,Bonus!$K$12,Bonus!$K$13)))))))))))</f>
        <v>12</v>
      </c>
    </row>
    <row r="211" spans="1:21"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17" t="e">
        <f t="shared" si="13"/>
        <v>#DIV/0!</v>
      </c>
      <c r="Q211" t="s">
        <v>8330</v>
      </c>
      <c r="R211" t="s">
        <v>8334</v>
      </c>
      <c r="S211" s="23">
        <f t="shared" si="14"/>
        <v>42165.714525462965</v>
      </c>
      <c r="T211" s="23">
        <f t="shared" si="15"/>
        <v>42195.714525462965</v>
      </c>
      <c r="U211" s="27">
        <f>IF(D211&lt;Bonus!$J$2,Bonus!$K$2,IF(D211&lt;Bonus!$J$3,Bonus!$K$3,IF(D211&lt;Bonus!$J$4,Bonus!$K$4,IF(D211&lt;Bonus!$J$5,Bonus!$K$5,IF(D211&lt;Bonus!$J$6,Bonus!$K$6,IF(D211&lt;Bonus!$J$7,Bonus!$K$7,IF(D211&lt;Bonus!$J$8,Bonus!$K$8,IF(D211&lt;Bonus!$J$9,Bonus!$K$9,IF(D211&lt;Bonus!$J$10,Bonus!$K$10,IF(D211&lt;Bonus!$J$11,Bonus!$K$11,IF(D211&lt;Bonus!$J$12,Bonus!$K$12,Bonus!$K$13)))))))))))</f>
        <v>7</v>
      </c>
    </row>
    <row r="212" spans="1:21"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17">
        <f t="shared" si="13"/>
        <v>91.818181818181813</v>
      </c>
      <c r="Q212" t="s">
        <v>8330</v>
      </c>
      <c r="R212" t="s">
        <v>8334</v>
      </c>
      <c r="S212" s="23">
        <f t="shared" si="14"/>
        <v>42248.856388888882</v>
      </c>
      <c r="T212" s="23">
        <f t="shared" si="15"/>
        <v>42277.999999999993</v>
      </c>
      <c r="U212" s="27">
        <f>IF(D212&lt;Bonus!$J$2,Bonus!$K$2,IF(D212&lt;Bonus!$J$3,Bonus!$K$3,IF(D212&lt;Bonus!$J$4,Bonus!$K$4,IF(D212&lt;Bonus!$J$5,Bonus!$K$5,IF(D212&lt;Bonus!$J$6,Bonus!$K$6,IF(D212&lt;Bonus!$J$7,Bonus!$K$7,IF(D212&lt;Bonus!$J$8,Bonus!$K$8,IF(D212&lt;Bonus!$J$9,Bonus!$K$9,IF(D212&lt;Bonus!$J$10,Bonus!$K$10,IF(D212&lt;Bonus!$J$11,Bonus!$K$11,IF(D212&lt;Bonus!$J$12,Bonus!$K$12,Bonus!$K$13)))))))))))</f>
        <v>4</v>
      </c>
    </row>
    <row r="213" spans="1:21"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17">
        <f t="shared" si="13"/>
        <v>185.83333333333334</v>
      </c>
      <c r="Q213" t="s">
        <v>8330</v>
      </c>
      <c r="R213" t="s">
        <v>8334</v>
      </c>
      <c r="S213" s="23">
        <f t="shared" si="14"/>
        <v>42235.951585648152</v>
      </c>
      <c r="T213" s="23">
        <f t="shared" si="15"/>
        <v>42265.951585648152</v>
      </c>
      <c r="U213" s="27">
        <f>IF(D213&lt;Bonus!$J$2,Bonus!$K$2,IF(D213&lt;Bonus!$J$3,Bonus!$K$3,IF(D213&lt;Bonus!$J$4,Bonus!$K$4,IF(D213&lt;Bonus!$J$5,Bonus!$K$5,IF(D213&lt;Bonus!$J$6,Bonus!$K$6,IF(D213&lt;Bonus!$J$7,Bonus!$K$7,IF(D213&lt;Bonus!$J$8,Bonus!$K$8,IF(D213&lt;Bonus!$J$9,Bonus!$K$9,IF(D213&lt;Bonus!$J$10,Bonus!$K$10,IF(D213&lt;Bonus!$J$11,Bonus!$K$11,IF(D213&lt;Bonus!$J$12,Bonus!$K$12,Bonus!$K$13)))))))))))</f>
        <v>3</v>
      </c>
    </row>
    <row r="214" spans="1:21"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17">
        <f t="shared" si="13"/>
        <v>1</v>
      </c>
      <c r="Q214" t="s">
        <v>8330</v>
      </c>
      <c r="R214" t="s">
        <v>8334</v>
      </c>
      <c r="S214" s="23">
        <f t="shared" si="14"/>
        <v>42416.672685185178</v>
      </c>
      <c r="T214" s="23">
        <f t="shared" si="15"/>
        <v>42476.631018518521</v>
      </c>
      <c r="U214" s="27">
        <f>IF(D214&lt;Bonus!$J$2,Bonus!$K$2,IF(D214&lt;Bonus!$J$3,Bonus!$K$3,IF(D214&lt;Bonus!$J$4,Bonus!$K$4,IF(D214&lt;Bonus!$J$5,Bonus!$K$5,IF(D214&lt;Bonus!$J$6,Bonus!$K$6,IF(D214&lt;Bonus!$J$7,Bonus!$K$7,IF(D214&lt;Bonus!$J$8,Bonus!$K$8,IF(D214&lt;Bonus!$J$9,Bonus!$K$9,IF(D214&lt;Bonus!$J$10,Bonus!$K$10,IF(D214&lt;Bonus!$J$11,Bonus!$K$11,IF(D214&lt;Bonus!$J$12,Bonus!$K$12,Bonus!$K$13)))))))))))</f>
        <v>3</v>
      </c>
    </row>
    <row r="215" spans="1:21"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17">
        <f t="shared" si="13"/>
        <v>20</v>
      </c>
      <c r="Q215" t="s">
        <v>8330</v>
      </c>
      <c r="R215" t="s">
        <v>8334</v>
      </c>
      <c r="S215" s="23">
        <f t="shared" si="14"/>
        <v>42202.385960648149</v>
      </c>
      <c r="T215" s="23">
        <f t="shared" si="15"/>
        <v>42232.379641203697</v>
      </c>
      <c r="U215" s="27">
        <f>IF(D215&lt;Bonus!$J$2,Bonus!$K$2,IF(D215&lt;Bonus!$J$3,Bonus!$K$3,IF(D215&lt;Bonus!$J$4,Bonus!$K$4,IF(D215&lt;Bonus!$J$5,Bonus!$K$5,IF(D215&lt;Bonus!$J$6,Bonus!$K$6,IF(D215&lt;Bonus!$J$7,Bonus!$K$7,IF(D215&lt;Bonus!$J$8,Bonus!$K$8,IF(D215&lt;Bonus!$J$9,Bonus!$K$9,IF(D215&lt;Bonus!$J$10,Bonus!$K$10,IF(D215&lt;Bonus!$J$11,Bonus!$K$11,IF(D215&lt;Bonus!$J$12,Bonus!$K$12,Bonus!$K$13)))))))))))</f>
        <v>12</v>
      </c>
    </row>
    <row r="216" spans="1:21"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17">
        <f t="shared" si="13"/>
        <v>1</v>
      </c>
      <c r="Q216" t="s">
        <v>8330</v>
      </c>
      <c r="R216" t="s">
        <v>8334</v>
      </c>
      <c r="S216" s="23">
        <f t="shared" si="14"/>
        <v>42009.432280092595</v>
      </c>
      <c r="T216" s="23">
        <f t="shared" si="15"/>
        <v>42069.432280092595</v>
      </c>
      <c r="U216" s="27">
        <f>IF(D216&lt;Bonus!$J$2,Bonus!$K$2,IF(D216&lt;Bonus!$J$3,Bonus!$K$3,IF(D216&lt;Bonus!$J$4,Bonus!$K$4,IF(D216&lt;Bonus!$J$5,Bonus!$K$5,IF(D216&lt;Bonus!$J$6,Bonus!$K$6,IF(D216&lt;Bonus!$J$7,Bonus!$K$7,IF(D216&lt;Bonus!$J$8,Bonus!$K$8,IF(D216&lt;Bonus!$J$9,Bonus!$K$9,IF(D216&lt;Bonus!$J$10,Bonus!$K$10,IF(D216&lt;Bonus!$J$11,Bonus!$K$11,IF(D216&lt;Bonus!$J$12,Bonus!$K$12,Bonus!$K$13)))))))))))</f>
        <v>4</v>
      </c>
    </row>
    <row r="217" spans="1:21"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17">
        <f t="shared" si="13"/>
        <v>10</v>
      </c>
      <c r="Q217" t="s">
        <v>8330</v>
      </c>
      <c r="R217" t="s">
        <v>8334</v>
      </c>
      <c r="S217" s="23">
        <f t="shared" si="14"/>
        <v>42375.021782407406</v>
      </c>
      <c r="T217" s="23">
        <f t="shared" si="15"/>
        <v>42417.790972222218</v>
      </c>
      <c r="U217" s="27">
        <f>IF(D217&lt;Bonus!$J$2,Bonus!$K$2,IF(D217&lt;Bonus!$J$3,Bonus!$K$3,IF(D217&lt;Bonus!$J$4,Bonus!$K$4,IF(D217&lt;Bonus!$J$5,Bonus!$K$5,IF(D217&lt;Bonus!$J$6,Bonus!$K$6,IF(D217&lt;Bonus!$J$7,Bonus!$K$7,IF(D217&lt;Bonus!$J$8,Bonus!$K$8,IF(D217&lt;Bonus!$J$9,Bonus!$K$9,IF(D217&lt;Bonus!$J$10,Bonus!$K$10,IF(D217&lt;Bonus!$J$11,Bonus!$K$11,IF(D217&lt;Bonus!$J$12,Bonus!$K$12,Bonus!$K$13)))))))))))</f>
        <v>2</v>
      </c>
    </row>
    <row r="218" spans="1:21"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17">
        <f t="shared" si="13"/>
        <v>331.53833333333336</v>
      </c>
      <c r="Q218" t="s">
        <v>8330</v>
      </c>
      <c r="R218" t="s">
        <v>8334</v>
      </c>
      <c r="S218" s="23">
        <f t="shared" si="14"/>
        <v>42066.750428240739</v>
      </c>
      <c r="T218" s="23">
        <f t="shared" si="15"/>
        <v>42116.708761574067</v>
      </c>
      <c r="U218" s="27">
        <f>IF(D218&lt;Bonus!$J$2,Bonus!$K$2,IF(D218&lt;Bonus!$J$3,Bonus!$K$3,IF(D218&lt;Bonus!$J$4,Bonus!$K$4,IF(D218&lt;Bonus!$J$5,Bonus!$K$5,IF(D218&lt;Bonus!$J$6,Bonus!$K$6,IF(D218&lt;Bonus!$J$7,Bonus!$K$7,IF(D218&lt;Bonus!$J$8,Bonus!$K$8,IF(D218&lt;Bonus!$J$9,Bonus!$K$9,IF(D218&lt;Bonus!$J$10,Bonus!$K$10,IF(D218&lt;Bonus!$J$11,Bonus!$K$11,IF(D218&lt;Bonus!$J$12,Bonus!$K$12,Bonus!$K$13)))))))))))</f>
        <v>12</v>
      </c>
    </row>
    <row r="219" spans="1:21"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17">
        <f t="shared" si="13"/>
        <v>314.28947368421052</v>
      </c>
      <c r="Q219" t="s">
        <v>8330</v>
      </c>
      <c r="R219" t="s">
        <v>8334</v>
      </c>
      <c r="S219" s="23">
        <f t="shared" si="14"/>
        <v>41970.432280092595</v>
      </c>
      <c r="T219" s="23">
        <f t="shared" si="15"/>
        <v>42001.432280092595</v>
      </c>
      <c r="U219" s="27">
        <f>IF(D219&lt;Bonus!$J$2,Bonus!$K$2,IF(D219&lt;Bonus!$J$3,Bonus!$K$3,IF(D219&lt;Bonus!$J$4,Bonus!$K$4,IF(D219&lt;Bonus!$J$5,Bonus!$K$5,IF(D219&lt;Bonus!$J$6,Bonus!$K$6,IF(D219&lt;Bonus!$J$7,Bonus!$K$7,IF(D219&lt;Bonus!$J$8,Bonus!$K$8,IF(D219&lt;Bonus!$J$9,Bonus!$K$9,IF(D219&lt;Bonus!$J$10,Bonus!$K$10,IF(D219&lt;Bonus!$J$11,Bonus!$K$11,IF(D219&lt;Bonus!$J$12,Bonus!$K$12,Bonus!$K$13)))))))))))</f>
        <v>12</v>
      </c>
    </row>
    <row r="220" spans="1:21"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17">
        <f t="shared" si="13"/>
        <v>100</v>
      </c>
      <c r="Q220" t="s">
        <v>8330</v>
      </c>
      <c r="R220" t="s">
        <v>8334</v>
      </c>
      <c r="S220" s="23">
        <f t="shared" si="14"/>
        <v>42079.420011574075</v>
      </c>
      <c r="T220" s="23">
        <f t="shared" si="15"/>
        <v>42139.420011574075</v>
      </c>
      <c r="U220" s="27">
        <f>IF(D220&lt;Bonus!$J$2,Bonus!$K$2,IF(D220&lt;Bonus!$J$3,Bonus!$K$3,IF(D220&lt;Bonus!$J$4,Bonus!$K$4,IF(D220&lt;Bonus!$J$5,Bonus!$K$5,IF(D220&lt;Bonus!$J$6,Bonus!$K$6,IF(D220&lt;Bonus!$J$7,Bonus!$K$7,IF(D220&lt;Bonus!$J$8,Bonus!$K$8,IF(D220&lt;Bonus!$J$9,Bonus!$K$9,IF(D220&lt;Bonus!$J$10,Bonus!$K$10,IF(D220&lt;Bonus!$J$11,Bonus!$K$11,IF(D220&lt;Bonus!$J$12,Bonus!$K$12,Bonus!$K$13)))))))))))</f>
        <v>3</v>
      </c>
    </row>
    <row r="221" spans="1:21"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17">
        <f t="shared" si="13"/>
        <v>115.98684210526316</v>
      </c>
      <c r="Q221" t="s">
        <v>8330</v>
      </c>
      <c r="R221" t="s">
        <v>8334</v>
      </c>
      <c r="S221" s="23">
        <f t="shared" si="14"/>
        <v>42429.118344907409</v>
      </c>
      <c r="T221" s="23">
        <f t="shared" si="15"/>
        <v>42461.082638888889</v>
      </c>
      <c r="U221" s="27">
        <f>IF(D221&lt;Bonus!$J$2,Bonus!$K$2,IF(D221&lt;Bonus!$J$3,Bonus!$K$3,IF(D221&lt;Bonus!$J$4,Bonus!$K$4,IF(D221&lt;Bonus!$J$5,Bonus!$K$5,IF(D221&lt;Bonus!$J$6,Bonus!$K$6,IF(D221&lt;Bonus!$J$7,Bonus!$K$7,IF(D221&lt;Bonus!$J$8,Bonus!$K$8,IF(D221&lt;Bonus!$J$9,Bonus!$K$9,IF(D221&lt;Bonus!$J$10,Bonus!$K$10,IF(D221&lt;Bonus!$J$11,Bonus!$K$11,IF(D221&lt;Bonus!$J$12,Bonus!$K$12,Bonus!$K$13)))))))))))</f>
        <v>12</v>
      </c>
    </row>
    <row r="222" spans="1:21"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17">
        <f t="shared" si="13"/>
        <v>120</v>
      </c>
      <c r="Q222" t="s">
        <v>8330</v>
      </c>
      <c r="R222" t="s">
        <v>8334</v>
      </c>
      <c r="S222" s="23">
        <f t="shared" si="14"/>
        <v>42195.435532407406</v>
      </c>
      <c r="T222" s="23">
        <f t="shared" si="15"/>
        <v>42236.629166666658</v>
      </c>
      <c r="U222" s="27">
        <f>IF(D222&lt;Bonus!$J$2,Bonus!$K$2,IF(D222&lt;Bonus!$J$3,Bonus!$K$3,IF(D222&lt;Bonus!$J$4,Bonus!$K$4,IF(D222&lt;Bonus!$J$5,Bonus!$K$5,IF(D222&lt;Bonus!$J$6,Bonus!$K$6,IF(D222&lt;Bonus!$J$7,Bonus!$K$7,IF(D222&lt;Bonus!$J$8,Bonus!$K$8,IF(D222&lt;Bonus!$J$9,Bonus!$K$9,IF(D222&lt;Bonus!$J$10,Bonus!$K$10,IF(D222&lt;Bonus!$J$11,Bonus!$K$11,IF(D222&lt;Bonus!$J$12,Bonus!$K$12,Bonus!$K$13)))))))))))</f>
        <v>12</v>
      </c>
    </row>
    <row r="223" spans="1:21"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17" t="e">
        <f t="shared" si="13"/>
        <v>#DIV/0!</v>
      </c>
      <c r="Q223" t="s">
        <v>8330</v>
      </c>
      <c r="R223" t="s">
        <v>8334</v>
      </c>
      <c r="S223" s="23">
        <f t="shared" si="14"/>
        <v>42031.629212962966</v>
      </c>
      <c r="T223" s="23">
        <f t="shared" si="15"/>
        <v>42091.587546296294</v>
      </c>
      <c r="U223" s="27">
        <f>IF(D223&lt;Bonus!$J$2,Bonus!$K$2,IF(D223&lt;Bonus!$J$3,Bonus!$K$3,IF(D223&lt;Bonus!$J$4,Bonus!$K$4,IF(D223&lt;Bonus!$J$5,Bonus!$K$5,IF(D223&lt;Bonus!$J$6,Bonus!$K$6,IF(D223&lt;Bonus!$J$7,Bonus!$K$7,IF(D223&lt;Bonus!$J$8,Bonus!$K$8,IF(D223&lt;Bonus!$J$9,Bonus!$K$9,IF(D223&lt;Bonus!$J$10,Bonus!$K$10,IF(D223&lt;Bonus!$J$11,Bonus!$K$11,IF(D223&lt;Bonus!$J$12,Bonus!$K$12,Bonus!$K$13)))))))))))</f>
        <v>12</v>
      </c>
    </row>
    <row r="224" spans="1:21"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17">
        <f t="shared" si="13"/>
        <v>65</v>
      </c>
      <c r="Q224" t="s">
        <v>8330</v>
      </c>
      <c r="R224" t="s">
        <v>8334</v>
      </c>
      <c r="S224" s="23">
        <f t="shared" si="14"/>
        <v>42031.561550925922</v>
      </c>
      <c r="T224" s="23">
        <f t="shared" si="15"/>
        <v>42089.902083333327</v>
      </c>
      <c r="U224" s="27">
        <f>IF(D224&lt;Bonus!$J$2,Bonus!$K$2,IF(D224&lt;Bonus!$J$3,Bonus!$K$3,IF(D224&lt;Bonus!$J$4,Bonus!$K$4,IF(D224&lt;Bonus!$J$5,Bonus!$K$5,IF(D224&lt;Bonus!$J$6,Bonus!$K$6,IF(D224&lt;Bonus!$J$7,Bonus!$K$7,IF(D224&lt;Bonus!$J$8,Bonus!$K$8,IF(D224&lt;Bonus!$J$9,Bonus!$K$9,IF(D224&lt;Bonus!$J$10,Bonus!$K$10,IF(D224&lt;Bonus!$J$11,Bonus!$K$11,IF(D224&lt;Bonus!$J$12,Bonus!$K$12,Bonus!$K$13)))))))))))</f>
        <v>2</v>
      </c>
    </row>
    <row r="225" spans="1:21"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17" t="e">
        <f t="shared" si="13"/>
        <v>#DIV/0!</v>
      </c>
      <c r="Q225" t="s">
        <v>8330</v>
      </c>
      <c r="R225" t="s">
        <v>8334</v>
      </c>
      <c r="S225" s="23">
        <f t="shared" si="14"/>
        <v>42481.839699074073</v>
      </c>
      <c r="T225" s="23">
        <f t="shared" si="15"/>
        <v>42511.836805555555</v>
      </c>
      <c r="U225" s="27">
        <f>IF(D225&lt;Bonus!$J$2,Bonus!$K$2,IF(D225&lt;Bonus!$J$3,Bonus!$K$3,IF(D225&lt;Bonus!$J$4,Bonus!$K$4,IF(D225&lt;Bonus!$J$5,Bonus!$K$5,IF(D225&lt;Bonus!$J$6,Bonus!$K$6,IF(D225&lt;Bonus!$J$7,Bonus!$K$7,IF(D225&lt;Bonus!$J$8,Bonus!$K$8,IF(D225&lt;Bonus!$J$9,Bonus!$K$9,IF(D225&lt;Bonus!$J$10,Bonus!$K$10,IF(D225&lt;Bonus!$J$11,Bonus!$K$11,IF(D225&lt;Bonus!$J$12,Bonus!$K$12,Bonus!$K$13)))))))))))</f>
        <v>12</v>
      </c>
    </row>
    <row r="226" spans="1:21"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17" t="e">
        <f t="shared" si="13"/>
        <v>#DIV/0!</v>
      </c>
      <c r="Q226" t="s">
        <v>8330</v>
      </c>
      <c r="R226" t="s">
        <v>8334</v>
      </c>
      <c r="S226" s="23">
        <f t="shared" si="14"/>
        <v>42135.026921296296</v>
      </c>
      <c r="T226" s="23">
        <f t="shared" si="15"/>
        <v>42195.026921296296</v>
      </c>
      <c r="U226" s="27">
        <f>IF(D226&lt;Bonus!$J$2,Bonus!$K$2,IF(D226&lt;Bonus!$J$3,Bonus!$K$3,IF(D226&lt;Bonus!$J$4,Bonus!$K$4,IF(D226&lt;Bonus!$J$5,Bonus!$K$5,IF(D226&lt;Bonus!$J$6,Bonus!$K$6,IF(D226&lt;Bonus!$J$7,Bonus!$K$7,IF(D226&lt;Bonus!$J$8,Bonus!$K$8,IF(D226&lt;Bonus!$J$9,Bonus!$K$9,IF(D226&lt;Bonus!$J$10,Bonus!$K$10,IF(D226&lt;Bonus!$J$11,Bonus!$K$11,IF(D226&lt;Bonus!$J$12,Bonus!$K$12,Bonus!$K$13)))))))))))</f>
        <v>12</v>
      </c>
    </row>
    <row r="227" spans="1:21"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17" t="e">
        <f t="shared" si="13"/>
        <v>#DIV/0!</v>
      </c>
      <c r="Q227" t="s">
        <v>8330</v>
      </c>
      <c r="R227" t="s">
        <v>8334</v>
      </c>
      <c r="S227" s="23">
        <f t="shared" si="14"/>
        <v>42438.752939814811</v>
      </c>
      <c r="T227" s="23">
        <f t="shared" si="15"/>
        <v>42468.711273148147</v>
      </c>
      <c r="U227" s="27">
        <f>IF(D227&lt;Bonus!$J$2,Bonus!$K$2,IF(D227&lt;Bonus!$J$3,Bonus!$K$3,IF(D227&lt;Bonus!$J$4,Bonus!$K$4,IF(D227&lt;Bonus!$J$5,Bonus!$K$5,IF(D227&lt;Bonus!$J$6,Bonus!$K$6,IF(D227&lt;Bonus!$J$7,Bonus!$K$7,IF(D227&lt;Bonus!$J$8,Bonus!$K$8,IF(D227&lt;Bonus!$J$9,Bonus!$K$9,IF(D227&lt;Bonus!$J$10,Bonus!$K$10,IF(D227&lt;Bonus!$J$11,Bonus!$K$11,IF(D227&lt;Bonus!$J$12,Bonus!$K$12,Bonus!$K$13)))))))))))</f>
        <v>1</v>
      </c>
    </row>
    <row r="228" spans="1:21"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17">
        <f t="shared" si="13"/>
        <v>125</v>
      </c>
      <c r="Q228" t="s">
        <v>8330</v>
      </c>
      <c r="R228" t="s">
        <v>8334</v>
      </c>
      <c r="S228" s="23">
        <f t="shared" si="14"/>
        <v>42106.457685185182</v>
      </c>
      <c r="T228" s="23">
        <f t="shared" si="15"/>
        <v>42155.186805555553</v>
      </c>
      <c r="U228" s="27">
        <f>IF(D228&lt;Bonus!$J$2,Bonus!$K$2,IF(D228&lt;Bonus!$J$3,Bonus!$K$3,IF(D228&lt;Bonus!$J$4,Bonus!$K$4,IF(D228&lt;Bonus!$J$5,Bonus!$K$5,IF(D228&lt;Bonus!$J$6,Bonus!$K$6,IF(D228&lt;Bonus!$J$7,Bonus!$K$7,IF(D228&lt;Bonus!$J$8,Bonus!$K$8,IF(D228&lt;Bonus!$J$9,Bonus!$K$9,IF(D228&lt;Bonus!$J$10,Bonus!$K$10,IF(D228&lt;Bonus!$J$11,Bonus!$K$11,IF(D228&lt;Bonus!$J$12,Bonus!$K$12,Bonus!$K$13)))))))))))</f>
        <v>7</v>
      </c>
    </row>
    <row r="229" spans="1:21"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17" t="e">
        <f t="shared" si="13"/>
        <v>#DIV/0!</v>
      </c>
      <c r="Q229" t="s">
        <v>8330</v>
      </c>
      <c r="R229" t="s">
        <v>8334</v>
      </c>
      <c r="S229" s="23">
        <f t="shared" si="14"/>
        <v>42164.685659722221</v>
      </c>
      <c r="T229" s="23">
        <f t="shared" si="15"/>
        <v>42194.685659722221</v>
      </c>
      <c r="U229" s="27">
        <f>IF(D229&lt;Bonus!$J$2,Bonus!$K$2,IF(D229&lt;Bonus!$J$3,Bonus!$K$3,IF(D229&lt;Bonus!$J$4,Bonus!$K$4,IF(D229&lt;Bonus!$J$5,Bonus!$K$5,IF(D229&lt;Bonus!$J$6,Bonus!$K$6,IF(D229&lt;Bonus!$J$7,Bonus!$K$7,IF(D229&lt;Bonus!$J$8,Bonus!$K$8,IF(D229&lt;Bonus!$J$9,Bonus!$K$9,IF(D229&lt;Bonus!$J$10,Bonus!$K$10,IF(D229&lt;Bonus!$J$11,Bonus!$K$11,IF(D229&lt;Bonus!$J$12,Bonus!$K$12,Bonus!$K$13)))))))))))</f>
        <v>7</v>
      </c>
    </row>
    <row r="230" spans="1:21"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17" t="e">
        <f t="shared" si="13"/>
        <v>#DIV/0!</v>
      </c>
      <c r="Q230" t="s">
        <v>8330</v>
      </c>
      <c r="R230" t="s">
        <v>8334</v>
      </c>
      <c r="S230" s="23">
        <f t="shared" si="14"/>
        <v>42096.478067129625</v>
      </c>
      <c r="T230" s="23">
        <f t="shared" si="15"/>
        <v>42156.478067129625</v>
      </c>
      <c r="U230" s="27">
        <f>IF(D230&lt;Bonus!$J$2,Bonus!$K$2,IF(D230&lt;Bonus!$J$3,Bonus!$K$3,IF(D230&lt;Bonus!$J$4,Bonus!$K$4,IF(D230&lt;Bonus!$J$5,Bonus!$K$5,IF(D230&lt;Bonus!$J$6,Bonus!$K$6,IF(D230&lt;Bonus!$J$7,Bonus!$K$7,IF(D230&lt;Bonus!$J$8,Bonus!$K$8,IF(D230&lt;Bonus!$J$9,Bonus!$K$9,IF(D230&lt;Bonus!$J$10,Bonus!$K$10,IF(D230&lt;Bonus!$J$11,Bonus!$K$11,IF(D230&lt;Bonus!$J$12,Bonus!$K$12,Bonus!$K$13)))))))))))</f>
        <v>3</v>
      </c>
    </row>
    <row r="231" spans="1:21"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17" t="e">
        <f t="shared" si="13"/>
        <v>#DIV/0!</v>
      </c>
      <c r="Q231" t="s">
        <v>8330</v>
      </c>
      <c r="R231" t="s">
        <v>8334</v>
      </c>
      <c r="S231" s="23">
        <f t="shared" si="14"/>
        <v>42383.725659722222</v>
      </c>
      <c r="T231" s="23">
        <f t="shared" si="15"/>
        <v>42413.725659722222</v>
      </c>
      <c r="U231" s="27">
        <f>IF(D231&lt;Bonus!$J$2,Bonus!$K$2,IF(D231&lt;Bonus!$J$3,Bonus!$K$3,IF(D231&lt;Bonus!$J$4,Bonus!$K$4,IF(D231&lt;Bonus!$J$5,Bonus!$K$5,IF(D231&lt;Bonus!$J$6,Bonus!$K$6,IF(D231&lt;Bonus!$J$7,Bonus!$K$7,IF(D231&lt;Bonus!$J$8,Bonus!$K$8,IF(D231&lt;Bonus!$J$9,Bonus!$K$9,IF(D231&lt;Bonus!$J$10,Bonus!$K$10,IF(D231&lt;Bonus!$J$11,Bonus!$K$11,IF(D231&lt;Bonus!$J$12,Bonus!$K$12,Bonus!$K$13)))))))))))</f>
        <v>2</v>
      </c>
    </row>
    <row r="232" spans="1:21"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17">
        <f t="shared" si="13"/>
        <v>30</v>
      </c>
      <c r="Q232" t="s">
        <v>8330</v>
      </c>
      <c r="R232" t="s">
        <v>8334</v>
      </c>
      <c r="S232" s="23">
        <f t="shared" si="14"/>
        <v>42129.568877314807</v>
      </c>
      <c r="T232" s="23">
        <f t="shared" si="15"/>
        <v>42159.568877314807</v>
      </c>
      <c r="U232" s="27">
        <f>IF(D232&lt;Bonus!$J$2,Bonus!$K$2,IF(D232&lt;Bonus!$J$3,Bonus!$K$3,IF(D232&lt;Bonus!$J$4,Bonus!$K$4,IF(D232&lt;Bonus!$J$5,Bonus!$K$5,IF(D232&lt;Bonus!$J$6,Bonus!$K$6,IF(D232&lt;Bonus!$J$7,Bonus!$K$7,IF(D232&lt;Bonus!$J$8,Bonus!$K$8,IF(D232&lt;Bonus!$J$9,Bonus!$K$9,IF(D232&lt;Bonus!$J$10,Bonus!$K$10,IF(D232&lt;Bonus!$J$11,Bonus!$K$11,IF(D232&lt;Bonus!$J$12,Bonus!$K$12,Bonus!$K$13)))))))))))</f>
        <v>5</v>
      </c>
    </row>
    <row r="233" spans="1:21"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17" t="e">
        <f t="shared" si="13"/>
        <v>#DIV/0!</v>
      </c>
      <c r="Q233" t="s">
        <v>8330</v>
      </c>
      <c r="R233" t="s">
        <v>8334</v>
      </c>
      <c r="S233" s="23">
        <f t="shared" si="14"/>
        <v>42341.750590277778</v>
      </c>
      <c r="T233" s="23">
        <f t="shared" si="15"/>
        <v>42371.750590277778</v>
      </c>
      <c r="U233" s="27">
        <f>IF(D233&lt;Bonus!$J$2,Bonus!$K$2,IF(D233&lt;Bonus!$J$3,Bonus!$K$3,IF(D233&lt;Bonus!$J$4,Bonus!$K$4,IF(D233&lt;Bonus!$J$5,Bonus!$K$5,IF(D233&lt;Bonus!$J$6,Bonus!$K$6,IF(D233&lt;Bonus!$J$7,Bonus!$K$7,IF(D233&lt;Bonus!$J$8,Bonus!$K$8,IF(D233&lt;Bonus!$J$9,Bonus!$K$9,IF(D233&lt;Bonus!$J$10,Bonus!$K$10,IF(D233&lt;Bonus!$J$11,Bonus!$K$11,IF(D233&lt;Bonus!$J$12,Bonus!$K$12,Bonus!$K$13)))))))))))</f>
        <v>12</v>
      </c>
    </row>
    <row r="234" spans="1:21"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17">
        <f t="shared" si="13"/>
        <v>15.714285714285714</v>
      </c>
      <c r="Q234" t="s">
        <v>8330</v>
      </c>
      <c r="R234" t="s">
        <v>8334</v>
      </c>
      <c r="S234" s="23">
        <f t="shared" si="14"/>
        <v>42032.617430555554</v>
      </c>
      <c r="T234" s="23">
        <f t="shared" si="15"/>
        <v>42062.617430555554</v>
      </c>
      <c r="U234" s="27">
        <f>IF(D234&lt;Bonus!$J$2,Bonus!$K$2,IF(D234&lt;Bonus!$J$3,Bonus!$K$3,IF(D234&lt;Bonus!$J$4,Bonus!$K$4,IF(D234&lt;Bonus!$J$5,Bonus!$K$5,IF(D234&lt;Bonus!$J$6,Bonus!$K$6,IF(D234&lt;Bonus!$J$7,Bonus!$K$7,IF(D234&lt;Bonus!$J$8,Bonus!$K$8,IF(D234&lt;Bonus!$J$9,Bonus!$K$9,IF(D234&lt;Bonus!$J$10,Bonus!$K$10,IF(D234&lt;Bonus!$J$11,Bonus!$K$11,IF(D234&lt;Bonus!$J$12,Bonus!$K$12,Bonus!$K$13)))))))))))</f>
        <v>2</v>
      </c>
    </row>
    <row r="235" spans="1:21"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17" t="e">
        <f t="shared" si="13"/>
        <v>#DIV/0!</v>
      </c>
      <c r="Q235" t="s">
        <v>8330</v>
      </c>
      <c r="R235" t="s">
        <v>8334</v>
      </c>
      <c r="S235" s="23">
        <f t="shared" si="14"/>
        <v>42612.703379629624</v>
      </c>
      <c r="T235" s="23">
        <f t="shared" si="15"/>
        <v>42642.703379629624</v>
      </c>
      <c r="U235" s="27">
        <f>IF(D235&lt;Bonus!$J$2,Bonus!$K$2,IF(D235&lt;Bonus!$J$3,Bonus!$K$3,IF(D235&lt;Bonus!$J$4,Bonus!$K$4,IF(D235&lt;Bonus!$J$5,Bonus!$K$5,IF(D235&lt;Bonus!$J$6,Bonus!$K$6,IF(D235&lt;Bonus!$J$7,Bonus!$K$7,IF(D235&lt;Bonus!$J$8,Bonus!$K$8,IF(D235&lt;Bonus!$J$9,Bonus!$K$9,IF(D235&lt;Bonus!$J$10,Bonus!$K$10,IF(D235&lt;Bonus!$J$11,Bonus!$K$11,IF(D235&lt;Bonus!$J$12,Bonus!$K$12,Bonus!$K$13)))))))))))</f>
        <v>12</v>
      </c>
    </row>
    <row r="236" spans="1:21"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17">
        <f t="shared" si="13"/>
        <v>80.2</v>
      </c>
      <c r="Q236" t="s">
        <v>8330</v>
      </c>
      <c r="R236" t="s">
        <v>8334</v>
      </c>
      <c r="S236" s="23">
        <f t="shared" si="14"/>
        <v>42135.82707175926</v>
      </c>
      <c r="T236" s="23">
        <f t="shared" si="15"/>
        <v>42175.82707175926</v>
      </c>
      <c r="U236" s="27">
        <f>IF(D236&lt;Bonus!$J$2,Bonus!$K$2,IF(D236&lt;Bonus!$J$3,Bonus!$K$3,IF(D236&lt;Bonus!$J$4,Bonus!$K$4,IF(D236&lt;Bonus!$J$5,Bonus!$K$5,IF(D236&lt;Bonus!$J$6,Bonus!$K$6,IF(D236&lt;Bonus!$J$7,Bonus!$K$7,IF(D236&lt;Bonus!$J$8,Bonus!$K$8,IF(D236&lt;Bonus!$J$9,Bonus!$K$9,IF(D236&lt;Bonus!$J$10,Bonus!$K$10,IF(D236&lt;Bonus!$J$11,Bonus!$K$11,IF(D236&lt;Bonus!$J$12,Bonus!$K$12,Bonus!$K$13)))))))))))</f>
        <v>2</v>
      </c>
    </row>
    <row r="237" spans="1:21"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17" t="e">
        <f t="shared" si="13"/>
        <v>#DIV/0!</v>
      </c>
      <c r="Q237" t="s">
        <v>8330</v>
      </c>
      <c r="R237" t="s">
        <v>8334</v>
      </c>
      <c r="S237" s="23">
        <f t="shared" si="14"/>
        <v>42164.700196759259</v>
      </c>
      <c r="T237" s="23">
        <f t="shared" si="15"/>
        <v>42194.700196759259</v>
      </c>
      <c r="U237" s="27">
        <f>IF(D237&lt;Bonus!$J$2,Bonus!$K$2,IF(D237&lt;Bonus!$J$3,Bonus!$K$3,IF(D237&lt;Bonus!$J$4,Bonus!$K$4,IF(D237&lt;Bonus!$J$5,Bonus!$K$5,IF(D237&lt;Bonus!$J$6,Bonus!$K$6,IF(D237&lt;Bonus!$J$7,Bonus!$K$7,IF(D237&lt;Bonus!$J$8,Bonus!$K$8,IF(D237&lt;Bonus!$J$9,Bonus!$K$9,IF(D237&lt;Bonus!$J$10,Bonus!$K$10,IF(D237&lt;Bonus!$J$11,Bonus!$K$11,IF(D237&lt;Bonus!$J$12,Bonus!$K$12,Bonus!$K$13)))))))))))</f>
        <v>4</v>
      </c>
    </row>
    <row r="238" spans="1:21"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17" t="e">
        <f t="shared" si="13"/>
        <v>#DIV/0!</v>
      </c>
      <c r="Q238" t="s">
        <v>8330</v>
      </c>
      <c r="R238" t="s">
        <v>8334</v>
      </c>
      <c r="S238" s="23">
        <f t="shared" si="14"/>
        <v>42320.876145833325</v>
      </c>
      <c r="T238" s="23">
        <f t="shared" si="15"/>
        <v>42373.791666666664</v>
      </c>
      <c r="U238" s="27">
        <f>IF(D238&lt;Bonus!$J$2,Bonus!$K$2,IF(D238&lt;Bonus!$J$3,Bonus!$K$3,IF(D238&lt;Bonus!$J$4,Bonus!$K$4,IF(D238&lt;Bonus!$J$5,Bonus!$K$5,IF(D238&lt;Bonus!$J$6,Bonus!$K$6,IF(D238&lt;Bonus!$J$7,Bonus!$K$7,IF(D238&lt;Bonus!$J$8,Bonus!$K$8,IF(D238&lt;Bonus!$J$9,Bonus!$K$9,IF(D238&lt;Bonus!$J$10,Bonus!$K$10,IF(D238&lt;Bonus!$J$11,Bonus!$K$11,IF(D238&lt;Bonus!$J$12,Bonus!$K$12,Bonus!$K$13)))))))))))</f>
        <v>12</v>
      </c>
    </row>
    <row r="239" spans="1:21"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17">
        <f t="shared" si="13"/>
        <v>50</v>
      </c>
      <c r="Q239" t="s">
        <v>8330</v>
      </c>
      <c r="R239" t="s">
        <v>8334</v>
      </c>
      <c r="S239" s="23">
        <f t="shared" si="14"/>
        <v>42377.368854166663</v>
      </c>
      <c r="T239" s="23">
        <f t="shared" si="15"/>
        <v>42437.368854166663</v>
      </c>
      <c r="U239" s="27">
        <f>IF(D239&lt;Bonus!$J$2,Bonus!$K$2,IF(D239&lt;Bonus!$J$3,Bonus!$K$3,IF(D239&lt;Bonus!$J$4,Bonus!$K$4,IF(D239&lt;Bonus!$J$5,Bonus!$K$5,IF(D239&lt;Bonus!$J$6,Bonus!$K$6,IF(D239&lt;Bonus!$J$7,Bonus!$K$7,IF(D239&lt;Bonus!$J$8,Bonus!$K$8,IF(D239&lt;Bonus!$J$9,Bonus!$K$9,IF(D239&lt;Bonus!$J$10,Bonus!$K$10,IF(D239&lt;Bonus!$J$11,Bonus!$K$11,IF(D239&lt;Bonus!$J$12,Bonus!$K$12,Bonus!$K$13)))))))))))</f>
        <v>5</v>
      </c>
    </row>
    <row r="240" spans="1:21"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17" t="e">
        <f t="shared" si="13"/>
        <v>#DIV/0!</v>
      </c>
      <c r="Q240" t="s">
        <v>8330</v>
      </c>
      <c r="R240" t="s">
        <v>8334</v>
      </c>
      <c r="S240" s="23">
        <f t="shared" si="14"/>
        <v>42713.754166666658</v>
      </c>
      <c r="T240" s="23">
        <f t="shared" si="15"/>
        <v>42734.166666666664</v>
      </c>
      <c r="U240" s="27">
        <f>IF(D240&lt;Bonus!$J$2,Bonus!$K$2,IF(D240&lt;Bonus!$J$3,Bonus!$K$3,IF(D240&lt;Bonus!$J$4,Bonus!$K$4,IF(D240&lt;Bonus!$J$5,Bonus!$K$5,IF(D240&lt;Bonus!$J$6,Bonus!$K$6,IF(D240&lt;Bonus!$J$7,Bonus!$K$7,IF(D240&lt;Bonus!$J$8,Bonus!$K$8,IF(D240&lt;Bonus!$J$9,Bonus!$K$9,IF(D240&lt;Bonus!$J$10,Bonus!$K$10,IF(D240&lt;Bonus!$J$11,Bonus!$K$11,IF(D240&lt;Bonus!$J$12,Bonus!$K$12,Bonus!$K$13)))))))))))</f>
        <v>7</v>
      </c>
    </row>
    <row r="241" spans="1:21"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17">
        <f t="shared" si="13"/>
        <v>50</v>
      </c>
      <c r="Q241" t="s">
        <v>8330</v>
      </c>
      <c r="R241" t="s">
        <v>8334</v>
      </c>
      <c r="S241" s="23">
        <f t="shared" si="14"/>
        <v>42296.901967592588</v>
      </c>
      <c r="T241" s="23">
        <f t="shared" si="15"/>
        <v>42316.291666666664</v>
      </c>
      <c r="U241" s="27">
        <f>IF(D241&lt;Bonus!$J$2,Bonus!$K$2,IF(D241&lt;Bonus!$J$3,Bonus!$K$3,IF(D241&lt;Bonus!$J$4,Bonus!$K$4,IF(D241&lt;Bonus!$J$5,Bonus!$K$5,IF(D241&lt;Bonus!$J$6,Bonus!$K$6,IF(D241&lt;Bonus!$J$7,Bonus!$K$7,IF(D241&lt;Bonus!$J$8,Bonus!$K$8,IF(D241&lt;Bonus!$J$9,Bonus!$K$9,IF(D241&lt;Bonus!$J$10,Bonus!$K$10,IF(D241&lt;Bonus!$J$11,Bonus!$K$11,IF(D241&lt;Bonus!$J$12,Bonus!$K$12,Bonus!$K$13)))))))))))</f>
        <v>2</v>
      </c>
    </row>
    <row r="242" spans="1:21"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17">
        <f t="shared" si="13"/>
        <v>117.84759124087591</v>
      </c>
      <c r="Q242" t="s">
        <v>8330</v>
      </c>
      <c r="R242" t="s">
        <v>8335</v>
      </c>
      <c r="S242" s="23">
        <f t="shared" si="14"/>
        <v>41354.500127314815</v>
      </c>
      <c r="T242" s="23">
        <f t="shared" si="15"/>
        <v>41399.500127314815</v>
      </c>
      <c r="U242" s="27">
        <f>IF(D242&lt;Bonus!$J$2,Bonus!$K$2,IF(D242&lt;Bonus!$J$3,Bonus!$K$3,IF(D242&lt;Bonus!$J$4,Bonus!$K$4,IF(D242&lt;Bonus!$J$5,Bonus!$K$5,IF(D242&lt;Bonus!$J$6,Bonus!$K$6,IF(D242&lt;Bonus!$J$7,Bonus!$K$7,IF(D242&lt;Bonus!$J$8,Bonus!$K$8,IF(D242&lt;Bonus!$J$9,Bonus!$K$9,IF(D242&lt;Bonus!$J$10,Bonus!$K$10,IF(D242&lt;Bonus!$J$11,Bonus!$K$11,IF(D242&lt;Bonus!$J$12,Bonus!$K$12,Bonus!$K$13)))))))))))</f>
        <v>5</v>
      </c>
    </row>
    <row r="243" spans="1:21"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17">
        <f t="shared" si="13"/>
        <v>109.04255319148936</v>
      </c>
      <c r="Q243" t="s">
        <v>8330</v>
      </c>
      <c r="R243" t="s">
        <v>8335</v>
      </c>
      <c r="S243" s="23">
        <f t="shared" si="14"/>
        <v>41949.489629629628</v>
      </c>
      <c r="T243" s="23">
        <f t="shared" si="15"/>
        <v>41994.489629629628</v>
      </c>
      <c r="U243" s="27">
        <f>IF(D243&lt;Bonus!$J$2,Bonus!$K$2,IF(D243&lt;Bonus!$J$3,Bonus!$K$3,IF(D243&lt;Bonus!$J$4,Bonus!$K$4,IF(D243&lt;Bonus!$J$5,Bonus!$K$5,IF(D243&lt;Bonus!$J$6,Bonus!$K$6,IF(D243&lt;Bonus!$J$7,Bonus!$K$7,IF(D243&lt;Bonus!$J$8,Bonus!$K$8,IF(D243&lt;Bonus!$J$9,Bonus!$K$9,IF(D243&lt;Bonus!$J$10,Bonus!$K$10,IF(D243&lt;Bonus!$J$11,Bonus!$K$11,IF(D243&lt;Bonus!$J$12,Bonus!$K$12,Bonus!$K$13)))))))))))</f>
        <v>9</v>
      </c>
    </row>
    <row r="244" spans="1:21"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17">
        <f t="shared" si="13"/>
        <v>73.019801980198025</v>
      </c>
      <c r="Q244" t="s">
        <v>8330</v>
      </c>
      <c r="R244" t="s">
        <v>8335</v>
      </c>
      <c r="S244" s="23">
        <f t="shared" si="14"/>
        <v>40862.28460648148</v>
      </c>
      <c r="T244" s="23">
        <f t="shared" si="15"/>
        <v>40897.28460648148</v>
      </c>
      <c r="U244" s="27">
        <f>IF(D244&lt;Bonus!$J$2,Bonus!$K$2,IF(D244&lt;Bonus!$J$3,Bonus!$K$3,IF(D244&lt;Bonus!$J$4,Bonus!$K$4,IF(D244&lt;Bonus!$J$5,Bonus!$K$5,IF(D244&lt;Bonus!$J$6,Bonus!$K$6,IF(D244&lt;Bonus!$J$7,Bonus!$K$7,IF(D244&lt;Bonus!$J$8,Bonus!$K$8,IF(D244&lt;Bonus!$J$9,Bonus!$K$9,IF(D244&lt;Bonus!$J$10,Bonus!$K$10,IF(D244&lt;Bonus!$J$11,Bonus!$K$11,IF(D244&lt;Bonus!$J$12,Bonus!$K$12,Bonus!$K$13)))))))))))</f>
        <v>4</v>
      </c>
    </row>
    <row r="245" spans="1:21"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17">
        <f t="shared" si="13"/>
        <v>78.195121951219505</v>
      </c>
      <c r="Q245" t="s">
        <v>8330</v>
      </c>
      <c r="R245" t="s">
        <v>8335</v>
      </c>
      <c r="S245" s="23">
        <f t="shared" si="14"/>
        <v>41661.839166666665</v>
      </c>
      <c r="T245" s="23">
        <f t="shared" si="15"/>
        <v>41691.839166666665</v>
      </c>
      <c r="U245" s="27">
        <f>IF(D245&lt;Bonus!$J$2,Bonus!$K$2,IF(D245&lt;Bonus!$J$3,Bonus!$K$3,IF(D245&lt;Bonus!$J$4,Bonus!$K$4,IF(D245&lt;Bonus!$J$5,Bonus!$K$5,IF(D245&lt;Bonus!$J$6,Bonus!$K$6,IF(D245&lt;Bonus!$J$7,Bonus!$K$7,IF(D245&lt;Bonus!$J$8,Bonus!$K$8,IF(D245&lt;Bonus!$J$9,Bonus!$K$9,IF(D245&lt;Bonus!$J$10,Bonus!$K$10,IF(D245&lt;Bonus!$J$11,Bonus!$K$11,IF(D245&lt;Bonus!$J$12,Bonus!$K$12,Bonus!$K$13)))))))))))</f>
        <v>7</v>
      </c>
    </row>
    <row r="246" spans="1:21"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17">
        <f t="shared" si="13"/>
        <v>47.398809523809526</v>
      </c>
      <c r="Q246" t="s">
        <v>8330</v>
      </c>
      <c r="R246" t="s">
        <v>8335</v>
      </c>
      <c r="S246" s="23">
        <f t="shared" si="14"/>
        <v>40213.115266203698</v>
      </c>
      <c r="T246" s="23">
        <f t="shared" si="15"/>
        <v>40253.087499999994</v>
      </c>
      <c r="U246" s="27">
        <f>IF(D246&lt;Bonus!$J$2,Bonus!$K$2,IF(D246&lt;Bonus!$J$3,Bonus!$K$3,IF(D246&lt;Bonus!$J$4,Bonus!$K$4,IF(D246&lt;Bonus!$J$5,Bonus!$K$5,IF(D246&lt;Bonus!$J$6,Bonus!$K$6,IF(D246&lt;Bonus!$J$7,Bonus!$K$7,IF(D246&lt;Bonus!$J$8,Bonus!$K$8,IF(D246&lt;Bonus!$J$9,Bonus!$K$9,IF(D246&lt;Bonus!$J$10,Bonus!$K$10,IF(D246&lt;Bonus!$J$11,Bonus!$K$11,IF(D246&lt;Bonus!$J$12,Bonus!$K$12,Bonus!$K$13)))))))))))</f>
        <v>2</v>
      </c>
    </row>
    <row r="247" spans="1:21"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17">
        <f t="shared" si="13"/>
        <v>54.020833333333336</v>
      </c>
      <c r="Q247" t="s">
        <v>8330</v>
      </c>
      <c r="R247" t="s">
        <v>8335</v>
      </c>
      <c r="S247" s="23">
        <f t="shared" si="14"/>
        <v>41106.844733796293</v>
      </c>
      <c r="T247" s="23">
        <f t="shared" si="15"/>
        <v>41136.844733796293</v>
      </c>
      <c r="U247" s="27">
        <f>IF(D247&lt;Bonus!$J$2,Bonus!$K$2,IF(D247&lt;Bonus!$J$3,Bonus!$K$3,IF(D247&lt;Bonus!$J$4,Bonus!$K$4,IF(D247&lt;Bonus!$J$5,Bonus!$K$5,IF(D247&lt;Bonus!$J$6,Bonus!$K$6,IF(D247&lt;Bonus!$J$7,Bonus!$K$7,IF(D247&lt;Bonus!$J$8,Bonus!$K$8,IF(D247&lt;Bonus!$J$9,Bonus!$K$9,IF(D247&lt;Bonus!$J$10,Bonus!$K$10,IF(D247&lt;Bonus!$J$11,Bonus!$K$11,IF(D247&lt;Bonus!$J$12,Bonus!$K$12,Bonus!$K$13)))))))))))</f>
        <v>3</v>
      </c>
    </row>
    <row r="248" spans="1:21"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17">
        <f t="shared" si="13"/>
        <v>68.488789237668158</v>
      </c>
      <c r="Q248" t="s">
        <v>8330</v>
      </c>
      <c r="R248" t="s">
        <v>8335</v>
      </c>
      <c r="S248" s="23">
        <f t="shared" si="14"/>
        <v>40480.155150462961</v>
      </c>
      <c r="T248" s="23">
        <f t="shared" si="15"/>
        <v>40530.196817129625</v>
      </c>
      <c r="U248" s="27">
        <f>IF(D248&lt;Bonus!$J$2,Bonus!$K$2,IF(D248&lt;Bonus!$J$3,Bonus!$K$3,IF(D248&lt;Bonus!$J$4,Bonus!$K$4,IF(D248&lt;Bonus!$J$5,Bonus!$K$5,IF(D248&lt;Bonus!$J$6,Bonus!$K$6,IF(D248&lt;Bonus!$J$7,Bonus!$K$7,IF(D248&lt;Bonus!$J$8,Bonus!$K$8,IF(D248&lt;Bonus!$J$9,Bonus!$K$9,IF(D248&lt;Bonus!$J$10,Bonus!$K$10,IF(D248&lt;Bonus!$J$11,Bonus!$K$11,IF(D248&lt;Bonus!$J$12,Bonus!$K$12,Bonus!$K$13)))))))))))</f>
        <v>3</v>
      </c>
    </row>
    <row r="249" spans="1:21"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17">
        <f t="shared" si="13"/>
        <v>108.14516129032258</v>
      </c>
      <c r="Q249" t="s">
        <v>8330</v>
      </c>
      <c r="R249" t="s">
        <v>8335</v>
      </c>
      <c r="S249" s="23">
        <f t="shared" si="14"/>
        <v>40430.395995370367</v>
      </c>
      <c r="T249" s="23">
        <f t="shared" si="15"/>
        <v>40466.943749999999</v>
      </c>
      <c r="U249" s="27">
        <f>IF(D249&lt;Bonus!$J$2,Bonus!$K$2,IF(D249&lt;Bonus!$J$3,Bonus!$K$3,IF(D249&lt;Bonus!$J$4,Bonus!$K$4,IF(D249&lt;Bonus!$J$5,Bonus!$K$5,IF(D249&lt;Bonus!$J$6,Bonus!$K$6,IF(D249&lt;Bonus!$J$7,Bonus!$K$7,IF(D249&lt;Bonus!$J$8,Bonus!$K$8,IF(D249&lt;Bonus!$J$9,Bonus!$K$9,IF(D249&lt;Bonus!$J$10,Bonus!$K$10,IF(D249&lt;Bonus!$J$11,Bonus!$K$11,IF(D249&lt;Bonus!$J$12,Bonus!$K$12,Bonus!$K$13)))))))))))</f>
        <v>3</v>
      </c>
    </row>
    <row r="250" spans="1:21"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17">
        <f t="shared" si="13"/>
        <v>589.95205479452056</v>
      </c>
      <c r="Q250" t="s">
        <v>8330</v>
      </c>
      <c r="R250" t="s">
        <v>8335</v>
      </c>
      <c r="S250" s="23">
        <f t="shared" si="14"/>
        <v>40870.566076388888</v>
      </c>
      <c r="T250" s="23">
        <f t="shared" si="15"/>
        <v>40915.566076388888</v>
      </c>
      <c r="U250" s="27">
        <f>IF(D250&lt;Bonus!$J$2,Bonus!$K$2,IF(D250&lt;Bonus!$J$3,Bonus!$K$3,IF(D250&lt;Bonus!$J$4,Bonus!$K$4,IF(D250&lt;Bonus!$J$5,Bonus!$K$5,IF(D250&lt;Bonus!$J$6,Bonus!$K$6,IF(D250&lt;Bonus!$J$7,Bonus!$K$7,IF(D250&lt;Bonus!$J$8,Bonus!$K$8,IF(D250&lt;Bonus!$J$9,Bonus!$K$9,IF(D250&lt;Bonus!$J$10,Bonus!$K$10,IF(D250&lt;Bonus!$J$11,Bonus!$K$11,IF(D250&lt;Bonus!$J$12,Bonus!$K$12,Bonus!$K$13)))))))))))</f>
        <v>12</v>
      </c>
    </row>
    <row r="251" spans="1:21"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17">
        <f t="shared" si="13"/>
        <v>48.051063829787232</v>
      </c>
      <c r="Q251" t="s">
        <v>8330</v>
      </c>
      <c r="R251" t="s">
        <v>8335</v>
      </c>
      <c r="S251" s="23">
        <f t="shared" si="14"/>
        <v>40332.715509259258</v>
      </c>
      <c r="T251" s="23">
        <f t="shared" si="15"/>
        <v>40412.527777777774</v>
      </c>
      <c r="U251" s="27">
        <f>IF(D251&lt;Bonus!$J$2,Bonus!$K$2,IF(D251&lt;Bonus!$J$3,Bonus!$K$3,IF(D251&lt;Bonus!$J$4,Bonus!$K$4,IF(D251&lt;Bonus!$J$5,Bonus!$K$5,IF(D251&lt;Bonus!$J$6,Bonus!$K$6,IF(D251&lt;Bonus!$J$7,Bonus!$K$7,IF(D251&lt;Bonus!$J$8,Bonus!$K$8,IF(D251&lt;Bonus!$J$9,Bonus!$K$9,IF(D251&lt;Bonus!$J$10,Bonus!$K$10,IF(D251&lt;Bonus!$J$11,Bonus!$K$11,IF(D251&lt;Bonus!$J$12,Bonus!$K$12,Bonus!$K$13)))))))))))</f>
        <v>4</v>
      </c>
    </row>
    <row r="252" spans="1:21"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17">
        <f t="shared" si="13"/>
        <v>72.482837528604122</v>
      </c>
      <c r="Q252" t="s">
        <v>8330</v>
      </c>
      <c r="R252" t="s">
        <v>8335</v>
      </c>
      <c r="S252" s="23">
        <f t="shared" si="14"/>
        <v>41401.357534722221</v>
      </c>
      <c r="T252" s="23">
        <f t="shared" si="15"/>
        <v>41431.357534722221</v>
      </c>
      <c r="U252" s="27">
        <f>IF(D252&lt;Bonus!$J$2,Bonus!$K$2,IF(D252&lt;Bonus!$J$3,Bonus!$K$3,IF(D252&lt;Bonus!$J$4,Bonus!$K$4,IF(D252&lt;Bonus!$J$5,Bonus!$K$5,IF(D252&lt;Bonus!$J$6,Bonus!$K$6,IF(D252&lt;Bonus!$J$7,Bonus!$K$7,IF(D252&lt;Bonus!$J$8,Bonus!$K$8,IF(D252&lt;Bonus!$J$9,Bonus!$K$9,IF(D252&lt;Bonus!$J$10,Bonus!$K$10,IF(D252&lt;Bonus!$J$11,Bonus!$K$11,IF(D252&lt;Bonus!$J$12,Bonus!$K$12,Bonus!$K$13)))))))))))</f>
        <v>8</v>
      </c>
    </row>
    <row r="253" spans="1:21"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17">
        <f t="shared" si="13"/>
        <v>57.077922077922075</v>
      </c>
      <c r="Q253" t="s">
        <v>8330</v>
      </c>
      <c r="R253" t="s">
        <v>8335</v>
      </c>
      <c r="S253" s="23">
        <f t="shared" si="14"/>
        <v>41013.579236111109</v>
      </c>
      <c r="T253" s="23">
        <f t="shared" si="15"/>
        <v>41045.583333333328</v>
      </c>
      <c r="U253" s="27">
        <f>IF(D253&lt;Bonus!$J$2,Bonus!$K$2,IF(D253&lt;Bonus!$J$3,Bonus!$K$3,IF(D253&lt;Bonus!$J$4,Bonus!$K$4,IF(D253&lt;Bonus!$J$5,Bonus!$K$5,IF(D253&lt;Bonus!$J$6,Bonus!$K$6,IF(D253&lt;Bonus!$J$7,Bonus!$K$7,IF(D253&lt;Bonus!$J$8,Bonus!$K$8,IF(D253&lt;Bonus!$J$9,Bonus!$K$9,IF(D253&lt;Bonus!$J$10,Bonus!$K$10,IF(D253&lt;Bonus!$J$11,Bonus!$K$11,IF(D253&lt;Bonus!$J$12,Bonus!$K$12,Bonus!$K$13)))))))))))</f>
        <v>2</v>
      </c>
    </row>
    <row r="254" spans="1:21"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17">
        <f t="shared" si="13"/>
        <v>85.444444444444443</v>
      </c>
      <c r="Q254" t="s">
        <v>8330</v>
      </c>
      <c r="R254" t="s">
        <v>8335</v>
      </c>
      <c r="S254" s="23">
        <f t="shared" si="14"/>
        <v>40266.454375000001</v>
      </c>
      <c r="T254" s="23">
        <f t="shared" si="15"/>
        <v>40329.957638888889</v>
      </c>
      <c r="U254" s="27">
        <f>IF(D254&lt;Bonus!$J$2,Bonus!$K$2,IF(D254&lt;Bonus!$J$3,Bonus!$K$3,IF(D254&lt;Bonus!$J$4,Bonus!$K$4,IF(D254&lt;Bonus!$J$5,Bonus!$K$5,IF(D254&lt;Bonus!$J$6,Bonus!$K$6,IF(D254&lt;Bonus!$J$7,Bonus!$K$7,IF(D254&lt;Bonus!$J$8,Bonus!$K$8,IF(D254&lt;Bonus!$J$9,Bonus!$K$9,IF(D254&lt;Bonus!$J$10,Bonus!$K$10,IF(D254&lt;Bonus!$J$11,Bonus!$K$11,IF(D254&lt;Bonus!$J$12,Bonus!$K$12,Bonus!$K$13)))))))))))</f>
        <v>3</v>
      </c>
    </row>
    <row r="255" spans="1:21"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17">
        <f t="shared" si="13"/>
        <v>215.85714285714286</v>
      </c>
      <c r="Q255" t="s">
        <v>8330</v>
      </c>
      <c r="R255" t="s">
        <v>8335</v>
      </c>
      <c r="S255" s="23">
        <f t="shared" si="14"/>
        <v>40924.44253472222</v>
      </c>
      <c r="T255" s="23">
        <f t="shared" si="15"/>
        <v>40954.44253472222</v>
      </c>
      <c r="U255" s="27">
        <f>IF(D255&lt;Bonus!$J$2,Bonus!$K$2,IF(D255&lt;Bonus!$J$3,Bonus!$K$3,IF(D255&lt;Bonus!$J$4,Bonus!$K$4,IF(D255&lt;Bonus!$J$5,Bonus!$K$5,IF(D255&lt;Bonus!$J$6,Bonus!$K$6,IF(D255&lt;Bonus!$J$7,Bonus!$K$7,IF(D255&lt;Bonus!$J$8,Bonus!$K$8,IF(D255&lt;Bonus!$J$9,Bonus!$K$9,IF(D255&lt;Bonus!$J$10,Bonus!$K$10,IF(D255&lt;Bonus!$J$11,Bonus!$K$11,IF(D255&lt;Bonus!$J$12,Bonus!$K$12,Bonus!$K$13)))))))))))</f>
        <v>2</v>
      </c>
    </row>
    <row r="256" spans="1:21"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17">
        <f t="shared" si="13"/>
        <v>89.38643312101911</v>
      </c>
      <c r="Q256" t="s">
        <v>8330</v>
      </c>
      <c r="R256" t="s">
        <v>8335</v>
      </c>
      <c r="S256" s="23">
        <f t="shared" si="14"/>
        <v>42263.744328703695</v>
      </c>
      <c r="T256" s="23">
        <f t="shared" si="15"/>
        <v>42293.874999999993</v>
      </c>
      <c r="U256" s="27">
        <f>IF(D256&lt;Bonus!$J$2,Bonus!$K$2,IF(D256&lt;Bonus!$J$3,Bonus!$K$3,IF(D256&lt;Bonus!$J$4,Bonus!$K$4,IF(D256&lt;Bonus!$J$5,Bonus!$K$5,IF(D256&lt;Bonus!$J$6,Bonus!$K$6,IF(D256&lt;Bonus!$J$7,Bonus!$K$7,IF(D256&lt;Bonus!$J$8,Bonus!$K$8,IF(D256&lt;Bonus!$J$9,Bonus!$K$9,IF(D256&lt;Bonus!$J$10,Bonus!$K$10,IF(D256&lt;Bonus!$J$11,Bonus!$K$11,IF(D256&lt;Bonus!$J$12,Bonus!$K$12,Bonus!$K$13)))))))))))</f>
        <v>6</v>
      </c>
    </row>
    <row r="257" spans="1:21"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17">
        <f t="shared" si="13"/>
        <v>45.418404255319146</v>
      </c>
      <c r="Q257" t="s">
        <v>8330</v>
      </c>
      <c r="R257" t="s">
        <v>8335</v>
      </c>
      <c r="S257" s="23">
        <f t="shared" si="14"/>
        <v>40588.318078703705</v>
      </c>
      <c r="T257" s="23">
        <f t="shared" si="15"/>
        <v>40618.276412037034</v>
      </c>
      <c r="U257" s="27">
        <f>IF(D257&lt;Bonus!$J$2,Bonus!$K$2,IF(D257&lt;Bonus!$J$3,Bonus!$K$3,IF(D257&lt;Bonus!$J$4,Bonus!$K$4,IF(D257&lt;Bonus!$J$5,Bonus!$K$5,IF(D257&lt;Bonus!$J$6,Bonus!$K$6,IF(D257&lt;Bonus!$J$7,Bonus!$K$7,IF(D257&lt;Bonus!$J$8,Bonus!$K$8,IF(D257&lt;Bonus!$J$9,Bonus!$K$9,IF(D257&lt;Bonus!$J$10,Bonus!$K$10,IF(D257&lt;Bonus!$J$11,Bonus!$K$11,IF(D257&lt;Bonus!$J$12,Bonus!$K$12,Bonus!$K$13)))))))))))</f>
        <v>3</v>
      </c>
    </row>
    <row r="258" spans="1:21"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17">
        <f t="shared" si="13"/>
        <v>65.756363636363631</v>
      </c>
      <c r="Q258" t="s">
        <v>8330</v>
      </c>
      <c r="R258" t="s">
        <v>8335</v>
      </c>
      <c r="S258" s="23">
        <f t="shared" si="14"/>
        <v>41319.560960648145</v>
      </c>
      <c r="T258" s="23">
        <f t="shared" si="15"/>
        <v>41349.560960648145</v>
      </c>
      <c r="U258" s="27">
        <f>IF(D258&lt;Bonus!$J$2,Bonus!$K$2,IF(D258&lt;Bonus!$J$3,Bonus!$K$3,IF(D258&lt;Bonus!$J$4,Bonus!$K$4,IF(D258&lt;Bonus!$J$5,Bonus!$K$5,IF(D258&lt;Bonus!$J$6,Bonus!$K$6,IF(D258&lt;Bonus!$J$7,Bonus!$K$7,IF(D258&lt;Bonus!$J$8,Bonus!$K$8,IF(D258&lt;Bonus!$J$9,Bonus!$K$9,IF(D258&lt;Bonus!$J$10,Bonus!$K$10,IF(D258&lt;Bonus!$J$11,Bonus!$K$11,IF(D258&lt;Bonus!$J$12,Bonus!$K$12,Bonus!$K$13)))))))))))</f>
        <v>4</v>
      </c>
    </row>
    <row r="259" spans="1:21"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f>
        <v>1.0672648571428571</v>
      </c>
      <c r="P259" s="17">
        <f t="shared" ref="P259:P322" si="17">E259/L259</f>
        <v>66.70405357142856</v>
      </c>
      <c r="Q259" t="s">
        <v>8330</v>
      </c>
      <c r="R259" t="s">
        <v>8335</v>
      </c>
      <c r="S259" s="23">
        <f t="shared" ref="S259:S322" si="18">(J259/60/60/24)+DATE(1970,1,1)+(-5/24)</f>
        <v>42479.418541666666</v>
      </c>
      <c r="T259" s="23">
        <f t="shared" ref="T259:T322" si="19">(I259/60/60/24)+DATE(1970,1,1)+(-5/24)</f>
        <v>42509.418541666666</v>
      </c>
      <c r="U259" s="27">
        <f>IF(D259&lt;Bonus!$J$2,Bonus!$K$2,IF(D259&lt;Bonus!$J$3,Bonus!$K$3,IF(D259&lt;Bonus!$J$4,Bonus!$K$4,IF(D259&lt;Bonus!$J$5,Bonus!$K$5,IF(D259&lt;Bonus!$J$6,Bonus!$K$6,IF(D259&lt;Bonus!$J$7,Bonus!$K$7,IF(D259&lt;Bonus!$J$8,Bonus!$K$8,IF(D259&lt;Bonus!$J$9,Bonus!$K$9,IF(D259&lt;Bonus!$J$10,Bonus!$K$10,IF(D259&lt;Bonus!$J$11,Bonus!$K$11,IF(D259&lt;Bonus!$J$12,Bonus!$K$12,Bonus!$K$13)))))))))))</f>
        <v>9</v>
      </c>
    </row>
    <row r="260" spans="1:21"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17">
        <f t="shared" si="17"/>
        <v>83.345930232558146</v>
      </c>
      <c r="Q260" t="s">
        <v>8330</v>
      </c>
      <c r="R260" t="s">
        <v>8335</v>
      </c>
      <c r="S260" s="23">
        <f t="shared" si="18"/>
        <v>40681.843356481477</v>
      </c>
      <c r="T260" s="23">
        <f t="shared" si="19"/>
        <v>40711.843356481477</v>
      </c>
      <c r="U260" s="27">
        <f>IF(D260&lt;Bonus!$J$2,Bonus!$K$2,IF(D260&lt;Bonus!$J$3,Bonus!$K$3,IF(D260&lt;Bonus!$J$4,Bonus!$K$4,IF(D260&lt;Bonus!$J$5,Bonus!$K$5,IF(D260&lt;Bonus!$J$6,Bonus!$K$6,IF(D260&lt;Bonus!$J$7,Bonus!$K$7,IF(D260&lt;Bonus!$J$8,Bonus!$K$8,IF(D260&lt;Bonus!$J$9,Bonus!$K$9,IF(D260&lt;Bonus!$J$10,Bonus!$K$10,IF(D260&lt;Bonus!$J$11,Bonus!$K$11,IF(D260&lt;Bonus!$J$12,Bonus!$K$12,Bonus!$K$13)))))))))))</f>
        <v>8</v>
      </c>
    </row>
    <row r="261" spans="1:21"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17">
        <f t="shared" si="17"/>
        <v>105.04609341825902</v>
      </c>
      <c r="Q261" t="s">
        <v>8330</v>
      </c>
      <c r="R261" t="s">
        <v>8335</v>
      </c>
      <c r="S261" s="23">
        <f t="shared" si="18"/>
        <v>42072.529733796291</v>
      </c>
      <c r="T261" s="23">
        <f t="shared" si="19"/>
        <v>42102.529733796291</v>
      </c>
      <c r="U261" s="27">
        <f>IF(D261&lt;Bonus!$J$2,Bonus!$K$2,IF(D261&lt;Bonus!$J$3,Bonus!$K$3,IF(D261&lt;Bonus!$J$4,Bonus!$K$4,IF(D261&lt;Bonus!$J$5,Bonus!$K$5,IF(D261&lt;Bonus!$J$6,Bonus!$K$6,IF(D261&lt;Bonus!$J$7,Bonus!$K$7,IF(D261&lt;Bonus!$J$8,Bonus!$K$8,IF(D261&lt;Bonus!$J$9,Bonus!$K$9,IF(D261&lt;Bonus!$J$10,Bonus!$K$10,IF(D261&lt;Bonus!$J$11,Bonus!$K$11,IF(D261&lt;Bonus!$J$12,Bonus!$K$12,Bonus!$K$13)))))))))))</f>
        <v>12</v>
      </c>
    </row>
    <row r="262" spans="1:21"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17">
        <f t="shared" si="17"/>
        <v>120.90909090909091</v>
      </c>
      <c r="Q262" t="s">
        <v>8330</v>
      </c>
      <c r="R262" t="s">
        <v>8335</v>
      </c>
      <c r="S262" s="23">
        <f t="shared" si="18"/>
        <v>40330.547210648147</v>
      </c>
      <c r="T262" s="23">
        <f t="shared" si="19"/>
        <v>40376.207638888889</v>
      </c>
      <c r="U262" s="27">
        <f>IF(D262&lt;Bonus!$J$2,Bonus!$K$2,IF(D262&lt;Bonus!$J$3,Bonus!$K$3,IF(D262&lt;Bonus!$J$4,Bonus!$K$4,IF(D262&lt;Bonus!$J$5,Bonus!$K$5,IF(D262&lt;Bonus!$J$6,Bonus!$K$6,IF(D262&lt;Bonus!$J$7,Bonus!$K$7,IF(D262&lt;Bonus!$J$8,Bonus!$K$8,IF(D262&lt;Bonus!$J$9,Bonus!$K$9,IF(D262&lt;Bonus!$J$10,Bonus!$K$10,IF(D262&lt;Bonus!$J$11,Bonus!$K$11,IF(D262&lt;Bonus!$J$12,Bonus!$K$12,Bonus!$K$13)))))))))))</f>
        <v>4</v>
      </c>
    </row>
    <row r="263" spans="1:21"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17">
        <f t="shared" si="17"/>
        <v>97.63636363636364</v>
      </c>
      <c r="Q263" t="s">
        <v>8330</v>
      </c>
      <c r="R263" t="s">
        <v>8335</v>
      </c>
      <c r="S263" s="23">
        <f t="shared" si="18"/>
        <v>41017.677129629628</v>
      </c>
      <c r="T263" s="23">
        <f t="shared" si="19"/>
        <v>41067.413194444445</v>
      </c>
      <c r="U263" s="27">
        <f>IF(D263&lt;Bonus!$J$2,Bonus!$K$2,IF(D263&lt;Bonus!$J$3,Bonus!$K$3,IF(D263&lt;Bonus!$J$4,Bonus!$K$4,IF(D263&lt;Bonus!$J$5,Bonus!$K$5,IF(D263&lt;Bonus!$J$6,Bonus!$K$6,IF(D263&lt;Bonus!$J$7,Bonus!$K$7,IF(D263&lt;Bonus!$J$8,Bonus!$K$8,IF(D263&lt;Bonus!$J$9,Bonus!$K$9,IF(D263&lt;Bonus!$J$10,Bonus!$K$10,IF(D263&lt;Bonus!$J$11,Bonus!$K$11,IF(D263&lt;Bonus!$J$12,Bonus!$K$12,Bonus!$K$13)))))))))))</f>
        <v>6</v>
      </c>
    </row>
    <row r="264" spans="1:21"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17">
        <f t="shared" si="17"/>
        <v>41.379310344827587</v>
      </c>
      <c r="Q264" t="s">
        <v>8330</v>
      </c>
      <c r="R264" t="s">
        <v>8335</v>
      </c>
      <c r="S264" s="23">
        <f t="shared" si="18"/>
        <v>40555.039675925924</v>
      </c>
      <c r="T264" s="23">
        <f t="shared" si="19"/>
        <v>40600.039675925924</v>
      </c>
      <c r="U264" s="27">
        <f>IF(D264&lt;Bonus!$J$2,Bonus!$K$2,IF(D264&lt;Bonus!$J$3,Bonus!$K$3,IF(D264&lt;Bonus!$J$4,Bonus!$K$4,IF(D264&lt;Bonus!$J$5,Bonus!$K$5,IF(D264&lt;Bonus!$J$6,Bonus!$K$6,IF(D264&lt;Bonus!$J$7,Bonus!$K$7,IF(D264&lt;Bonus!$J$8,Bonus!$K$8,IF(D264&lt;Bonus!$J$9,Bonus!$K$9,IF(D264&lt;Bonus!$J$10,Bonus!$K$10,IF(D264&lt;Bonus!$J$11,Bonus!$K$11,IF(D264&lt;Bonus!$J$12,Bonus!$K$12,Bonus!$K$13)))))))))))</f>
        <v>2</v>
      </c>
    </row>
    <row r="265" spans="1:21"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17">
        <f t="shared" si="17"/>
        <v>30.654485981308412</v>
      </c>
      <c r="Q265" t="s">
        <v>8330</v>
      </c>
      <c r="R265" t="s">
        <v>8335</v>
      </c>
      <c r="S265" s="23">
        <f t="shared" si="18"/>
        <v>41149.746458333328</v>
      </c>
      <c r="T265" s="23">
        <f t="shared" si="19"/>
        <v>41179.746458333328</v>
      </c>
      <c r="U265" s="27">
        <f>IF(D265&lt;Bonus!$J$2,Bonus!$K$2,IF(D265&lt;Bonus!$J$3,Bonus!$K$3,IF(D265&lt;Bonus!$J$4,Bonus!$K$4,IF(D265&lt;Bonus!$J$5,Bonus!$K$5,IF(D265&lt;Bonus!$J$6,Bonus!$K$6,IF(D265&lt;Bonus!$J$7,Bonus!$K$7,IF(D265&lt;Bonus!$J$8,Bonus!$K$8,IF(D265&lt;Bonus!$J$9,Bonus!$K$9,IF(D265&lt;Bonus!$J$10,Bonus!$K$10,IF(D265&lt;Bonus!$J$11,Bonus!$K$11,IF(D265&lt;Bonus!$J$12,Bonus!$K$12,Bonus!$K$13)))))))))))</f>
        <v>7</v>
      </c>
    </row>
    <row r="266" spans="1:21"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17">
        <f t="shared" si="17"/>
        <v>64.945054945054949</v>
      </c>
      <c r="Q266" t="s">
        <v>8330</v>
      </c>
      <c r="R266" t="s">
        <v>8335</v>
      </c>
      <c r="S266" s="23">
        <f t="shared" si="18"/>
        <v>41010.411979166667</v>
      </c>
      <c r="T266" s="23">
        <f t="shared" si="19"/>
        <v>41040.411979166667</v>
      </c>
      <c r="U266" s="27">
        <f>IF(D266&lt;Bonus!$J$2,Bonus!$K$2,IF(D266&lt;Bonus!$J$3,Bonus!$K$3,IF(D266&lt;Bonus!$J$4,Bonus!$K$4,IF(D266&lt;Bonus!$J$5,Bonus!$K$5,IF(D266&lt;Bonus!$J$6,Bonus!$K$6,IF(D266&lt;Bonus!$J$7,Bonus!$K$7,IF(D266&lt;Bonus!$J$8,Bonus!$K$8,IF(D266&lt;Bonus!$J$9,Bonus!$K$9,IF(D266&lt;Bonus!$J$10,Bonus!$K$10,IF(D266&lt;Bonus!$J$11,Bonus!$K$11,IF(D266&lt;Bonus!$J$12,Bonus!$K$12,Bonus!$K$13)))))))))))</f>
        <v>3</v>
      </c>
    </row>
    <row r="267" spans="1:21"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17">
        <f t="shared" si="17"/>
        <v>95.775862068965523</v>
      </c>
      <c r="Q267" t="s">
        <v>8330</v>
      </c>
      <c r="R267" t="s">
        <v>8335</v>
      </c>
      <c r="S267" s="23">
        <f t="shared" si="18"/>
        <v>40267.037384259253</v>
      </c>
      <c r="T267" s="23">
        <f t="shared" si="19"/>
        <v>40308.636111111111</v>
      </c>
      <c r="U267" s="27">
        <f>IF(D267&lt;Bonus!$J$2,Bonus!$K$2,IF(D267&lt;Bonus!$J$3,Bonus!$K$3,IF(D267&lt;Bonus!$J$4,Bonus!$K$4,IF(D267&lt;Bonus!$J$5,Bonus!$K$5,IF(D267&lt;Bonus!$J$6,Bonus!$K$6,IF(D267&lt;Bonus!$J$7,Bonus!$K$7,IF(D267&lt;Bonus!$J$8,Bonus!$K$8,IF(D267&lt;Bonus!$J$9,Bonus!$K$9,IF(D267&lt;Bonus!$J$10,Bonus!$K$10,IF(D267&lt;Bonus!$J$11,Bonus!$K$11,IF(D267&lt;Bonus!$J$12,Bonus!$K$12,Bonus!$K$13)))))))))))</f>
        <v>3</v>
      </c>
    </row>
    <row r="268" spans="1:21"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17">
        <f t="shared" si="17"/>
        <v>40.416666666666664</v>
      </c>
      <c r="Q268" t="s">
        <v>8330</v>
      </c>
      <c r="R268" t="s">
        <v>8335</v>
      </c>
      <c r="S268" s="23">
        <f t="shared" si="18"/>
        <v>40204.966516203705</v>
      </c>
      <c r="T268" s="23">
        <f t="shared" si="19"/>
        <v>40290.95208333333</v>
      </c>
      <c r="U268" s="27">
        <f>IF(D268&lt;Bonus!$J$2,Bonus!$K$2,IF(D268&lt;Bonus!$J$3,Bonus!$K$3,IF(D268&lt;Bonus!$J$4,Bonus!$K$4,IF(D268&lt;Bonus!$J$5,Bonus!$K$5,IF(D268&lt;Bonus!$J$6,Bonus!$K$6,IF(D268&lt;Bonus!$J$7,Bonus!$K$7,IF(D268&lt;Bonus!$J$8,Bonus!$K$8,IF(D268&lt;Bonus!$J$9,Bonus!$K$9,IF(D268&lt;Bonus!$J$10,Bonus!$K$10,IF(D268&lt;Bonus!$J$11,Bonus!$K$11,IF(D268&lt;Bonus!$J$12,Bonus!$K$12,Bonus!$K$13)))))))))))</f>
        <v>2</v>
      </c>
    </row>
    <row r="269" spans="1:21"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17">
        <f t="shared" si="17"/>
        <v>78.578424242424248</v>
      </c>
      <c r="Q269" t="s">
        <v>8330</v>
      </c>
      <c r="R269" t="s">
        <v>8335</v>
      </c>
      <c r="S269" s="23">
        <f t="shared" si="18"/>
        <v>41785.244201388887</v>
      </c>
      <c r="T269" s="23">
        <f t="shared" si="19"/>
        <v>41815.244201388887</v>
      </c>
      <c r="U269" s="27">
        <f>IF(D269&lt;Bonus!$J$2,Bonus!$K$2,IF(D269&lt;Bonus!$J$3,Bonus!$K$3,IF(D269&lt;Bonus!$J$4,Bonus!$K$4,IF(D269&lt;Bonus!$J$5,Bonus!$K$5,IF(D269&lt;Bonus!$J$6,Bonus!$K$6,IF(D269&lt;Bonus!$J$7,Bonus!$K$7,IF(D269&lt;Bonus!$J$8,Bonus!$K$8,IF(D269&lt;Bonus!$J$9,Bonus!$K$9,IF(D269&lt;Bonus!$J$10,Bonus!$K$10,IF(D269&lt;Bonus!$J$11,Bonus!$K$11,IF(D269&lt;Bonus!$J$12,Bonus!$K$12,Bonus!$K$13)))))))))))</f>
        <v>3</v>
      </c>
    </row>
    <row r="270" spans="1:21"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17">
        <f t="shared" si="17"/>
        <v>50.18018018018018</v>
      </c>
      <c r="Q270" t="s">
        <v>8330</v>
      </c>
      <c r="R270" t="s">
        <v>8335</v>
      </c>
      <c r="S270" s="23">
        <f t="shared" si="18"/>
        <v>40808.944189814814</v>
      </c>
      <c r="T270" s="23">
        <f t="shared" si="19"/>
        <v>40853.985856481479</v>
      </c>
      <c r="U270" s="27">
        <f>IF(D270&lt;Bonus!$J$2,Bonus!$K$2,IF(D270&lt;Bonus!$J$3,Bonus!$K$3,IF(D270&lt;Bonus!$J$4,Bonus!$K$4,IF(D270&lt;Bonus!$J$5,Bonus!$K$5,IF(D270&lt;Bonus!$J$6,Bonus!$K$6,IF(D270&lt;Bonus!$J$7,Bonus!$K$7,IF(D270&lt;Bonus!$J$8,Bonus!$K$8,IF(D270&lt;Bonus!$J$9,Bonus!$K$9,IF(D270&lt;Bonus!$J$10,Bonus!$K$10,IF(D270&lt;Bonus!$J$11,Bonus!$K$11,IF(D270&lt;Bonus!$J$12,Bonus!$K$12,Bonus!$K$13)))))))))))</f>
        <v>3</v>
      </c>
    </row>
    <row r="271" spans="1:21"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17">
        <f t="shared" si="17"/>
        <v>92.251735588972423</v>
      </c>
      <c r="Q271" t="s">
        <v>8330</v>
      </c>
      <c r="R271" t="s">
        <v>8335</v>
      </c>
      <c r="S271" s="23">
        <f t="shared" si="18"/>
        <v>42757.988680555551</v>
      </c>
      <c r="T271" s="23">
        <f t="shared" si="19"/>
        <v>42787.988680555551</v>
      </c>
      <c r="U271" s="27">
        <f>IF(D271&lt;Bonus!$J$2,Bonus!$K$2,IF(D271&lt;Bonus!$J$3,Bonus!$K$3,IF(D271&lt;Bonus!$J$4,Bonus!$K$4,IF(D271&lt;Bonus!$J$5,Bonus!$K$5,IF(D271&lt;Bonus!$J$6,Bonus!$K$6,IF(D271&lt;Bonus!$J$7,Bonus!$K$7,IF(D271&lt;Bonus!$J$8,Bonus!$K$8,IF(D271&lt;Bonus!$J$9,Bonus!$K$9,IF(D271&lt;Bonus!$J$10,Bonus!$K$10,IF(D271&lt;Bonus!$J$11,Bonus!$K$11,IF(D271&lt;Bonus!$J$12,Bonus!$K$12,Bonus!$K$13)))))))))))</f>
        <v>12</v>
      </c>
    </row>
    <row r="272" spans="1:21"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17">
        <f t="shared" si="17"/>
        <v>57.540983606557376</v>
      </c>
      <c r="Q272" t="s">
        <v>8330</v>
      </c>
      <c r="R272" t="s">
        <v>8335</v>
      </c>
      <c r="S272" s="23">
        <f t="shared" si="18"/>
        <v>40637.658217592587</v>
      </c>
      <c r="T272" s="23">
        <f t="shared" si="19"/>
        <v>40687.958333333328</v>
      </c>
      <c r="U272" s="27">
        <f>IF(D272&lt;Bonus!$J$2,Bonus!$K$2,IF(D272&lt;Bonus!$J$3,Bonus!$K$3,IF(D272&lt;Bonus!$J$4,Bonus!$K$4,IF(D272&lt;Bonus!$J$5,Bonus!$K$5,IF(D272&lt;Bonus!$J$6,Bonus!$K$6,IF(D272&lt;Bonus!$J$7,Bonus!$K$7,IF(D272&lt;Bonus!$J$8,Bonus!$K$8,IF(D272&lt;Bonus!$J$9,Bonus!$K$9,IF(D272&lt;Bonus!$J$10,Bonus!$K$10,IF(D272&lt;Bonus!$J$11,Bonus!$K$11,IF(D272&lt;Bonus!$J$12,Bonus!$K$12,Bonus!$K$13)))))))))))</f>
        <v>2</v>
      </c>
    </row>
    <row r="273" spans="1:21"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17">
        <f t="shared" si="17"/>
        <v>109.42160278745645</v>
      </c>
      <c r="Q273" t="s">
        <v>8330</v>
      </c>
      <c r="R273" t="s">
        <v>8335</v>
      </c>
      <c r="S273" s="23">
        <f t="shared" si="18"/>
        <v>41611.891909722224</v>
      </c>
      <c r="T273" s="23">
        <f t="shared" si="19"/>
        <v>41641.125</v>
      </c>
      <c r="U273" s="27">
        <f>IF(D273&lt;Bonus!$J$2,Bonus!$K$2,IF(D273&lt;Bonus!$J$3,Bonus!$K$3,IF(D273&lt;Bonus!$J$4,Bonus!$K$4,IF(D273&lt;Bonus!$J$5,Bonus!$K$5,IF(D273&lt;Bonus!$J$6,Bonus!$K$6,IF(D273&lt;Bonus!$J$7,Bonus!$K$7,IF(D273&lt;Bonus!$J$8,Bonus!$K$8,IF(D273&lt;Bonus!$J$9,Bonus!$K$9,IF(D273&lt;Bonus!$J$10,Bonus!$K$10,IF(D273&lt;Bonus!$J$11,Bonus!$K$11,IF(D273&lt;Bonus!$J$12,Bonus!$K$12,Bonus!$K$13)))))))))))</f>
        <v>8</v>
      </c>
    </row>
    <row r="274" spans="1:21"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17">
        <f t="shared" si="17"/>
        <v>81.892461538461546</v>
      </c>
      <c r="Q274" t="s">
        <v>8330</v>
      </c>
      <c r="R274" t="s">
        <v>8335</v>
      </c>
      <c r="S274" s="23">
        <f t="shared" si="18"/>
        <v>40235.692025462959</v>
      </c>
      <c r="T274" s="23">
        <f t="shared" si="19"/>
        <v>40296.575694444444</v>
      </c>
      <c r="U274" s="27">
        <f>IF(D274&lt;Bonus!$J$2,Bonus!$K$2,IF(D274&lt;Bonus!$J$3,Bonus!$K$3,IF(D274&lt;Bonus!$J$4,Bonus!$K$4,IF(D274&lt;Bonus!$J$5,Bonus!$K$5,IF(D274&lt;Bonus!$J$6,Bonus!$K$6,IF(D274&lt;Bonus!$J$7,Bonus!$K$7,IF(D274&lt;Bonus!$J$8,Bonus!$K$8,IF(D274&lt;Bonus!$J$9,Bonus!$K$9,IF(D274&lt;Bonus!$J$10,Bonus!$K$10,IF(D274&lt;Bonus!$J$11,Bonus!$K$11,IF(D274&lt;Bonus!$J$12,Bonus!$K$12,Bonus!$K$13)))))))))))</f>
        <v>2</v>
      </c>
    </row>
    <row r="275" spans="1:21"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17">
        <f t="shared" si="17"/>
        <v>45.667711864406776</v>
      </c>
      <c r="Q275" t="s">
        <v>8330</v>
      </c>
      <c r="R275" t="s">
        <v>8335</v>
      </c>
      <c r="S275" s="23">
        <f t="shared" si="18"/>
        <v>40697.29011574074</v>
      </c>
      <c r="T275" s="23">
        <f t="shared" si="19"/>
        <v>40727.29011574074</v>
      </c>
      <c r="U275" s="27">
        <f>IF(D275&lt;Bonus!$J$2,Bonus!$K$2,IF(D275&lt;Bonus!$J$3,Bonus!$K$3,IF(D275&lt;Bonus!$J$4,Bonus!$K$4,IF(D275&lt;Bonus!$J$5,Bonus!$K$5,IF(D275&lt;Bonus!$J$6,Bonus!$K$6,IF(D275&lt;Bonus!$J$7,Bonus!$K$7,IF(D275&lt;Bonus!$J$8,Bonus!$K$8,IF(D275&lt;Bonus!$J$9,Bonus!$K$9,IF(D275&lt;Bonus!$J$10,Bonus!$K$10,IF(D275&lt;Bonus!$J$11,Bonus!$K$11,IF(D275&lt;Bonus!$J$12,Bonus!$K$12,Bonus!$K$13)))))))))))</f>
        <v>3</v>
      </c>
    </row>
    <row r="276" spans="1:21"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17">
        <f t="shared" si="17"/>
        <v>55.221238938053098</v>
      </c>
      <c r="Q276" t="s">
        <v>8330</v>
      </c>
      <c r="R276" t="s">
        <v>8335</v>
      </c>
      <c r="S276" s="23">
        <f t="shared" si="18"/>
        <v>40969.704039351847</v>
      </c>
      <c r="T276" s="23">
        <f t="shared" si="19"/>
        <v>41004.082638888889</v>
      </c>
      <c r="U276" s="27">
        <f>IF(D276&lt;Bonus!$J$2,Bonus!$K$2,IF(D276&lt;Bonus!$J$3,Bonus!$K$3,IF(D276&lt;Bonus!$J$4,Bonus!$K$4,IF(D276&lt;Bonus!$J$5,Bonus!$K$5,IF(D276&lt;Bonus!$J$6,Bonus!$K$6,IF(D276&lt;Bonus!$J$7,Bonus!$K$7,IF(D276&lt;Bonus!$J$8,Bonus!$K$8,IF(D276&lt;Bonus!$J$9,Bonus!$K$9,IF(D276&lt;Bonus!$J$10,Bonus!$K$10,IF(D276&lt;Bonus!$J$11,Bonus!$K$11,IF(D276&lt;Bonus!$J$12,Bonus!$K$12,Bonus!$K$13)))))))))))</f>
        <v>2</v>
      </c>
    </row>
    <row r="277" spans="1:21"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17">
        <f t="shared" si="17"/>
        <v>65.298192771084331</v>
      </c>
      <c r="Q277" t="s">
        <v>8330</v>
      </c>
      <c r="R277" t="s">
        <v>8335</v>
      </c>
      <c r="S277" s="23">
        <f t="shared" si="18"/>
        <v>41192.823680555557</v>
      </c>
      <c r="T277" s="23">
        <f t="shared" si="19"/>
        <v>41222.865347222221</v>
      </c>
      <c r="U277" s="27">
        <f>IF(D277&lt;Bonus!$J$2,Bonus!$K$2,IF(D277&lt;Bonus!$J$3,Bonus!$K$3,IF(D277&lt;Bonus!$J$4,Bonus!$K$4,IF(D277&lt;Bonus!$J$5,Bonus!$K$5,IF(D277&lt;Bonus!$J$6,Bonus!$K$6,IF(D277&lt;Bonus!$J$7,Bonus!$K$7,IF(D277&lt;Bonus!$J$8,Bonus!$K$8,IF(D277&lt;Bonus!$J$9,Bonus!$K$9,IF(D277&lt;Bonus!$J$10,Bonus!$K$10,IF(D277&lt;Bonus!$J$11,Bonus!$K$11,IF(D277&lt;Bonus!$J$12,Bonus!$K$12,Bonus!$K$13)))))))))))</f>
        <v>6</v>
      </c>
    </row>
    <row r="278" spans="1:21"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17">
        <f t="shared" si="17"/>
        <v>95.225806451612897</v>
      </c>
      <c r="Q278" t="s">
        <v>8330</v>
      </c>
      <c r="R278" t="s">
        <v>8335</v>
      </c>
      <c r="S278" s="23">
        <f t="shared" si="18"/>
        <v>40966.87354166666</v>
      </c>
      <c r="T278" s="23">
        <f t="shared" si="19"/>
        <v>41026.831874999996</v>
      </c>
      <c r="U278" s="27">
        <f>IF(D278&lt;Bonus!$J$2,Bonus!$K$2,IF(D278&lt;Bonus!$J$3,Bonus!$K$3,IF(D278&lt;Bonus!$J$4,Bonus!$K$4,IF(D278&lt;Bonus!$J$5,Bonus!$K$5,IF(D278&lt;Bonus!$J$6,Bonus!$K$6,IF(D278&lt;Bonus!$J$7,Bonus!$K$7,IF(D278&lt;Bonus!$J$8,Bonus!$K$8,IF(D278&lt;Bonus!$J$9,Bonus!$K$9,IF(D278&lt;Bonus!$J$10,Bonus!$K$10,IF(D278&lt;Bonus!$J$11,Bonus!$K$11,IF(D278&lt;Bonus!$J$12,Bonus!$K$12,Bonus!$K$13)))))))))))</f>
        <v>2</v>
      </c>
    </row>
    <row r="279" spans="1:21"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17">
        <f t="shared" si="17"/>
        <v>75.444794952681391</v>
      </c>
      <c r="Q279" t="s">
        <v>8330</v>
      </c>
      <c r="R279" t="s">
        <v>8335</v>
      </c>
      <c r="S279" s="23">
        <f t="shared" si="18"/>
        <v>42117.68309027778</v>
      </c>
      <c r="T279" s="23">
        <f t="shared" si="19"/>
        <v>42147.68309027778</v>
      </c>
      <c r="U279" s="27">
        <f>IF(D279&lt;Bonus!$J$2,Bonus!$K$2,IF(D279&lt;Bonus!$J$3,Bonus!$K$3,IF(D279&lt;Bonus!$J$4,Bonus!$K$4,IF(D279&lt;Bonus!$J$5,Bonus!$K$5,IF(D279&lt;Bonus!$J$6,Bonus!$K$6,IF(D279&lt;Bonus!$J$7,Bonus!$K$7,IF(D279&lt;Bonus!$J$8,Bonus!$K$8,IF(D279&lt;Bonus!$J$9,Bonus!$K$9,IF(D279&lt;Bonus!$J$10,Bonus!$K$10,IF(D279&lt;Bonus!$J$11,Bonus!$K$11,IF(D279&lt;Bonus!$J$12,Bonus!$K$12,Bonus!$K$13)))))))))))</f>
        <v>12</v>
      </c>
    </row>
    <row r="280" spans="1:21"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17">
        <f t="shared" si="17"/>
        <v>97.816867469879512</v>
      </c>
      <c r="Q280" t="s">
        <v>8330</v>
      </c>
      <c r="R280" t="s">
        <v>8335</v>
      </c>
      <c r="S280" s="23">
        <f t="shared" si="18"/>
        <v>41163.832627314812</v>
      </c>
      <c r="T280" s="23">
        <f t="shared" si="19"/>
        <v>41193.832627314812</v>
      </c>
      <c r="U280" s="27">
        <f>IF(D280&lt;Bonus!$J$2,Bonus!$K$2,IF(D280&lt;Bonus!$J$3,Bonus!$K$3,IF(D280&lt;Bonus!$J$4,Bonus!$K$4,IF(D280&lt;Bonus!$J$5,Bonus!$K$5,IF(D280&lt;Bonus!$J$6,Bonus!$K$6,IF(D280&lt;Bonus!$J$7,Bonus!$K$7,IF(D280&lt;Bonus!$J$8,Bonus!$K$8,IF(D280&lt;Bonus!$J$9,Bonus!$K$9,IF(D280&lt;Bonus!$J$10,Bonus!$K$10,IF(D280&lt;Bonus!$J$11,Bonus!$K$11,IF(D280&lt;Bonus!$J$12,Bonus!$K$12,Bonus!$K$13)))))))))))</f>
        <v>7</v>
      </c>
    </row>
    <row r="281" spans="1:21"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17">
        <f t="shared" si="17"/>
        <v>87.685606557377056</v>
      </c>
      <c r="Q281" t="s">
        <v>8330</v>
      </c>
      <c r="R281" t="s">
        <v>8335</v>
      </c>
      <c r="S281" s="23">
        <f t="shared" si="18"/>
        <v>42759.035833333335</v>
      </c>
      <c r="T281" s="23">
        <f t="shared" si="19"/>
        <v>42792.875694444439</v>
      </c>
      <c r="U281" s="27">
        <f>IF(D281&lt;Bonus!$J$2,Bonus!$K$2,IF(D281&lt;Bonus!$J$3,Bonus!$K$3,IF(D281&lt;Bonus!$J$4,Bonus!$K$4,IF(D281&lt;Bonus!$J$5,Bonus!$K$5,IF(D281&lt;Bonus!$J$6,Bonus!$K$6,IF(D281&lt;Bonus!$J$7,Bonus!$K$7,IF(D281&lt;Bonus!$J$8,Bonus!$K$8,IF(D281&lt;Bonus!$J$9,Bonus!$K$9,IF(D281&lt;Bonus!$J$10,Bonus!$K$10,IF(D281&lt;Bonus!$J$11,Bonus!$K$11,IF(D281&lt;Bonus!$J$12,Bonus!$K$12,Bonus!$K$13)))))))))))</f>
        <v>5</v>
      </c>
    </row>
    <row r="282" spans="1:21"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17">
        <f t="shared" si="17"/>
        <v>54.748948106591868</v>
      </c>
      <c r="Q282" t="s">
        <v>8330</v>
      </c>
      <c r="R282" t="s">
        <v>8335</v>
      </c>
      <c r="S282" s="23">
        <f t="shared" si="18"/>
        <v>41744.382349537031</v>
      </c>
      <c r="T282" s="23">
        <f t="shared" si="19"/>
        <v>41789.382349537031</v>
      </c>
      <c r="U282" s="27">
        <f>IF(D282&lt;Bonus!$J$2,Bonus!$K$2,IF(D282&lt;Bonus!$J$3,Bonus!$K$3,IF(D282&lt;Bonus!$J$4,Bonus!$K$4,IF(D282&lt;Bonus!$J$5,Bonus!$K$5,IF(D282&lt;Bonus!$J$6,Bonus!$K$6,IF(D282&lt;Bonus!$J$7,Bonus!$K$7,IF(D282&lt;Bonus!$J$8,Bonus!$K$8,IF(D282&lt;Bonus!$J$9,Bonus!$K$9,IF(D282&lt;Bonus!$J$10,Bonus!$K$10,IF(D282&lt;Bonus!$J$11,Bonus!$K$11,IF(D282&lt;Bonus!$J$12,Bonus!$K$12,Bonus!$K$13)))))))))))</f>
        <v>12</v>
      </c>
    </row>
    <row r="283" spans="1:21"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17">
        <f t="shared" si="17"/>
        <v>83.953417721518989</v>
      </c>
      <c r="Q283" t="s">
        <v>8330</v>
      </c>
      <c r="R283" t="s">
        <v>8335</v>
      </c>
      <c r="S283" s="23">
        <f t="shared" si="18"/>
        <v>39949.955011574071</v>
      </c>
      <c r="T283" s="23">
        <f t="shared" si="19"/>
        <v>40035.601388888885</v>
      </c>
      <c r="U283" s="27">
        <f>IF(D283&lt;Bonus!$J$2,Bonus!$K$2,IF(D283&lt;Bonus!$J$3,Bonus!$K$3,IF(D283&lt;Bonus!$J$4,Bonus!$K$4,IF(D283&lt;Bonus!$J$5,Bonus!$K$5,IF(D283&lt;Bonus!$J$6,Bonus!$K$6,IF(D283&lt;Bonus!$J$7,Bonus!$K$7,IF(D283&lt;Bonus!$J$8,Bonus!$K$8,IF(D283&lt;Bonus!$J$9,Bonus!$K$9,IF(D283&lt;Bonus!$J$10,Bonus!$K$10,IF(D283&lt;Bonus!$J$11,Bonus!$K$11,IF(D283&lt;Bonus!$J$12,Bonus!$K$12,Bonus!$K$13)))))))))))</f>
        <v>3</v>
      </c>
    </row>
    <row r="284" spans="1:21"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17">
        <f t="shared" si="17"/>
        <v>254.38547486033519</v>
      </c>
      <c r="Q284" t="s">
        <v>8330</v>
      </c>
      <c r="R284" t="s">
        <v>8335</v>
      </c>
      <c r="S284" s="23">
        <f t="shared" si="18"/>
        <v>40194.711712962962</v>
      </c>
      <c r="T284" s="23">
        <f t="shared" si="19"/>
        <v>40231.708333333328</v>
      </c>
      <c r="U284" s="27">
        <f>IF(D284&lt;Bonus!$J$2,Bonus!$K$2,IF(D284&lt;Bonus!$J$3,Bonus!$K$3,IF(D284&lt;Bonus!$J$4,Bonus!$K$4,IF(D284&lt;Bonus!$J$5,Bonus!$K$5,IF(D284&lt;Bonus!$J$6,Bonus!$K$6,IF(D284&lt;Bonus!$J$7,Bonus!$K$7,IF(D284&lt;Bonus!$J$8,Bonus!$K$8,IF(D284&lt;Bonus!$J$9,Bonus!$K$9,IF(D284&lt;Bonus!$J$10,Bonus!$K$10,IF(D284&lt;Bonus!$J$11,Bonus!$K$11,IF(D284&lt;Bonus!$J$12,Bonus!$K$12,Bonus!$K$13)))))))))))</f>
        <v>11</v>
      </c>
    </row>
    <row r="285" spans="1:21"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17">
        <f t="shared" si="17"/>
        <v>101.8269801980198</v>
      </c>
      <c r="Q285" t="s">
        <v>8330</v>
      </c>
      <c r="R285" t="s">
        <v>8335</v>
      </c>
      <c r="S285" s="23">
        <f t="shared" si="18"/>
        <v>40675.501666666663</v>
      </c>
      <c r="T285" s="23">
        <f t="shared" si="19"/>
        <v>40694.999305555553</v>
      </c>
      <c r="U285" s="27">
        <f>IF(D285&lt;Bonus!$J$2,Bonus!$K$2,IF(D285&lt;Bonus!$J$3,Bonus!$K$3,IF(D285&lt;Bonus!$J$4,Bonus!$K$4,IF(D285&lt;Bonus!$J$5,Bonus!$K$5,IF(D285&lt;Bonus!$J$6,Bonus!$K$6,IF(D285&lt;Bonus!$J$7,Bonus!$K$7,IF(D285&lt;Bonus!$J$8,Bonus!$K$8,IF(D285&lt;Bonus!$J$9,Bonus!$K$9,IF(D285&lt;Bonus!$J$10,Bonus!$K$10,IF(D285&lt;Bonus!$J$11,Bonus!$K$11,IF(D285&lt;Bonus!$J$12,Bonus!$K$12,Bonus!$K$13)))))))))))</f>
        <v>5</v>
      </c>
    </row>
    <row r="286" spans="1:21"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17">
        <f t="shared" si="17"/>
        <v>55.066394736842106</v>
      </c>
      <c r="Q286" t="s">
        <v>8330</v>
      </c>
      <c r="R286" t="s">
        <v>8335</v>
      </c>
      <c r="S286" s="23">
        <f t="shared" si="18"/>
        <v>40904.529861111107</v>
      </c>
      <c r="T286" s="23">
        <f t="shared" si="19"/>
        <v>40929.529861111107</v>
      </c>
      <c r="U286" s="27">
        <f>IF(D286&lt;Bonus!$J$2,Bonus!$K$2,IF(D286&lt;Bonus!$J$3,Bonus!$K$3,IF(D286&lt;Bonus!$J$4,Bonus!$K$4,IF(D286&lt;Bonus!$J$5,Bonus!$K$5,IF(D286&lt;Bonus!$J$6,Bonus!$K$6,IF(D286&lt;Bonus!$J$7,Bonus!$K$7,IF(D286&lt;Bonus!$J$8,Bonus!$K$8,IF(D286&lt;Bonus!$J$9,Bonus!$K$9,IF(D286&lt;Bonus!$J$10,Bonus!$K$10,IF(D286&lt;Bonus!$J$11,Bonus!$K$11,IF(D286&lt;Bonus!$J$12,Bonus!$K$12,Bonus!$K$13)))))))))))</f>
        <v>10</v>
      </c>
    </row>
    <row r="287" spans="1:21"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17">
        <f t="shared" si="17"/>
        <v>56.901438721136763</v>
      </c>
      <c r="Q287" t="s">
        <v>8330</v>
      </c>
      <c r="R287" t="s">
        <v>8335</v>
      </c>
      <c r="S287" s="23">
        <f t="shared" si="18"/>
        <v>41506.547777777778</v>
      </c>
      <c r="T287" s="23">
        <f t="shared" si="19"/>
        <v>41536.547777777778</v>
      </c>
      <c r="U287" s="27">
        <f>IF(D287&lt;Bonus!$J$2,Bonus!$K$2,IF(D287&lt;Bonus!$J$3,Bonus!$K$3,IF(D287&lt;Bonus!$J$4,Bonus!$K$4,IF(D287&lt;Bonus!$J$5,Bonus!$K$5,IF(D287&lt;Bonus!$J$6,Bonus!$K$6,IF(D287&lt;Bonus!$J$7,Bonus!$K$7,IF(D287&lt;Bonus!$J$8,Bonus!$K$8,IF(D287&lt;Bonus!$J$9,Bonus!$K$9,IF(D287&lt;Bonus!$J$10,Bonus!$K$10,IF(D287&lt;Bonus!$J$11,Bonus!$K$11,IF(D287&lt;Bonus!$J$12,Bonus!$K$12,Bonus!$K$13)))))))))))</f>
        <v>4</v>
      </c>
    </row>
    <row r="288" spans="1:21"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17">
        <f t="shared" si="17"/>
        <v>121.28148148148148</v>
      </c>
      <c r="Q288" t="s">
        <v>8330</v>
      </c>
      <c r="R288" t="s">
        <v>8335</v>
      </c>
      <c r="S288" s="23">
        <f t="shared" si="18"/>
        <v>41313.60791666666</v>
      </c>
      <c r="T288" s="23">
        <f t="shared" si="19"/>
        <v>41358.566249999996</v>
      </c>
      <c r="U288" s="27">
        <f>IF(D288&lt;Bonus!$J$2,Bonus!$K$2,IF(D288&lt;Bonus!$J$3,Bonus!$K$3,IF(D288&lt;Bonus!$J$4,Bonus!$K$4,IF(D288&lt;Bonus!$J$5,Bonus!$K$5,IF(D288&lt;Bonus!$J$6,Bonus!$K$6,IF(D288&lt;Bonus!$J$7,Bonus!$K$7,IF(D288&lt;Bonus!$J$8,Bonus!$K$8,IF(D288&lt;Bonus!$J$9,Bonus!$K$9,IF(D288&lt;Bonus!$J$10,Bonus!$K$10,IF(D288&lt;Bonus!$J$11,Bonus!$K$11,IF(D288&lt;Bonus!$J$12,Bonus!$K$12,Bonus!$K$13)))))))))))</f>
        <v>5</v>
      </c>
    </row>
    <row r="289" spans="1:21"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17">
        <f t="shared" si="17"/>
        <v>91.189655172413794</v>
      </c>
      <c r="Q289" t="s">
        <v>8330</v>
      </c>
      <c r="R289" t="s">
        <v>8335</v>
      </c>
      <c r="S289" s="23">
        <f t="shared" si="18"/>
        <v>41184.069652777776</v>
      </c>
      <c r="T289" s="23">
        <f t="shared" si="19"/>
        <v>41214.958333333328</v>
      </c>
      <c r="U289" s="27">
        <f>IF(D289&lt;Bonus!$J$2,Bonus!$K$2,IF(D289&lt;Bonus!$J$3,Bonus!$K$3,IF(D289&lt;Bonus!$J$4,Bonus!$K$4,IF(D289&lt;Bonus!$J$5,Bonus!$K$5,IF(D289&lt;Bonus!$J$6,Bonus!$K$6,IF(D289&lt;Bonus!$J$7,Bonus!$K$7,IF(D289&lt;Bonus!$J$8,Bonus!$K$8,IF(D289&lt;Bonus!$J$9,Bonus!$K$9,IF(D289&lt;Bonus!$J$10,Bonus!$K$10,IF(D289&lt;Bonus!$J$11,Bonus!$K$11,IF(D289&lt;Bonus!$J$12,Bonus!$K$12,Bonus!$K$13)))))))))))</f>
        <v>5</v>
      </c>
    </row>
    <row r="290" spans="1:21"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17">
        <f t="shared" si="17"/>
        <v>115.44812080536913</v>
      </c>
      <c r="Q290" t="s">
        <v>8330</v>
      </c>
      <c r="R290" t="s">
        <v>8335</v>
      </c>
      <c r="S290" s="23">
        <f t="shared" si="18"/>
        <v>41050.960567129623</v>
      </c>
      <c r="T290" s="23">
        <f t="shared" si="19"/>
        <v>41085.960567129623</v>
      </c>
      <c r="U290" s="27">
        <f>IF(D290&lt;Bonus!$J$2,Bonus!$K$2,IF(D290&lt;Bonus!$J$3,Bonus!$K$3,IF(D290&lt;Bonus!$J$4,Bonus!$K$4,IF(D290&lt;Bonus!$J$5,Bonus!$K$5,IF(D290&lt;Bonus!$J$6,Bonus!$K$6,IF(D290&lt;Bonus!$J$7,Bonus!$K$7,IF(D290&lt;Bonus!$J$8,Bonus!$K$8,IF(D290&lt;Bonus!$J$9,Bonus!$K$9,IF(D290&lt;Bonus!$J$10,Bonus!$K$10,IF(D290&lt;Bonus!$J$11,Bonus!$K$11,IF(D290&lt;Bonus!$J$12,Bonus!$K$12,Bonus!$K$13)))))))))))</f>
        <v>12</v>
      </c>
    </row>
    <row r="291" spans="1:21"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17">
        <f t="shared" si="17"/>
        <v>67.771551724137936</v>
      </c>
      <c r="Q291" t="s">
        <v>8330</v>
      </c>
      <c r="R291" t="s">
        <v>8335</v>
      </c>
      <c r="S291" s="23">
        <f t="shared" si="18"/>
        <v>41550.248078703698</v>
      </c>
      <c r="T291" s="23">
        <f t="shared" si="19"/>
        <v>41580.248078703698</v>
      </c>
      <c r="U291" s="27">
        <f>IF(D291&lt;Bonus!$J$2,Bonus!$K$2,IF(D291&lt;Bonus!$J$3,Bonus!$K$3,IF(D291&lt;Bonus!$J$4,Bonus!$K$4,IF(D291&lt;Bonus!$J$5,Bonus!$K$5,IF(D291&lt;Bonus!$J$6,Bonus!$K$6,IF(D291&lt;Bonus!$J$7,Bonus!$K$7,IF(D291&lt;Bonus!$J$8,Bonus!$K$8,IF(D291&lt;Bonus!$J$9,Bonus!$K$9,IF(D291&lt;Bonus!$J$10,Bonus!$K$10,IF(D291&lt;Bonus!$J$11,Bonus!$K$11,IF(D291&lt;Bonus!$J$12,Bonus!$K$12,Bonus!$K$13)))))))))))</f>
        <v>5</v>
      </c>
    </row>
    <row r="292" spans="1:21"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17">
        <f t="shared" si="17"/>
        <v>28.576190476190476</v>
      </c>
      <c r="Q292" t="s">
        <v>8330</v>
      </c>
      <c r="R292" t="s">
        <v>8335</v>
      </c>
      <c r="S292" s="23">
        <f t="shared" si="18"/>
        <v>40526.160844907405</v>
      </c>
      <c r="T292" s="23">
        <f t="shared" si="19"/>
        <v>40576.124305555553</v>
      </c>
      <c r="U292" s="27">
        <f>IF(D292&lt;Bonus!$J$2,Bonus!$K$2,IF(D292&lt;Bonus!$J$3,Bonus!$K$3,IF(D292&lt;Bonus!$J$4,Bonus!$K$4,IF(D292&lt;Bonus!$J$5,Bonus!$K$5,IF(D292&lt;Bonus!$J$6,Bonus!$K$6,IF(D292&lt;Bonus!$J$7,Bonus!$K$7,IF(D292&lt;Bonus!$J$8,Bonus!$K$8,IF(D292&lt;Bonus!$J$9,Bonus!$K$9,IF(D292&lt;Bonus!$J$10,Bonus!$K$10,IF(D292&lt;Bonus!$J$11,Bonus!$K$11,IF(D292&lt;Bonus!$J$12,Bonus!$K$12,Bonus!$K$13)))))))))))</f>
        <v>2</v>
      </c>
    </row>
    <row r="293" spans="1:21"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17">
        <f t="shared" si="17"/>
        <v>46.8828125</v>
      </c>
      <c r="Q293" t="s">
        <v>8330</v>
      </c>
      <c r="R293" t="s">
        <v>8335</v>
      </c>
      <c r="S293" s="23">
        <f t="shared" si="18"/>
        <v>41376.560717592591</v>
      </c>
      <c r="T293" s="23">
        <f t="shared" si="19"/>
        <v>41394.792361111111</v>
      </c>
      <c r="U293" s="27">
        <f>IF(D293&lt;Bonus!$J$2,Bonus!$K$2,IF(D293&lt;Bonus!$J$3,Bonus!$K$3,IF(D293&lt;Bonus!$J$4,Bonus!$K$4,IF(D293&lt;Bonus!$J$5,Bonus!$K$5,IF(D293&lt;Bonus!$J$6,Bonus!$K$6,IF(D293&lt;Bonus!$J$7,Bonus!$K$7,IF(D293&lt;Bonus!$J$8,Bonus!$K$8,IF(D293&lt;Bonus!$J$9,Bonus!$K$9,IF(D293&lt;Bonus!$J$10,Bonus!$K$10,IF(D293&lt;Bonus!$J$11,Bonus!$K$11,IF(D293&lt;Bonus!$J$12,Bonus!$K$12,Bonus!$K$13)))))))))))</f>
        <v>3</v>
      </c>
    </row>
    <row r="294" spans="1:21"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17">
        <f t="shared" si="17"/>
        <v>154.42231237322514</v>
      </c>
      <c r="Q294" t="s">
        <v>8330</v>
      </c>
      <c r="R294" t="s">
        <v>8335</v>
      </c>
      <c r="S294" s="23">
        <f t="shared" si="18"/>
        <v>40812.594895833332</v>
      </c>
      <c r="T294" s="23">
        <f t="shared" si="19"/>
        <v>40844.957638888889</v>
      </c>
      <c r="U294" s="27">
        <f>IF(D294&lt;Bonus!$J$2,Bonus!$K$2,IF(D294&lt;Bonus!$J$3,Bonus!$K$3,IF(D294&lt;Bonus!$J$4,Bonus!$K$4,IF(D294&lt;Bonus!$J$5,Bonus!$K$5,IF(D294&lt;Bonus!$J$6,Bonus!$K$6,IF(D294&lt;Bonus!$J$7,Bonus!$K$7,IF(D294&lt;Bonus!$J$8,Bonus!$K$8,IF(D294&lt;Bonus!$J$9,Bonus!$K$9,IF(D294&lt;Bonus!$J$10,Bonus!$K$10,IF(D294&lt;Bonus!$J$11,Bonus!$K$11,IF(D294&lt;Bonus!$J$12,Bonus!$K$12,Bonus!$K$13)))))))))))</f>
        <v>12</v>
      </c>
    </row>
    <row r="295" spans="1:21"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17">
        <f t="shared" si="17"/>
        <v>201.22137404580153</v>
      </c>
      <c r="Q295" t="s">
        <v>8330</v>
      </c>
      <c r="R295" t="s">
        <v>8335</v>
      </c>
      <c r="S295" s="23">
        <f t="shared" si="18"/>
        <v>41719.459652777776</v>
      </c>
      <c r="T295" s="23">
        <f t="shared" si="19"/>
        <v>41749.459652777776</v>
      </c>
      <c r="U295" s="27">
        <f>IF(D295&lt;Bonus!$J$2,Bonus!$K$2,IF(D295&lt;Bonus!$J$3,Bonus!$K$3,IF(D295&lt;Bonus!$J$4,Bonus!$K$4,IF(D295&lt;Bonus!$J$5,Bonus!$K$5,IF(D295&lt;Bonus!$J$6,Bonus!$K$6,IF(D295&lt;Bonus!$J$7,Bonus!$K$7,IF(D295&lt;Bonus!$J$8,Bonus!$K$8,IF(D295&lt;Bonus!$J$9,Bonus!$K$9,IF(D295&lt;Bonus!$J$10,Bonus!$K$10,IF(D295&lt;Bonus!$J$11,Bonus!$K$11,IF(D295&lt;Bonus!$J$12,Bonus!$K$12,Bonus!$K$13)))))))))))</f>
        <v>7</v>
      </c>
    </row>
    <row r="296" spans="1:21"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17">
        <f t="shared" si="17"/>
        <v>100</v>
      </c>
      <c r="Q296" t="s">
        <v>8330</v>
      </c>
      <c r="R296" t="s">
        <v>8335</v>
      </c>
      <c r="S296" s="23">
        <f t="shared" si="18"/>
        <v>40342.876087962963</v>
      </c>
      <c r="T296" s="23">
        <f t="shared" si="19"/>
        <v>40378.458333333328</v>
      </c>
      <c r="U296" s="27">
        <f>IF(D296&lt;Bonus!$J$2,Bonus!$K$2,IF(D296&lt;Bonus!$J$3,Bonus!$K$3,IF(D296&lt;Bonus!$J$4,Bonus!$K$4,IF(D296&lt;Bonus!$J$5,Bonus!$K$5,IF(D296&lt;Bonus!$J$6,Bonus!$K$6,IF(D296&lt;Bonus!$J$7,Bonus!$K$7,IF(D296&lt;Bonus!$J$8,Bonus!$K$8,IF(D296&lt;Bonus!$J$9,Bonus!$K$9,IF(D296&lt;Bonus!$J$10,Bonus!$K$10,IF(D296&lt;Bonus!$J$11,Bonus!$K$11,IF(D296&lt;Bonus!$J$12,Bonus!$K$12,Bonus!$K$13)))))))))))</f>
        <v>3</v>
      </c>
    </row>
    <row r="297" spans="1:21"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17">
        <f t="shared" si="17"/>
        <v>100.08204511278196</v>
      </c>
      <c r="Q297" t="s">
        <v>8330</v>
      </c>
      <c r="R297" t="s">
        <v>8335</v>
      </c>
      <c r="S297" s="23">
        <f t="shared" si="18"/>
        <v>41518.796400462961</v>
      </c>
      <c r="T297" s="23">
        <f t="shared" si="19"/>
        <v>41578.791666666664</v>
      </c>
      <c r="U297" s="27">
        <f>IF(D297&lt;Bonus!$J$2,Bonus!$K$2,IF(D297&lt;Bonus!$J$3,Bonus!$K$3,IF(D297&lt;Bonus!$J$4,Bonus!$K$4,IF(D297&lt;Bonus!$J$5,Bonus!$K$5,IF(D297&lt;Bonus!$J$6,Bonus!$K$6,IF(D297&lt;Bonus!$J$7,Bonus!$K$7,IF(D297&lt;Bonus!$J$8,Bonus!$K$8,IF(D297&lt;Bonus!$J$9,Bonus!$K$9,IF(D297&lt;Bonus!$J$10,Bonus!$K$10,IF(D297&lt;Bonus!$J$11,Bonus!$K$11,IF(D297&lt;Bonus!$J$12,Bonus!$K$12,Bonus!$K$13)))))))))))</f>
        <v>12</v>
      </c>
    </row>
    <row r="298" spans="1:21"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17">
        <f t="shared" si="17"/>
        <v>230.08953488372092</v>
      </c>
      <c r="Q298" t="s">
        <v>8330</v>
      </c>
      <c r="R298" t="s">
        <v>8335</v>
      </c>
      <c r="S298" s="23">
        <f t="shared" si="18"/>
        <v>41134.267164351848</v>
      </c>
      <c r="T298" s="23">
        <f t="shared" si="19"/>
        <v>41159.267164351848</v>
      </c>
      <c r="U298" s="27">
        <f>IF(D298&lt;Bonus!$J$2,Bonus!$K$2,IF(D298&lt;Bonus!$J$3,Bonus!$K$3,IF(D298&lt;Bonus!$J$4,Bonus!$K$4,IF(D298&lt;Bonus!$J$5,Bonus!$K$5,IF(D298&lt;Bonus!$J$6,Bonus!$K$6,IF(D298&lt;Bonus!$J$7,Bonus!$K$7,IF(D298&lt;Bonus!$J$8,Bonus!$K$8,IF(D298&lt;Bonus!$J$9,Bonus!$K$9,IF(D298&lt;Bonus!$J$10,Bonus!$K$10,IF(D298&lt;Bonus!$J$11,Bonus!$K$11,IF(D298&lt;Bonus!$J$12,Bonus!$K$12,Bonus!$K$13)))))))))))</f>
        <v>7</v>
      </c>
    </row>
    <row r="299" spans="1:21"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17">
        <f t="shared" si="17"/>
        <v>141.74647887323943</v>
      </c>
      <c r="Q299" t="s">
        <v>8330</v>
      </c>
      <c r="R299" t="s">
        <v>8335</v>
      </c>
      <c r="S299" s="23">
        <f t="shared" si="18"/>
        <v>42089.519687500004</v>
      </c>
      <c r="T299" s="23">
        <f t="shared" si="19"/>
        <v>42124.957638888889</v>
      </c>
      <c r="U299" s="27">
        <f>IF(D299&lt;Bonus!$J$2,Bonus!$K$2,IF(D299&lt;Bonus!$J$3,Bonus!$K$3,IF(D299&lt;Bonus!$J$4,Bonus!$K$4,IF(D299&lt;Bonus!$J$5,Bonus!$K$5,IF(D299&lt;Bonus!$J$6,Bonus!$K$6,IF(D299&lt;Bonus!$J$7,Bonus!$K$7,IF(D299&lt;Bonus!$J$8,Bonus!$K$8,IF(D299&lt;Bonus!$J$9,Bonus!$K$9,IF(D299&lt;Bonus!$J$10,Bonus!$K$10,IF(D299&lt;Bonus!$J$11,Bonus!$K$11,IF(D299&lt;Bonus!$J$12,Bonus!$K$12,Bonus!$K$13)))))))))))</f>
        <v>6</v>
      </c>
    </row>
    <row r="300" spans="1:21"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17">
        <f t="shared" si="17"/>
        <v>56.344351395730705</v>
      </c>
      <c r="Q300" t="s">
        <v>8330</v>
      </c>
      <c r="R300" t="s">
        <v>8335</v>
      </c>
      <c r="S300" s="23">
        <f t="shared" si="18"/>
        <v>41709.255185185182</v>
      </c>
      <c r="T300" s="23">
        <f t="shared" si="19"/>
        <v>41768.666666666664</v>
      </c>
      <c r="U300" s="27">
        <f>IF(D300&lt;Bonus!$J$2,Bonus!$K$2,IF(D300&lt;Bonus!$J$3,Bonus!$K$3,IF(D300&lt;Bonus!$J$4,Bonus!$K$4,IF(D300&lt;Bonus!$J$5,Bonus!$K$5,IF(D300&lt;Bonus!$J$6,Bonus!$K$6,IF(D300&lt;Bonus!$J$7,Bonus!$K$7,IF(D300&lt;Bonus!$J$8,Bonus!$K$8,IF(D300&lt;Bonus!$J$9,Bonus!$K$9,IF(D300&lt;Bonus!$J$10,Bonus!$K$10,IF(D300&lt;Bonus!$J$11,Bonus!$K$11,IF(D300&lt;Bonus!$J$12,Bonus!$K$12,Bonus!$K$13)))))))))))</f>
        <v>12</v>
      </c>
    </row>
    <row r="301" spans="1:21"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17">
        <f t="shared" si="17"/>
        <v>73.341188524590166</v>
      </c>
      <c r="Q301" t="s">
        <v>8330</v>
      </c>
      <c r="R301" t="s">
        <v>8335</v>
      </c>
      <c r="S301" s="23">
        <f t="shared" si="18"/>
        <v>40469.016898148147</v>
      </c>
      <c r="T301" s="23">
        <f t="shared" si="19"/>
        <v>40499.058564814812</v>
      </c>
      <c r="U301" s="27">
        <f>IF(D301&lt;Bonus!$J$2,Bonus!$K$2,IF(D301&lt;Bonus!$J$3,Bonus!$K$3,IF(D301&lt;Bonus!$J$4,Bonus!$K$4,IF(D301&lt;Bonus!$J$5,Bonus!$K$5,IF(D301&lt;Bonus!$J$6,Bonus!$K$6,IF(D301&lt;Bonus!$J$7,Bonus!$K$7,IF(D301&lt;Bonus!$J$8,Bonus!$K$8,IF(D301&lt;Bonus!$J$9,Bonus!$K$9,IF(D301&lt;Bonus!$J$10,Bonus!$K$10,IF(D301&lt;Bonus!$J$11,Bonus!$K$11,IF(D301&lt;Bonus!$J$12,Bonus!$K$12,Bonus!$K$13)))))))))))</f>
        <v>4</v>
      </c>
    </row>
    <row r="302" spans="1:21"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17">
        <f t="shared" si="17"/>
        <v>85.337785234899329</v>
      </c>
      <c r="Q302" t="s">
        <v>8330</v>
      </c>
      <c r="R302" t="s">
        <v>8335</v>
      </c>
      <c r="S302" s="23">
        <f t="shared" si="18"/>
        <v>40626.751597222217</v>
      </c>
      <c r="T302" s="23">
        <f t="shared" si="19"/>
        <v>40657.751597222217</v>
      </c>
      <c r="U302" s="27">
        <f>IF(D302&lt;Bonus!$J$2,Bonus!$K$2,IF(D302&lt;Bonus!$J$3,Bonus!$K$3,IF(D302&lt;Bonus!$J$4,Bonus!$K$4,IF(D302&lt;Bonus!$J$5,Bonus!$K$5,IF(D302&lt;Bonus!$J$6,Bonus!$K$6,IF(D302&lt;Bonus!$J$7,Bonus!$K$7,IF(D302&lt;Bonus!$J$8,Bonus!$K$8,IF(D302&lt;Bonus!$J$9,Bonus!$K$9,IF(D302&lt;Bonus!$J$10,Bonus!$K$10,IF(D302&lt;Bonus!$J$11,Bonus!$K$11,IF(D302&lt;Bonus!$J$12,Bonus!$K$12,Bonus!$K$13)))))))))))</f>
        <v>7</v>
      </c>
    </row>
    <row r="303" spans="1:21"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17">
        <f t="shared" si="17"/>
        <v>61.496215139442228</v>
      </c>
      <c r="Q303" t="s">
        <v>8330</v>
      </c>
      <c r="R303" t="s">
        <v>8335</v>
      </c>
      <c r="S303" s="23">
        <f t="shared" si="18"/>
        <v>41312.529340277775</v>
      </c>
      <c r="T303" s="23">
        <f t="shared" si="19"/>
        <v>41352.487673611111</v>
      </c>
      <c r="U303" s="27">
        <f>IF(D303&lt;Bonus!$J$2,Bonus!$K$2,IF(D303&lt;Bonus!$J$3,Bonus!$K$3,IF(D303&lt;Bonus!$J$4,Bonus!$K$4,IF(D303&lt;Bonus!$J$5,Bonus!$K$5,IF(D303&lt;Bonus!$J$6,Bonus!$K$6,IF(D303&lt;Bonus!$J$7,Bonus!$K$7,IF(D303&lt;Bonus!$J$8,Bonus!$K$8,IF(D303&lt;Bonus!$J$9,Bonus!$K$9,IF(D303&lt;Bonus!$J$10,Bonus!$K$10,IF(D303&lt;Bonus!$J$11,Bonus!$K$11,IF(D303&lt;Bonus!$J$12,Bonus!$K$12,Bonus!$K$13)))))))))))</f>
        <v>4</v>
      </c>
    </row>
    <row r="304" spans="1:21"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17">
        <f t="shared" si="17"/>
        <v>93.018518518518519</v>
      </c>
      <c r="Q304" t="s">
        <v>8330</v>
      </c>
      <c r="R304" t="s">
        <v>8335</v>
      </c>
      <c r="S304" s="23">
        <f t="shared" si="18"/>
        <v>40933.648587962962</v>
      </c>
      <c r="T304" s="23">
        <f t="shared" si="19"/>
        <v>40963.648587962962</v>
      </c>
      <c r="U304" s="27">
        <f>IF(D304&lt;Bonus!$J$2,Bonus!$K$2,IF(D304&lt;Bonus!$J$3,Bonus!$K$3,IF(D304&lt;Bonus!$J$4,Bonus!$K$4,IF(D304&lt;Bonus!$J$5,Bonus!$K$5,IF(D304&lt;Bonus!$J$6,Bonus!$K$6,IF(D304&lt;Bonus!$J$7,Bonus!$K$7,IF(D304&lt;Bonus!$J$8,Bonus!$K$8,IF(D304&lt;Bonus!$J$9,Bonus!$K$9,IF(D304&lt;Bonus!$J$10,Bonus!$K$10,IF(D304&lt;Bonus!$J$11,Bonus!$K$11,IF(D304&lt;Bonus!$J$12,Bonus!$K$12,Bonus!$K$13)))))))))))</f>
        <v>4</v>
      </c>
    </row>
    <row r="305" spans="1:21"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17">
        <f t="shared" si="17"/>
        <v>50.292682926829265</v>
      </c>
      <c r="Q305" t="s">
        <v>8330</v>
      </c>
      <c r="R305" t="s">
        <v>8335</v>
      </c>
      <c r="S305" s="23">
        <f t="shared" si="18"/>
        <v>41031.862800925926</v>
      </c>
      <c r="T305" s="23">
        <f t="shared" si="19"/>
        <v>41061.862800925926</v>
      </c>
      <c r="U305" s="27">
        <f>IF(D305&lt;Bonus!$J$2,Bonus!$K$2,IF(D305&lt;Bonus!$J$3,Bonus!$K$3,IF(D305&lt;Bonus!$J$4,Bonus!$K$4,IF(D305&lt;Bonus!$J$5,Bonus!$K$5,IF(D305&lt;Bonus!$J$6,Bonus!$K$6,IF(D305&lt;Bonus!$J$7,Bonus!$K$7,IF(D305&lt;Bonus!$J$8,Bonus!$K$8,IF(D305&lt;Bonus!$J$9,Bonus!$K$9,IF(D305&lt;Bonus!$J$10,Bonus!$K$10,IF(D305&lt;Bonus!$J$11,Bonus!$K$11,IF(D305&lt;Bonus!$J$12,Bonus!$K$12,Bonus!$K$13)))))))))))</f>
        <v>2</v>
      </c>
    </row>
    <row r="306" spans="1:21"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17">
        <f t="shared" si="17"/>
        <v>106.43243243243244</v>
      </c>
      <c r="Q306" t="s">
        <v>8330</v>
      </c>
      <c r="R306" t="s">
        <v>8335</v>
      </c>
      <c r="S306" s="23">
        <f t="shared" si="18"/>
        <v>41113.88653935185</v>
      </c>
      <c r="T306" s="23">
        <f t="shared" si="19"/>
        <v>41152.875</v>
      </c>
      <c r="U306" s="27">
        <f>IF(D306&lt;Bonus!$J$2,Bonus!$K$2,IF(D306&lt;Bonus!$J$3,Bonus!$K$3,IF(D306&lt;Bonus!$J$4,Bonus!$K$4,IF(D306&lt;Bonus!$J$5,Bonus!$K$5,IF(D306&lt;Bonus!$J$6,Bonus!$K$6,IF(D306&lt;Bonus!$J$7,Bonus!$K$7,IF(D306&lt;Bonus!$J$8,Bonus!$K$8,IF(D306&lt;Bonus!$J$9,Bonus!$K$9,IF(D306&lt;Bonus!$J$10,Bonus!$K$10,IF(D306&lt;Bonus!$J$11,Bonus!$K$11,IF(D306&lt;Bonus!$J$12,Bonus!$K$12,Bonus!$K$13)))))))))))</f>
        <v>2</v>
      </c>
    </row>
    <row r="307" spans="1:21"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17">
        <f t="shared" si="17"/>
        <v>51.719576719576722</v>
      </c>
      <c r="Q307" t="s">
        <v>8330</v>
      </c>
      <c r="R307" t="s">
        <v>8335</v>
      </c>
      <c r="S307" s="23">
        <f t="shared" si="18"/>
        <v>40948.421863425923</v>
      </c>
      <c r="T307" s="23">
        <f t="shared" si="19"/>
        <v>40978.421863425923</v>
      </c>
      <c r="U307" s="27">
        <f>IF(D307&lt;Bonus!$J$2,Bonus!$K$2,IF(D307&lt;Bonus!$J$3,Bonus!$K$3,IF(D307&lt;Bonus!$J$4,Bonus!$K$4,IF(D307&lt;Bonus!$J$5,Bonus!$K$5,IF(D307&lt;Bonus!$J$6,Bonus!$K$6,IF(D307&lt;Bonus!$J$7,Bonus!$K$7,IF(D307&lt;Bonus!$J$8,Bonus!$K$8,IF(D307&lt;Bonus!$J$9,Bonus!$K$9,IF(D307&lt;Bonus!$J$10,Bonus!$K$10,IF(D307&lt;Bonus!$J$11,Bonus!$K$11,IF(D307&lt;Bonus!$J$12,Bonus!$K$12,Bonus!$K$13)))))))))))</f>
        <v>3</v>
      </c>
    </row>
    <row r="308" spans="1:21"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17">
        <f t="shared" si="17"/>
        <v>36.612499999999997</v>
      </c>
      <c r="Q308" t="s">
        <v>8330</v>
      </c>
      <c r="R308" t="s">
        <v>8335</v>
      </c>
      <c r="S308" s="23">
        <f t="shared" si="18"/>
        <v>41333.628854166665</v>
      </c>
      <c r="T308" s="23">
        <f t="shared" si="19"/>
        <v>41353.587187500001</v>
      </c>
      <c r="U308" s="27">
        <f>IF(D308&lt;Bonus!$J$2,Bonus!$K$2,IF(D308&lt;Bonus!$J$3,Bonus!$K$3,IF(D308&lt;Bonus!$J$4,Bonus!$K$4,IF(D308&lt;Bonus!$J$5,Bonus!$K$5,IF(D308&lt;Bonus!$J$6,Bonus!$K$6,IF(D308&lt;Bonus!$J$7,Bonus!$K$7,IF(D308&lt;Bonus!$J$8,Bonus!$K$8,IF(D308&lt;Bonus!$J$9,Bonus!$K$9,IF(D308&lt;Bonus!$J$10,Bonus!$K$10,IF(D308&lt;Bonus!$J$11,Bonus!$K$11,IF(D308&lt;Bonus!$J$12,Bonus!$K$12,Bonus!$K$13)))))))))))</f>
        <v>2</v>
      </c>
    </row>
    <row r="309" spans="1:2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17">
        <f t="shared" si="17"/>
        <v>42.517361111111114</v>
      </c>
      <c r="Q309" t="s">
        <v>8330</v>
      </c>
      <c r="R309" t="s">
        <v>8335</v>
      </c>
      <c r="S309" s="23">
        <f t="shared" si="18"/>
        <v>41282.736122685179</v>
      </c>
      <c r="T309" s="23">
        <f t="shared" si="19"/>
        <v>41312.736122685179</v>
      </c>
      <c r="U309" s="27">
        <f>IF(D309&lt;Bonus!$J$2,Bonus!$K$2,IF(D309&lt;Bonus!$J$3,Bonus!$K$3,IF(D309&lt;Bonus!$J$4,Bonus!$K$4,IF(D309&lt;Bonus!$J$5,Bonus!$K$5,IF(D309&lt;Bonus!$J$6,Bonus!$K$6,IF(D309&lt;Bonus!$J$7,Bonus!$K$7,IF(D309&lt;Bonus!$J$8,Bonus!$K$8,IF(D309&lt;Bonus!$J$9,Bonus!$K$9,IF(D309&lt;Bonus!$J$10,Bonus!$K$10,IF(D309&lt;Bonus!$J$11,Bonus!$K$11,IF(D309&lt;Bonus!$J$12,Bonus!$K$12,Bonus!$K$13)))))))))))</f>
        <v>6</v>
      </c>
    </row>
    <row r="310" spans="1:21"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17">
        <f t="shared" si="17"/>
        <v>62.712871287128714</v>
      </c>
      <c r="Q310" t="s">
        <v>8330</v>
      </c>
      <c r="R310" t="s">
        <v>8335</v>
      </c>
      <c r="S310" s="23">
        <f t="shared" si="18"/>
        <v>40567.486226851848</v>
      </c>
      <c r="T310" s="23">
        <f t="shared" si="19"/>
        <v>40612.486226851848</v>
      </c>
      <c r="U310" s="27">
        <f>IF(D310&lt;Bonus!$J$2,Bonus!$K$2,IF(D310&lt;Bonus!$J$3,Bonus!$K$3,IF(D310&lt;Bonus!$J$4,Bonus!$K$4,IF(D310&lt;Bonus!$J$5,Bonus!$K$5,IF(D310&lt;Bonus!$J$6,Bonus!$K$6,IF(D310&lt;Bonus!$J$7,Bonus!$K$7,IF(D310&lt;Bonus!$J$8,Bonus!$K$8,IF(D310&lt;Bonus!$J$9,Bonus!$K$9,IF(D310&lt;Bonus!$J$10,Bonus!$K$10,IF(D310&lt;Bonus!$J$11,Bonus!$K$11,IF(D310&lt;Bonus!$J$12,Bonus!$K$12,Bonus!$K$13)))))))))))</f>
        <v>4</v>
      </c>
    </row>
    <row r="311" spans="1:21"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17">
        <f t="shared" si="17"/>
        <v>89.957983193277315</v>
      </c>
      <c r="Q311" t="s">
        <v>8330</v>
      </c>
      <c r="R311" t="s">
        <v>8335</v>
      </c>
      <c r="S311" s="23">
        <f t="shared" si="18"/>
        <v>41134.543217592589</v>
      </c>
      <c r="T311" s="23">
        <f t="shared" si="19"/>
        <v>41155.543217592589</v>
      </c>
      <c r="U311" s="27">
        <f>IF(D311&lt;Bonus!$J$2,Bonus!$K$2,IF(D311&lt;Bonus!$J$3,Bonus!$K$3,IF(D311&lt;Bonus!$J$4,Bonus!$K$4,IF(D311&lt;Bonus!$J$5,Bonus!$K$5,IF(D311&lt;Bonus!$J$6,Bonus!$K$6,IF(D311&lt;Bonus!$J$7,Bonus!$K$7,IF(D311&lt;Bonus!$J$8,Bonus!$K$8,IF(D311&lt;Bonus!$J$9,Bonus!$K$9,IF(D311&lt;Bonus!$J$10,Bonus!$K$10,IF(D311&lt;Bonus!$J$11,Bonus!$K$11,IF(D311&lt;Bonus!$J$12,Bonus!$K$12,Bonus!$K$13)))))))))))</f>
        <v>5</v>
      </c>
    </row>
    <row r="312" spans="1:21"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17">
        <f t="shared" si="17"/>
        <v>28.924722222222222</v>
      </c>
      <c r="Q312" t="s">
        <v>8330</v>
      </c>
      <c r="R312" t="s">
        <v>8335</v>
      </c>
      <c r="S312" s="23">
        <f t="shared" si="18"/>
        <v>40820.974803240737</v>
      </c>
      <c r="T312" s="23">
        <f t="shared" si="19"/>
        <v>40835.875</v>
      </c>
      <c r="U312" s="27">
        <f>IF(D312&lt;Bonus!$J$2,Bonus!$K$2,IF(D312&lt;Bonus!$J$3,Bonus!$K$3,IF(D312&lt;Bonus!$J$4,Bonus!$K$4,IF(D312&lt;Bonus!$J$5,Bonus!$K$5,IF(D312&lt;Bonus!$J$6,Bonus!$K$6,IF(D312&lt;Bonus!$J$7,Bonus!$K$7,IF(D312&lt;Bonus!$J$8,Bonus!$K$8,IF(D312&lt;Bonus!$J$9,Bonus!$K$9,IF(D312&lt;Bonus!$J$10,Bonus!$K$10,IF(D312&lt;Bonus!$J$11,Bonus!$K$11,IF(D312&lt;Bonus!$J$12,Bonus!$K$12,Bonus!$K$13)))))))))))</f>
        <v>2</v>
      </c>
    </row>
    <row r="313" spans="1:21"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17">
        <f t="shared" si="17"/>
        <v>138.8022</v>
      </c>
      <c r="Q313" t="s">
        <v>8330</v>
      </c>
      <c r="R313" t="s">
        <v>8335</v>
      </c>
      <c r="S313" s="23">
        <f t="shared" si="18"/>
        <v>40868.011481481481</v>
      </c>
      <c r="T313" s="23">
        <f t="shared" si="19"/>
        <v>40909.124305555553</v>
      </c>
      <c r="U313" s="27">
        <f>IF(D313&lt;Bonus!$J$2,Bonus!$K$2,IF(D313&lt;Bonus!$J$3,Bonus!$K$3,IF(D313&lt;Bonus!$J$4,Bonus!$K$4,IF(D313&lt;Bonus!$J$5,Bonus!$K$5,IF(D313&lt;Bonus!$J$6,Bonus!$K$6,IF(D313&lt;Bonus!$J$7,Bonus!$K$7,IF(D313&lt;Bonus!$J$8,Bonus!$K$8,IF(D313&lt;Bonus!$J$9,Bonus!$K$9,IF(D313&lt;Bonus!$J$10,Bonus!$K$10,IF(D313&lt;Bonus!$J$11,Bonus!$K$11,IF(D313&lt;Bonus!$J$12,Bonus!$K$12,Bonus!$K$13)))))))))))</f>
        <v>6</v>
      </c>
    </row>
    <row r="314" spans="1:21"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17">
        <f t="shared" si="17"/>
        <v>61.301369863013697</v>
      </c>
      <c r="Q314" t="s">
        <v>8330</v>
      </c>
      <c r="R314" t="s">
        <v>8335</v>
      </c>
      <c r="S314" s="23">
        <f t="shared" si="18"/>
        <v>41348.669351851851</v>
      </c>
      <c r="T314" s="23">
        <f t="shared" si="19"/>
        <v>41378.669351851851</v>
      </c>
      <c r="U314" s="27">
        <f>IF(D314&lt;Bonus!$J$2,Bonus!$K$2,IF(D314&lt;Bonus!$J$3,Bonus!$K$3,IF(D314&lt;Bonus!$J$4,Bonus!$K$4,IF(D314&lt;Bonus!$J$5,Bonus!$K$5,IF(D314&lt;Bonus!$J$6,Bonus!$K$6,IF(D314&lt;Bonus!$J$7,Bonus!$K$7,IF(D314&lt;Bonus!$J$8,Bonus!$K$8,IF(D314&lt;Bonus!$J$9,Bonus!$K$9,IF(D314&lt;Bonus!$J$10,Bonus!$K$10,IF(D314&lt;Bonus!$J$11,Bonus!$K$11,IF(D314&lt;Bonus!$J$12,Bonus!$K$12,Bonus!$K$13)))))))))))</f>
        <v>3</v>
      </c>
    </row>
    <row r="315" spans="1:21"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17">
        <f t="shared" si="17"/>
        <v>80.202702702702709</v>
      </c>
      <c r="Q315" t="s">
        <v>8330</v>
      </c>
      <c r="R315" t="s">
        <v>8335</v>
      </c>
      <c r="S315" s="23">
        <f t="shared" si="18"/>
        <v>40357.019606481481</v>
      </c>
      <c r="T315" s="23">
        <f t="shared" si="19"/>
        <v>40401.457638888889</v>
      </c>
      <c r="U315" s="27">
        <f>IF(D315&lt;Bonus!$J$2,Bonus!$K$2,IF(D315&lt;Bonus!$J$3,Bonus!$K$3,IF(D315&lt;Bonus!$J$4,Bonus!$K$4,IF(D315&lt;Bonus!$J$5,Bonus!$K$5,IF(D315&lt;Bonus!$J$6,Bonus!$K$6,IF(D315&lt;Bonus!$J$7,Bonus!$K$7,IF(D315&lt;Bonus!$J$8,Bonus!$K$8,IF(D315&lt;Bonus!$J$9,Bonus!$K$9,IF(D315&lt;Bonus!$J$10,Bonus!$K$10,IF(D315&lt;Bonus!$J$11,Bonus!$K$11,IF(D315&lt;Bonus!$J$12,Bonus!$K$12,Bonus!$K$13)))))))))))</f>
        <v>5</v>
      </c>
    </row>
    <row r="316" spans="1:21"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17">
        <f t="shared" si="17"/>
        <v>32.095833333333331</v>
      </c>
      <c r="Q316" t="s">
        <v>8330</v>
      </c>
      <c r="R316" t="s">
        <v>8335</v>
      </c>
      <c r="S316" s="23">
        <f t="shared" si="18"/>
        <v>41304.624861111108</v>
      </c>
      <c r="T316" s="23">
        <f t="shared" si="19"/>
        <v>41334.624861111108</v>
      </c>
      <c r="U316" s="27">
        <f>IF(D316&lt;Bonus!$J$2,Bonus!$K$2,IF(D316&lt;Bonus!$J$3,Bonus!$K$3,IF(D316&lt;Bonus!$J$4,Bonus!$K$4,IF(D316&lt;Bonus!$J$5,Bonus!$K$5,IF(D316&lt;Bonus!$J$6,Bonus!$K$6,IF(D316&lt;Bonus!$J$7,Bonus!$K$7,IF(D316&lt;Bonus!$J$8,Bonus!$K$8,IF(D316&lt;Bonus!$J$9,Bonus!$K$9,IF(D316&lt;Bonus!$J$10,Bonus!$K$10,IF(D316&lt;Bonus!$J$11,Bonus!$K$11,IF(D316&lt;Bonus!$J$12,Bonus!$K$12,Bonus!$K$13)))))))))))</f>
        <v>2</v>
      </c>
    </row>
    <row r="317" spans="1:21"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17">
        <f t="shared" si="17"/>
        <v>200.88888888888889</v>
      </c>
      <c r="Q317" t="s">
        <v>8330</v>
      </c>
      <c r="R317" t="s">
        <v>8335</v>
      </c>
      <c r="S317" s="23">
        <f t="shared" si="18"/>
        <v>41113.564050925925</v>
      </c>
      <c r="T317" s="23">
        <f t="shared" si="19"/>
        <v>41143.564050925925</v>
      </c>
      <c r="U317" s="27">
        <f>IF(D317&lt;Bonus!$J$2,Bonus!$K$2,IF(D317&lt;Bonus!$J$3,Bonus!$K$3,IF(D317&lt;Bonus!$J$4,Bonus!$K$4,IF(D317&lt;Bonus!$J$5,Bonus!$K$5,IF(D317&lt;Bonus!$J$6,Bonus!$K$6,IF(D317&lt;Bonus!$J$7,Bonus!$K$7,IF(D317&lt;Bonus!$J$8,Bonus!$K$8,IF(D317&lt;Bonus!$J$9,Bonus!$K$9,IF(D317&lt;Bonus!$J$10,Bonus!$K$10,IF(D317&lt;Bonus!$J$11,Bonus!$K$11,IF(D317&lt;Bonus!$J$12,Bonus!$K$12,Bonus!$K$13)))))))))))</f>
        <v>7</v>
      </c>
    </row>
    <row r="318" spans="1:21"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17">
        <f t="shared" si="17"/>
        <v>108.01265822784811</v>
      </c>
      <c r="Q318" t="s">
        <v>8330</v>
      </c>
      <c r="R318" t="s">
        <v>8335</v>
      </c>
      <c r="S318" s="23">
        <f t="shared" si="18"/>
        <v>41950.715243055551</v>
      </c>
      <c r="T318" s="23">
        <f t="shared" si="19"/>
        <v>41983.999305555553</v>
      </c>
      <c r="U318" s="27">
        <f>IF(D318&lt;Bonus!$J$2,Bonus!$K$2,IF(D318&lt;Bonus!$J$3,Bonus!$K$3,IF(D318&lt;Bonus!$J$4,Bonus!$K$4,IF(D318&lt;Bonus!$J$5,Bonus!$K$5,IF(D318&lt;Bonus!$J$6,Bonus!$K$6,IF(D318&lt;Bonus!$J$7,Bonus!$K$7,IF(D318&lt;Bonus!$J$8,Bonus!$K$8,IF(D318&lt;Bonus!$J$9,Bonus!$K$9,IF(D318&lt;Bonus!$J$10,Bonus!$K$10,IF(D318&lt;Bonus!$J$11,Bonus!$K$11,IF(D318&lt;Bonus!$J$12,Bonus!$K$12,Bonus!$K$13)))))))))))</f>
        <v>5</v>
      </c>
    </row>
    <row r="319" spans="1:21"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17">
        <f t="shared" si="17"/>
        <v>95.699367088607602</v>
      </c>
      <c r="Q319" t="s">
        <v>8330</v>
      </c>
      <c r="R319" t="s">
        <v>8335</v>
      </c>
      <c r="S319" s="23">
        <f t="shared" si="18"/>
        <v>41589.468553240738</v>
      </c>
      <c r="T319" s="23">
        <f t="shared" si="19"/>
        <v>41619.468553240738</v>
      </c>
      <c r="U319" s="27">
        <f>IF(D319&lt;Bonus!$J$2,Bonus!$K$2,IF(D319&lt;Bonus!$J$3,Bonus!$K$3,IF(D319&lt;Bonus!$J$4,Bonus!$K$4,IF(D319&lt;Bonus!$J$5,Bonus!$K$5,IF(D319&lt;Bonus!$J$6,Bonus!$K$6,IF(D319&lt;Bonus!$J$7,Bonus!$K$7,IF(D319&lt;Bonus!$J$8,Bonus!$K$8,IF(D319&lt;Bonus!$J$9,Bonus!$K$9,IF(D319&lt;Bonus!$J$10,Bonus!$K$10,IF(D319&lt;Bonus!$J$11,Bonus!$K$11,IF(D319&lt;Bonus!$J$12,Bonus!$K$12,Bonus!$K$13)))))))))))</f>
        <v>8</v>
      </c>
    </row>
    <row r="320" spans="1:21"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17">
        <f t="shared" si="17"/>
        <v>49.880281690140848</v>
      </c>
      <c r="Q320" t="s">
        <v>8330</v>
      </c>
      <c r="R320" t="s">
        <v>8335</v>
      </c>
      <c r="S320" s="23">
        <f t="shared" si="18"/>
        <v>41329.830451388887</v>
      </c>
      <c r="T320" s="23">
        <f t="shared" si="19"/>
        <v>41359.788784722223</v>
      </c>
      <c r="U320" s="27">
        <f>IF(D320&lt;Bonus!$J$2,Bonus!$K$2,IF(D320&lt;Bonus!$J$3,Bonus!$K$3,IF(D320&lt;Bonus!$J$4,Bonus!$K$4,IF(D320&lt;Bonus!$J$5,Bonus!$K$5,IF(D320&lt;Bonus!$J$6,Bonus!$K$6,IF(D320&lt;Bonus!$J$7,Bonus!$K$7,IF(D320&lt;Bonus!$J$8,Bonus!$K$8,IF(D320&lt;Bonus!$J$9,Bonus!$K$9,IF(D320&lt;Bonus!$J$10,Bonus!$K$10,IF(D320&lt;Bonus!$J$11,Bonus!$K$11,IF(D320&lt;Bonus!$J$12,Bonus!$K$12,Bonus!$K$13)))))))))))</f>
        <v>3</v>
      </c>
    </row>
    <row r="321" spans="1:21"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17">
        <f t="shared" si="17"/>
        <v>110.47058823529412</v>
      </c>
      <c r="Q321" t="s">
        <v>8330</v>
      </c>
      <c r="R321" t="s">
        <v>8335</v>
      </c>
      <c r="S321" s="23">
        <f t="shared" si="18"/>
        <v>40123.629965277774</v>
      </c>
      <c r="T321" s="23">
        <f t="shared" si="19"/>
        <v>40211.124305555553</v>
      </c>
      <c r="U321" s="27">
        <f>IF(D321&lt;Bonus!$J$2,Bonus!$K$2,IF(D321&lt;Bonus!$J$3,Bonus!$K$3,IF(D321&lt;Bonus!$J$4,Bonus!$K$4,IF(D321&lt;Bonus!$J$5,Bonus!$K$5,IF(D321&lt;Bonus!$J$6,Bonus!$K$6,IF(D321&lt;Bonus!$J$7,Bonus!$K$7,IF(D321&lt;Bonus!$J$8,Bonus!$K$8,IF(D321&lt;Bonus!$J$9,Bonus!$K$9,IF(D321&lt;Bonus!$J$10,Bonus!$K$10,IF(D321&lt;Bonus!$J$11,Bonus!$K$11,IF(D321&lt;Bonus!$J$12,Bonus!$K$12,Bonus!$K$13)))))))))))</f>
        <v>3</v>
      </c>
    </row>
    <row r="322" spans="1:21"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17">
        <f t="shared" si="17"/>
        <v>134.91139240506328</v>
      </c>
      <c r="Q322" t="s">
        <v>8330</v>
      </c>
      <c r="R322" t="s">
        <v>8335</v>
      </c>
      <c r="S322" s="23">
        <f t="shared" si="18"/>
        <v>42331.34297453703</v>
      </c>
      <c r="T322" s="23">
        <f t="shared" si="19"/>
        <v>42360.749999999993</v>
      </c>
      <c r="U322" s="27">
        <f>IF(D322&lt;Bonus!$J$2,Bonus!$K$2,IF(D322&lt;Bonus!$J$3,Bonus!$K$3,IF(D322&lt;Bonus!$J$4,Bonus!$K$4,IF(D322&lt;Bonus!$J$5,Bonus!$K$5,IF(D322&lt;Bonus!$J$6,Bonus!$K$6,IF(D322&lt;Bonus!$J$7,Bonus!$K$7,IF(D322&lt;Bonus!$J$8,Bonus!$K$8,IF(D322&lt;Bonus!$J$9,Bonus!$K$9,IF(D322&lt;Bonus!$J$10,Bonus!$K$10,IF(D322&lt;Bonus!$J$11,Bonus!$K$11,IF(D322&lt;Bonus!$J$12,Bonus!$K$12,Bonus!$K$13)))))))))))</f>
        <v>6</v>
      </c>
    </row>
    <row r="323" spans="1:21"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f>
        <v>1.0266285714285714</v>
      </c>
      <c r="P323" s="17">
        <f t="shared" ref="P323:P386" si="21">E323/L323</f>
        <v>106.62314540059347</v>
      </c>
      <c r="Q323" t="s">
        <v>8330</v>
      </c>
      <c r="R323" t="s">
        <v>8335</v>
      </c>
      <c r="S323" s="23">
        <f t="shared" ref="S323:S386" si="22">(J323/60/60/24)+DATE(1970,1,1)+(-5/24)</f>
        <v>42647.238263888888</v>
      </c>
      <c r="T323" s="23">
        <f t="shared" ref="T323:T386" si="23">(I323/60/60/24)+DATE(1970,1,1)+(-5/24)</f>
        <v>42682.27993055556</v>
      </c>
      <c r="U323" s="27">
        <f>IF(D323&lt;Bonus!$J$2,Bonus!$K$2,IF(D323&lt;Bonus!$J$3,Bonus!$K$3,IF(D323&lt;Bonus!$J$4,Bonus!$K$4,IF(D323&lt;Bonus!$J$5,Bonus!$K$5,IF(D323&lt;Bonus!$J$6,Bonus!$K$6,IF(D323&lt;Bonus!$J$7,Bonus!$K$7,IF(D323&lt;Bonus!$J$8,Bonus!$K$8,IF(D323&lt;Bonus!$J$9,Bonus!$K$9,IF(D323&lt;Bonus!$J$10,Bonus!$K$10,IF(D323&lt;Bonus!$J$11,Bonus!$K$11,IF(D323&lt;Bonus!$J$12,Bonus!$K$12,Bonus!$K$13)))))))))))</f>
        <v>9</v>
      </c>
    </row>
    <row r="324" spans="1:21"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17">
        <f t="shared" si="21"/>
        <v>145.04301075268816</v>
      </c>
      <c r="Q324" t="s">
        <v>8330</v>
      </c>
      <c r="R324" t="s">
        <v>8335</v>
      </c>
      <c r="S324" s="23">
        <f t="shared" si="22"/>
        <v>42473.361666666664</v>
      </c>
      <c r="T324" s="23">
        <f t="shared" si="23"/>
        <v>42503.361666666664</v>
      </c>
      <c r="U324" s="27">
        <f>IF(D324&lt;Bonus!$J$2,Bonus!$K$2,IF(D324&lt;Bonus!$J$3,Bonus!$K$3,IF(D324&lt;Bonus!$J$4,Bonus!$K$4,IF(D324&lt;Bonus!$J$5,Bonus!$K$5,IF(D324&lt;Bonus!$J$6,Bonus!$K$6,IF(D324&lt;Bonus!$J$7,Bonus!$K$7,IF(D324&lt;Bonus!$J$8,Bonus!$K$8,IF(D324&lt;Bonus!$J$9,Bonus!$K$9,IF(D324&lt;Bonus!$J$10,Bonus!$K$10,IF(D324&lt;Bonus!$J$11,Bonus!$K$11,IF(D324&lt;Bonus!$J$12,Bonus!$K$12,Bonus!$K$13)))))))))))</f>
        <v>7</v>
      </c>
    </row>
    <row r="325" spans="1:21"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17">
        <f t="shared" si="21"/>
        <v>114.58620689655173</v>
      </c>
      <c r="Q325" t="s">
        <v>8330</v>
      </c>
      <c r="R325" t="s">
        <v>8335</v>
      </c>
      <c r="S325" s="23">
        <f t="shared" si="22"/>
        <v>42697.113032407404</v>
      </c>
      <c r="T325" s="23">
        <f t="shared" si="23"/>
        <v>42725.124305555553</v>
      </c>
      <c r="U325" s="27">
        <f>IF(D325&lt;Bonus!$J$2,Bonus!$K$2,IF(D325&lt;Bonus!$J$3,Bonus!$K$3,IF(D325&lt;Bonus!$J$4,Bonus!$K$4,IF(D325&lt;Bonus!$J$5,Bonus!$K$5,IF(D325&lt;Bonus!$J$6,Bonus!$K$6,IF(D325&lt;Bonus!$J$7,Bonus!$K$7,IF(D325&lt;Bonus!$J$8,Bonus!$K$8,IF(D325&lt;Bonus!$J$9,Bonus!$K$9,IF(D325&lt;Bonus!$J$10,Bonus!$K$10,IF(D325&lt;Bonus!$J$11,Bonus!$K$11,IF(D325&lt;Bonus!$J$12,Bonus!$K$12,Bonus!$K$13)))))))))))</f>
        <v>3</v>
      </c>
    </row>
    <row r="326" spans="1:21"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17">
        <f t="shared" si="21"/>
        <v>105.3170731707317</v>
      </c>
      <c r="Q326" t="s">
        <v>8330</v>
      </c>
      <c r="R326" t="s">
        <v>8335</v>
      </c>
      <c r="S326" s="23">
        <f t="shared" si="22"/>
        <v>42184.417916666665</v>
      </c>
      <c r="T326" s="23">
        <f t="shared" si="23"/>
        <v>42217.417916666665</v>
      </c>
      <c r="U326" s="27">
        <f>IF(D326&lt;Bonus!$J$2,Bonus!$K$2,IF(D326&lt;Bonus!$J$3,Bonus!$K$3,IF(D326&lt;Bonus!$J$4,Bonus!$K$4,IF(D326&lt;Bonus!$J$5,Bonus!$K$5,IF(D326&lt;Bonus!$J$6,Bonus!$K$6,IF(D326&lt;Bonus!$J$7,Bonus!$K$7,IF(D326&lt;Bonus!$J$8,Bonus!$K$8,IF(D326&lt;Bonus!$J$9,Bonus!$K$9,IF(D326&lt;Bonus!$J$10,Bonus!$K$10,IF(D326&lt;Bonus!$J$11,Bonus!$K$11,IF(D326&lt;Bonus!$J$12,Bonus!$K$12,Bonus!$K$13)))))))))))</f>
        <v>3</v>
      </c>
    </row>
    <row r="327" spans="1:21"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17">
        <f t="shared" si="21"/>
        <v>70.921195652173907</v>
      </c>
      <c r="Q327" t="s">
        <v>8330</v>
      </c>
      <c r="R327" t="s">
        <v>8335</v>
      </c>
      <c r="S327" s="23">
        <f t="shared" si="22"/>
        <v>42688.979548611103</v>
      </c>
      <c r="T327" s="23">
        <f t="shared" si="23"/>
        <v>42723.979548611103</v>
      </c>
      <c r="U327" s="27">
        <f>IF(D327&lt;Bonus!$J$2,Bonus!$K$2,IF(D327&lt;Bonus!$J$3,Bonus!$K$3,IF(D327&lt;Bonus!$J$4,Bonus!$K$4,IF(D327&lt;Bonus!$J$5,Bonus!$K$5,IF(D327&lt;Bonus!$J$6,Bonus!$K$6,IF(D327&lt;Bonus!$J$7,Bonus!$K$7,IF(D327&lt;Bonus!$J$8,Bonus!$K$8,IF(D327&lt;Bonus!$J$9,Bonus!$K$9,IF(D327&lt;Bonus!$J$10,Bonus!$K$10,IF(D327&lt;Bonus!$J$11,Bonus!$K$11,IF(D327&lt;Bonus!$J$12,Bonus!$K$12,Bonus!$K$13)))))))))))</f>
        <v>12</v>
      </c>
    </row>
    <row r="328" spans="1:21"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17">
        <f t="shared" si="21"/>
        <v>147.17167680278018</v>
      </c>
      <c r="Q328" t="s">
        <v>8330</v>
      </c>
      <c r="R328" t="s">
        <v>8335</v>
      </c>
      <c r="S328" s="23">
        <f t="shared" si="22"/>
        <v>42775.106550925928</v>
      </c>
      <c r="T328" s="23">
        <f t="shared" si="23"/>
        <v>42808.747916666667</v>
      </c>
      <c r="U328" s="27">
        <f>IF(D328&lt;Bonus!$J$2,Bonus!$K$2,IF(D328&lt;Bonus!$J$3,Bonus!$K$3,IF(D328&lt;Bonus!$J$4,Bonus!$K$4,IF(D328&lt;Bonus!$J$5,Bonus!$K$5,IF(D328&lt;Bonus!$J$6,Bonus!$K$6,IF(D328&lt;Bonus!$J$7,Bonus!$K$7,IF(D328&lt;Bonus!$J$8,Bonus!$K$8,IF(D328&lt;Bonus!$J$9,Bonus!$K$9,IF(D328&lt;Bonus!$J$10,Bonus!$K$10,IF(D328&lt;Bonus!$J$11,Bonus!$K$11,IF(D328&lt;Bonus!$J$12,Bonus!$K$12,Bonus!$K$13)))))))))))</f>
        <v>12</v>
      </c>
    </row>
    <row r="329" spans="1:21"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17">
        <f t="shared" si="21"/>
        <v>160.47058823529412</v>
      </c>
      <c r="Q329" t="s">
        <v>8330</v>
      </c>
      <c r="R329" t="s">
        <v>8335</v>
      </c>
      <c r="S329" s="23">
        <f t="shared" si="22"/>
        <v>42058.026956018519</v>
      </c>
      <c r="T329" s="23">
        <f t="shared" si="23"/>
        <v>42085.124999999993</v>
      </c>
      <c r="U329" s="27">
        <f>IF(D329&lt;Bonus!$J$2,Bonus!$K$2,IF(D329&lt;Bonus!$J$3,Bonus!$K$3,IF(D329&lt;Bonus!$J$4,Bonus!$K$4,IF(D329&lt;Bonus!$J$5,Bonus!$K$5,IF(D329&lt;Bonus!$J$6,Bonus!$K$6,IF(D329&lt;Bonus!$J$7,Bonus!$K$7,IF(D329&lt;Bonus!$J$8,Bonus!$K$8,IF(D329&lt;Bonus!$J$9,Bonus!$K$9,IF(D329&lt;Bonus!$J$10,Bonus!$K$10,IF(D329&lt;Bonus!$J$11,Bonus!$K$11,IF(D329&lt;Bonus!$J$12,Bonus!$K$12,Bonus!$K$13)))))))))))</f>
        <v>2</v>
      </c>
    </row>
    <row r="330" spans="1:21"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17">
        <f t="shared" si="21"/>
        <v>156.04578313253012</v>
      </c>
      <c r="Q330" t="s">
        <v>8330</v>
      </c>
      <c r="R330" t="s">
        <v>8335</v>
      </c>
      <c r="S330" s="23">
        <f t="shared" si="22"/>
        <v>42278.738287037035</v>
      </c>
      <c r="T330" s="23">
        <f t="shared" si="23"/>
        <v>42308.958333333336</v>
      </c>
      <c r="U330" s="27">
        <f>IF(D330&lt;Bonus!$J$2,Bonus!$K$2,IF(D330&lt;Bonus!$J$3,Bonus!$K$3,IF(D330&lt;Bonus!$J$4,Bonus!$K$4,IF(D330&lt;Bonus!$J$5,Bonus!$K$5,IF(D330&lt;Bonus!$J$6,Bonus!$K$6,IF(D330&lt;Bonus!$J$7,Bonus!$K$7,IF(D330&lt;Bonus!$J$8,Bonus!$K$8,IF(D330&lt;Bonus!$J$9,Bonus!$K$9,IF(D330&lt;Bonus!$J$10,Bonus!$K$10,IF(D330&lt;Bonus!$J$11,Bonus!$K$11,IF(D330&lt;Bonus!$J$12,Bonus!$K$12,Bonus!$K$13)))))))))))</f>
        <v>12</v>
      </c>
    </row>
    <row r="331" spans="1:21"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17">
        <f t="shared" si="21"/>
        <v>63.17365269461078</v>
      </c>
      <c r="Q331" t="s">
        <v>8330</v>
      </c>
      <c r="R331" t="s">
        <v>8335</v>
      </c>
      <c r="S331" s="23">
        <f t="shared" si="22"/>
        <v>42291.258414351854</v>
      </c>
      <c r="T331" s="23">
        <f t="shared" si="23"/>
        <v>42314.958333333336</v>
      </c>
      <c r="U331" s="27">
        <f>IF(D331&lt;Bonus!$J$2,Bonus!$K$2,IF(D331&lt;Bonus!$J$3,Bonus!$K$3,IF(D331&lt;Bonus!$J$4,Bonus!$K$4,IF(D331&lt;Bonus!$J$5,Bonus!$K$5,IF(D331&lt;Bonus!$J$6,Bonus!$K$6,IF(D331&lt;Bonus!$J$7,Bonus!$K$7,IF(D331&lt;Bonus!$J$8,Bonus!$K$8,IF(D331&lt;Bonus!$J$9,Bonus!$K$9,IF(D331&lt;Bonus!$J$10,Bonus!$K$10,IF(D331&lt;Bonus!$J$11,Bonus!$K$11,IF(D331&lt;Bonus!$J$12,Bonus!$K$12,Bonus!$K$13)))))))))))</f>
        <v>4</v>
      </c>
    </row>
    <row r="332" spans="1:21"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17">
        <f t="shared" si="21"/>
        <v>104.82352941176471</v>
      </c>
      <c r="Q332" t="s">
        <v>8330</v>
      </c>
      <c r="R332" t="s">
        <v>8335</v>
      </c>
      <c r="S332" s="23">
        <f t="shared" si="22"/>
        <v>41379.307442129626</v>
      </c>
      <c r="T332" s="23">
        <f t="shared" si="23"/>
        <v>41410.957638888889</v>
      </c>
      <c r="U332" s="27">
        <f>IF(D332&lt;Bonus!$J$2,Bonus!$K$2,IF(D332&lt;Bonus!$J$3,Bonus!$K$3,IF(D332&lt;Bonus!$J$4,Bonus!$K$4,IF(D332&lt;Bonus!$J$5,Bonus!$K$5,IF(D332&lt;Bonus!$J$6,Bonus!$K$6,IF(D332&lt;Bonus!$J$7,Bonus!$K$7,IF(D332&lt;Bonus!$J$8,Bonus!$K$8,IF(D332&lt;Bonus!$J$9,Bonus!$K$9,IF(D332&lt;Bonus!$J$10,Bonus!$K$10,IF(D332&lt;Bonus!$J$11,Bonus!$K$11,IF(D332&lt;Bonus!$J$12,Bonus!$K$12,Bonus!$K$13)))))))))))</f>
        <v>9</v>
      </c>
    </row>
    <row r="333" spans="1:21"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17">
        <f t="shared" si="21"/>
        <v>97.356164383561648</v>
      </c>
      <c r="Q333" t="s">
        <v>8330</v>
      </c>
      <c r="R333" t="s">
        <v>8335</v>
      </c>
      <c r="S333" s="23">
        <f t="shared" si="22"/>
        <v>42507.373078703698</v>
      </c>
      <c r="T333" s="23">
        <f t="shared" si="23"/>
        <v>42538.373078703698</v>
      </c>
      <c r="U333" s="27">
        <f>IF(D333&lt;Bonus!$J$2,Bonus!$K$2,IF(D333&lt;Bonus!$J$3,Bonus!$K$3,IF(D333&lt;Bonus!$J$4,Bonus!$K$4,IF(D333&lt;Bonus!$J$5,Bonus!$K$5,IF(D333&lt;Bonus!$J$6,Bonus!$K$6,IF(D333&lt;Bonus!$J$7,Bonus!$K$7,IF(D333&lt;Bonus!$J$8,Bonus!$K$8,IF(D333&lt;Bonus!$J$9,Bonus!$K$9,IF(D333&lt;Bonus!$J$10,Bonus!$K$10,IF(D333&lt;Bonus!$J$11,Bonus!$K$11,IF(D333&lt;Bonus!$J$12,Bonus!$K$12,Bonus!$K$13)))))))))))</f>
        <v>10</v>
      </c>
    </row>
    <row r="334" spans="1:21"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17">
        <f t="shared" si="21"/>
        <v>203.63063063063063</v>
      </c>
      <c r="Q334" t="s">
        <v>8330</v>
      </c>
      <c r="R334" t="s">
        <v>8335</v>
      </c>
      <c r="S334" s="23">
        <f t="shared" si="22"/>
        <v>42263.471956018511</v>
      </c>
      <c r="T334" s="23">
        <f t="shared" si="23"/>
        <v>42305.124999999993</v>
      </c>
      <c r="U334" s="27">
        <f>IF(D334&lt;Bonus!$J$2,Bonus!$K$2,IF(D334&lt;Bonus!$J$3,Bonus!$K$3,IF(D334&lt;Bonus!$J$4,Bonus!$K$4,IF(D334&lt;Bonus!$J$5,Bonus!$K$5,IF(D334&lt;Bonus!$J$6,Bonus!$K$6,IF(D334&lt;Bonus!$J$7,Bonus!$K$7,IF(D334&lt;Bonus!$J$8,Bonus!$K$8,IF(D334&lt;Bonus!$J$9,Bonus!$K$9,IF(D334&lt;Bonus!$J$10,Bonus!$K$10,IF(D334&lt;Bonus!$J$11,Bonus!$K$11,IF(D334&lt;Bonus!$J$12,Bonus!$K$12,Bonus!$K$13)))))))))))</f>
        <v>12</v>
      </c>
    </row>
    <row r="335" spans="1:21"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17">
        <f t="shared" si="21"/>
        <v>188.31203007518798</v>
      </c>
      <c r="Q335" t="s">
        <v>8330</v>
      </c>
      <c r="R335" t="s">
        <v>8335</v>
      </c>
      <c r="S335" s="23">
        <f t="shared" si="22"/>
        <v>42437.428136574068</v>
      </c>
      <c r="T335" s="23">
        <f t="shared" si="23"/>
        <v>42467.386469907404</v>
      </c>
      <c r="U335" s="27">
        <f>IF(D335&lt;Bonus!$J$2,Bonus!$K$2,IF(D335&lt;Bonus!$J$3,Bonus!$K$3,IF(D335&lt;Bonus!$J$4,Bonus!$K$4,IF(D335&lt;Bonus!$J$5,Bonus!$K$5,IF(D335&lt;Bonus!$J$6,Bonus!$K$6,IF(D335&lt;Bonus!$J$7,Bonus!$K$7,IF(D335&lt;Bonus!$J$8,Bonus!$K$8,IF(D335&lt;Bonus!$J$9,Bonus!$K$9,IF(D335&lt;Bonus!$J$10,Bonus!$K$10,IF(D335&lt;Bonus!$J$11,Bonus!$K$11,IF(D335&lt;Bonus!$J$12,Bonus!$K$12,Bonus!$K$13)))))))))))</f>
        <v>10</v>
      </c>
    </row>
    <row r="336" spans="1:21"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17">
        <f t="shared" si="21"/>
        <v>146.65217391304347</v>
      </c>
      <c r="Q336" t="s">
        <v>8330</v>
      </c>
      <c r="R336" t="s">
        <v>8335</v>
      </c>
      <c r="S336" s="23">
        <f t="shared" si="22"/>
        <v>42101.474039351851</v>
      </c>
      <c r="T336" s="23">
        <f t="shared" si="23"/>
        <v>42139.583333333336</v>
      </c>
      <c r="U336" s="27">
        <f>IF(D336&lt;Bonus!$J$2,Bonus!$K$2,IF(D336&lt;Bonus!$J$3,Bonus!$K$3,IF(D336&lt;Bonus!$J$4,Bonus!$K$4,IF(D336&lt;Bonus!$J$5,Bonus!$K$5,IF(D336&lt;Bonus!$J$6,Bonus!$K$6,IF(D336&lt;Bonus!$J$7,Bonus!$K$7,IF(D336&lt;Bonus!$J$8,Bonus!$K$8,IF(D336&lt;Bonus!$J$9,Bonus!$K$9,IF(D336&lt;Bonus!$J$10,Bonus!$K$10,IF(D336&lt;Bonus!$J$11,Bonus!$K$11,IF(D336&lt;Bonus!$J$12,Bonus!$K$12,Bonus!$K$13)))))))))))</f>
        <v>4</v>
      </c>
    </row>
    <row r="337" spans="1:21"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17">
        <f t="shared" si="21"/>
        <v>109.1875</v>
      </c>
      <c r="Q337" t="s">
        <v>8330</v>
      </c>
      <c r="R337" t="s">
        <v>8335</v>
      </c>
      <c r="S337" s="23">
        <f t="shared" si="22"/>
        <v>42101.529108796291</v>
      </c>
      <c r="T337" s="23">
        <f t="shared" si="23"/>
        <v>42132.708333333336</v>
      </c>
      <c r="U337" s="27">
        <f>IF(D337&lt;Bonus!$J$2,Bonus!$K$2,IF(D337&lt;Bonus!$J$3,Bonus!$K$3,IF(D337&lt;Bonus!$J$4,Bonus!$K$4,IF(D337&lt;Bonus!$J$5,Bonus!$K$5,IF(D337&lt;Bonus!$J$6,Bonus!$K$6,IF(D337&lt;Bonus!$J$7,Bonus!$K$7,IF(D337&lt;Bonus!$J$8,Bonus!$K$8,IF(D337&lt;Bonus!$J$9,Bonus!$K$9,IF(D337&lt;Bonus!$J$10,Bonus!$K$10,IF(D337&lt;Bonus!$J$11,Bonus!$K$11,IF(D337&lt;Bonus!$J$12,Bonus!$K$12,Bonus!$K$13)))))))))))</f>
        <v>3</v>
      </c>
    </row>
    <row r="338" spans="1:21"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17">
        <f t="shared" si="21"/>
        <v>59.249046653144013</v>
      </c>
      <c r="Q338" t="s">
        <v>8330</v>
      </c>
      <c r="R338" t="s">
        <v>8335</v>
      </c>
      <c r="S338" s="23">
        <f t="shared" si="22"/>
        <v>42291.387939814813</v>
      </c>
      <c r="T338" s="23">
        <f t="shared" si="23"/>
        <v>42321.429606481477</v>
      </c>
      <c r="U338" s="27">
        <f>IF(D338&lt;Bonus!$J$2,Bonus!$K$2,IF(D338&lt;Bonus!$J$3,Bonus!$K$3,IF(D338&lt;Bonus!$J$4,Bonus!$K$4,IF(D338&lt;Bonus!$J$5,Bonus!$K$5,IF(D338&lt;Bonus!$J$6,Bonus!$K$6,IF(D338&lt;Bonus!$J$7,Bonus!$K$7,IF(D338&lt;Bonus!$J$8,Bonus!$K$8,IF(D338&lt;Bonus!$J$9,Bonus!$K$9,IF(D338&lt;Bonus!$J$10,Bonus!$K$10,IF(D338&lt;Bonus!$J$11,Bonus!$K$11,IF(D338&lt;Bonus!$J$12,Bonus!$K$12,Bonus!$K$13)))))))))))</f>
        <v>7</v>
      </c>
    </row>
    <row r="339" spans="1:21"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17">
        <f t="shared" si="21"/>
        <v>97.904838709677421</v>
      </c>
      <c r="Q339" t="s">
        <v>8330</v>
      </c>
      <c r="R339" t="s">
        <v>8335</v>
      </c>
      <c r="S339" s="23">
        <f t="shared" si="22"/>
        <v>42046.920231481483</v>
      </c>
      <c r="T339" s="23">
        <f t="shared" si="23"/>
        <v>42076.878564814811</v>
      </c>
      <c r="U339" s="27">
        <f>IF(D339&lt;Bonus!$J$2,Bonus!$K$2,IF(D339&lt;Bonus!$J$3,Bonus!$K$3,IF(D339&lt;Bonus!$J$4,Bonus!$K$4,IF(D339&lt;Bonus!$J$5,Bonus!$K$5,IF(D339&lt;Bonus!$J$6,Bonus!$K$6,IF(D339&lt;Bonus!$J$7,Bonus!$K$7,IF(D339&lt;Bonus!$J$8,Bonus!$K$8,IF(D339&lt;Bonus!$J$9,Bonus!$K$9,IF(D339&lt;Bonus!$J$10,Bonus!$K$10,IF(D339&lt;Bonus!$J$11,Bonus!$K$11,IF(D339&lt;Bonus!$J$12,Bonus!$K$12,Bonus!$K$13)))))))))))</f>
        <v>2</v>
      </c>
    </row>
    <row r="340" spans="1:21"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17">
        <f t="shared" si="21"/>
        <v>70.000169491525426</v>
      </c>
      <c r="Q340" t="s">
        <v>8330</v>
      </c>
      <c r="R340" t="s">
        <v>8335</v>
      </c>
      <c r="S340" s="23">
        <f t="shared" si="22"/>
        <v>42559.547337962962</v>
      </c>
      <c r="T340" s="23">
        <f t="shared" si="23"/>
        <v>42615.833333333336</v>
      </c>
      <c r="U340" s="27">
        <f>IF(D340&lt;Bonus!$J$2,Bonus!$K$2,IF(D340&lt;Bonus!$J$3,Bonus!$K$3,IF(D340&lt;Bonus!$J$4,Bonus!$K$4,IF(D340&lt;Bonus!$J$5,Bonus!$K$5,IF(D340&lt;Bonus!$J$6,Bonus!$K$6,IF(D340&lt;Bonus!$J$7,Bonus!$K$7,IF(D340&lt;Bonus!$J$8,Bonus!$K$8,IF(D340&lt;Bonus!$J$9,Bonus!$K$9,IF(D340&lt;Bonus!$J$10,Bonus!$K$10,IF(D340&lt;Bonus!$J$11,Bonus!$K$11,IF(D340&lt;Bonus!$J$12,Bonus!$K$12,Bonus!$K$13)))))))))))</f>
        <v>5</v>
      </c>
    </row>
    <row r="341" spans="1:21"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17">
        <f t="shared" si="21"/>
        <v>72.865168539325836</v>
      </c>
      <c r="Q341" t="s">
        <v>8330</v>
      </c>
      <c r="R341" t="s">
        <v>8335</v>
      </c>
      <c r="S341" s="23">
        <f t="shared" si="22"/>
        <v>42093.551712962959</v>
      </c>
      <c r="T341" s="23">
        <f t="shared" si="23"/>
        <v>42123.551712962959</v>
      </c>
      <c r="U341" s="27">
        <f>IF(D341&lt;Bonus!$J$2,Bonus!$K$2,IF(D341&lt;Bonus!$J$3,Bonus!$K$3,IF(D341&lt;Bonus!$J$4,Bonus!$K$4,IF(D341&lt;Bonus!$J$5,Bonus!$K$5,IF(D341&lt;Bonus!$J$6,Bonus!$K$6,IF(D341&lt;Bonus!$J$7,Bonus!$K$7,IF(D341&lt;Bonus!$J$8,Bonus!$K$8,IF(D341&lt;Bonus!$J$9,Bonus!$K$9,IF(D341&lt;Bonus!$J$10,Bonus!$K$10,IF(D341&lt;Bonus!$J$11,Bonus!$K$11,IF(D341&lt;Bonus!$J$12,Bonus!$K$12,Bonus!$K$13)))))))))))</f>
        <v>3</v>
      </c>
    </row>
    <row r="342" spans="1:21"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17">
        <f t="shared" si="21"/>
        <v>146.34782608695653</v>
      </c>
      <c r="Q342" t="s">
        <v>8330</v>
      </c>
      <c r="R342" t="s">
        <v>8335</v>
      </c>
      <c r="S342" s="23">
        <f t="shared" si="22"/>
        <v>42772.460729166669</v>
      </c>
      <c r="T342" s="23">
        <f t="shared" si="23"/>
        <v>42802.666666666664</v>
      </c>
      <c r="U342" s="27">
        <f>IF(D342&lt;Bonus!$J$2,Bonus!$K$2,IF(D342&lt;Bonus!$J$3,Bonus!$K$3,IF(D342&lt;Bonus!$J$4,Bonus!$K$4,IF(D342&lt;Bonus!$J$5,Bonus!$K$5,IF(D342&lt;Bonus!$J$6,Bonus!$K$6,IF(D342&lt;Bonus!$J$7,Bonus!$K$7,IF(D342&lt;Bonus!$J$8,Bonus!$K$8,IF(D342&lt;Bonus!$J$9,Bonus!$K$9,IF(D342&lt;Bonus!$J$10,Bonus!$K$10,IF(D342&lt;Bonus!$J$11,Bonus!$K$11,IF(D342&lt;Bonus!$J$12,Bonus!$K$12,Bonus!$K$13)))))))))))</f>
        <v>9</v>
      </c>
    </row>
    <row r="343" spans="1:21"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17">
        <f t="shared" si="21"/>
        <v>67.909090909090907</v>
      </c>
      <c r="Q343" t="s">
        <v>8330</v>
      </c>
      <c r="R343" t="s">
        <v>8335</v>
      </c>
      <c r="S343" s="23">
        <f t="shared" si="22"/>
        <v>41894.671273148146</v>
      </c>
      <c r="T343" s="23">
        <f t="shared" si="23"/>
        <v>41912.957638888889</v>
      </c>
      <c r="U343" s="27">
        <f>IF(D343&lt;Bonus!$J$2,Bonus!$K$2,IF(D343&lt;Bonus!$J$3,Bonus!$K$3,IF(D343&lt;Bonus!$J$4,Bonus!$K$4,IF(D343&lt;Bonus!$J$5,Bonus!$K$5,IF(D343&lt;Bonus!$J$6,Bonus!$K$6,IF(D343&lt;Bonus!$J$7,Bonus!$K$7,IF(D343&lt;Bonus!$J$8,Bonus!$K$8,IF(D343&lt;Bonus!$J$9,Bonus!$K$9,IF(D343&lt;Bonus!$J$10,Bonus!$K$10,IF(D343&lt;Bonus!$J$11,Bonus!$K$11,IF(D343&lt;Bonus!$J$12,Bonus!$K$12,Bonus!$K$13)))))))))))</f>
        <v>2</v>
      </c>
    </row>
    <row r="344" spans="1:21"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17">
        <f t="shared" si="21"/>
        <v>169.85083076923075</v>
      </c>
      <c r="Q344" t="s">
        <v>8330</v>
      </c>
      <c r="R344" t="s">
        <v>8335</v>
      </c>
      <c r="S344" s="23">
        <f t="shared" si="22"/>
        <v>42459.572511574072</v>
      </c>
      <c r="T344" s="23">
        <f t="shared" si="23"/>
        <v>42489.572511574072</v>
      </c>
      <c r="U344" s="27">
        <f>IF(D344&lt;Bonus!$J$2,Bonus!$K$2,IF(D344&lt;Bonus!$J$3,Bonus!$K$3,IF(D344&lt;Bonus!$J$4,Bonus!$K$4,IF(D344&lt;Bonus!$J$5,Bonus!$K$5,IF(D344&lt;Bonus!$J$6,Bonus!$K$6,IF(D344&lt;Bonus!$J$7,Bonus!$K$7,IF(D344&lt;Bonus!$J$8,Bonus!$K$8,IF(D344&lt;Bonus!$J$9,Bonus!$K$9,IF(D344&lt;Bonus!$J$10,Bonus!$K$10,IF(D344&lt;Bonus!$J$11,Bonus!$K$11,IF(D344&lt;Bonus!$J$12,Bonus!$K$12,Bonus!$K$13)))))))))))</f>
        <v>12</v>
      </c>
    </row>
    <row r="345" spans="1:21"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17">
        <f t="shared" si="21"/>
        <v>58.413339694656486</v>
      </c>
      <c r="Q345" t="s">
        <v>8330</v>
      </c>
      <c r="R345" t="s">
        <v>8335</v>
      </c>
      <c r="S345" s="23">
        <f t="shared" si="22"/>
        <v>41926.529456018514</v>
      </c>
      <c r="T345" s="23">
        <f t="shared" si="23"/>
        <v>41956.916666666664</v>
      </c>
      <c r="U345" s="27">
        <f>IF(D345&lt;Bonus!$J$2,Bonus!$K$2,IF(D345&lt;Bonus!$J$3,Bonus!$K$3,IF(D345&lt;Bonus!$J$4,Bonus!$K$4,IF(D345&lt;Bonus!$J$5,Bonus!$K$5,IF(D345&lt;Bonus!$J$6,Bonus!$K$6,IF(D345&lt;Bonus!$J$7,Bonus!$K$7,IF(D345&lt;Bonus!$J$8,Bonus!$K$8,IF(D345&lt;Bonus!$J$9,Bonus!$K$9,IF(D345&lt;Bonus!$J$10,Bonus!$K$10,IF(D345&lt;Bonus!$J$11,Bonus!$K$11,IF(D345&lt;Bonus!$J$12,Bonus!$K$12,Bonus!$K$13)))))))))))</f>
        <v>8</v>
      </c>
    </row>
    <row r="346" spans="1:21"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17">
        <f t="shared" si="21"/>
        <v>119.99298245614035</v>
      </c>
      <c r="Q346" t="s">
        <v>8330</v>
      </c>
      <c r="R346" t="s">
        <v>8335</v>
      </c>
      <c r="S346" s="23">
        <f t="shared" si="22"/>
        <v>42111.762662037036</v>
      </c>
      <c r="T346" s="23">
        <f t="shared" si="23"/>
        <v>42155.888888888883</v>
      </c>
      <c r="U346" s="27">
        <f>IF(D346&lt;Bonus!$J$2,Bonus!$K$2,IF(D346&lt;Bonus!$J$3,Bonus!$K$3,IF(D346&lt;Bonus!$J$4,Bonus!$K$4,IF(D346&lt;Bonus!$J$5,Bonus!$K$5,IF(D346&lt;Bonus!$J$6,Bonus!$K$6,IF(D346&lt;Bonus!$J$7,Bonus!$K$7,IF(D346&lt;Bonus!$J$8,Bonus!$K$8,IF(D346&lt;Bonus!$J$9,Bonus!$K$9,IF(D346&lt;Bonus!$J$10,Bonus!$K$10,IF(D346&lt;Bonus!$J$11,Bonus!$K$11,IF(D346&lt;Bonus!$J$12,Bonus!$K$12,Bonus!$K$13)))))))))))</f>
        <v>8</v>
      </c>
    </row>
    <row r="347" spans="1:21"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17">
        <f t="shared" si="21"/>
        <v>99.860335195530723</v>
      </c>
      <c r="Q347" t="s">
        <v>8330</v>
      </c>
      <c r="R347" t="s">
        <v>8335</v>
      </c>
      <c r="S347" s="23">
        <f t="shared" si="22"/>
        <v>42114.735995370364</v>
      </c>
      <c r="T347" s="23">
        <f t="shared" si="23"/>
        <v>42144.735995370364</v>
      </c>
      <c r="U347" s="27">
        <f>IF(D347&lt;Bonus!$J$2,Bonus!$K$2,IF(D347&lt;Bonus!$J$3,Bonus!$K$3,IF(D347&lt;Bonus!$J$4,Bonus!$K$4,IF(D347&lt;Bonus!$J$5,Bonus!$K$5,IF(D347&lt;Bonus!$J$6,Bonus!$K$6,IF(D347&lt;Bonus!$J$7,Bonus!$K$7,IF(D347&lt;Bonus!$J$8,Bonus!$K$8,IF(D347&lt;Bonus!$J$9,Bonus!$K$9,IF(D347&lt;Bonus!$J$10,Bonus!$K$10,IF(D347&lt;Bonus!$J$11,Bonus!$K$11,IF(D347&lt;Bonus!$J$12,Bonus!$K$12,Bonus!$K$13)))))))))))</f>
        <v>4</v>
      </c>
    </row>
    <row r="348" spans="1:21"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17">
        <f t="shared" si="21"/>
        <v>90.579148936170213</v>
      </c>
      <c r="Q348" t="s">
        <v>8330</v>
      </c>
      <c r="R348" t="s">
        <v>8335</v>
      </c>
      <c r="S348" s="23">
        <f t="shared" si="22"/>
        <v>42261.291909722226</v>
      </c>
      <c r="T348" s="23">
        <f t="shared" si="23"/>
        <v>42291.291909722226</v>
      </c>
      <c r="U348" s="27">
        <f>IF(D348&lt;Bonus!$J$2,Bonus!$K$2,IF(D348&lt;Bonus!$J$3,Bonus!$K$3,IF(D348&lt;Bonus!$J$4,Bonus!$K$4,IF(D348&lt;Bonus!$J$5,Bonus!$K$5,IF(D348&lt;Bonus!$J$6,Bonus!$K$6,IF(D348&lt;Bonus!$J$7,Bonus!$K$7,IF(D348&lt;Bonus!$J$8,Bonus!$K$8,IF(D348&lt;Bonus!$J$9,Bonus!$K$9,IF(D348&lt;Bonus!$J$10,Bonus!$K$10,IF(D348&lt;Bonus!$J$11,Bonus!$K$11,IF(D348&lt;Bonus!$J$12,Bonus!$K$12,Bonus!$K$13)))))))))))</f>
        <v>4</v>
      </c>
    </row>
    <row r="349" spans="1:21"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17">
        <f t="shared" si="21"/>
        <v>117.77361477572559</v>
      </c>
      <c r="Q349" t="s">
        <v>8330</v>
      </c>
      <c r="R349" t="s">
        <v>8335</v>
      </c>
      <c r="S349" s="23">
        <f t="shared" si="22"/>
        <v>42292.287141203698</v>
      </c>
      <c r="T349" s="23">
        <f t="shared" si="23"/>
        <v>42322.32880787037</v>
      </c>
      <c r="U349" s="27">
        <f>IF(D349&lt;Bonus!$J$2,Bonus!$K$2,IF(D349&lt;Bonus!$J$3,Bonus!$K$3,IF(D349&lt;Bonus!$J$4,Bonus!$K$4,IF(D349&lt;Bonus!$J$5,Bonus!$K$5,IF(D349&lt;Bonus!$J$6,Bonus!$K$6,IF(D349&lt;Bonus!$J$7,Bonus!$K$7,IF(D349&lt;Bonus!$J$8,Bonus!$K$8,IF(D349&lt;Bonus!$J$9,Bonus!$K$9,IF(D349&lt;Bonus!$J$10,Bonus!$K$10,IF(D349&lt;Bonus!$J$11,Bonus!$K$11,IF(D349&lt;Bonus!$J$12,Bonus!$K$12,Bonus!$K$13)))))))))))</f>
        <v>10</v>
      </c>
    </row>
    <row r="350" spans="1:21"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17">
        <f t="shared" si="21"/>
        <v>86.554621848739501</v>
      </c>
      <c r="Q350" t="s">
        <v>8330</v>
      </c>
      <c r="R350" t="s">
        <v>8335</v>
      </c>
      <c r="S350" s="23">
        <f t="shared" si="22"/>
        <v>42207.378657407404</v>
      </c>
      <c r="T350" s="23">
        <f t="shared" si="23"/>
        <v>42237.378657407404</v>
      </c>
      <c r="U350" s="27">
        <f>IF(D350&lt;Bonus!$J$2,Bonus!$K$2,IF(D350&lt;Bonus!$J$3,Bonus!$K$3,IF(D350&lt;Bonus!$J$4,Bonus!$K$4,IF(D350&lt;Bonus!$J$5,Bonus!$K$5,IF(D350&lt;Bonus!$J$6,Bonus!$K$6,IF(D350&lt;Bonus!$J$7,Bonus!$K$7,IF(D350&lt;Bonus!$J$8,Bonus!$K$8,IF(D350&lt;Bonus!$J$9,Bonus!$K$9,IF(D350&lt;Bonus!$J$10,Bonus!$K$10,IF(D350&lt;Bonus!$J$11,Bonus!$K$11,IF(D350&lt;Bonus!$J$12,Bonus!$K$12,Bonus!$K$13)))))))))))</f>
        <v>4</v>
      </c>
    </row>
    <row r="351" spans="1:21"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17">
        <f t="shared" si="21"/>
        <v>71.899281437125751</v>
      </c>
      <c r="Q351" t="s">
        <v>8330</v>
      </c>
      <c r="R351" t="s">
        <v>8335</v>
      </c>
      <c r="S351" s="23">
        <f t="shared" si="22"/>
        <v>42760.290601851848</v>
      </c>
      <c r="T351" s="23">
        <f t="shared" si="23"/>
        <v>42790.290601851848</v>
      </c>
      <c r="U351" s="27">
        <f>IF(D351&lt;Bonus!$J$2,Bonus!$K$2,IF(D351&lt;Bonus!$J$3,Bonus!$K$3,IF(D351&lt;Bonus!$J$4,Bonus!$K$4,IF(D351&lt;Bonus!$J$5,Bonus!$K$5,IF(D351&lt;Bonus!$J$6,Bonus!$K$6,IF(D351&lt;Bonus!$J$7,Bonus!$K$7,IF(D351&lt;Bonus!$J$8,Bonus!$K$8,IF(D351&lt;Bonus!$J$9,Bonus!$K$9,IF(D351&lt;Bonus!$J$10,Bonus!$K$10,IF(D351&lt;Bonus!$J$11,Bonus!$K$11,IF(D351&lt;Bonus!$J$12,Bonus!$K$12,Bonus!$K$13)))))))))))</f>
        <v>4</v>
      </c>
    </row>
    <row r="352" spans="1:21"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17">
        <f t="shared" si="21"/>
        <v>129.81900452488688</v>
      </c>
      <c r="Q352" t="s">
        <v>8330</v>
      </c>
      <c r="R352" t="s">
        <v>8335</v>
      </c>
      <c r="S352" s="23">
        <f t="shared" si="22"/>
        <v>42585.857743055552</v>
      </c>
      <c r="T352" s="23">
        <f t="shared" si="23"/>
        <v>42623.957638888889</v>
      </c>
      <c r="U352" s="27">
        <f>IF(D352&lt;Bonus!$J$2,Bonus!$K$2,IF(D352&lt;Bonus!$J$3,Bonus!$K$3,IF(D352&lt;Bonus!$J$4,Bonus!$K$4,IF(D352&lt;Bonus!$J$5,Bonus!$K$5,IF(D352&lt;Bonus!$J$6,Bonus!$K$6,IF(D352&lt;Bonus!$J$7,Bonus!$K$7,IF(D352&lt;Bonus!$J$8,Bonus!$K$8,IF(D352&lt;Bonus!$J$9,Bonus!$K$9,IF(D352&lt;Bonus!$J$10,Bonus!$K$10,IF(D352&lt;Bonus!$J$11,Bonus!$K$11,IF(D352&lt;Bonus!$J$12,Bonus!$K$12,Bonus!$K$13)))))))))))</f>
        <v>7</v>
      </c>
    </row>
    <row r="353" spans="1:21"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17">
        <f t="shared" si="21"/>
        <v>44.912863070539416</v>
      </c>
      <c r="Q353" t="s">
        <v>8330</v>
      </c>
      <c r="R353" t="s">
        <v>8335</v>
      </c>
      <c r="S353" s="23">
        <f t="shared" si="22"/>
        <v>42427.75641203703</v>
      </c>
      <c r="T353" s="23">
        <f t="shared" si="23"/>
        <v>42467.714745370373</v>
      </c>
      <c r="U353" s="27">
        <f>IF(D353&lt;Bonus!$J$2,Bonus!$K$2,IF(D353&lt;Bonus!$J$3,Bonus!$K$3,IF(D353&lt;Bonus!$J$4,Bonus!$K$4,IF(D353&lt;Bonus!$J$5,Bonus!$K$5,IF(D353&lt;Bonus!$J$6,Bonus!$K$6,IF(D353&lt;Bonus!$J$7,Bonus!$K$7,IF(D353&lt;Bonus!$J$8,Bonus!$K$8,IF(D353&lt;Bonus!$J$9,Bonus!$K$9,IF(D353&lt;Bonus!$J$10,Bonus!$K$10,IF(D353&lt;Bonus!$J$11,Bonus!$K$11,IF(D353&lt;Bonus!$J$12,Bonus!$K$12,Bonus!$K$13)))))))))))</f>
        <v>8</v>
      </c>
    </row>
    <row r="354" spans="1:21"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17">
        <f t="shared" si="21"/>
        <v>40.755244755244753</v>
      </c>
      <c r="Q354" t="s">
        <v>8330</v>
      </c>
      <c r="R354" t="s">
        <v>8335</v>
      </c>
      <c r="S354" s="23">
        <f t="shared" si="22"/>
        <v>41889.959120370368</v>
      </c>
      <c r="T354" s="23">
        <f t="shared" si="23"/>
        <v>41919.959120370368</v>
      </c>
      <c r="U354" s="27">
        <f>IF(D354&lt;Bonus!$J$2,Bonus!$K$2,IF(D354&lt;Bonus!$J$3,Bonus!$K$3,IF(D354&lt;Bonus!$J$4,Bonus!$K$4,IF(D354&lt;Bonus!$J$5,Bonus!$K$5,IF(D354&lt;Bonus!$J$6,Bonus!$K$6,IF(D354&lt;Bonus!$J$7,Bonus!$K$7,IF(D354&lt;Bonus!$J$8,Bonus!$K$8,IF(D354&lt;Bonus!$J$9,Bonus!$K$9,IF(D354&lt;Bonus!$J$10,Bonus!$K$10,IF(D354&lt;Bonus!$J$11,Bonus!$K$11,IF(D354&lt;Bonus!$J$12,Bonus!$K$12,Bonus!$K$13)))))))))))</f>
        <v>4</v>
      </c>
    </row>
    <row r="355" spans="1:21"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17">
        <f t="shared" si="21"/>
        <v>103.52394779771615</v>
      </c>
      <c r="Q355" t="s">
        <v>8330</v>
      </c>
      <c r="R355" t="s">
        <v>8335</v>
      </c>
      <c r="S355" s="23">
        <f t="shared" si="22"/>
        <v>42297.583553240744</v>
      </c>
      <c r="T355" s="23">
        <f t="shared" si="23"/>
        <v>42327.625219907401</v>
      </c>
      <c r="U355" s="27">
        <f>IF(D355&lt;Bonus!$J$2,Bonus!$K$2,IF(D355&lt;Bonus!$J$3,Bonus!$K$3,IF(D355&lt;Bonus!$J$4,Bonus!$K$4,IF(D355&lt;Bonus!$J$5,Bonus!$K$5,IF(D355&lt;Bonus!$J$6,Bonus!$K$6,IF(D355&lt;Bonus!$J$7,Bonus!$K$7,IF(D355&lt;Bonus!$J$8,Bonus!$K$8,IF(D355&lt;Bonus!$J$9,Bonus!$K$9,IF(D355&lt;Bonus!$J$10,Bonus!$K$10,IF(D355&lt;Bonus!$J$11,Bonus!$K$11,IF(D355&lt;Bonus!$J$12,Bonus!$K$12,Bonus!$K$13)))))))))))</f>
        <v>12</v>
      </c>
    </row>
    <row r="356" spans="1:21"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17">
        <f t="shared" si="21"/>
        <v>125.44827586206897</v>
      </c>
      <c r="Q356" t="s">
        <v>8330</v>
      </c>
      <c r="R356" t="s">
        <v>8335</v>
      </c>
      <c r="S356" s="23">
        <f t="shared" si="22"/>
        <v>42438.619456018518</v>
      </c>
      <c r="T356" s="23">
        <f t="shared" si="23"/>
        <v>42468.577789351846</v>
      </c>
      <c r="U356" s="27">
        <f>IF(D356&lt;Bonus!$J$2,Bonus!$K$2,IF(D356&lt;Bonus!$J$3,Bonus!$K$3,IF(D356&lt;Bonus!$J$4,Bonus!$K$4,IF(D356&lt;Bonus!$J$5,Bonus!$K$5,IF(D356&lt;Bonus!$J$6,Bonus!$K$6,IF(D356&lt;Bonus!$J$7,Bonus!$K$7,IF(D356&lt;Bonus!$J$8,Bonus!$K$8,IF(D356&lt;Bonus!$J$9,Bonus!$K$9,IF(D356&lt;Bonus!$J$10,Bonus!$K$10,IF(D356&lt;Bonus!$J$11,Bonus!$K$11,IF(D356&lt;Bonus!$J$12,Bonus!$K$12,Bonus!$K$13)))))))))))</f>
        <v>2</v>
      </c>
    </row>
    <row r="357" spans="1:21"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17">
        <f t="shared" si="21"/>
        <v>246.60606060606059</v>
      </c>
      <c r="Q357" t="s">
        <v>8330</v>
      </c>
      <c r="R357" t="s">
        <v>8335</v>
      </c>
      <c r="S357" s="23">
        <f t="shared" si="22"/>
        <v>41943.0855787037</v>
      </c>
      <c r="T357" s="23">
        <f t="shared" si="23"/>
        <v>41974.127245370364</v>
      </c>
      <c r="U357" s="27">
        <f>IF(D357&lt;Bonus!$J$2,Bonus!$K$2,IF(D357&lt;Bonus!$J$3,Bonus!$K$3,IF(D357&lt;Bonus!$J$4,Bonus!$K$4,IF(D357&lt;Bonus!$J$5,Bonus!$K$5,IF(D357&lt;Bonus!$J$6,Bonus!$K$6,IF(D357&lt;Bonus!$J$7,Bonus!$K$7,IF(D357&lt;Bonus!$J$8,Bonus!$K$8,IF(D357&lt;Bonus!$J$9,Bonus!$K$9,IF(D357&lt;Bonus!$J$10,Bonus!$K$10,IF(D357&lt;Bonus!$J$11,Bonus!$K$11,IF(D357&lt;Bonus!$J$12,Bonus!$K$12,Bonus!$K$13)))))))))))</f>
        <v>9</v>
      </c>
    </row>
    <row r="358" spans="1:21"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17">
        <f t="shared" si="21"/>
        <v>79.401340206185566</v>
      </c>
      <c r="Q358" t="s">
        <v>8330</v>
      </c>
      <c r="R358" t="s">
        <v>8335</v>
      </c>
      <c r="S358" s="23">
        <f t="shared" si="22"/>
        <v>42415.594826388886</v>
      </c>
      <c r="T358" s="23">
        <f t="shared" si="23"/>
        <v>42445.553159722222</v>
      </c>
      <c r="U358" s="27">
        <f>IF(D358&lt;Bonus!$J$2,Bonus!$K$2,IF(D358&lt;Bonus!$J$3,Bonus!$K$3,IF(D358&lt;Bonus!$J$4,Bonus!$K$4,IF(D358&lt;Bonus!$J$5,Bonus!$K$5,IF(D358&lt;Bonus!$J$6,Bonus!$K$6,IF(D358&lt;Bonus!$J$7,Bonus!$K$7,IF(D358&lt;Bonus!$J$8,Bonus!$K$8,IF(D358&lt;Bonus!$J$9,Bonus!$K$9,IF(D358&lt;Bonus!$J$10,Bonus!$K$10,IF(D358&lt;Bonus!$J$11,Bonus!$K$11,IF(D358&lt;Bonus!$J$12,Bonus!$K$12,Bonus!$K$13)))))))))))</f>
        <v>3</v>
      </c>
    </row>
    <row r="359" spans="1:21"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17">
        <f t="shared" si="21"/>
        <v>86.138613861386133</v>
      </c>
      <c r="Q359" t="s">
        <v>8330</v>
      </c>
      <c r="R359" t="s">
        <v>8335</v>
      </c>
      <c r="S359" s="23">
        <f t="shared" si="22"/>
        <v>42078.01385416666</v>
      </c>
      <c r="T359" s="23">
        <f t="shared" si="23"/>
        <v>42118.01385416666</v>
      </c>
      <c r="U359" s="27">
        <f>IF(D359&lt;Bonus!$J$2,Bonus!$K$2,IF(D359&lt;Bonus!$J$3,Bonus!$K$3,IF(D359&lt;Bonus!$J$4,Bonus!$K$4,IF(D359&lt;Bonus!$J$5,Bonus!$K$5,IF(D359&lt;Bonus!$J$6,Bonus!$K$6,IF(D359&lt;Bonus!$J$7,Bonus!$K$7,IF(D359&lt;Bonus!$J$8,Bonus!$K$8,IF(D359&lt;Bonus!$J$9,Bonus!$K$9,IF(D359&lt;Bonus!$J$10,Bonus!$K$10,IF(D359&lt;Bonus!$J$11,Bonus!$K$11,IF(D359&lt;Bonus!$J$12,Bonus!$K$12,Bonus!$K$13)))))))))))</f>
        <v>5</v>
      </c>
    </row>
    <row r="360" spans="1:21"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17">
        <f t="shared" si="21"/>
        <v>193.04868913857678</v>
      </c>
      <c r="Q360" t="s">
        <v>8330</v>
      </c>
      <c r="R360" t="s">
        <v>8335</v>
      </c>
      <c r="S360" s="23">
        <f t="shared" si="22"/>
        <v>42507.651863425919</v>
      </c>
      <c r="T360" s="23">
        <f t="shared" si="23"/>
        <v>42536.416666666664</v>
      </c>
      <c r="U360" s="27">
        <f>IF(D360&lt;Bonus!$J$2,Bonus!$K$2,IF(D360&lt;Bonus!$J$3,Bonus!$K$3,IF(D360&lt;Bonus!$J$4,Bonus!$K$4,IF(D360&lt;Bonus!$J$5,Bonus!$K$5,IF(D360&lt;Bonus!$J$6,Bonus!$K$6,IF(D360&lt;Bonus!$J$7,Bonus!$K$7,IF(D360&lt;Bonus!$J$8,Bonus!$K$8,IF(D360&lt;Bonus!$J$9,Bonus!$K$9,IF(D360&lt;Bonus!$J$10,Bonus!$K$10,IF(D360&lt;Bonus!$J$11,Bonus!$K$11,IF(D360&lt;Bonus!$J$12,Bonus!$K$12,Bonus!$K$13)))))))))))</f>
        <v>12</v>
      </c>
    </row>
    <row r="361" spans="1:21"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17">
        <f t="shared" si="21"/>
        <v>84.023178807947019</v>
      </c>
      <c r="Q361" t="s">
        <v>8330</v>
      </c>
      <c r="R361" t="s">
        <v>8335</v>
      </c>
      <c r="S361" s="23">
        <f t="shared" si="22"/>
        <v>41934.862152777772</v>
      </c>
      <c r="T361" s="23">
        <f t="shared" si="23"/>
        <v>41957.008333333331</v>
      </c>
      <c r="U361" s="27">
        <f>IF(D361&lt;Bonus!$J$2,Bonus!$K$2,IF(D361&lt;Bonus!$J$3,Bonus!$K$3,IF(D361&lt;Bonus!$J$4,Bonus!$K$4,IF(D361&lt;Bonus!$J$5,Bonus!$K$5,IF(D361&lt;Bonus!$J$6,Bonus!$K$6,IF(D361&lt;Bonus!$J$7,Bonus!$K$7,IF(D361&lt;Bonus!$J$8,Bonus!$K$8,IF(D361&lt;Bonus!$J$9,Bonus!$K$9,IF(D361&lt;Bonus!$J$10,Bonus!$K$10,IF(D361&lt;Bonus!$J$11,Bonus!$K$11,IF(D361&lt;Bonus!$J$12,Bonus!$K$12,Bonus!$K$13)))))))))))</f>
        <v>6</v>
      </c>
    </row>
    <row r="362" spans="1:21"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17">
        <f t="shared" si="21"/>
        <v>139.82758620689654</v>
      </c>
      <c r="Q362" t="s">
        <v>8330</v>
      </c>
      <c r="R362" t="s">
        <v>8335</v>
      </c>
      <c r="S362" s="23">
        <f t="shared" si="22"/>
        <v>42163.689583333333</v>
      </c>
      <c r="T362" s="23">
        <f t="shared" si="23"/>
        <v>42207.924305555549</v>
      </c>
      <c r="U362" s="27">
        <f>IF(D362&lt;Bonus!$J$2,Bonus!$K$2,IF(D362&lt;Bonus!$J$3,Bonus!$K$3,IF(D362&lt;Bonus!$J$4,Bonus!$K$4,IF(D362&lt;Bonus!$J$5,Bonus!$K$5,IF(D362&lt;Bonus!$J$6,Bonus!$K$6,IF(D362&lt;Bonus!$J$7,Bonus!$K$7,IF(D362&lt;Bonus!$J$8,Bonus!$K$8,IF(D362&lt;Bonus!$J$9,Bonus!$K$9,IF(D362&lt;Bonus!$J$10,Bonus!$K$10,IF(D362&lt;Bonus!$J$11,Bonus!$K$11,IF(D362&lt;Bonus!$J$12,Bonus!$K$12,Bonus!$K$13)))))))))))</f>
        <v>4</v>
      </c>
    </row>
    <row r="363" spans="1:21"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17">
        <f t="shared" si="21"/>
        <v>109.82189265536722</v>
      </c>
      <c r="Q363" t="s">
        <v>8330</v>
      </c>
      <c r="R363" t="s">
        <v>8335</v>
      </c>
      <c r="S363" s="23">
        <f t="shared" si="22"/>
        <v>41935.792893518512</v>
      </c>
      <c r="T363" s="23">
        <f t="shared" si="23"/>
        <v>41965.834560185183</v>
      </c>
      <c r="U363" s="27">
        <f>IF(D363&lt;Bonus!$J$2,Bonus!$K$2,IF(D363&lt;Bonus!$J$3,Bonus!$K$3,IF(D363&lt;Bonus!$J$4,Bonus!$K$4,IF(D363&lt;Bonus!$J$5,Bonus!$K$5,IF(D363&lt;Bonus!$J$6,Bonus!$K$6,IF(D363&lt;Bonus!$J$7,Bonus!$K$7,IF(D363&lt;Bonus!$J$8,Bonus!$K$8,IF(D363&lt;Bonus!$J$9,Bonus!$K$9,IF(D363&lt;Bonus!$J$10,Bonus!$K$10,IF(D363&lt;Bonus!$J$11,Bonus!$K$11,IF(D363&lt;Bonus!$J$12,Bonus!$K$12,Bonus!$K$13)))))))))))</f>
        <v>9</v>
      </c>
    </row>
    <row r="364" spans="1:21"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17">
        <f t="shared" si="21"/>
        <v>139.53488372093022</v>
      </c>
      <c r="Q364" t="s">
        <v>8330</v>
      </c>
      <c r="R364" t="s">
        <v>8335</v>
      </c>
      <c r="S364" s="23">
        <f t="shared" si="22"/>
        <v>41837.002210648148</v>
      </c>
      <c r="T364" s="23">
        <f t="shared" si="23"/>
        <v>41858.791666666664</v>
      </c>
      <c r="U364" s="27">
        <f>IF(D364&lt;Bonus!$J$2,Bonus!$K$2,IF(D364&lt;Bonus!$J$3,Bonus!$K$3,IF(D364&lt;Bonus!$J$4,Bonus!$K$4,IF(D364&lt;Bonus!$J$5,Bonus!$K$5,IF(D364&lt;Bonus!$J$6,Bonus!$K$6,IF(D364&lt;Bonus!$J$7,Bonus!$K$7,IF(D364&lt;Bonus!$J$8,Bonus!$K$8,IF(D364&lt;Bonus!$J$9,Bonus!$K$9,IF(D364&lt;Bonus!$J$10,Bonus!$K$10,IF(D364&lt;Bonus!$J$11,Bonus!$K$11,IF(D364&lt;Bonus!$J$12,Bonus!$K$12,Bonus!$K$13)))))))))))</f>
        <v>3</v>
      </c>
    </row>
    <row r="365" spans="1:21"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17">
        <f t="shared" si="21"/>
        <v>347.84615384615387</v>
      </c>
      <c r="Q365" t="s">
        <v>8330</v>
      </c>
      <c r="R365" t="s">
        <v>8335</v>
      </c>
      <c r="S365" s="23">
        <f t="shared" si="22"/>
        <v>40255.53629629629</v>
      </c>
      <c r="T365" s="23">
        <f t="shared" si="23"/>
        <v>40300.598611111105</v>
      </c>
      <c r="U365" s="27">
        <f>IF(D365&lt;Bonus!$J$2,Bonus!$K$2,IF(D365&lt;Bonus!$J$3,Bonus!$K$3,IF(D365&lt;Bonus!$J$4,Bonus!$K$4,IF(D365&lt;Bonus!$J$5,Bonus!$K$5,IF(D365&lt;Bonus!$J$6,Bonus!$K$6,IF(D365&lt;Bonus!$J$7,Bonus!$K$7,IF(D365&lt;Bonus!$J$8,Bonus!$K$8,IF(D365&lt;Bonus!$J$9,Bonus!$K$9,IF(D365&lt;Bonus!$J$10,Bonus!$K$10,IF(D365&lt;Bonus!$J$11,Bonus!$K$11,IF(D365&lt;Bonus!$J$12,Bonus!$K$12,Bonus!$K$13)))))))))))</f>
        <v>3</v>
      </c>
    </row>
    <row r="366" spans="1:21"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17">
        <f t="shared" si="21"/>
        <v>68.24159292035398</v>
      </c>
      <c r="Q366" t="s">
        <v>8330</v>
      </c>
      <c r="R366" t="s">
        <v>8335</v>
      </c>
      <c r="S366" s="23">
        <f t="shared" si="22"/>
        <v>41780.651296296295</v>
      </c>
      <c r="T366" s="23">
        <f t="shared" si="23"/>
        <v>41810.957638888889</v>
      </c>
      <c r="U366" s="27">
        <f>IF(D366&lt;Bonus!$J$2,Bonus!$K$2,IF(D366&lt;Bonus!$J$3,Bonus!$K$3,IF(D366&lt;Bonus!$J$4,Bonus!$K$4,IF(D366&lt;Bonus!$J$5,Bonus!$K$5,IF(D366&lt;Bonus!$J$6,Bonus!$K$6,IF(D366&lt;Bonus!$J$7,Bonus!$K$7,IF(D366&lt;Bonus!$J$8,Bonus!$K$8,IF(D366&lt;Bonus!$J$9,Bonus!$K$9,IF(D366&lt;Bonus!$J$10,Bonus!$K$10,IF(D366&lt;Bonus!$J$11,Bonus!$K$11,IF(D366&lt;Bonus!$J$12,Bonus!$K$12,Bonus!$K$13)))))))))))</f>
        <v>3</v>
      </c>
    </row>
    <row r="367" spans="1:21"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17">
        <f t="shared" si="21"/>
        <v>239.93846153846152</v>
      </c>
      <c r="Q367" t="s">
        <v>8330</v>
      </c>
      <c r="R367" t="s">
        <v>8335</v>
      </c>
      <c r="S367" s="23">
        <f t="shared" si="22"/>
        <v>41668.398136574069</v>
      </c>
      <c r="T367" s="23">
        <f t="shared" si="23"/>
        <v>41698.398136574069</v>
      </c>
      <c r="U367" s="27">
        <f>IF(D367&lt;Bonus!$J$2,Bonus!$K$2,IF(D367&lt;Bonus!$J$3,Bonus!$K$3,IF(D367&lt;Bonus!$J$4,Bonus!$K$4,IF(D367&lt;Bonus!$J$5,Bonus!$K$5,IF(D367&lt;Bonus!$J$6,Bonus!$K$6,IF(D367&lt;Bonus!$J$7,Bonus!$K$7,IF(D367&lt;Bonus!$J$8,Bonus!$K$8,IF(D367&lt;Bonus!$J$9,Bonus!$K$9,IF(D367&lt;Bonus!$J$10,Bonus!$K$10,IF(D367&lt;Bonus!$J$11,Bonus!$K$11,IF(D367&lt;Bonus!$J$12,Bonus!$K$12,Bonus!$K$13)))))))))))</f>
        <v>5</v>
      </c>
    </row>
    <row r="368" spans="1:21"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17">
        <f t="shared" si="21"/>
        <v>287.31343283582089</v>
      </c>
      <c r="Q368" t="s">
        <v>8330</v>
      </c>
      <c r="R368" t="s">
        <v>8335</v>
      </c>
      <c r="S368" s="23">
        <f t="shared" si="22"/>
        <v>41019.584699074068</v>
      </c>
      <c r="T368" s="23">
        <f t="shared" si="23"/>
        <v>41049.584699074068</v>
      </c>
      <c r="U368" s="27">
        <f>IF(D368&lt;Bonus!$J$2,Bonus!$K$2,IF(D368&lt;Bonus!$J$3,Bonus!$K$3,IF(D368&lt;Bonus!$J$4,Bonus!$K$4,IF(D368&lt;Bonus!$J$5,Bonus!$K$5,IF(D368&lt;Bonus!$J$6,Bonus!$K$6,IF(D368&lt;Bonus!$J$7,Bonus!$K$7,IF(D368&lt;Bonus!$J$8,Bonus!$K$8,IF(D368&lt;Bonus!$J$9,Bonus!$K$9,IF(D368&lt;Bonus!$J$10,Bonus!$K$10,IF(D368&lt;Bonus!$J$11,Bonus!$K$11,IF(D368&lt;Bonus!$J$12,Bonus!$K$12,Bonus!$K$13)))))))))))</f>
        <v>9</v>
      </c>
    </row>
    <row r="369" spans="1:21"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17">
        <f t="shared" si="21"/>
        <v>86.84882352941176</v>
      </c>
      <c r="Q369" t="s">
        <v>8330</v>
      </c>
      <c r="R369" t="s">
        <v>8335</v>
      </c>
      <c r="S369" s="23">
        <f t="shared" si="22"/>
        <v>41355.368958333333</v>
      </c>
      <c r="T369" s="23">
        <f t="shared" si="23"/>
        <v>41394.999305555553</v>
      </c>
      <c r="U369" s="27">
        <f>IF(D369&lt;Bonus!$J$2,Bonus!$K$2,IF(D369&lt;Bonus!$J$3,Bonus!$K$3,IF(D369&lt;Bonus!$J$4,Bonus!$K$4,IF(D369&lt;Bonus!$J$5,Bonus!$K$5,IF(D369&lt;Bonus!$J$6,Bonus!$K$6,IF(D369&lt;Bonus!$J$7,Bonus!$K$7,IF(D369&lt;Bonus!$J$8,Bonus!$K$8,IF(D369&lt;Bonus!$J$9,Bonus!$K$9,IF(D369&lt;Bonus!$J$10,Bonus!$K$10,IF(D369&lt;Bonus!$J$11,Bonus!$K$11,IF(D369&lt;Bonus!$J$12,Bonus!$K$12,Bonus!$K$13)))))))))))</f>
        <v>4</v>
      </c>
    </row>
    <row r="370" spans="1:21"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17">
        <f t="shared" si="21"/>
        <v>81.84905660377359</v>
      </c>
      <c r="Q370" t="s">
        <v>8330</v>
      </c>
      <c r="R370" t="s">
        <v>8335</v>
      </c>
      <c r="S370" s="23">
        <f t="shared" si="22"/>
        <v>42043.397245370368</v>
      </c>
      <c r="T370" s="23">
        <f t="shared" si="23"/>
        <v>42078.355578703697</v>
      </c>
      <c r="U370" s="27">
        <f>IF(D370&lt;Bonus!$J$2,Bonus!$K$2,IF(D370&lt;Bonus!$J$3,Bonus!$K$3,IF(D370&lt;Bonus!$J$4,Bonus!$K$4,IF(D370&lt;Bonus!$J$5,Bonus!$K$5,IF(D370&lt;Bonus!$J$6,Bonus!$K$6,IF(D370&lt;Bonus!$J$7,Bonus!$K$7,IF(D370&lt;Bonus!$J$8,Bonus!$K$8,IF(D370&lt;Bonus!$J$9,Bonus!$K$9,IF(D370&lt;Bonus!$J$10,Bonus!$K$10,IF(D370&lt;Bonus!$J$11,Bonus!$K$11,IF(D370&lt;Bonus!$J$12,Bonus!$K$12,Bonus!$K$13)))))))))))</f>
        <v>4</v>
      </c>
    </row>
    <row r="371" spans="1:21"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17">
        <f t="shared" si="21"/>
        <v>42.874970059880241</v>
      </c>
      <c r="Q371" t="s">
        <v>8330</v>
      </c>
      <c r="R371" t="s">
        <v>8335</v>
      </c>
      <c r="S371" s="23">
        <f t="shared" si="22"/>
        <v>40893.3433912037</v>
      </c>
      <c r="T371" s="23">
        <f t="shared" si="23"/>
        <v>40923.3433912037</v>
      </c>
      <c r="U371" s="27">
        <f>IF(D371&lt;Bonus!$J$2,Bonus!$K$2,IF(D371&lt;Bonus!$J$3,Bonus!$K$3,IF(D371&lt;Bonus!$J$4,Bonus!$K$4,IF(D371&lt;Bonus!$J$5,Bonus!$K$5,IF(D371&lt;Bonus!$J$6,Bonus!$K$6,IF(D371&lt;Bonus!$J$7,Bonus!$K$7,IF(D371&lt;Bonus!$J$8,Bonus!$K$8,IF(D371&lt;Bonus!$J$9,Bonus!$K$9,IF(D371&lt;Bonus!$J$10,Bonus!$K$10,IF(D371&lt;Bonus!$J$11,Bonus!$K$11,IF(D371&lt;Bonus!$J$12,Bonus!$K$12,Bonus!$K$13)))))))))))</f>
        <v>3</v>
      </c>
    </row>
    <row r="372" spans="1:21"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17">
        <f t="shared" si="21"/>
        <v>709.41860465116281</v>
      </c>
      <c r="Q372" t="s">
        <v>8330</v>
      </c>
      <c r="R372" t="s">
        <v>8335</v>
      </c>
      <c r="S372" s="23">
        <f t="shared" si="22"/>
        <v>42711.586805555555</v>
      </c>
      <c r="T372" s="23">
        <f t="shared" si="23"/>
        <v>42741.586805555555</v>
      </c>
      <c r="U372" s="27">
        <f>IF(D372&lt;Bonus!$J$2,Bonus!$K$2,IF(D372&lt;Bonus!$J$3,Bonus!$K$3,IF(D372&lt;Bonus!$J$4,Bonus!$K$4,IF(D372&lt;Bonus!$J$5,Bonus!$K$5,IF(D372&lt;Bonus!$J$6,Bonus!$K$6,IF(D372&lt;Bonus!$J$7,Bonus!$K$7,IF(D372&lt;Bonus!$J$8,Bonus!$K$8,IF(D372&lt;Bonus!$J$9,Bonus!$K$9,IF(D372&lt;Bonus!$J$10,Bonus!$K$10,IF(D372&lt;Bonus!$J$11,Bonus!$K$11,IF(D372&lt;Bonus!$J$12,Bonus!$K$12,Bonus!$K$13)))))))))))</f>
        <v>7</v>
      </c>
    </row>
    <row r="373" spans="1:21"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17">
        <f t="shared" si="21"/>
        <v>161.25517890772127</v>
      </c>
      <c r="Q373" t="s">
        <v>8330</v>
      </c>
      <c r="R373" t="s">
        <v>8335</v>
      </c>
      <c r="S373" s="23">
        <f t="shared" si="22"/>
        <v>41261.559479166666</v>
      </c>
      <c r="T373" s="23">
        <f t="shared" si="23"/>
        <v>41306.559479166666</v>
      </c>
      <c r="U373" s="27">
        <f>IF(D373&lt;Bonus!$J$2,Bonus!$K$2,IF(D373&lt;Bonus!$J$3,Bonus!$K$3,IF(D373&lt;Bonus!$J$4,Bonus!$K$4,IF(D373&lt;Bonus!$J$5,Bonus!$K$5,IF(D373&lt;Bonus!$J$6,Bonus!$K$6,IF(D373&lt;Bonus!$J$7,Bonus!$K$7,IF(D373&lt;Bonus!$J$8,Bonus!$K$8,IF(D373&lt;Bonus!$J$9,Bonus!$K$9,IF(D373&lt;Bonus!$J$10,Bonus!$K$10,IF(D373&lt;Bonus!$J$11,Bonus!$K$11,IF(D373&lt;Bonus!$J$12,Bonus!$K$12,Bonus!$K$13)))))))))))</f>
        <v>12</v>
      </c>
    </row>
    <row r="374" spans="1:21"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17">
        <f t="shared" si="21"/>
        <v>41.777777777777779</v>
      </c>
      <c r="Q374" t="s">
        <v>8330</v>
      </c>
      <c r="R374" t="s">
        <v>8335</v>
      </c>
      <c r="S374" s="23">
        <f t="shared" si="22"/>
        <v>42425.368564814817</v>
      </c>
      <c r="T374" s="23">
        <f t="shared" si="23"/>
        <v>42465.458333333336</v>
      </c>
      <c r="U374" s="27">
        <f>IF(D374&lt;Bonus!$J$2,Bonus!$K$2,IF(D374&lt;Bonus!$J$3,Bonus!$K$3,IF(D374&lt;Bonus!$J$4,Bonus!$K$4,IF(D374&lt;Bonus!$J$5,Bonus!$K$5,IF(D374&lt;Bonus!$J$6,Bonus!$K$6,IF(D374&lt;Bonus!$J$7,Bonus!$K$7,IF(D374&lt;Bonus!$J$8,Bonus!$K$8,IF(D374&lt;Bonus!$J$9,Bonus!$K$9,IF(D374&lt;Bonus!$J$10,Bonus!$K$10,IF(D374&lt;Bonus!$J$11,Bonus!$K$11,IF(D374&lt;Bonus!$J$12,Bonus!$K$12,Bonus!$K$13)))))))))))</f>
        <v>1</v>
      </c>
    </row>
    <row r="375" spans="1:21"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17">
        <f t="shared" si="21"/>
        <v>89.887640449438209</v>
      </c>
      <c r="Q375" t="s">
        <v>8330</v>
      </c>
      <c r="R375" t="s">
        <v>8335</v>
      </c>
      <c r="S375" s="23">
        <f t="shared" si="22"/>
        <v>41078.703680555554</v>
      </c>
      <c r="T375" s="23">
        <f t="shared" si="23"/>
        <v>41108.703680555554</v>
      </c>
      <c r="U375" s="27">
        <f>IF(D375&lt;Bonus!$J$2,Bonus!$K$2,IF(D375&lt;Bonus!$J$3,Bonus!$K$3,IF(D375&lt;Bonus!$J$4,Bonus!$K$4,IF(D375&lt;Bonus!$J$5,Bonus!$K$5,IF(D375&lt;Bonus!$J$6,Bonus!$K$6,IF(D375&lt;Bonus!$J$7,Bonus!$K$7,IF(D375&lt;Bonus!$J$8,Bonus!$K$8,IF(D375&lt;Bonus!$J$9,Bonus!$K$9,IF(D375&lt;Bonus!$J$10,Bonus!$K$10,IF(D375&lt;Bonus!$J$11,Bonus!$K$11,IF(D375&lt;Bonus!$J$12,Bonus!$K$12,Bonus!$K$13)))))))))))</f>
        <v>3</v>
      </c>
    </row>
    <row r="376" spans="1:21"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17">
        <f t="shared" si="21"/>
        <v>45.051724137931032</v>
      </c>
      <c r="Q376" t="s">
        <v>8330</v>
      </c>
      <c r="R376" t="s">
        <v>8335</v>
      </c>
      <c r="S376" s="23">
        <f t="shared" si="22"/>
        <v>40757.680914351848</v>
      </c>
      <c r="T376" s="23">
        <f t="shared" si="23"/>
        <v>40802.680914351848</v>
      </c>
      <c r="U376" s="27">
        <f>IF(D376&lt;Bonus!$J$2,Bonus!$K$2,IF(D376&lt;Bonus!$J$3,Bonus!$K$3,IF(D376&lt;Bonus!$J$4,Bonus!$K$4,IF(D376&lt;Bonus!$J$5,Bonus!$K$5,IF(D376&lt;Bonus!$J$6,Bonus!$K$6,IF(D376&lt;Bonus!$J$7,Bonus!$K$7,IF(D376&lt;Bonus!$J$8,Bonus!$K$8,IF(D376&lt;Bonus!$J$9,Bonus!$K$9,IF(D376&lt;Bonus!$J$10,Bonus!$K$10,IF(D376&lt;Bonus!$J$11,Bonus!$K$11,IF(D376&lt;Bonus!$J$12,Bonus!$K$12,Bonus!$K$13)))))))))))</f>
        <v>3</v>
      </c>
    </row>
    <row r="377" spans="1:21"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17">
        <f t="shared" si="21"/>
        <v>42.857142857142854</v>
      </c>
      <c r="Q377" t="s">
        <v>8330</v>
      </c>
      <c r="R377" t="s">
        <v>8335</v>
      </c>
      <c r="S377" s="23">
        <f t="shared" si="22"/>
        <v>41657.77674768518</v>
      </c>
      <c r="T377" s="23">
        <f t="shared" si="23"/>
        <v>41699.512499999997</v>
      </c>
      <c r="U377" s="27">
        <f>IF(D377&lt;Bonus!$J$2,Bonus!$K$2,IF(D377&lt;Bonus!$J$3,Bonus!$K$3,IF(D377&lt;Bonus!$J$4,Bonus!$K$4,IF(D377&lt;Bonus!$J$5,Bonus!$K$5,IF(D377&lt;Bonus!$J$6,Bonus!$K$6,IF(D377&lt;Bonus!$J$7,Bonus!$K$7,IF(D377&lt;Bonus!$J$8,Bonus!$K$8,IF(D377&lt;Bonus!$J$9,Bonus!$K$9,IF(D377&lt;Bonus!$J$10,Bonus!$K$10,IF(D377&lt;Bonus!$J$11,Bonus!$K$11,IF(D377&lt;Bonus!$J$12,Bonus!$K$12,Bonus!$K$13)))))))))))</f>
        <v>1</v>
      </c>
    </row>
    <row r="378" spans="1:21"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17">
        <f t="shared" si="21"/>
        <v>54.083333333333336</v>
      </c>
      <c r="Q378" t="s">
        <v>8330</v>
      </c>
      <c r="R378" t="s">
        <v>8335</v>
      </c>
      <c r="S378" s="23">
        <f t="shared" si="22"/>
        <v>42576.244398148141</v>
      </c>
      <c r="T378" s="23">
        <f t="shared" si="23"/>
        <v>42607.244398148141</v>
      </c>
      <c r="U378" s="27">
        <f>IF(D378&lt;Bonus!$J$2,Bonus!$K$2,IF(D378&lt;Bonus!$J$3,Bonus!$K$3,IF(D378&lt;Bonus!$J$4,Bonus!$K$4,IF(D378&lt;Bonus!$J$5,Bonus!$K$5,IF(D378&lt;Bonus!$J$6,Bonus!$K$6,IF(D378&lt;Bonus!$J$7,Bonus!$K$7,IF(D378&lt;Bonus!$J$8,Bonus!$K$8,IF(D378&lt;Bonus!$J$9,Bonus!$K$9,IF(D378&lt;Bonus!$J$10,Bonus!$K$10,IF(D378&lt;Bonus!$J$11,Bonus!$K$11,IF(D378&lt;Bonus!$J$12,Bonus!$K$12,Bonus!$K$13)))))))))))</f>
        <v>2</v>
      </c>
    </row>
    <row r="379" spans="1:21"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17">
        <f t="shared" si="21"/>
        <v>103.21804511278195</v>
      </c>
      <c r="Q379" t="s">
        <v>8330</v>
      </c>
      <c r="R379" t="s">
        <v>8335</v>
      </c>
      <c r="S379" s="23">
        <f t="shared" si="22"/>
        <v>42292.042453703696</v>
      </c>
      <c r="T379" s="23">
        <f t="shared" si="23"/>
        <v>42322.084027777775</v>
      </c>
      <c r="U379" s="27">
        <f>IF(D379&lt;Bonus!$J$2,Bonus!$K$2,IF(D379&lt;Bonus!$J$3,Bonus!$K$3,IF(D379&lt;Bonus!$J$4,Bonus!$K$4,IF(D379&lt;Bonus!$J$5,Bonus!$K$5,IF(D379&lt;Bonus!$J$6,Bonus!$K$6,IF(D379&lt;Bonus!$J$7,Bonus!$K$7,IF(D379&lt;Bonus!$J$8,Bonus!$K$8,IF(D379&lt;Bonus!$J$9,Bonus!$K$9,IF(D379&lt;Bonus!$J$10,Bonus!$K$10,IF(D379&lt;Bonus!$J$11,Bonus!$K$11,IF(D379&lt;Bonus!$J$12,Bonus!$K$12,Bonus!$K$13)))))))))))</f>
        <v>4</v>
      </c>
    </row>
    <row r="380" spans="1:21"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17">
        <f t="shared" si="21"/>
        <v>40.397590361445786</v>
      </c>
      <c r="Q380" t="s">
        <v>8330</v>
      </c>
      <c r="R380" t="s">
        <v>8335</v>
      </c>
      <c r="S380" s="23">
        <f t="shared" si="22"/>
        <v>42370.363518518519</v>
      </c>
      <c r="T380" s="23">
        <f t="shared" si="23"/>
        <v>42394.786111111105</v>
      </c>
      <c r="U380" s="27">
        <f>IF(D380&lt;Bonus!$J$2,Bonus!$K$2,IF(D380&lt;Bonus!$J$3,Bonus!$K$3,IF(D380&lt;Bonus!$J$4,Bonus!$K$4,IF(D380&lt;Bonus!$J$5,Bonus!$K$5,IF(D380&lt;Bonus!$J$6,Bonus!$K$6,IF(D380&lt;Bonus!$J$7,Bonus!$K$7,IF(D380&lt;Bonus!$J$8,Bonus!$K$8,IF(D380&lt;Bonus!$J$9,Bonus!$K$9,IF(D380&lt;Bonus!$J$10,Bonus!$K$10,IF(D380&lt;Bonus!$J$11,Bonus!$K$11,IF(D380&lt;Bonus!$J$12,Bonus!$K$12,Bonus!$K$13)))))))))))</f>
        <v>2</v>
      </c>
    </row>
    <row r="381" spans="1:21"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17">
        <f t="shared" si="21"/>
        <v>116.85906040268456</v>
      </c>
      <c r="Q381" t="s">
        <v>8330</v>
      </c>
      <c r="R381" t="s">
        <v>8335</v>
      </c>
      <c r="S381" s="23">
        <f t="shared" si="22"/>
        <v>40987.479999999996</v>
      </c>
      <c r="T381" s="23">
        <f t="shared" si="23"/>
        <v>41032.479999999996</v>
      </c>
      <c r="U381" s="27">
        <f>IF(D381&lt;Bonus!$J$2,Bonus!$K$2,IF(D381&lt;Bonus!$J$3,Bonus!$K$3,IF(D381&lt;Bonus!$J$4,Bonus!$K$4,IF(D381&lt;Bonus!$J$5,Bonus!$K$5,IF(D381&lt;Bonus!$J$6,Bonus!$K$6,IF(D381&lt;Bonus!$J$7,Bonus!$K$7,IF(D381&lt;Bonus!$J$8,Bonus!$K$8,IF(D381&lt;Bonus!$J$9,Bonus!$K$9,IF(D381&lt;Bonus!$J$10,Bonus!$K$10,IF(D381&lt;Bonus!$J$11,Bonus!$K$11,IF(D381&lt;Bonus!$J$12,Bonus!$K$12,Bonus!$K$13)))))))))))</f>
        <v>5</v>
      </c>
    </row>
    <row r="382" spans="1:21"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17">
        <f t="shared" si="21"/>
        <v>115.51020408163265</v>
      </c>
      <c r="Q382" t="s">
        <v>8330</v>
      </c>
      <c r="R382" t="s">
        <v>8335</v>
      </c>
      <c r="S382" s="23">
        <f t="shared" si="22"/>
        <v>42367.511481481481</v>
      </c>
      <c r="T382" s="23">
        <f t="shared" si="23"/>
        <v>42392.511481481481</v>
      </c>
      <c r="U382" s="27">
        <f>IF(D382&lt;Bonus!$J$2,Bonus!$K$2,IF(D382&lt;Bonus!$J$3,Bonus!$K$3,IF(D382&lt;Bonus!$J$4,Bonus!$K$4,IF(D382&lt;Bonus!$J$5,Bonus!$K$5,IF(D382&lt;Bonus!$J$6,Bonus!$K$6,IF(D382&lt;Bonus!$J$7,Bonus!$K$7,IF(D382&lt;Bonus!$J$8,Bonus!$K$8,IF(D382&lt;Bonus!$J$9,Bonus!$K$9,IF(D382&lt;Bonus!$J$10,Bonus!$K$10,IF(D382&lt;Bonus!$J$11,Bonus!$K$11,IF(D382&lt;Bonus!$J$12,Bonus!$K$12,Bonus!$K$13)))))))))))</f>
        <v>2</v>
      </c>
    </row>
    <row r="383" spans="1:21"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17">
        <f t="shared" si="21"/>
        <v>104.31274900398407</v>
      </c>
      <c r="Q383" t="s">
        <v>8330</v>
      </c>
      <c r="R383" t="s">
        <v>8335</v>
      </c>
      <c r="S383" s="23">
        <f t="shared" si="22"/>
        <v>41085.48978009259</v>
      </c>
      <c r="T383" s="23">
        <f t="shared" si="23"/>
        <v>41120</v>
      </c>
      <c r="U383" s="27">
        <f>IF(D383&lt;Bonus!$J$2,Bonus!$K$2,IF(D383&lt;Bonus!$J$3,Bonus!$K$3,IF(D383&lt;Bonus!$J$4,Bonus!$K$4,IF(D383&lt;Bonus!$J$5,Bonus!$K$5,IF(D383&lt;Bonus!$J$6,Bonus!$K$6,IF(D383&lt;Bonus!$J$7,Bonus!$K$7,IF(D383&lt;Bonus!$J$8,Bonus!$K$8,IF(D383&lt;Bonus!$J$9,Bonus!$K$9,IF(D383&lt;Bonus!$J$10,Bonus!$K$10,IF(D383&lt;Bonus!$J$11,Bonus!$K$11,IF(D383&lt;Bonus!$J$12,Bonus!$K$12,Bonus!$K$13)))))))))))</f>
        <v>7</v>
      </c>
    </row>
    <row r="384" spans="1:21"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17">
        <f t="shared" si="21"/>
        <v>69.772727272727266</v>
      </c>
      <c r="Q384" t="s">
        <v>8330</v>
      </c>
      <c r="R384" t="s">
        <v>8335</v>
      </c>
      <c r="S384" s="23">
        <f t="shared" si="22"/>
        <v>41144.501157407409</v>
      </c>
      <c r="T384" s="23">
        <f t="shared" si="23"/>
        <v>41158.501157407409</v>
      </c>
      <c r="U384" s="27">
        <f>IF(D384&lt;Bonus!$J$2,Bonus!$K$2,IF(D384&lt;Bonus!$J$3,Bonus!$K$3,IF(D384&lt;Bonus!$J$4,Bonus!$K$4,IF(D384&lt;Bonus!$J$5,Bonus!$K$5,IF(D384&lt;Bonus!$J$6,Bonus!$K$6,IF(D384&lt;Bonus!$J$7,Bonus!$K$7,IF(D384&lt;Bonus!$J$8,Bonus!$K$8,IF(D384&lt;Bonus!$J$9,Bonus!$K$9,IF(D384&lt;Bonus!$J$10,Bonus!$K$10,IF(D384&lt;Bonus!$J$11,Bonus!$K$11,IF(D384&lt;Bonus!$J$12,Bonus!$K$12,Bonus!$K$13)))))))))))</f>
        <v>1</v>
      </c>
    </row>
    <row r="385" spans="1:21"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17">
        <f t="shared" si="21"/>
        <v>43.020833333333336</v>
      </c>
      <c r="Q385" t="s">
        <v>8330</v>
      </c>
      <c r="R385" t="s">
        <v>8335</v>
      </c>
      <c r="S385" s="23">
        <f t="shared" si="22"/>
        <v>41754.90924768518</v>
      </c>
      <c r="T385" s="23">
        <f t="shared" si="23"/>
        <v>41777.90924768518</v>
      </c>
      <c r="U385" s="27">
        <f>IF(D385&lt;Bonus!$J$2,Bonus!$K$2,IF(D385&lt;Bonus!$J$3,Bonus!$K$3,IF(D385&lt;Bonus!$J$4,Bonus!$K$4,IF(D385&lt;Bonus!$J$5,Bonus!$K$5,IF(D385&lt;Bonus!$J$6,Bonus!$K$6,IF(D385&lt;Bonus!$J$7,Bonus!$K$7,IF(D385&lt;Bonus!$J$8,Bonus!$K$8,IF(D385&lt;Bonus!$J$9,Bonus!$K$9,IF(D385&lt;Bonus!$J$10,Bonus!$K$10,IF(D385&lt;Bonus!$J$11,Bonus!$K$11,IF(D385&lt;Bonus!$J$12,Bonus!$K$12,Bonus!$K$13)))))))))))</f>
        <v>1</v>
      </c>
    </row>
    <row r="386" spans="1:21"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17">
        <f t="shared" si="21"/>
        <v>58.540469973890339</v>
      </c>
      <c r="Q386" t="s">
        <v>8330</v>
      </c>
      <c r="R386" t="s">
        <v>8335</v>
      </c>
      <c r="S386" s="23">
        <f t="shared" si="22"/>
        <v>41980.573460648149</v>
      </c>
      <c r="T386" s="23">
        <f t="shared" si="23"/>
        <v>42010.573460648149</v>
      </c>
      <c r="U386" s="27">
        <f>IF(D386&lt;Bonus!$J$2,Bonus!$K$2,IF(D386&lt;Bonus!$J$3,Bonus!$K$3,IF(D386&lt;Bonus!$J$4,Bonus!$K$4,IF(D386&lt;Bonus!$J$5,Bonus!$K$5,IF(D386&lt;Bonus!$J$6,Bonus!$K$6,IF(D386&lt;Bonus!$J$7,Bonus!$K$7,IF(D386&lt;Bonus!$J$8,Bonus!$K$8,IF(D386&lt;Bonus!$J$9,Bonus!$K$9,IF(D386&lt;Bonus!$J$10,Bonus!$K$10,IF(D386&lt;Bonus!$J$11,Bonus!$K$11,IF(D386&lt;Bonus!$J$12,Bonus!$K$12,Bonus!$K$13)))))))))))</f>
        <v>6</v>
      </c>
    </row>
    <row r="387" spans="1:21"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f>
        <v>1.05982</v>
      </c>
      <c r="P387" s="17">
        <f t="shared" ref="P387:P450" si="25">E387/L387</f>
        <v>111.79535864978902</v>
      </c>
      <c r="Q387" t="s">
        <v>8330</v>
      </c>
      <c r="R387" t="s">
        <v>8335</v>
      </c>
      <c r="S387" s="23">
        <f t="shared" ref="S387:S450" si="26">(J387/60/60/24)+DATE(1970,1,1)+(-5/24)</f>
        <v>41934.376168981478</v>
      </c>
      <c r="T387" s="23">
        <f t="shared" ref="T387:T450" si="27">(I387/60/60/24)+DATE(1970,1,1)+(-5/24)</f>
        <v>41964.41783564815</v>
      </c>
      <c r="U387" s="27">
        <f>IF(D387&lt;Bonus!$J$2,Bonus!$K$2,IF(D387&lt;Bonus!$J$3,Bonus!$K$3,IF(D387&lt;Bonus!$J$4,Bonus!$K$4,IF(D387&lt;Bonus!$J$5,Bonus!$K$5,IF(D387&lt;Bonus!$J$6,Bonus!$K$6,IF(D387&lt;Bonus!$J$7,Bonus!$K$7,IF(D387&lt;Bonus!$J$8,Bonus!$K$8,IF(D387&lt;Bonus!$J$9,Bonus!$K$9,IF(D387&lt;Bonus!$J$10,Bonus!$K$10,IF(D387&lt;Bonus!$J$11,Bonus!$K$11,IF(D387&lt;Bonus!$J$12,Bonus!$K$12,Bonus!$K$13)))))))))))</f>
        <v>7</v>
      </c>
    </row>
    <row r="388" spans="1:21"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17">
        <f t="shared" si="25"/>
        <v>46.230769230769234</v>
      </c>
      <c r="Q388" t="s">
        <v>8330</v>
      </c>
      <c r="R388" t="s">
        <v>8335</v>
      </c>
      <c r="S388" s="23">
        <f t="shared" si="26"/>
        <v>42211.742951388886</v>
      </c>
      <c r="T388" s="23">
        <f t="shared" si="27"/>
        <v>42226.742951388886</v>
      </c>
      <c r="U388" s="27">
        <f>IF(D388&lt;Bonus!$J$2,Bonus!$K$2,IF(D388&lt;Bonus!$J$3,Bonus!$K$3,IF(D388&lt;Bonus!$J$4,Bonus!$K$4,IF(D388&lt;Bonus!$J$5,Bonus!$K$5,IF(D388&lt;Bonus!$J$6,Bonus!$K$6,IF(D388&lt;Bonus!$J$7,Bonus!$K$7,IF(D388&lt;Bonus!$J$8,Bonus!$K$8,IF(D388&lt;Bonus!$J$9,Bonus!$K$9,IF(D388&lt;Bonus!$J$10,Bonus!$K$10,IF(D388&lt;Bonus!$J$11,Bonus!$K$11,IF(D388&lt;Bonus!$J$12,Bonus!$K$12,Bonus!$K$13)))))))))))</f>
        <v>1</v>
      </c>
    </row>
    <row r="389" spans="1:21"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17">
        <f t="shared" si="25"/>
        <v>144.69039145907473</v>
      </c>
      <c r="Q389" t="s">
        <v>8330</v>
      </c>
      <c r="R389" t="s">
        <v>8335</v>
      </c>
      <c r="S389" s="23">
        <f t="shared" si="26"/>
        <v>42200.468263888884</v>
      </c>
      <c r="T389" s="23">
        <f t="shared" si="27"/>
        <v>42231.041666666664</v>
      </c>
      <c r="U389" s="27">
        <f>IF(D389&lt;Bonus!$J$2,Bonus!$K$2,IF(D389&lt;Bonus!$J$3,Bonus!$K$3,IF(D389&lt;Bonus!$J$4,Bonus!$K$4,IF(D389&lt;Bonus!$J$5,Bonus!$K$5,IF(D389&lt;Bonus!$J$6,Bonus!$K$6,IF(D389&lt;Bonus!$J$7,Bonus!$K$7,IF(D389&lt;Bonus!$J$8,Bonus!$K$8,IF(D389&lt;Bonus!$J$9,Bonus!$K$9,IF(D389&lt;Bonus!$J$10,Bonus!$K$10,IF(D389&lt;Bonus!$J$11,Bonus!$K$11,IF(D389&lt;Bonus!$J$12,Bonus!$K$12,Bonus!$K$13)))))))))))</f>
        <v>9</v>
      </c>
    </row>
    <row r="390" spans="1:21"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17">
        <f t="shared" si="25"/>
        <v>88.845070422535215</v>
      </c>
      <c r="Q390" t="s">
        <v>8330</v>
      </c>
      <c r="R390" t="s">
        <v>8335</v>
      </c>
      <c r="S390" s="23">
        <f t="shared" si="26"/>
        <v>42548.867824074077</v>
      </c>
      <c r="T390" s="23">
        <f t="shared" si="27"/>
        <v>42578.867824074077</v>
      </c>
      <c r="U390" s="27">
        <f>IF(D390&lt;Bonus!$J$2,Bonus!$K$2,IF(D390&lt;Bonus!$J$3,Bonus!$K$3,IF(D390&lt;Bonus!$J$4,Bonus!$K$4,IF(D390&lt;Bonus!$J$5,Bonus!$K$5,IF(D390&lt;Bonus!$J$6,Bonus!$K$6,IF(D390&lt;Bonus!$J$7,Bonus!$K$7,IF(D390&lt;Bonus!$J$8,Bonus!$K$8,IF(D390&lt;Bonus!$J$9,Bonus!$K$9,IF(D390&lt;Bonus!$J$10,Bonus!$K$10,IF(D390&lt;Bonus!$J$11,Bonus!$K$11,IF(D390&lt;Bonus!$J$12,Bonus!$K$12,Bonus!$K$13)))))))))))</f>
        <v>3</v>
      </c>
    </row>
    <row r="391" spans="1:21"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17">
        <f t="shared" si="25"/>
        <v>81.75107284768211</v>
      </c>
      <c r="Q391" t="s">
        <v>8330</v>
      </c>
      <c r="R391" t="s">
        <v>8335</v>
      </c>
      <c r="S391" s="23">
        <f t="shared" si="26"/>
        <v>41673.854745370365</v>
      </c>
      <c r="T391" s="23">
        <f t="shared" si="27"/>
        <v>41705.749305555553</v>
      </c>
      <c r="U391" s="27">
        <f>IF(D391&lt;Bonus!$J$2,Bonus!$K$2,IF(D391&lt;Bonus!$J$3,Bonus!$K$3,IF(D391&lt;Bonus!$J$4,Bonus!$K$4,IF(D391&lt;Bonus!$J$5,Bonus!$K$5,IF(D391&lt;Bonus!$J$6,Bonus!$K$6,IF(D391&lt;Bonus!$J$7,Bonus!$K$7,IF(D391&lt;Bonus!$J$8,Bonus!$K$8,IF(D391&lt;Bonus!$J$9,Bonus!$K$9,IF(D391&lt;Bonus!$J$10,Bonus!$K$10,IF(D391&lt;Bonus!$J$11,Bonus!$K$11,IF(D391&lt;Bonus!$J$12,Bonus!$K$12,Bonus!$K$13)))))))))))</f>
        <v>12</v>
      </c>
    </row>
    <row r="392" spans="1:21"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17">
        <f t="shared" si="25"/>
        <v>71.428571428571431</v>
      </c>
      <c r="Q392" t="s">
        <v>8330</v>
      </c>
      <c r="R392" t="s">
        <v>8335</v>
      </c>
      <c r="S392" s="23">
        <f t="shared" si="26"/>
        <v>42111.828379629624</v>
      </c>
      <c r="T392" s="23">
        <f t="shared" si="27"/>
        <v>42131.828379629624</v>
      </c>
      <c r="U392" s="27">
        <f>IF(D392&lt;Bonus!$J$2,Bonus!$K$2,IF(D392&lt;Bonus!$J$3,Bonus!$K$3,IF(D392&lt;Bonus!$J$4,Bonus!$K$4,IF(D392&lt;Bonus!$J$5,Bonus!$K$5,IF(D392&lt;Bonus!$J$6,Bonus!$K$6,IF(D392&lt;Bonus!$J$7,Bonus!$K$7,IF(D392&lt;Bonus!$J$8,Bonus!$K$8,IF(D392&lt;Bonus!$J$9,Bonus!$K$9,IF(D392&lt;Bonus!$J$10,Bonus!$K$10,IF(D392&lt;Bonus!$J$11,Bonus!$K$11,IF(D392&lt;Bonus!$J$12,Bonus!$K$12,Bonus!$K$13)))))))))))</f>
        <v>2</v>
      </c>
    </row>
    <row r="393" spans="1:21"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17">
        <f t="shared" si="25"/>
        <v>104.25906735751295</v>
      </c>
      <c r="Q393" t="s">
        <v>8330</v>
      </c>
      <c r="R393" t="s">
        <v>8335</v>
      </c>
      <c r="S393" s="23">
        <f t="shared" si="26"/>
        <v>40864.833923611113</v>
      </c>
      <c r="T393" s="23">
        <f t="shared" si="27"/>
        <v>40894.832638888889</v>
      </c>
      <c r="U393" s="27">
        <f>IF(D393&lt;Bonus!$J$2,Bonus!$K$2,IF(D393&lt;Bonus!$J$3,Bonus!$K$3,IF(D393&lt;Bonus!$J$4,Bonus!$K$4,IF(D393&lt;Bonus!$J$5,Bonus!$K$5,IF(D393&lt;Bonus!$J$6,Bonus!$K$6,IF(D393&lt;Bonus!$J$7,Bonus!$K$7,IF(D393&lt;Bonus!$J$8,Bonus!$K$8,IF(D393&lt;Bonus!$J$9,Bonus!$K$9,IF(D393&lt;Bonus!$J$10,Bonus!$K$10,IF(D393&lt;Bonus!$J$11,Bonus!$K$11,IF(D393&lt;Bonus!$J$12,Bonus!$K$12,Bonus!$K$13)))))))))))</f>
        <v>6</v>
      </c>
    </row>
    <row r="394" spans="1:21"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17">
        <f t="shared" si="25"/>
        <v>90.616504854368927</v>
      </c>
      <c r="Q394" t="s">
        <v>8330</v>
      </c>
      <c r="R394" t="s">
        <v>8335</v>
      </c>
      <c r="S394" s="23">
        <f t="shared" si="26"/>
        <v>40763.508923611109</v>
      </c>
      <c r="T394" s="23">
        <f t="shared" si="27"/>
        <v>40793.916666666664</v>
      </c>
      <c r="U394" s="27">
        <f>IF(D394&lt;Bonus!$J$2,Bonus!$K$2,IF(D394&lt;Bonus!$J$3,Bonus!$K$3,IF(D394&lt;Bonus!$J$4,Bonus!$K$4,IF(D394&lt;Bonus!$J$5,Bonus!$K$5,IF(D394&lt;Bonus!$J$6,Bonus!$K$6,IF(D394&lt;Bonus!$J$7,Bonus!$K$7,IF(D394&lt;Bonus!$J$8,Bonus!$K$8,IF(D394&lt;Bonus!$J$9,Bonus!$K$9,IF(D394&lt;Bonus!$J$10,Bonus!$K$10,IF(D394&lt;Bonus!$J$11,Bonus!$K$11,IF(D394&lt;Bonus!$J$12,Bonus!$K$12,Bonus!$K$13)))))))))))</f>
        <v>5</v>
      </c>
    </row>
    <row r="395" spans="1:21"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17">
        <f t="shared" si="25"/>
        <v>157.33048433048432</v>
      </c>
      <c r="Q395" t="s">
        <v>8330</v>
      </c>
      <c r="R395" t="s">
        <v>8335</v>
      </c>
      <c r="S395" s="23">
        <f t="shared" si="26"/>
        <v>41526.500601851847</v>
      </c>
      <c r="T395" s="23">
        <f t="shared" si="27"/>
        <v>41557.500601851847</v>
      </c>
      <c r="U395" s="27">
        <f>IF(D395&lt;Bonus!$J$2,Bonus!$K$2,IF(D395&lt;Bonus!$J$3,Bonus!$K$3,IF(D395&lt;Bonus!$J$4,Bonus!$K$4,IF(D395&lt;Bonus!$J$5,Bonus!$K$5,IF(D395&lt;Bonus!$J$6,Bonus!$K$6,IF(D395&lt;Bonus!$J$7,Bonus!$K$7,IF(D395&lt;Bonus!$J$8,Bonus!$K$8,IF(D395&lt;Bonus!$J$9,Bonus!$K$9,IF(D395&lt;Bonus!$J$10,Bonus!$K$10,IF(D395&lt;Bonus!$J$11,Bonus!$K$11,IF(D395&lt;Bonus!$J$12,Bonus!$K$12,Bonus!$K$13)))))))))))</f>
        <v>12</v>
      </c>
    </row>
    <row r="396" spans="1:21"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17">
        <f t="shared" si="25"/>
        <v>105.18</v>
      </c>
      <c r="Q396" t="s">
        <v>8330</v>
      </c>
      <c r="R396" t="s">
        <v>8335</v>
      </c>
      <c r="S396" s="23">
        <f t="shared" si="26"/>
        <v>42417.60974537037</v>
      </c>
      <c r="T396" s="23">
        <f t="shared" si="27"/>
        <v>42477.568078703705</v>
      </c>
      <c r="U396" s="27">
        <f>IF(D396&lt;Bonus!$J$2,Bonus!$K$2,IF(D396&lt;Bonus!$J$3,Bonus!$K$3,IF(D396&lt;Bonus!$J$4,Bonus!$K$4,IF(D396&lt;Bonus!$J$5,Bonus!$K$5,IF(D396&lt;Bonus!$J$6,Bonus!$K$6,IF(D396&lt;Bonus!$J$7,Bonus!$K$7,IF(D396&lt;Bonus!$J$8,Bonus!$K$8,IF(D396&lt;Bonus!$J$9,Bonus!$K$9,IF(D396&lt;Bonus!$J$10,Bonus!$K$10,IF(D396&lt;Bonus!$J$11,Bonus!$K$11,IF(D396&lt;Bonus!$J$12,Bonus!$K$12,Bonus!$K$13)))))))))))</f>
        <v>2</v>
      </c>
    </row>
    <row r="397" spans="1:21"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17">
        <f t="shared" si="25"/>
        <v>58.719836956521746</v>
      </c>
      <c r="Q397" t="s">
        <v>8330</v>
      </c>
      <c r="R397" t="s">
        <v>8335</v>
      </c>
      <c r="S397" s="23">
        <f t="shared" si="26"/>
        <v>40990.700925925921</v>
      </c>
      <c r="T397" s="23">
        <f t="shared" si="27"/>
        <v>41026.688888888886</v>
      </c>
      <c r="U397" s="27">
        <f>IF(D397&lt;Bonus!$J$2,Bonus!$K$2,IF(D397&lt;Bonus!$J$3,Bonus!$K$3,IF(D397&lt;Bonus!$J$4,Bonus!$K$4,IF(D397&lt;Bonus!$J$5,Bonus!$K$5,IF(D397&lt;Bonus!$J$6,Bonus!$K$6,IF(D397&lt;Bonus!$J$7,Bonus!$K$7,IF(D397&lt;Bonus!$J$8,Bonus!$K$8,IF(D397&lt;Bonus!$J$9,Bonus!$K$9,IF(D397&lt;Bonus!$J$10,Bonus!$K$10,IF(D397&lt;Bonus!$J$11,Bonus!$K$11,IF(D397&lt;Bonus!$J$12,Bonus!$K$12,Bonus!$K$13)))))))))))</f>
        <v>4</v>
      </c>
    </row>
    <row r="398" spans="1:21"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17">
        <f t="shared" si="25"/>
        <v>81.632653061224488</v>
      </c>
      <c r="Q398" t="s">
        <v>8330</v>
      </c>
      <c r="R398" t="s">
        <v>8335</v>
      </c>
      <c r="S398" s="23">
        <f t="shared" si="26"/>
        <v>41082.356550925921</v>
      </c>
      <c r="T398" s="23">
        <f t="shared" si="27"/>
        <v>41097.356550925921</v>
      </c>
      <c r="U398" s="27">
        <f>IF(D398&lt;Bonus!$J$2,Bonus!$K$2,IF(D398&lt;Bonus!$J$3,Bonus!$K$3,IF(D398&lt;Bonus!$J$4,Bonus!$K$4,IF(D398&lt;Bonus!$J$5,Bonus!$K$5,IF(D398&lt;Bonus!$J$6,Bonus!$K$6,IF(D398&lt;Bonus!$J$7,Bonus!$K$7,IF(D398&lt;Bonus!$J$8,Bonus!$K$8,IF(D398&lt;Bonus!$J$9,Bonus!$K$9,IF(D398&lt;Bonus!$J$10,Bonus!$K$10,IF(D398&lt;Bonus!$J$11,Bonus!$K$11,IF(D398&lt;Bonus!$J$12,Bonus!$K$12,Bonus!$K$13)))))))))))</f>
        <v>5</v>
      </c>
    </row>
    <row r="399" spans="1:21"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17">
        <f t="shared" si="25"/>
        <v>56.460043668122275</v>
      </c>
      <c r="Q399" t="s">
        <v>8330</v>
      </c>
      <c r="R399" t="s">
        <v>8335</v>
      </c>
      <c r="S399" s="23">
        <f t="shared" si="26"/>
        <v>40379.568101851852</v>
      </c>
      <c r="T399" s="23">
        <f t="shared" si="27"/>
        <v>40421.947222222218</v>
      </c>
      <c r="U399" s="27">
        <f>IF(D399&lt;Bonus!$J$2,Bonus!$K$2,IF(D399&lt;Bonus!$J$3,Bonus!$K$3,IF(D399&lt;Bonus!$J$4,Bonus!$K$4,IF(D399&lt;Bonus!$J$5,Bonus!$K$5,IF(D399&lt;Bonus!$J$6,Bonus!$K$6,IF(D399&lt;Bonus!$J$7,Bonus!$K$7,IF(D399&lt;Bonus!$J$8,Bonus!$K$8,IF(D399&lt;Bonus!$J$9,Bonus!$K$9,IF(D399&lt;Bonus!$J$10,Bonus!$K$10,IF(D399&lt;Bonus!$J$11,Bonus!$K$11,IF(D399&lt;Bonus!$J$12,Bonus!$K$12,Bonus!$K$13)))))))))))</f>
        <v>4</v>
      </c>
    </row>
    <row r="400" spans="1:21"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17">
        <f t="shared" si="25"/>
        <v>140.1044776119403</v>
      </c>
      <c r="Q400" t="s">
        <v>8330</v>
      </c>
      <c r="R400" t="s">
        <v>8335</v>
      </c>
      <c r="S400" s="23">
        <f t="shared" si="26"/>
        <v>42078.584791666661</v>
      </c>
      <c r="T400" s="23">
        <f t="shared" si="27"/>
        <v>42123.584791666661</v>
      </c>
      <c r="U400" s="27">
        <f>IF(D400&lt;Bonus!$J$2,Bonus!$K$2,IF(D400&lt;Bonus!$J$3,Bonus!$K$3,IF(D400&lt;Bonus!$J$4,Bonus!$K$4,IF(D400&lt;Bonus!$J$5,Bonus!$K$5,IF(D400&lt;Bonus!$J$6,Bonus!$K$6,IF(D400&lt;Bonus!$J$7,Bonus!$K$7,IF(D400&lt;Bonus!$J$8,Bonus!$K$8,IF(D400&lt;Bonus!$J$9,Bonus!$K$9,IF(D400&lt;Bonus!$J$10,Bonus!$K$10,IF(D400&lt;Bonus!$J$11,Bonus!$K$11,IF(D400&lt;Bonus!$J$12,Bonus!$K$12,Bonus!$K$13)))))))))))</f>
        <v>3</v>
      </c>
    </row>
    <row r="401" spans="1:21"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17">
        <f t="shared" si="25"/>
        <v>224.85263157894738</v>
      </c>
      <c r="Q401" t="s">
        <v>8330</v>
      </c>
      <c r="R401" t="s">
        <v>8335</v>
      </c>
      <c r="S401" s="23">
        <f t="shared" si="26"/>
        <v>42687.667442129627</v>
      </c>
      <c r="T401" s="23">
        <f t="shared" si="27"/>
        <v>42718.291666666664</v>
      </c>
      <c r="U401" s="27">
        <f>IF(D401&lt;Bonus!$J$2,Bonus!$K$2,IF(D401&lt;Bonus!$J$3,Bonus!$K$3,IF(D401&lt;Bonus!$J$4,Bonus!$K$4,IF(D401&lt;Bonus!$J$5,Bonus!$K$5,IF(D401&lt;Bonus!$J$6,Bonus!$K$6,IF(D401&lt;Bonus!$J$7,Bonus!$K$7,IF(D401&lt;Bonus!$J$8,Bonus!$K$8,IF(D401&lt;Bonus!$J$9,Bonus!$K$9,IF(D401&lt;Bonus!$J$10,Bonus!$K$10,IF(D401&lt;Bonus!$J$11,Bonus!$K$11,IF(D401&lt;Bonus!$J$12,Bonus!$K$12,Bonus!$K$13)))))))))))</f>
        <v>6</v>
      </c>
    </row>
    <row r="402" spans="1:21"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17">
        <f t="shared" si="25"/>
        <v>181.13306451612902</v>
      </c>
      <c r="Q402" t="s">
        <v>8330</v>
      </c>
      <c r="R402" t="s">
        <v>8335</v>
      </c>
      <c r="S402" s="23">
        <f t="shared" si="26"/>
        <v>41745.427627314813</v>
      </c>
      <c r="T402" s="23">
        <f t="shared" si="27"/>
        <v>41775.9375</v>
      </c>
      <c r="U402" s="27">
        <f>IF(D402&lt;Bonus!$J$2,Bonus!$K$2,IF(D402&lt;Bonus!$J$3,Bonus!$K$3,IF(D402&lt;Bonus!$J$4,Bonus!$K$4,IF(D402&lt;Bonus!$J$5,Bonus!$K$5,IF(D402&lt;Bonus!$J$6,Bonus!$K$6,IF(D402&lt;Bonus!$J$7,Bonus!$K$7,IF(D402&lt;Bonus!$J$8,Bonus!$K$8,IF(D402&lt;Bonus!$J$9,Bonus!$K$9,IF(D402&lt;Bonus!$J$10,Bonus!$K$10,IF(D402&lt;Bonus!$J$11,Bonus!$K$11,IF(D402&lt;Bonus!$J$12,Bonus!$K$12,Bonus!$K$13)))))))))))</f>
        <v>4</v>
      </c>
    </row>
    <row r="403" spans="1:21"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17">
        <f t="shared" si="25"/>
        <v>711.04109589041093</v>
      </c>
      <c r="Q403" t="s">
        <v>8330</v>
      </c>
      <c r="R403" t="s">
        <v>8335</v>
      </c>
      <c r="S403" s="23">
        <f t="shared" si="26"/>
        <v>40732.633912037032</v>
      </c>
      <c r="T403" s="23">
        <f t="shared" si="27"/>
        <v>40762.633912037032</v>
      </c>
      <c r="U403" s="27">
        <f>IF(D403&lt;Bonus!$J$2,Bonus!$K$2,IF(D403&lt;Bonus!$J$3,Bonus!$K$3,IF(D403&lt;Bonus!$J$4,Bonus!$K$4,IF(D403&lt;Bonus!$J$5,Bonus!$K$5,IF(D403&lt;Bonus!$J$6,Bonus!$K$6,IF(D403&lt;Bonus!$J$7,Bonus!$K$7,IF(D403&lt;Bonus!$J$8,Bonus!$K$8,IF(D403&lt;Bonus!$J$9,Bonus!$K$9,IF(D403&lt;Bonus!$J$10,Bonus!$K$10,IF(D403&lt;Bonus!$J$11,Bonus!$K$11,IF(D403&lt;Bonus!$J$12,Bonus!$K$12,Bonus!$K$13)))))))))))</f>
        <v>12</v>
      </c>
    </row>
    <row r="404" spans="1:21"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17">
        <f t="shared" si="25"/>
        <v>65.883720930232556</v>
      </c>
      <c r="Q404" t="s">
        <v>8330</v>
      </c>
      <c r="R404" t="s">
        <v>8335</v>
      </c>
      <c r="S404" s="23">
        <f t="shared" si="26"/>
        <v>42292.331215277773</v>
      </c>
      <c r="T404" s="23">
        <f t="shared" si="27"/>
        <v>42313.372881944444</v>
      </c>
      <c r="U404" s="27">
        <f>IF(D404&lt;Bonus!$J$2,Bonus!$K$2,IF(D404&lt;Bonus!$J$3,Bonus!$K$3,IF(D404&lt;Bonus!$J$4,Bonus!$K$4,IF(D404&lt;Bonus!$J$5,Bonus!$K$5,IF(D404&lt;Bonus!$J$6,Bonus!$K$6,IF(D404&lt;Bonus!$J$7,Bonus!$K$7,IF(D404&lt;Bonus!$J$8,Bonus!$K$8,IF(D404&lt;Bonus!$J$9,Bonus!$K$9,IF(D404&lt;Bonus!$J$10,Bonus!$K$10,IF(D404&lt;Bonus!$J$11,Bonus!$K$11,IF(D404&lt;Bonus!$J$12,Bonus!$K$12,Bonus!$K$13)))))))))))</f>
        <v>2</v>
      </c>
    </row>
    <row r="405" spans="1:21"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17">
        <f t="shared" si="25"/>
        <v>75.185714285714283</v>
      </c>
      <c r="Q405" t="s">
        <v>8330</v>
      </c>
      <c r="R405" t="s">
        <v>8335</v>
      </c>
      <c r="S405" s="23">
        <f t="shared" si="26"/>
        <v>40718.102326388886</v>
      </c>
      <c r="T405" s="23">
        <f t="shared" si="27"/>
        <v>40765.088888888888</v>
      </c>
      <c r="U405" s="27">
        <f>IF(D405&lt;Bonus!$J$2,Bonus!$K$2,IF(D405&lt;Bonus!$J$3,Bonus!$K$3,IF(D405&lt;Bonus!$J$4,Bonus!$K$4,IF(D405&lt;Bonus!$J$5,Bonus!$K$5,IF(D405&lt;Bonus!$J$6,Bonus!$K$6,IF(D405&lt;Bonus!$J$7,Bonus!$K$7,IF(D405&lt;Bonus!$J$8,Bonus!$K$8,IF(D405&lt;Bonus!$J$9,Bonus!$K$9,IF(D405&lt;Bonus!$J$10,Bonus!$K$10,IF(D405&lt;Bonus!$J$11,Bonus!$K$11,IF(D405&lt;Bonus!$J$12,Bonus!$K$12,Bonus!$K$13)))))))))))</f>
        <v>3</v>
      </c>
    </row>
    <row r="406" spans="1:21"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17">
        <f t="shared" si="25"/>
        <v>133.14391143911439</v>
      </c>
      <c r="Q406" t="s">
        <v>8330</v>
      </c>
      <c r="R406" t="s">
        <v>8335</v>
      </c>
      <c r="S406" s="23">
        <f t="shared" si="26"/>
        <v>41646.419699074075</v>
      </c>
      <c r="T406" s="23">
        <f t="shared" si="27"/>
        <v>41675.752777777772</v>
      </c>
      <c r="U406" s="27">
        <f>IF(D406&lt;Bonus!$J$2,Bonus!$K$2,IF(D406&lt;Bonus!$J$3,Bonus!$K$3,IF(D406&lt;Bonus!$J$4,Bonus!$K$4,IF(D406&lt;Bonus!$J$5,Bonus!$K$5,IF(D406&lt;Bonus!$J$6,Bonus!$K$6,IF(D406&lt;Bonus!$J$7,Bonus!$K$7,IF(D406&lt;Bonus!$J$8,Bonus!$K$8,IF(D406&lt;Bonus!$J$9,Bonus!$K$9,IF(D406&lt;Bonus!$J$10,Bonus!$K$10,IF(D406&lt;Bonus!$J$11,Bonus!$K$11,IF(D406&lt;Bonus!$J$12,Bonus!$K$12,Bonus!$K$13)))))))))))</f>
        <v>9</v>
      </c>
    </row>
    <row r="407" spans="1:21"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17">
        <f t="shared" si="25"/>
        <v>55.2</v>
      </c>
      <c r="Q407" t="s">
        <v>8330</v>
      </c>
      <c r="R407" t="s">
        <v>8335</v>
      </c>
      <c r="S407" s="23">
        <f t="shared" si="26"/>
        <v>41673.876608796294</v>
      </c>
      <c r="T407" s="23">
        <f t="shared" si="27"/>
        <v>41703.876608796294</v>
      </c>
      <c r="U407" s="27">
        <f>IF(D407&lt;Bonus!$J$2,Bonus!$K$2,IF(D407&lt;Bonus!$J$3,Bonus!$K$3,IF(D407&lt;Bonus!$J$4,Bonus!$K$4,IF(D407&lt;Bonus!$J$5,Bonus!$K$5,IF(D407&lt;Bonus!$J$6,Bonus!$K$6,IF(D407&lt;Bonus!$J$7,Bonus!$K$7,IF(D407&lt;Bonus!$J$8,Bonus!$K$8,IF(D407&lt;Bonus!$J$9,Bonus!$K$9,IF(D407&lt;Bonus!$J$10,Bonus!$K$10,IF(D407&lt;Bonus!$J$11,Bonus!$K$11,IF(D407&lt;Bonus!$J$12,Bonus!$K$12,Bonus!$K$13)))))))))))</f>
        <v>2</v>
      </c>
    </row>
    <row r="408" spans="1:21"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17">
        <f t="shared" si="25"/>
        <v>86.163714285714292</v>
      </c>
      <c r="Q408" t="s">
        <v>8330</v>
      </c>
      <c r="R408" t="s">
        <v>8335</v>
      </c>
      <c r="S408" s="23">
        <f t="shared" si="26"/>
        <v>40637.95413194444</v>
      </c>
      <c r="T408" s="23">
        <f t="shared" si="27"/>
        <v>40672.040972222218</v>
      </c>
      <c r="U408" s="27">
        <f>IF(D408&lt;Bonus!$J$2,Bonus!$K$2,IF(D408&lt;Bonus!$J$3,Bonus!$K$3,IF(D408&lt;Bonus!$J$4,Bonus!$K$4,IF(D408&lt;Bonus!$J$5,Bonus!$K$5,IF(D408&lt;Bonus!$J$6,Bonus!$K$6,IF(D408&lt;Bonus!$J$7,Bonus!$K$7,IF(D408&lt;Bonus!$J$8,Bonus!$K$8,IF(D408&lt;Bonus!$J$9,Bonus!$K$9,IF(D408&lt;Bonus!$J$10,Bonus!$K$10,IF(D408&lt;Bonus!$J$11,Bonus!$K$11,IF(D408&lt;Bonus!$J$12,Bonus!$K$12,Bonus!$K$13)))))))))))</f>
        <v>2</v>
      </c>
    </row>
    <row r="409" spans="1:21"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17">
        <f t="shared" si="25"/>
        <v>92.318181818181813</v>
      </c>
      <c r="Q409" t="s">
        <v>8330</v>
      </c>
      <c r="R409" t="s">
        <v>8335</v>
      </c>
      <c r="S409" s="23">
        <f t="shared" si="26"/>
        <v>40806.662615740737</v>
      </c>
      <c r="T409" s="23">
        <f t="shared" si="27"/>
        <v>40866.704282407409</v>
      </c>
      <c r="U409" s="27">
        <f>IF(D409&lt;Bonus!$J$2,Bonus!$K$2,IF(D409&lt;Bonus!$J$3,Bonus!$K$3,IF(D409&lt;Bonus!$J$4,Bonus!$K$4,IF(D409&lt;Bonus!$J$5,Bonus!$K$5,IF(D409&lt;Bonus!$J$6,Bonus!$K$6,IF(D409&lt;Bonus!$J$7,Bonus!$K$7,IF(D409&lt;Bonus!$J$8,Bonus!$K$8,IF(D409&lt;Bonus!$J$9,Bonus!$K$9,IF(D409&lt;Bonus!$J$10,Bonus!$K$10,IF(D409&lt;Bonus!$J$11,Bonus!$K$11,IF(D409&lt;Bonus!$J$12,Bonus!$K$12,Bonus!$K$13)))))))))))</f>
        <v>2</v>
      </c>
    </row>
    <row r="410" spans="1:21"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17">
        <f t="shared" si="25"/>
        <v>160.16473684210527</v>
      </c>
      <c r="Q410" t="s">
        <v>8330</v>
      </c>
      <c r="R410" t="s">
        <v>8335</v>
      </c>
      <c r="S410" s="23">
        <f t="shared" si="26"/>
        <v>41543.527662037035</v>
      </c>
      <c r="T410" s="23">
        <f t="shared" si="27"/>
        <v>41583.569328703699</v>
      </c>
      <c r="U410" s="27">
        <f>IF(D410&lt;Bonus!$J$2,Bonus!$K$2,IF(D410&lt;Bonus!$J$3,Bonus!$K$3,IF(D410&lt;Bonus!$J$4,Bonus!$K$4,IF(D410&lt;Bonus!$J$5,Bonus!$K$5,IF(D410&lt;Bonus!$J$6,Bonus!$K$6,IF(D410&lt;Bonus!$J$7,Bonus!$K$7,IF(D410&lt;Bonus!$J$8,Bonus!$K$8,IF(D410&lt;Bonus!$J$9,Bonus!$K$9,IF(D410&lt;Bonus!$J$10,Bonus!$K$10,IF(D410&lt;Bonus!$J$11,Bonus!$K$11,IF(D410&lt;Bonus!$J$12,Bonus!$K$12,Bonus!$K$13)))))))))))</f>
        <v>3</v>
      </c>
    </row>
    <row r="411" spans="1:21"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17">
        <f t="shared" si="25"/>
        <v>45.6</v>
      </c>
      <c r="Q411" t="s">
        <v>8330</v>
      </c>
      <c r="R411" t="s">
        <v>8335</v>
      </c>
      <c r="S411" s="23">
        <f t="shared" si="26"/>
        <v>42543.654444444437</v>
      </c>
      <c r="T411" s="23">
        <f t="shared" si="27"/>
        <v>42573.654444444437</v>
      </c>
      <c r="U411" s="27">
        <f>IF(D411&lt;Bonus!$J$2,Bonus!$K$2,IF(D411&lt;Bonus!$J$3,Bonus!$K$3,IF(D411&lt;Bonus!$J$4,Bonus!$K$4,IF(D411&lt;Bonus!$J$5,Bonus!$K$5,IF(D411&lt;Bonus!$J$6,Bonus!$K$6,IF(D411&lt;Bonus!$J$7,Bonus!$K$7,IF(D411&lt;Bonus!$J$8,Bonus!$K$8,IF(D411&lt;Bonus!$J$9,Bonus!$K$9,IF(D411&lt;Bonus!$J$10,Bonus!$K$10,IF(D411&lt;Bonus!$J$11,Bonus!$K$11,IF(D411&lt;Bonus!$J$12,Bonus!$K$12,Bonus!$K$13)))))))))))</f>
        <v>1</v>
      </c>
    </row>
    <row r="412" spans="1:21"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17">
        <f t="shared" si="25"/>
        <v>183.28571428571428</v>
      </c>
      <c r="Q412" t="s">
        <v>8330</v>
      </c>
      <c r="R412" t="s">
        <v>8335</v>
      </c>
      <c r="S412" s="23">
        <f t="shared" si="26"/>
        <v>42113.77311342593</v>
      </c>
      <c r="T412" s="23">
        <f t="shared" si="27"/>
        <v>42173.77311342593</v>
      </c>
      <c r="U412" s="27">
        <f>IF(D412&lt;Bonus!$J$2,Bonus!$K$2,IF(D412&lt;Bonus!$J$3,Bonus!$K$3,IF(D412&lt;Bonus!$J$4,Bonus!$K$4,IF(D412&lt;Bonus!$J$5,Bonus!$K$5,IF(D412&lt;Bonus!$J$6,Bonus!$K$6,IF(D412&lt;Bonus!$J$7,Bonus!$K$7,IF(D412&lt;Bonus!$J$8,Bonus!$K$8,IF(D412&lt;Bonus!$J$9,Bonus!$K$9,IF(D412&lt;Bonus!$J$10,Bonus!$K$10,IF(D412&lt;Bonus!$J$11,Bonus!$K$11,IF(D412&lt;Bonus!$J$12,Bonus!$K$12,Bonus!$K$13)))))))))))</f>
        <v>2</v>
      </c>
    </row>
    <row r="413" spans="1:21"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17">
        <f t="shared" si="25"/>
        <v>125.78838174273859</v>
      </c>
      <c r="Q413" t="s">
        <v>8330</v>
      </c>
      <c r="R413" t="s">
        <v>8335</v>
      </c>
      <c r="S413" s="23">
        <f t="shared" si="26"/>
        <v>41597.967638888884</v>
      </c>
      <c r="T413" s="23">
        <f t="shared" si="27"/>
        <v>41630</v>
      </c>
      <c r="U413" s="27">
        <f>IF(D413&lt;Bonus!$J$2,Bonus!$K$2,IF(D413&lt;Bonus!$J$3,Bonus!$K$3,IF(D413&lt;Bonus!$J$4,Bonus!$K$4,IF(D413&lt;Bonus!$J$5,Bonus!$K$5,IF(D413&lt;Bonus!$J$6,Bonus!$K$6,IF(D413&lt;Bonus!$J$7,Bonus!$K$7,IF(D413&lt;Bonus!$J$8,Bonus!$K$8,IF(D413&lt;Bonus!$J$9,Bonus!$K$9,IF(D413&lt;Bonus!$J$10,Bonus!$K$10,IF(D413&lt;Bonus!$J$11,Bonus!$K$11,IF(D413&lt;Bonus!$J$12,Bonus!$K$12,Bonus!$K$13)))))))))))</f>
        <v>8</v>
      </c>
    </row>
    <row r="414" spans="1:21"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17">
        <f t="shared" si="25"/>
        <v>57.654545454545456</v>
      </c>
      <c r="Q414" t="s">
        <v>8330</v>
      </c>
      <c r="R414" t="s">
        <v>8335</v>
      </c>
      <c r="S414" s="23">
        <f t="shared" si="26"/>
        <v>41099.534467592588</v>
      </c>
      <c r="T414" s="23">
        <f t="shared" si="27"/>
        <v>41115.534467592588</v>
      </c>
      <c r="U414" s="27">
        <f>IF(D414&lt;Bonus!$J$2,Bonus!$K$2,IF(D414&lt;Bonus!$J$3,Bonus!$K$3,IF(D414&lt;Bonus!$J$4,Bonus!$K$4,IF(D414&lt;Bonus!$J$5,Bonus!$K$5,IF(D414&lt;Bonus!$J$6,Bonus!$K$6,IF(D414&lt;Bonus!$J$7,Bonus!$K$7,IF(D414&lt;Bonus!$J$8,Bonus!$K$8,IF(D414&lt;Bonus!$J$9,Bonus!$K$9,IF(D414&lt;Bonus!$J$10,Bonus!$K$10,IF(D414&lt;Bonus!$J$11,Bonus!$K$11,IF(D414&lt;Bonus!$J$12,Bonus!$K$12,Bonus!$K$13)))))))))))</f>
        <v>2</v>
      </c>
    </row>
    <row r="415" spans="1:21"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17">
        <f t="shared" si="25"/>
        <v>78.660818713450297</v>
      </c>
      <c r="Q415" t="s">
        <v>8330</v>
      </c>
      <c r="R415" t="s">
        <v>8335</v>
      </c>
      <c r="S415" s="23">
        <f t="shared" si="26"/>
        <v>41079.66910879629</v>
      </c>
      <c r="T415" s="23">
        <f t="shared" si="27"/>
        <v>41109.66910879629</v>
      </c>
      <c r="U415" s="27">
        <f>IF(D415&lt;Bonus!$J$2,Bonus!$K$2,IF(D415&lt;Bonus!$J$3,Bonus!$K$3,IF(D415&lt;Bonus!$J$4,Bonus!$K$4,IF(D415&lt;Bonus!$J$5,Bonus!$K$5,IF(D415&lt;Bonus!$J$6,Bonus!$K$6,IF(D415&lt;Bonus!$J$7,Bonus!$K$7,IF(D415&lt;Bonus!$J$8,Bonus!$K$8,IF(D415&lt;Bonus!$J$9,Bonus!$K$9,IF(D415&lt;Bonus!$J$10,Bonus!$K$10,IF(D415&lt;Bonus!$J$11,Bonus!$K$11,IF(D415&lt;Bonus!$J$12,Bonus!$K$12,Bonus!$K$13)))))))))))</f>
        <v>4</v>
      </c>
    </row>
    <row r="416" spans="1:21"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17">
        <f t="shared" si="25"/>
        <v>91.480769230769226</v>
      </c>
      <c r="Q416" t="s">
        <v>8330</v>
      </c>
      <c r="R416" t="s">
        <v>8335</v>
      </c>
      <c r="S416" s="23">
        <f t="shared" si="26"/>
        <v>41528.85491898148</v>
      </c>
      <c r="T416" s="23">
        <f t="shared" si="27"/>
        <v>41558.85491898148</v>
      </c>
      <c r="U416" s="27">
        <f>IF(D416&lt;Bonus!$J$2,Bonus!$K$2,IF(D416&lt;Bonus!$J$3,Bonus!$K$3,IF(D416&lt;Bonus!$J$4,Bonus!$K$4,IF(D416&lt;Bonus!$J$5,Bonus!$K$5,IF(D416&lt;Bonus!$J$6,Bonus!$K$6,IF(D416&lt;Bonus!$J$7,Bonus!$K$7,IF(D416&lt;Bonus!$J$8,Bonus!$K$8,IF(D416&lt;Bonus!$J$9,Bonus!$K$9,IF(D416&lt;Bonus!$J$10,Bonus!$K$10,IF(D416&lt;Bonus!$J$11,Bonus!$K$11,IF(D416&lt;Bonus!$J$12,Bonus!$K$12,Bonus!$K$13)))))))))))</f>
        <v>5</v>
      </c>
    </row>
    <row r="417" spans="1:21"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17">
        <f t="shared" si="25"/>
        <v>68.09809523809524</v>
      </c>
      <c r="Q417" t="s">
        <v>8330</v>
      </c>
      <c r="R417" t="s">
        <v>8335</v>
      </c>
      <c r="S417" s="23">
        <f t="shared" si="26"/>
        <v>41904.643541666665</v>
      </c>
      <c r="T417" s="23">
        <f t="shared" si="27"/>
        <v>41929.291666666664</v>
      </c>
      <c r="U417" s="27">
        <f>IF(D417&lt;Bonus!$J$2,Bonus!$K$2,IF(D417&lt;Bonus!$J$3,Bonus!$K$3,IF(D417&lt;Bonus!$J$4,Bonus!$K$4,IF(D417&lt;Bonus!$J$5,Bonus!$K$5,IF(D417&lt;Bonus!$J$6,Bonus!$K$6,IF(D417&lt;Bonus!$J$7,Bonus!$K$7,IF(D417&lt;Bonus!$J$8,Bonus!$K$8,IF(D417&lt;Bonus!$J$9,Bonus!$K$9,IF(D417&lt;Bonus!$J$10,Bonus!$K$10,IF(D417&lt;Bonus!$J$11,Bonus!$K$11,IF(D417&lt;Bonus!$J$12,Bonus!$K$12,Bonus!$K$13)))))))))))</f>
        <v>2</v>
      </c>
    </row>
    <row r="418" spans="1:21"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17">
        <f t="shared" si="25"/>
        <v>48.086800000000004</v>
      </c>
      <c r="Q418" t="s">
        <v>8330</v>
      </c>
      <c r="R418" t="s">
        <v>8335</v>
      </c>
      <c r="S418" s="23">
        <f t="shared" si="26"/>
        <v>41648.187858796293</v>
      </c>
      <c r="T418" s="23">
        <f t="shared" si="27"/>
        <v>41678.187858796293</v>
      </c>
      <c r="U418" s="27">
        <f>IF(D418&lt;Bonus!$J$2,Bonus!$K$2,IF(D418&lt;Bonus!$J$3,Bonus!$K$3,IF(D418&lt;Bonus!$J$4,Bonus!$K$4,IF(D418&lt;Bonus!$J$5,Bonus!$K$5,IF(D418&lt;Bonus!$J$6,Bonus!$K$6,IF(D418&lt;Bonus!$J$7,Bonus!$K$7,IF(D418&lt;Bonus!$J$8,Bonus!$K$8,IF(D418&lt;Bonus!$J$9,Bonus!$K$9,IF(D418&lt;Bonus!$J$10,Bonus!$K$10,IF(D418&lt;Bonus!$J$11,Bonus!$K$11,IF(D418&lt;Bonus!$J$12,Bonus!$K$12,Bonus!$K$13)))))))))))</f>
        <v>2</v>
      </c>
    </row>
    <row r="419" spans="1:21"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17">
        <f t="shared" si="25"/>
        <v>202.42307692307693</v>
      </c>
      <c r="Q419" t="s">
        <v>8330</v>
      </c>
      <c r="R419" t="s">
        <v>8335</v>
      </c>
      <c r="S419" s="23">
        <f t="shared" si="26"/>
        <v>41360.76226851852</v>
      </c>
      <c r="T419" s="23">
        <f t="shared" si="27"/>
        <v>41371.981249999997</v>
      </c>
      <c r="U419" s="27">
        <f>IF(D419&lt;Bonus!$J$2,Bonus!$K$2,IF(D419&lt;Bonus!$J$3,Bonus!$K$3,IF(D419&lt;Bonus!$J$4,Bonus!$K$4,IF(D419&lt;Bonus!$J$5,Bonus!$K$5,IF(D419&lt;Bonus!$J$6,Bonus!$K$6,IF(D419&lt;Bonus!$J$7,Bonus!$K$7,IF(D419&lt;Bonus!$J$8,Bonus!$K$8,IF(D419&lt;Bonus!$J$9,Bonus!$K$9,IF(D419&lt;Bonus!$J$10,Bonus!$K$10,IF(D419&lt;Bonus!$J$11,Bonus!$K$11,IF(D419&lt;Bonus!$J$12,Bonus!$K$12,Bonus!$K$13)))))))))))</f>
        <v>4</v>
      </c>
    </row>
    <row r="420" spans="1:21"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17">
        <f t="shared" si="25"/>
        <v>216.75</v>
      </c>
      <c r="Q420" t="s">
        <v>8330</v>
      </c>
      <c r="R420" t="s">
        <v>8335</v>
      </c>
      <c r="S420" s="23">
        <f t="shared" si="26"/>
        <v>42178.07403935185</v>
      </c>
      <c r="T420" s="23">
        <f t="shared" si="27"/>
        <v>42208.07403935185</v>
      </c>
      <c r="U420" s="27">
        <f>IF(D420&lt;Bonus!$J$2,Bonus!$K$2,IF(D420&lt;Bonus!$J$3,Bonus!$K$3,IF(D420&lt;Bonus!$J$4,Bonus!$K$4,IF(D420&lt;Bonus!$J$5,Bonus!$K$5,IF(D420&lt;Bonus!$J$6,Bonus!$K$6,IF(D420&lt;Bonus!$J$7,Bonus!$K$7,IF(D420&lt;Bonus!$J$8,Bonus!$K$8,IF(D420&lt;Bonus!$J$9,Bonus!$K$9,IF(D420&lt;Bonus!$J$10,Bonus!$K$10,IF(D420&lt;Bonus!$J$11,Bonus!$K$11,IF(D420&lt;Bonus!$J$12,Bonus!$K$12,Bonus!$K$13)))))))))))</f>
        <v>6</v>
      </c>
    </row>
    <row r="421" spans="1:21"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17">
        <f t="shared" si="25"/>
        <v>110.06849315068493</v>
      </c>
      <c r="Q421" t="s">
        <v>8330</v>
      </c>
      <c r="R421" t="s">
        <v>8335</v>
      </c>
      <c r="S421" s="23">
        <f t="shared" si="26"/>
        <v>41394.634108796294</v>
      </c>
      <c r="T421" s="23">
        <f t="shared" si="27"/>
        <v>41454.634108796294</v>
      </c>
      <c r="U421" s="27">
        <f>IF(D421&lt;Bonus!$J$2,Bonus!$K$2,IF(D421&lt;Bonus!$J$3,Bonus!$K$3,IF(D421&lt;Bonus!$J$4,Bonus!$K$4,IF(D421&lt;Bonus!$J$5,Bonus!$K$5,IF(D421&lt;Bonus!$J$6,Bonus!$K$6,IF(D421&lt;Bonus!$J$7,Bonus!$K$7,IF(D421&lt;Bonus!$J$8,Bonus!$K$8,IF(D421&lt;Bonus!$J$9,Bonus!$K$9,IF(D421&lt;Bonus!$J$10,Bonus!$K$10,IF(D421&lt;Bonus!$J$11,Bonus!$K$11,IF(D421&lt;Bonus!$J$12,Bonus!$K$12,Bonus!$K$13)))))))))))</f>
        <v>3</v>
      </c>
    </row>
    <row r="422" spans="1:21"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17">
        <f t="shared" si="25"/>
        <v>4.833333333333333</v>
      </c>
      <c r="Q422" t="s">
        <v>8330</v>
      </c>
      <c r="R422" t="s">
        <v>8336</v>
      </c>
      <c r="S422" s="23">
        <f t="shared" si="26"/>
        <v>41682.028136574074</v>
      </c>
      <c r="T422" s="23">
        <f t="shared" si="27"/>
        <v>41711.986469907402</v>
      </c>
      <c r="U422" s="27">
        <f>IF(D422&lt;Bonus!$J$2,Bonus!$K$2,IF(D422&lt;Bonus!$J$3,Bonus!$K$3,IF(D422&lt;Bonus!$J$4,Bonus!$K$4,IF(D422&lt;Bonus!$J$5,Bonus!$K$5,IF(D422&lt;Bonus!$J$6,Bonus!$K$6,IF(D422&lt;Bonus!$J$7,Bonus!$K$7,IF(D422&lt;Bonus!$J$8,Bonus!$K$8,IF(D422&lt;Bonus!$J$9,Bonus!$K$9,IF(D422&lt;Bonus!$J$10,Bonus!$K$10,IF(D422&lt;Bonus!$J$11,Bonus!$K$11,IF(D422&lt;Bonus!$J$12,Bonus!$K$12,Bonus!$K$13)))))))))))</f>
        <v>2</v>
      </c>
    </row>
    <row r="423" spans="1:21"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17">
        <f t="shared" si="25"/>
        <v>50.166666666666664</v>
      </c>
      <c r="Q423" t="s">
        <v>8330</v>
      </c>
      <c r="R423" t="s">
        <v>8336</v>
      </c>
      <c r="S423" s="23">
        <f t="shared" si="26"/>
        <v>42177.283055555548</v>
      </c>
      <c r="T423" s="23">
        <f t="shared" si="27"/>
        <v>42237.283055555548</v>
      </c>
      <c r="U423" s="27">
        <f>IF(D423&lt;Bonus!$J$2,Bonus!$K$2,IF(D423&lt;Bonus!$J$3,Bonus!$K$3,IF(D423&lt;Bonus!$J$4,Bonus!$K$4,IF(D423&lt;Bonus!$J$5,Bonus!$K$5,IF(D423&lt;Bonus!$J$6,Bonus!$K$6,IF(D423&lt;Bonus!$J$7,Bonus!$K$7,IF(D423&lt;Bonus!$J$8,Bonus!$K$8,IF(D423&lt;Bonus!$J$9,Bonus!$K$9,IF(D423&lt;Bonus!$J$10,Bonus!$K$10,IF(D423&lt;Bonus!$J$11,Bonus!$K$11,IF(D423&lt;Bonus!$J$12,Bonus!$K$12,Bonus!$K$13)))))))))))</f>
        <v>5</v>
      </c>
    </row>
    <row r="424" spans="1:21"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17">
        <f t="shared" si="25"/>
        <v>35.833333333333336</v>
      </c>
      <c r="Q424" t="s">
        <v>8330</v>
      </c>
      <c r="R424" t="s">
        <v>8336</v>
      </c>
      <c r="S424" s="23">
        <f t="shared" si="26"/>
        <v>41863.052048611105</v>
      </c>
      <c r="T424" s="23">
        <f t="shared" si="27"/>
        <v>41893.052048611105</v>
      </c>
      <c r="U424" s="27">
        <f>IF(D424&lt;Bonus!$J$2,Bonus!$K$2,IF(D424&lt;Bonus!$J$3,Bonus!$K$3,IF(D424&lt;Bonus!$J$4,Bonus!$K$4,IF(D424&lt;Bonus!$J$5,Bonus!$K$5,IF(D424&lt;Bonus!$J$6,Bonus!$K$6,IF(D424&lt;Bonus!$J$7,Bonus!$K$7,IF(D424&lt;Bonus!$J$8,Bonus!$K$8,IF(D424&lt;Bonus!$J$9,Bonus!$K$9,IF(D424&lt;Bonus!$J$10,Bonus!$K$10,IF(D424&lt;Bonus!$J$11,Bonus!$K$11,IF(D424&lt;Bonus!$J$12,Bonus!$K$12,Bonus!$K$13)))))))))))</f>
        <v>10</v>
      </c>
    </row>
    <row r="425" spans="1:21"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17">
        <f t="shared" si="25"/>
        <v>11.76923076923077</v>
      </c>
      <c r="Q425" t="s">
        <v>8330</v>
      </c>
      <c r="R425" t="s">
        <v>8336</v>
      </c>
      <c r="S425" s="23">
        <f t="shared" si="26"/>
        <v>41400.717939814815</v>
      </c>
      <c r="T425" s="23">
        <f t="shared" si="27"/>
        <v>41430.717939814815</v>
      </c>
      <c r="U425" s="27">
        <f>IF(D425&lt;Bonus!$J$2,Bonus!$K$2,IF(D425&lt;Bonus!$J$3,Bonus!$K$3,IF(D425&lt;Bonus!$J$4,Bonus!$K$4,IF(D425&lt;Bonus!$J$5,Bonus!$K$5,IF(D425&lt;Bonus!$J$6,Bonus!$K$6,IF(D425&lt;Bonus!$J$7,Bonus!$K$7,IF(D425&lt;Bonus!$J$8,Bonus!$K$8,IF(D425&lt;Bonus!$J$9,Bonus!$K$9,IF(D425&lt;Bonus!$J$10,Bonus!$K$10,IF(D425&lt;Bonus!$J$11,Bonus!$K$11,IF(D425&lt;Bonus!$J$12,Bonus!$K$12,Bonus!$K$13)))))))))))</f>
        <v>6</v>
      </c>
    </row>
    <row r="426" spans="1:21"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17">
        <f t="shared" si="25"/>
        <v>40.78</v>
      </c>
      <c r="Q426" t="s">
        <v>8330</v>
      </c>
      <c r="R426" t="s">
        <v>8336</v>
      </c>
      <c r="S426" s="23">
        <f t="shared" si="26"/>
        <v>40934.167812499996</v>
      </c>
      <c r="T426" s="23">
        <f t="shared" si="27"/>
        <v>40994.126145833332</v>
      </c>
      <c r="U426" s="27">
        <f>IF(D426&lt;Bonus!$J$2,Bonus!$K$2,IF(D426&lt;Bonus!$J$3,Bonus!$K$3,IF(D426&lt;Bonus!$J$4,Bonus!$K$4,IF(D426&lt;Bonus!$J$5,Bonus!$K$5,IF(D426&lt;Bonus!$J$6,Bonus!$K$6,IF(D426&lt;Bonus!$J$7,Bonus!$K$7,IF(D426&lt;Bonus!$J$8,Bonus!$K$8,IF(D426&lt;Bonus!$J$9,Bonus!$K$9,IF(D426&lt;Bonus!$J$10,Bonus!$K$10,IF(D426&lt;Bonus!$J$11,Bonus!$K$11,IF(D426&lt;Bonus!$J$12,Bonus!$K$12,Bonus!$K$13)))))))))))</f>
        <v>2</v>
      </c>
    </row>
    <row r="427" spans="1:21"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17">
        <f t="shared" si="25"/>
        <v>3</v>
      </c>
      <c r="Q427" t="s">
        <v>8330</v>
      </c>
      <c r="R427" t="s">
        <v>8336</v>
      </c>
      <c r="S427" s="23">
        <f t="shared" si="26"/>
        <v>42275.652824074066</v>
      </c>
      <c r="T427" s="23">
        <f t="shared" si="27"/>
        <v>42335.694490740738</v>
      </c>
      <c r="U427" s="27">
        <f>IF(D427&lt;Bonus!$J$2,Bonus!$K$2,IF(D427&lt;Bonus!$J$3,Bonus!$K$3,IF(D427&lt;Bonus!$J$4,Bonus!$K$4,IF(D427&lt;Bonus!$J$5,Bonus!$K$5,IF(D427&lt;Bonus!$J$6,Bonus!$K$6,IF(D427&lt;Bonus!$J$7,Bonus!$K$7,IF(D427&lt;Bonus!$J$8,Bonus!$K$8,IF(D427&lt;Bonus!$J$9,Bonus!$K$9,IF(D427&lt;Bonus!$J$10,Bonus!$K$10,IF(D427&lt;Bonus!$J$11,Bonus!$K$11,IF(D427&lt;Bonus!$J$12,Bonus!$K$12,Bonus!$K$13)))))))))))</f>
        <v>12</v>
      </c>
    </row>
    <row r="428" spans="1:21"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17">
        <f t="shared" si="25"/>
        <v>16.625</v>
      </c>
      <c r="Q428" t="s">
        <v>8330</v>
      </c>
      <c r="R428" t="s">
        <v>8336</v>
      </c>
      <c r="S428" s="23">
        <f t="shared" si="26"/>
        <v>42400.503634259258</v>
      </c>
      <c r="T428" s="23">
        <f t="shared" si="27"/>
        <v>42430.503634259258</v>
      </c>
      <c r="U428" s="27">
        <f>IF(D428&lt;Bonus!$J$2,Bonus!$K$2,IF(D428&lt;Bonus!$J$3,Bonus!$K$3,IF(D428&lt;Bonus!$J$4,Bonus!$K$4,IF(D428&lt;Bonus!$J$5,Bonus!$K$5,IF(D428&lt;Bonus!$J$6,Bonus!$K$6,IF(D428&lt;Bonus!$J$7,Bonus!$K$7,IF(D428&lt;Bonus!$J$8,Bonus!$K$8,IF(D428&lt;Bonus!$J$9,Bonus!$K$9,IF(D428&lt;Bonus!$J$10,Bonus!$K$10,IF(D428&lt;Bonus!$J$11,Bonus!$K$11,IF(D428&lt;Bonus!$J$12,Bonus!$K$12,Bonus!$K$13)))))))))))</f>
        <v>4</v>
      </c>
    </row>
    <row r="429" spans="1:21"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17" t="e">
        <f t="shared" si="25"/>
        <v>#DIV/0!</v>
      </c>
      <c r="Q429" t="s">
        <v>8330</v>
      </c>
      <c r="R429" t="s">
        <v>8336</v>
      </c>
      <c r="S429" s="23">
        <f t="shared" si="26"/>
        <v>42285.700694444437</v>
      </c>
      <c r="T429" s="23">
        <f t="shared" si="27"/>
        <v>42299.582638888889</v>
      </c>
      <c r="U429" s="27">
        <f>IF(D429&lt;Bonus!$J$2,Bonus!$K$2,IF(D429&lt;Bonus!$J$3,Bonus!$K$3,IF(D429&lt;Bonus!$J$4,Bonus!$K$4,IF(D429&lt;Bonus!$J$5,Bonus!$K$5,IF(D429&lt;Bonus!$J$6,Bonus!$K$6,IF(D429&lt;Bonus!$J$7,Bonus!$K$7,IF(D429&lt;Bonus!$J$8,Bonus!$K$8,IF(D429&lt;Bonus!$J$9,Bonus!$K$9,IF(D429&lt;Bonus!$J$10,Bonus!$K$10,IF(D429&lt;Bonus!$J$11,Bonus!$K$11,IF(D429&lt;Bonus!$J$12,Bonus!$K$12,Bonus!$K$13)))))))))))</f>
        <v>3</v>
      </c>
    </row>
    <row r="430" spans="1:21"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17">
        <f t="shared" si="25"/>
        <v>52</v>
      </c>
      <c r="Q430" t="s">
        <v>8330</v>
      </c>
      <c r="R430" t="s">
        <v>8336</v>
      </c>
      <c r="S430" s="23">
        <f t="shared" si="26"/>
        <v>41778.558391203704</v>
      </c>
      <c r="T430" s="23">
        <f t="shared" si="27"/>
        <v>41806.708333333328</v>
      </c>
      <c r="U430" s="27">
        <f>IF(D430&lt;Bonus!$J$2,Bonus!$K$2,IF(D430&lt;Bonus!$J$3,Bonus!$K$3,IF(D430&lt;Bonus!$J$4,Bonus!$K$4,IF(D430&lt;Bonus!$J$5,Bonus!$K$5,IF(D430&lt;Bonus!$J$6,Bonus!$K$6,IF(D430&lt;Bonus!$J$7,Bonus!$K$7,IF(D430&lt;Bonus!$J$8,Bonus!$K$8,IF(D430&lt;Bonus!$J$9,Bonus!$K$9,IF(D430&lt;Bonus!$J$10,Bonus!$K$10,IF(D430&lt;Bonus!$J$11,Bonus!$K$11,IF(D430&lt;Bonus!$J$12,Bonus!$K$12,Bonus!$K$13)))))))))))</f>
        <v>4</v>
      </c>
    </row>
    <row r="431" spans="1:21"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17" t="e">
        <f t="shared" si="25"/>
        <v>#DIV/0!</v>
      </c>
      <c r="Q431" t="s">
        <v>8330</v>
      </c>
      <c r="R431" t="s">
        <v>8336</v>
      </c>
      <c r="S431" s="23">
        <f t="shared" si="26"/>
        <v>40070.693078703705</v>
      </c>
      <c r="T431" s="23">
        <f t="shared" si="27"/>
        <v>40143.999305555553</v>
      </c>
      <c r="U431" s="27">
        <f>IF(D431&lt;Bonus!$J$2,Bonus!$K$2,IF(D431&lt;Bonus!$J$3,Bonus!$K$3,IF(D431&lt;Bonus!$J$4,Bonus!$K$4,IF(D431&lt;Bonus!$J$5,Bonus!$K$5,IF(D431&lt;Bonus!$J$6,Bonus!$K$6,IF(D431&lt;Bonus!$J$7,Bonus!$K$7,IF(D431&lt;Bonus!$J$8,Bonus!$K$8,IF(D431&lt;Bonus!$J$9,Bonus!$K$9,IF(D431&lt;Bonus!$J$10,Bonus!$K$10,IF(D431&lt;Bonus!$J$11,Bonus!$K$11,IF(D431&lt;Bonus!$J$12,Bonus!$K$12,Bonus!$K$13)))))))))))</f>
        <v>3</v>
      </c>
    </row>
    <row r="432" spans="1:21"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17">
        <f t="shared" si="25"/>
        <v>4.8</v>
      </c>
      <c r="Q432" t="s">
        <v>8330</v>
      </c>
      <c r="R432" t="s">
        <v>8336</v>
      </c>
      <c r="S432" s="23">
        <f t="shared" si="26"/>
        <v>41512.898923611108</v>
      </c>
      <c r="T432" s="23">
        <f t="shared" si="27"/>
        <v>41527.898923611108</v>
      </c>
      <c r="U432" s="27">
        <f>IF(D432&lt;Bonus!$J$2,Bonus!$K$2,IF(D432&lt;Bonus!$J$3,Bonus!$K$3,IF(D432&lt;Bonus!$J$4,Bonus!$K$4,IF(D432&lt;Bonus!$J$5,Bonus!$K$5,IF(D432&lt;Bonus!$J$6,Bonus!$K$6,IF(D432&lt;Bonus!$J$7,Bonus!$K$7,IF(D432&lt;Bonus!$J$8,Bonus!$K$8,IF(D432&lt;Bonus!$J$9,Bonus!$K$9,IF(D432&lt;Bonus!$J$10,Bonus!$K$10,IF(D432&lt;Bonus!$J$11,Bonus!$K$11,IF(D432&lt;Bonus!$J$12,Bonus!$K$12,Bonus!$K$13)))))))))))</f>
        <v>2</v>
      </c>
    </row>
    <row r="433" spans="1:21"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17">
        <f t="shared" si="25"/>
        <v>51.875</v>
      </c>
      <c r="Q433" t="s">
        <v>8330</v>
      </c>
      <c r="R433" t="s">
        <v>8336</v>
      </c>
      <c r="S433" s="23">
        <f t="shared" si="26"/>
        <v>42526.662997685176</v>
      </c>
      <c r="T433" s="23">
        <f t="shared" si="27"/>
        <v>42556.662997685176</v>
      </c>
      <c r="U433" s="27">
        <f>IF(D433&lt;Bonus!$J$2,Bonus!$K$2,IF(D433&lt;Bonus!$J$3,Bonus!$K$3,IF(D433&lt;Bonus!$J$4,Bonus!$K$4,IF(D433&lt;Bonus!$J$5,Bonus!$K$5,IF(D433&lt;Bonus!$J$6,Bonus!$K$6,IF(D433&lt;Bonus!$J$7,Bonus!$K$7,IF(D433&lt;Bonus!$J$8,Bonus!$K$8,IF(D433&lt;Bonus!$J$9,Bonus!$K$9,IF(D433&lt;Bonus!$J$10,Bonus!$K$10,IF(D433&lt;Bonus!$J$11,Bonus!$K$11,IF(D433&lt;Bonus!$J$12,Bonus!$K$12,Bonus!$K$13)))))))))))</f>
        <v>2</v>
      </c>
    </row>
    <row r="434" spans="1:21"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17">
        <f t="shared" si="25"/>
        <v>71.25</v>
      </c>
      <c r="Q434" t="s">
        <v>8330</v>
      </c>
      <c r="R434" t="s">
        <v>8336</v>
      </c>
      <c r="S434" s="23">
        <f t="shared" si="26"/>
        <v>42238.51829861111</v>
      </c>
      <c r="T434" s="23">
        <f t="shared" si="27"/>
        <v>42298.51829861111</v>
      </c>
      <c r="U434" s="27">
        <f>IF(D434&lt;Bonus!$J$2,Bonus!$K$2,IF(D434&lt;Bonus!$J$3,Bonus!$K$3,IF(D434&lt;Bonus!$J$4,Bonus!$K$4,IF(D434&lt;Bonus!$J$5,Bonus!$K$5,IF(D434&lt;Bonus!$J$6,Bonus!$K$6,IF(D434&lt;Bonus!$J$7,Bonus!$K$7,IF(D434&lt;Bonus!$J$8,Bonus!$K$8,IF(D434&lt;Bonus!$J$9,Bonus!$K$9,IF(D434&lt;Bonus!$J$10,Bonus!$K$10,IF(D434&lt;Bonus!$J$11,Bonus!$K$11,IF(D434&lt;Bonus!$J$12,Bonus!$K$12,Bonus!$K$13)))))))))))</f>
        <v>3</v>
      </c>
    </row>
    <row r="435" spans="1:21"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17" t="e">
        <f t="shared" si="25"/>
        <v>#DIV/0!</v>
      </c>
      <c r="Q435" t="s">
        <v>8330</v>
      </c>
      <c r="R435" t="s">
        <v>8336</v>
      </c>
      <c r="S435" s="23">
        <f t="shared" si="26"/>
        <v>42228.42155092593</v>
      </c>
      <c r="T435" s="23">
        <f t="shared" si="27"/>
        <v>42288.42155092593</v>
      </c>
      <c r="U435" s="27">
        <f>IF(D435&lt;Bonus!$J$2,Bonus!$K$2,IF(D435&lt;Bonus!$J$3,Bonus!$K$3,IF(D435&lt;Bonus!$J$4,Bonus!$K$4,IF(D435&lt;Bonus!$J$5,Bonus!$K$5,IF(D435&lt;Bonus!$J$6,Bonus!$K$6,IF(D435&lt;Bonus!$J$7,Bonus!$K$7,IF(D435&lt;Bonus!$J$8,Bonus!$K$8,IF(D435&lt;Bonus!$J$9,Bonus!$K$9,IF(D435&lt;Bonus!$J$10,Bonus!$K$10,IF(D435&lt;Bonus!$J$11,Bonus!$K$11,IF(D435&lt;Bonus!$J$12,Bonus!$K$12,Bonus!$K$13)))))))))))</f>
        <v>2</v>
      </c>
    </row>
    <row r="436" spans="1:21"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17">
        <f t="shared" si="25"/>
        <v>62.5</v>
      </c>
      <c r="Q436" t="s">
        <v>8330</v>
      </c>
      <c r="R436" t="s">
        <v>8336</v>
      </c>
      <c r="S436" s="23">
        <f t="shared" si="26"/>
        <v>41576.626180555555</v>
      </c>
      <c r="T436" s="23">
        <f t="shared" si="27"/>
        <v>41609.667847222219</v>
      </c>
      <c r="U436" s="27">
        <f>IF(D436&lt;Bonus!$J$2,Bonus!$K$2,IF(D436&lt;Bonus!$J$3,Bonus!$K$3,IF(D436&lt;Bonus!$J$4,Bonus!$K$4,IF(D436&lt;Bonus!$J$5,Bonus!$K$5,IF(D436&lt;Bonus!$J$6,Bonus!$K$6,IF(D436&lt;Bonus!$J$7,Bonus!$K$7,IF(D436&lt;Bonus!$J$8,Bonus!$K$8,IF(D436&lt;Bonus!$J$9,Bonus!$K$9,IF(D436&lt;Bonus!$J$10,Bonus!$K$10,IF(D436&lt;Bonus!$J$11,Bonus!$K$11,IF(D436&lt;Bonus!$J$12,Bonus!$K$12,Bonus!$K$13)))))))))))</f>
        <v>2</v>
      </c>
    </row>
    <row r="437" spans="1:21"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17">
        <f t="shared" si="25"/>
        <v>1</v>
      </c>
      <c r="Q437" t="s">
        <v>8330</v>
      </c>
      <c r="R437" t="s">
        <v>8336</v>
      </c>
      <c r="S437" s="23">
        <f t="shared" si="26"/>
        <v>41500.539120370369</v>
      </c>
      <c r="T437" s="23">
        <f t="shared" si="27"/>
        <v>41530.539120370369</v>
      </c>
      <c r="U437" s="27">
        <f>IF(D437&lt;Bonus!$J$2,Bonus!$K$2,IF(D437&lt;Bonus!$J$3,Bonus!$K$3,IF(D437&lt;Bonus!$J$4,Bonus!$K$4,IF(D437&lt;Bonus!$J$5,Bonus!$K$5,IF(D437&lt;Bonus!$J$6,Bonus!$K$6,IF(D437&lt;Bonus!$J$7,Bonus!$K$7,IF(D437&lt;Bonus!$J$8,Bonus!$K$8,IF(D437&lt;Bonus!$J$9,Bonus!$K$9,IF(D437&lt;Bonus!$J$10,Bonus!$K$10,IF(D437&lt;Bonus!$J$11,Bonus!$K$11,IF(D437&lt;Bonus!$J$12,Bonus!$K$12,Bonus!$K$13)))))))))))</f>
        <v>12</v>
      </c>
    </row>
    <row r="438" spans="1:21"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17" t="e">
        <f t="shared" si="25"/>
        <v>#DIV/0!</v>
      </c>
      <c r="Q438" t="s">
        <v>8330</v>
      </c>
      <c r="R438" t="s">
        <v>8336</v>
      </c>
      <c r="S438" s="23">
        <f t="shared" si="26"/>
        <v>41456.154085648144</v>
      </c>
      <c r="T438" s="23">
        <f t="shared" si="27"/>
        <v>41486.154085648144</v>
      </c>
      <c r="U438" s="27">
        <f>IF(D438&lt;Bonus!$J$2,Bonus!$K$2,IF(D438&lt;Bonus!$J$3,Bonus!$K$3,IF(D438&lt;Bonus!$J$4,Bonus!$K$4,IF(D438&lt;Bonus!$J$5,Bonus!$K$5,IF(D438&lt;Bonus!$J$6,Bonus!$K$6,IF(D438&lt;Bonus!$J$7,Bonus!$K$7,IF(D438&lt;Bonus!$J$8,Bonus!$K$8,IF(D438&lt;Bonus!$J$9,Bonus!$K$9,IF(D438&lt;Bonus!$J$10,Bonus!$K$10,IF(D438&lt;Bonus!$J$11,Bonus!$K$11,IF(D438&lt;Bonus!$J$12,Bonus!$K$12,Bonus!$K$13)))))))))))</f>
        <v>2</v>
      </c>
    </row>
    <row r="439" spans="1:21"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17" t="e">
        <f t="shared" si="25"/>
        <v>#DIV/0!</v>
      </c>
      <c r="Q439" t="s">
        <v>8330</v>
      </c>
      <c r="R439" t="s">
        <v>8336</v>
      </c>
      <c r="S439" s="23">
        <f t="shared" si="26"/>
        <v>42591.110254629624</v>
      </c>
      <c r="T439" s="23">
        <f t="shared" si="27"/>
        <v>42651.110254629624</v>
      </c>
      <c r="U439" s="27">
        <f>IF(D439&lt;Bonus!$J$2,Bonus!$K$2,IF(D439&lt;Bonus!$J$3,Bonus!$K$3,IF(D439&lt;Bonus!$J$4,Bonus!$K$4,IF(D439&lt;Bonus!$J$5,Bonus!$K$5,IF(D439&lt;Bonus!$J$6,Bonus!$K$6,IF(D439&lt;Bonus!$J$7,Bonus!$K$7,IF(D439&lt;Bonus!$J$8,Bonus!$K$8,IF(D439&lt;Bonus!$J$9,Bonus!$K$9,IF(D439&lt;Bonus!$J$10,Bonus!$K$10,IF(D439&lt;Bonus!$J$11,Bonus!$K$11,IF(D439&lt;Bonus!$J$12,Bonus!$K$12,Bonus!$K$13)))))))))))</f>
        <v>3</v>
      </c>
    </row>
    <row r="440" spans="1:21"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17">
        <f t="shared" si="25"/>
        <v>170.54545454545453</v>
      </c>
      <c r="Q440" t="s">
        <v>8330</v>
      </c>
      <c r="R440" t="s">
        <v>8336</v>
      </c>
      <c r="S440" s="23">
        <f t="shared" si="26"/>
        <v>42296.052754629629</v>
      </c>
      <c r="T440" s="23">
        <f t="shared" si="27"/>
        <v>42326.094421296293</v>
      </c>
      <c r="U440" s="27">
        <f>IF(D440&lt;Bonus!$J$2,Bonus!$K$2,IF(D440&lt;Bonus!$J$3,Bonus!$K$3,IF(D440&lt;Bonus!$J$4,Bonus!$K$4,IF(D440&lt;Bonus!$J$5,Bonus!$K$5,IF(D440&lt;Bonus!$J$6,Bonus!$K$6,IF(D440&lt;Bonus!$J$7,Bonus!$K$7,IF(D440&lt;Bonus!$J$8,Bonus!$K$8,IF(D440&lt;Bonus!$J$9,Bonus!$K$9,IF(D440&lt;Bonus!$J$10,Bonus!$K$10,IF(D440&lt;Bonus!$J$11,Bonus!$K$11,IF(D440&lt;Bonus!$J$12,Bonus!$K$12,Bonus!$K$13)))))))))))</f>
        <v>6</v>
      </c>
    </row>
    <row r="441" spans="1:21"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17" t="e">
        <f t="shared" si="25"/>
        <v>#DIV/0!</v>
      </c>
      <c r="Q441" t="s">
        <v>8330</v>
      </c>
      <c r="R441" t="s">
        <v>8336</v>
      </c>
      <c r="S441" s="23">
        <f t="shared" si="26"/>
        <v>41919.553449074068</v>
      </c>
      <c r="T441" s="23">
        <f t="shared" si="27"/>
        <v>41929.553449074068</v>
      </c>
      <c r="U441" s="27">
        <f>IF(D441&lt;Bonus!$J$2,Bonus!$K$2,IF(D441&lt;Bonus!$J$3,Bonus!$K$3,IF(D441&lt;Bonus!$J$4,Bonus!$K$4,IF(D441&lt;Bonus!$J$5,Bonus!$K$5,IF(D441&lt;Bonus!$J$6,Bonus!$K$6,IF(D441&lt;Bonus!$J$7,Bonus!$K$7,IF(D441&lt;Bonus!$J$8,Bonus!$K$8,IF(D441&lt;Bonus!$J$9,Bonus!$K$9,IF(D441&lt;Bonus!$J$10,Bonus!$K$10,IF(D441&lt;Bonus!$J$11,Bonus!$K$11,IF(D441&lt;Bonus!$J$12,Bonus!$K$12,Bonus!$K$13)))))))))))</f>
        <v>1</v>
      </c>
    </row>
    <row r="442" spans="1:21"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17">
        <f t="shared" si="25"/>
        <v>5</v>
      </c>
      <c r="Q442" t="s">
        <v>8330</v>
      </c>
      <c r="R442" t="s">
        <v>8336</v>
      </c>
      <c r="S442" s="23">
        <f t="shared" si="26"/>
        <v>42423.777233796289</v>
      </c>
      <c r="T442" s="23">
        <f t="shared" si="27"/>
        <v>42453.735567129632</v>
      </c>
      <c r="U442" s="27">
        <f>IF(D442&lt;Bonus!$J$2,Bonus!$K$2,IF(D442&lt;Bonus!$J$3,Bonus!$K$3,IF(D442&lt;Bonus!$J$4,Bonus!$K$4,IF(D442&lt;Bonus!$J$5,Bonus!$K$5,IF(D442&lt;Bonus!$J$6,Bonus!$K$6,IF(D442&lt;Bonus!$J$7,Bonus!$K$7,IF(D442&lt;Bonus!$J$8,Bonus!$K$8,IF(D442&lt;Bonus!$J$9,Bonus!$K$9,IF(D442&lt;Bonus!$J$10,Bonus!$K$10,IF(D442&lt;Bonus!$J$11,Bonus!$K$11,IF(D442&lt;Bonus!$J$12,Bonus!$K$12,Bonus!$K$13)))))))))))</f>
        <v>3</v>
      </c>
    </row>
    <row r="443" spans="1:21"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17" t="e">
        <f t="shared" si="25"/>
        <v>#DIV/0!</v>
      </c>
      <c r="Q443" t="s">
        <v>8330</v>
      </c>
      <c r="R443" t="s">
        <v>8336</v>
      </c>
      <c r="S443" s="23">
        <f t="shared" si="26"/>
        <v>41550.585601851846</v>
      </c>
      <c r="T443" s="23">
        <f t="shared" si="27"/>
        <v>41580.585601851846</v>
      </c>
      <c r="U443" s="27">
        <f>IF(D443&lt;Bonus!$J$2,Bonus!$K$2,IF(D443&lt;Bonus!$J$3,Bonus!$K$3,IF(D443&lt;Bonus!$J$4,Bonus!$K$4,IF(D443&lt;Bonus!$J$5,Bonus!$K$5,IF(D443&lt;Bonus!$J$6,Bonus!$K$6,IF(D443&lt;Bonus!$J$7,Bonus!$K$7,IF(D443&lt;Bonus!$J$8,Bonus!$K$8,IF(D443&lt;Bonus!$J$9,Bonus!$K$9,IF(D443&lt;Bonus!$J$10,Bonus!$K$10,IF(D443&lt;Bonus!$J$11,Bonus!$K$11,IF(D443&lt;Bonus!$J$12,Bonus!$K$12,Bonus!$K$13)))))))))))</f>
        <v>1</v>
      </c>
    </row>
    <row r="444" spans="1:21"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17">
        <f t="shared" si="25"/>
        <v>393.58823529411762</v>
      </c>
      <c r="Q444" t="s">
        <v>8330</v>
      </c>
      <c r="R444" t="s">
        <v>8336</v>
      </c>
      <c r="S444" s="23">
        <f t="shared" si="26"/>
        <v>42024.680358796293</v>
      </c>
      <c r="T444" s="23">
        <f t="shared" si="27"/>
        <v>42054.680358796293</v>
      </c>
      <c r="U444" s="27">
        <f>IF(D444&lt;Bonus!$J$2,Bonus!$K$2,IF(D444&lt;Bonus!$J$3,Bonus!$K$3,IF(D444&lt;Bonus!$J$4,Bonus!$K$4,IF(D444&lt;Bonus!$J$5,Bonus!$K$5,IF(D444&lt;Bonus!$J$6,Bonus!$K$6,IF(D444&lt;Bonus!$J$7,Bonus!$K$7,IF(D444&lt;Bonus!$J$8,Bonus!$K$8,IF(D444&lt;Bonus!$J$9,Bonus!$K$9,IF(D444&lt;Bonus!$J$10,Bonus!$K$10,IF(D444&lt;Bonus!$J$11,Bonus!$K$11,IF(D444&lt;Bonus!$J$12,Bonus!$K$12,Bonus!$K$13)))))))))))</f>
        <v>5</v>
      </c>
    </row>
    <row r="445" spans="1:21"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17">
        <f t="shared" si="25"/>
        <v>5</v>
      </c>
      <c r="Q445" t="s">
        <v>8330</v>
      </c>
      <c r="R445" t="s">
        <v>8336</v>
      </c>
      <c r="S445" s="23">
        <f t="shared" si="26"/>
        <v>41649.806724537033</v>
      </c>
      <c r="T445" s="23">
        <f t="shared" si="27"/>
        <v>41679.806724537033</v>
      </c>
      <c r="U445" s="27">
        <f>IF(D445&lt;Bonus!$J$2,Bonus!$K$2,IF(D445&lt;Bonus!$J$3,Bonus!$K$3,IF(D445&lt;Bonus!$J$4,Bonus!$K$4,IF(D445&lt;Bonus!$J$5,Bonus!$K$5,IF(D445&lt;Bonus!$J$6,Bonus!$K$6,IF(D445&lt;Bonus!$J$7,Bonus!$K$7,IF(D445&lt;Bonus!$J$8,Bonus!$K$8,IF(D445&lt;Bonus!$J$9,Bonus!$K$9,IF(D445&lt;Bonus!$J$10,Bonus!$K$10,IF(D445&lt;Bonus!$J$11,Bonus!$K$11,IF(D445&lt;Bonus!$J$12,Bonus!$K$12,Bonus!$K$13)))))))))))</f>
        <v>4</v>
      </c>
    </row>
    <row r="446" spans="1:21"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17">
        <f t="shared" si="25"/>
        <v>50</v>
      </c>
      <c r="Q446" t="s">
        <v>8330</v>
      </c>
      <c r="R446" t="s">
        <v>8336</v>
      </c>
      <c r="S446" s="23">
        <f t="shared" si="26"/>
        <v>40894.69862268518</v>
      </c>
      <c r="T446" s="23">
        <f t="shared" si="27"/>
        <v>40954.69862268518</v>
      </c>
      <c r="U446" s="27">
        <f>IF(D446&lt;Bonus!$J$2,Bonus!$K$2,IF(D446&lt;Bonus!$J$3,Bonus!$K$3,IF(D446&lt;Bonus!$J$4,Bonus!$K$4,IF(D446&lt;Bonus!$J$5,Bonus!$K$5,IF(D446&lt;Bonus!$J$6,Bonus!$K$6,IF(D446&lt;Bonus!$J$7,Bonus!$K$7,IF(D446&lt;Bonus!$J$8,Bonus!$K$8,IF(D446&lt;Bonus!$J$9,Bonus!$K$9,IF(D446&lt;Bonus!$J$10,Bonus!$K$10,IF(D446&lt;Bonus!$J$11,Bonus!$K$11,IF(D446&lt;Bonus!$J$12,Bonus!$K$12,Bonus!$K$13)))))))))))</f>
        <v>2</v>
      </c>
    </row>
    <row r="447" spans="1:21"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17">
        <f t="shared" si="25"/>
        <v>1</v>
      </c>
      <c r="Q447" t="s">
        <v>8330</v>
      </c>
      <c r="R447" t="s">
        <v>8336</v>
      </c>
      <c r="S447" s="23">
        <f t="shared" si="26"/>
        <v>42130.127025462956</v>
      </c>
      <c r="T447" s="23">
        <f t="shared" si="27"/>
        <v>42145.127025462956</v>
      </c>
      <c r="U447" s="27">
        <f>IF(D447&lt;Bonus!$J$2,Bonus!$K$2,IF(D447&lt;Bonus!$J$3,Bonus!$K$3,IF(D447&lt;Bonus!$J$4,Bonus!$K$4,IF(D447&lt;Bonus!$J$5,Bonus!$K$5,IF(D447&lt;Bonus!$J$6,Bonus!$K$6,IF(D447&lt;Bonus!$J$7,Bonus!$K$7,IF(D447&lt;Bonus!$J$8,Bonus!$K$8,IF(D447&lt;Bonus!$J$9,Bonus!$K$9,IF(D447&lt;Bonus!$J$10,Bonus!$K$10,IF(D447&lt;Bonus!$J$11,Bonus!$K$11,IF(D447&lt;Bonus!$J$12,Bonus!$K$12,Bonus!$K$13)))))))))))</f>
        <v>12</v>
      </c>
    </row>
    <row r="448" spans="1:21"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17">
        <f t="shared" si="25"/>
        <v>47.875</v>
      </c>
      <c r="Q448" t="s">
        <v>8330</v>
      </c>
      <c r="R448" t="s">
        <v>8336</v>
      </c>
      <c r="S448" s="23">
        <f t="shared" si="26"/>
        <v>42036.875231481477</v>
      </c>
      <c r="T448" s="23">
        <f t="shared" si="27"/>
        <v>42066.875231481477</v>
      </c>
      <c r="U448" s="27">
        <f>IF(D448&lt;Bonus!$J$2,Bonus!$K$2,IF(D448&lt;Bonus!$J$3,Bonus!$K$3,IF(D448&lt;Bonus!$J$4,Bonus!$K$4,IF(D448&lt;Bonus!$J$5,Bonus!$K$5,IF(D448&lt;Bonus!$J$6,Bonus!$K$6,IF(D448&lt;Bonus!$J$7,Bonus!$K$7,IF(D448&lt;Bonus!$J$8,Bonus!$K$8,IF(D448&lt;Bonus!$J$9,Bonus!$K$9,IF(D448&lt;Bonus!$J$10,Bonus!$K$10,IF(D448&lt;Bonus!$J$11,Bonus!$K$11,IF(D448&lt;Bonus!$J$12,Bonus!$K$12,Bonus!$K$13)))))))))))</f>
        <v>4</v>
      </c>
    </row>
    <row r="449" spans="1:21"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17">
        <f t="shared" si="25"/>
        <v>5</v>
      </c>
      <c r="Q449" t="s">
        <v>8330</v>
      </c>
      <c r="R449" t="s">
        <v>8336</v>
      </c>
      <c r="S449" s="23">
        <f t="shared" si="26"/>
        <v>41331.34679398148</v>
      </c>
      <c r="T449" s="23">
        <f t="shared" si="27"/>
        <v>41356.305127314808</v>
      </c>
      <c r="U449" s="27">
        <f>IF(D449&lt;Bonus!$J$2,Bonus!$K$2,IF(D449&lt;Bonus!$J$3,Bonus!$K$3,IF(D449&lt;Bonus!$J$4,Bonus!$K$4,IF(D449&lt;Bonus!$J$5,Bonus!$K$5,IF(D449&lt;Bonus!$J$6,Bonus!$K$6,IF(D449&lt;Bonus!$J$7,Bonus!$K$7,IF(D449&lt;Bonus!$J$8,Bonus!$K$8,IF(D449&lt;Bonus!$J$9,Bonus!$K$9,IF(D449&lt;Bonus!$J$10,Bonus!$K$10,IF(D449&lt;Bonus!$J$11,Bonus!$K$11,IF(D449&lt;Bonus!$J$12,Bonus!$K$12,Bonus!$K$13)))))))))))</f>
        <v>8</v>
      </c>
    </row>
    <row r="450" spans="1:21"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17">
        <f t="shared" si="25"/>
        <v>20.502500000000001</v>
      </c>
      <c r="Q450" t="s">
        <v>8330</v>
      </c>
      <c r="R450" t="s">
        <v>8336</v>
      </c>
      <c r="S450" s="23">
        <f t="shared" si="26"/>
        <v>41753.549710648142</v>
      </c>
      <c r="T450" s="23">
        <f t="shared" si="27"/>
        <v>41773.549710648142</v>
      </c>
      <c r="U450" s="27">
        <f>IF(D450&lt;Bonus!$J$2,Bonus!$K$2,IF(D450&lt;Bonus!$J$3,Bonus!$K$3,IF(D450&lt;Bonus!$J$4,Bonus!$K$4,IF(D450&lt;Bonus!$J$5,Bonus!$K$5,IF(D450&lt;Bonus!$J$6,Bonus!$K$6,IF(D450&lt;Bonus!$J$7,Bonus!$K$7,IF(D450&lt;Bonus!$J$8,Bonus!$K$8,IF(D450&lt;Bonus!$J$9,Bonus!$K$9,IF(D450&lt;Bonus!$J$10,Bonus!$K$10,IF(D450&lt;Bonus!$J$11,Bonus!$K$11,IF(D450&lt;Bonus!$J$12,Bonus!$K$12,Bonus!$K$13)))))))))))</f>
        <v>2</v>
      </c>
    </row>
    <row r="451" spans="1:21"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f>
        <v>2.2499999999999999E-2</v>
      </c>
      <c r="P451" s="17">
        <f t="shared" ref="P451:P514" si="29">E451/L451</f>
        <v>9</v>
      </c>
      <c r="Q451" t="s">
        <v>8330</v>
      </c>
      <c r="R451" t="s">
        <v>8336</v>
      </c>
      <c r="S451" s="23">
        <f t="shared" ref="S451:S514" si="30">(J451/60/60/24)+DATE(1970,1,1)+(-5/24)</f>
        <v>41534.359780092593</v>
      </c>
      <c r="T451" s="23">
        <f t="shared" ref="T451:T514" si="31">(I451/60/60/24)+DATE(1970,1,1)+(-5/24)</f>
        <v>41564.359780092593</v>
      </c>
      <c r="U451" s="27">
        <f>IF(D451&lt;Bonus!$J$2,Bonus!$K$2,IF(D451&lt;Bonus!$J$3,Bonus!$K$3,IF(D451&lt;Bonus!$J$4,Bonus!$K$4,IF(D451&lt;Bonus!$J$5,Bonus!$K$5,IF(D451&lt;Bonus!$J$6,Bonus!$K$6,IF(D451&lt;Bonus!$J$7,Bonus!$K$7,IF(D451&lt;Bonus!$J$8,Bonus!$K$8,IF(D451&lt;Bonus!$J$9,Bonus!$K$9,IF(D451&lt;Bonus!$J$10,Bonus!$K$10,IF(D451&lt;Bonus!$J$11,Bonus!$K$11,IF(D451&lt;Bonus!$J$12,Bonus!$K$12,Bonus!$K$13)))))))))))</f>
        <v>2</v>
      </c>
    </row>
    <row r="452" spans="1:21"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17">
        <f t="shared" si="29"/>
        <v>56.571428571428569</v>
      </c>
      <c r="Q452" t="s">
        <v>8330</v>
      </c>
      <c r="R452" t="s">
        <v>8336</v>
      </c>
      <c r="S452" s="23">
        <f t="shared" si="30"/>
        <v>41654.73842592592</v>
      </c>
      <c r="T452" s="23">
        <f t="shared" si="31"/>
        <v>41684.73842592592</v>
      </c>
      <c r="U452" s="27">
        <f>IF(D452&lt;Bonus!$J$2,Bonus!$K$2,IF(D452&lt;Bonus!$J$3,Bonus!$K$3,IF(D452&lt;Bonus!$J$4,Bonus!$K$4,IF(D452&lt;Bonus!$J$5,Bonus!$K$5,IF(D452&lt;Bonus!$J$6,Bonus!$K$6,IF(D452&lt;Bonus!$J$7,Bonus!$K$7,IF(D452&lt;Bonus!$J$8,Bonus!$K$8,IF(D452&lt;Bonus!$J$9,Bonus!$K$9,IF(D452&lt;Bonus!$J$10,Bonus!$K$10,IF(D452&lt;Bonus!$J$11,Bonus!$K$11,IF(D452&lt;Bonus!$J$12,Bonus!$K$12,Bonus!$K$13)))))))))))</f>
        <v>12</v>
      </c>
    </row>
    <row r="453" spans="1:21"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17" t="e">
        <f t="shared" si="29"/>
        <v>#DIV/0!</v>
      </c>
      <c r="Q453" t="s">
        <v>8330</v>
      </c>
      <c r="R453" t="s">
        <v>8336</v>
      </c>
      <c r="S453" s="23">
        <f t="shared" si="30"/>
        <v>41634.506840277776</v>
      </c>
      <c r="T453" s="23">
        <f t="shared" si="31"/>
        <v>41664.506840277776</v>
      </c>
      <c r="U453" s="27">
        <f>IF(D453&lt;Bonus!$J$2,Bonus!$K$2,IF(D453&lt;Bonus!$J$3,Bonus!$K$3,IF(D453&lt;Bonus!$J$4,Bonus!$K$4,IF(D453&lt;Bonus!$J$5,Bonus!$K$5,IF(D453&lt;Bonus!$J$6,Bonus!$K$6,IF(D453&lt;Bonus!$J$7,Bonus!$K$7,IF(D453&lt;Bonus!$J$8,Bonus!$K$8,IF(D453&lt;Bonus!$J$9,Bonus!$K$9,IF(D453&lt;Bonus!$J$10,Bonus!$K$10,IF(D453&lt;Bonus!$J$11,Bonus!$K$11,IF(D453&lt;Bonus!$J$12,Bonus!$K$12,Bonus!$K$13)))))))))))</f>
        <v>6</v>
      </c>
    </row>
    <row r="454" spans="1:21"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17">
        <f t="shared" si="29"/>
        <v>40</v>
      </c>
      <c r="Q454" t="s">
        <v>8330</v>
      </c>
      <c r="R454" t="s">
        <v>8336</v>
      </c>
      <c r="S454" s="23">
        <f t="shared" si="30"/>
        <v>42107.495543981473</v>
      </c>
      <c r="T454" s="23">
        <f t="shared" si="31"/>
        <v>42137.495543981473</v>
      </c>
      <c r="U454" s="27">
        <f>IF(D454&lt;Bonus!$J$2,Bonus!$K$2,IF(D454&lt;Bonus!$J$3,Bonus!$K$3,IF(D454&lt;Bonus!$J$4,Bonus!$K$4,IF(D454&lt;Bonus!$J$5,Bonus!$K$5,IF(D454&lt;Bonus!$J$6,Bonus!$K$6,IF(D454&lt;Bonus!$J$7,Bonus!$K$7,IF(D454&lt;Bonus!$J$8,Bonus!$K$8,IF(D454&lt;Bonus!$J$9,Bonus!$K$9,IF(D454&lt;Bonus!$J$10,Bonus!$K$10,IF(D454&lt;Bonus!$J$11,Bonus!$K$11,IF(D454&lt;Bonus!$J$12,Bonus!$K$12,Bonus!$K$13)))))))))))</f>
        <v>1</v>
      </c>
    </row>
    <row r="455" spans="1:21"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17">
        <f t="shared" si="29"/>
        <v>13</v>
      </c>
      <c r="Q455" t="s">
        <v>8330</v>
      </c>
      <c r="R455" t="s">
        <v>8336</v>
      </c>
      <c r="S455" s="23">
        <f t="shared" si="30"/>
        <v>42038.616655092592</v>
      </c>
      <c r="T455" s="23">
        <f t="shared" si="31"/>
        <v>42054.616655092592</v>
      </c>
      <c r="U455" s="27">
        <f>IF(D455&lt;Bonus!$J$2,Bonus!$K$2,IF(D455&lt;Bonus!$J$3,Bonus!$K$3,IF(D455&lt;Bonus!$J$4,Bonus!$K$4,IF(D455&lt;Bonus!$J$5,Bonus!$K$5,IF(D455&lt;Bonus!$J$6,Bonus!$K$6,IF(D455&lt;Bonus!$J$7,Bonus!$K$7,IF(D455&lt;Bonus!$J$8,Bonus!$K$8,IF(D455&lt;Bonus!$J$9,Bonus!$K$9,IF(D455&lt;Bonus!$J$10,Bonus!$K$10,IF(D455&lt;Bonus!$J$11,Bonus!$K$11,IF(D455&lt;Bonus!$J$12,Bonus!$K$12,Bonus!$K$13)))))))))))</f>
        <v>12</v>
      </c>
    </row>
    <row r="456" spans="1:21"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17">
        <f t="shared" si="29"/>
        <v>16.399999999999999</v>
      </c>
      <c r="Q456" t="s">
        <v>8330</v>
      </c>
      <c r="R456" t="s">
        <v>8336</v>
      </c>
      <c r="S456" s="23">
        <f t="shared" si="30"/>
        <v>41938.508923611109</v>
      </c>
      <c r="T456" s="23">
        <f t="shared" si="31"/>
        <v>41969.343055555553</v>
      </c>
      <c r="U456" s="27">
        <f>IF(D456&lt;Bonus!$J$2,Bonus!$K$2,IF(D456&lt;Bonus!$J$3,Bonus!$K$3,IF(D456&lt;Bonus!$J$4,Bonus!$K$4,IF(D456&lt;Bonus!$J$5,Bonus!$K$5,IF(D456&lt;Bonus!$J$6,Bonus!$K$6,IF(D456&lt;Bonus!$J$7,Bonus!$K$7,IF(D456&lt;Bonus!$J$8,Bonus!$K$8,IF(D456&lt;Bonus!$J$9,Bonus!$K$9,IF(D456&lt;Bonus!$J$10,Bonus!$K$10,IF(D456&lt;Bonus!$J$11,Bonus!$K$11,IF(D456&lt;Bonus!$J$12,Bonus!$K$12,Bonus!$K$13)))))))))))</f>
        <v>4</v>
      </c>
    </row>
    <row r="457" spans="1:21"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17">
        <f t="shared" si="29"/>
        <v>22.5</v>
      </c>
      <c r="Q457" t="s">
        <v>8330</v>
      </c>
      <c r="R457" t="s">
        <v>8336</v>
      </c>
      <c r="S457" s="23">
        <f t="shared" si="30"/>
        <v>40970.794236111105</v>
      </c>
      <c r="T457" s="23">
        <f t="shared" si="31"/>
        <v>41015.813194444439</v>
      </c>
      <c r="U457" s="27">
        <f>IF(D457&lt;Bonus!$J$2,Bonus!$K$2,IF(D457&lt;Bonus!$J$3,Bonus!$K$3,IF(D457&lt;Bonus!$J$4,Bonus!$K$4,IF(D457&lt;Bonus!$J$5,Bonus!$K$5,IF(D457&lt;Bonus!$J$6,Bonus!$K$6,IF(D457&lt;Bonus!$J$7,Bonus!$K$7,IF(D457&lt;Bonus!$J$8,Bonus!$K$8,IF(D457&lt;Bonus!$J$9,Bonus!$K$9,IF(D457&lt;Bonus!$J$10,Bonus!$K$10,IF(D457&lt;Bonus!$J$11,Bonus!$K$11,IF(D457&lt;Bonus!$J$12,Bonus!$K$12,Bonus!$K$13)))))))))))</f>
        <v>12</v>
      </c>
    </row>
    <row r="458" spans="1:21"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17">
        <f t="shared" si="29"/>
        <v>20.333333333333332</v>
      </c>
      <c r="Q458" t="s">
        <v>8330</v>
      </c>
      <c r="R458" t="s">
        <v>8336</v>
      </c>
      <c r="S458" s="23">
        <f t="shared" si="30"/>
        <v>41547.486122685179</v>
      </c>
      <c r="T458" s="23">
        <f t="shared" si="31"/>
        <v>41568.957638888889</v>
      </c>
      <c r="U458" s="27">
        <f>IF(D458&lt;Bonus!$J$2,Bonus!$K$2,IF(D458&lt;Bonus!$J$3,Bonus!$K$3,IF(D458&lt;Bonus!$J$4,Bonus!$K$4,IF(D458&lt;Bonus!$J$5,Bonus!$K$5,IF(D458&lt;Bonus!$J$6,Bonus!$K$6,IF(D458&lt;Bonus!$J$7,Bonus!$K$7,IF(D458&lt;Bonus!$J$8,Bonus!$K$8,IF(D458&lt;Bonus!$J$9,Bonus!$K$9,IF(D458&lt;Bonus!$J$10,Bonus!$K$10,IF(D458&lt;Bonus!$J$11,Bonus!$K$11,IF(D458&lt;Bonus!$J$12,Bonus!$K$12,Bonus!$K$13)))))))))))</f>
        <v>3</v>
      </c>
    </row>
    <row r="459" spans="1:21"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17" t="e">
        <f t="shared" si="29"/>
        <v>#DIV/0!</v>
      </c>
      <c r="Q459" t="s">
        <v>8330</v>
      </c>
      <c r="R459" t="s">
        <v>8336</v>
      </c>
      <c r="S459" s="23">
        <f t="shared" si="30"/>
        <v>41837.559166666666</v>
      </c>
      <c r="T459" s="23">
        <f t="shared" si="31"/>
        <v>41867.559166666666</v>
      </c>
      <c r="U459" s="27">
        <f>IF(D459&lt;Bonus!$J$2,Bonus!$K$2,IF(D459&lt;Bonus!$J$3,Bonus!$K$3,IF(D459&lt;Bonus!$J$4,Bonus!$K$4,IF(D459&lt;Bonus!$J$5,Bonus!$K$5,IF(D459&lt;Bonus!$J$6,Bonus!$K$6,IF(D459&lt;Bonus!$J$7,Bonus!$K$7,IF(D459&lt;Bonus!$J$8,Bonus!$K$8,IF(D459&lt;Bonus!$J$9,Bonus!$K$9,IF(D459&lt;Bonus!$J$10,Bonus!$K$10,IF(D459&lt;Bonus!$J$11,Bonus!$K$11,IF(D459&lt;Bonus!$J$12,Bonus!$K$12,Bonus!$K$13)))))))))))</f>
        <v>6</v>
      </c>
    </row>
    <row r="460" spans="1:21"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17">
        <f t="shared" si="29"/>
        <v>16.755102040816325</v>
      </c>
      <c r="Q460" t="s">
        <v>8330</v>
      </c>
      <c r="R460" t="s">
        <v>8336</v>
      </c>
      <c r="S460" s="23">
        <f t="shared" si="30"/>
        <v>41378.491435185184</v>
      </c>
      <c r="T460" s="23">
        <f t="shared" si="31"/>
        <v>41408.491435185184</v>
      </c>
      <c r="U460" s="27">
        <f>IF(D460&lt;Bonus!$J$2,Bonus!$K$2,IF(D460&lt;Bonus!$J$3,Bonus!$K$3,IF(D460&lt;Bonus!$J$4,Bonus!$K$4,IF(D460&lt;Bonus!$J$5,Bonus!$K$5,IF(D460&lt;Bonus!$J$6,Bonus!$K$6,IF(D460&lt;Bonus!$J$7,Bonus!$K$7,IF(D460&lt;Bonus!$J$8,Bonus!$K$8,IF(D460&lt;Bonus!$J$9,Bonus!$K$9,IF(D460&lt;Bonus!$J$10,Bonus!$K$10,IF(D460&lt;Bonus!$J$11,Bonus!$K$11,IF(D460&lt;Bonus!$J$12,Bonus!$K$12,Bonus!$K$13)))))))))))</f>
        <v>4</v>
      </c>
    </row>
    <row r="461" spans="1:21"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17">
        <f t="shared" si="29"/>
        <v>25</v>
      </c>
      <c r="Q461" t="s">
        <v>8330</v>
      </c>
      <c r="R461" t="s">
        <v>8336</v>
      </c>
      <c r="S461" s="23">
        <f t="shared" si="30"/>
        <v>40800.432025462964</v>
      </c>
      <c r="T461" s="23">
        <f t="shared" si="31"/>
        <v>40860.473692129628</v>
      </c>
      <c r="U461" s="27">
        <f>IF(D461&lt;Bonus!$J$2,Bonus!$K$2,IF(D461&lt;Bonus!$J$3,Bonus!$K$3,IF(D461&lt;Bonus!$J$4,Bonus!$K$4,IF(D461&lt;Bonus!$J$5,Bonus!$K$5,IF(D461&lt;Bonus!$J$6,Bonus!$K$6,IF(D461&lt;Bonus!$J$7,Bonus!$K$7,IF(D461&lt;Bonus!$J$8,Bonus!$K$8,IF(D461&lt;Bonus!$J$9,Bonus!$K$9,IF(D461&lt;Bonus!$J$10,Bonus!$K$10,IF(D461&lt;Bonus!$J$11,Bonus!$K$11,IF(D461&lt;Bonus!$J$12,Bonus!$K$12,Bonus!$K$13)))))))))))</f>
        <v>9</v>
      </c>
    </row>
    <row r="462" spans="1:21"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17">
        <f t="shared" si="29"/>
        <v>12.5</v>
      </c>
      <c r="Q462" t="s">
        <v>8330</v>
      </c>
      <c r="R462" t="s">
        <v>8336</v>
      </c>
      <c r="S462" s="23">
        <f t="shared" si="30"/>
        <v>41759.334201388883</v>
      </c>
      <c r="T462" s="23">
        <f t="shared" si="31"/>
        <v>41790.958333333328</v>
      </c>
      <c r="U462" s="27">
        <f>IF(D462&lt;Bonus!$J$2,Bonus!$K$2,IF(D462&lt;Bonus!$J$3,Bonus!$K$3,IF(D462&lt;Bonus!$J$4,Bonus!$K$4,IF(D462&lt;Bonus!$J$5,Bonus!$K$5,IF(D462&lt;Bonus!$J$6,Bonus!$K$6,IF(D462&lt;Bonus!$J$7,Bonus!$K$7,IF(D462&lt;Bonus!$J$8,Bonus!$K$8,IF(D462&lt;Bonus!$J$9,Bonus!$K$9,IF(D462&lt;Bonus!$J$10,Bonus!$K$10,IF(D462&lt;Bonus!$J$11,Bonus!$K$11,IF(D462&lt;Bonus!$J$12,Bonus!$K$12,Bonus!$K$13)))))))))))</f>
        <v>3</v>
      </c>
    </row>
    <row r="463" spans="1:21"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17" t="e">
        <f t="shared" si="29"/>
        <v>#DIV/0!</v>
      </c>
      <c r="Q463" t="s">
        <v>8330</v>
      </c>
      <c r="R463" t="s">
        <v>8336</v>
      </c>
      <c r="S463" s="23">
        <f t="shared" si="30"/>
        <v>41407.638506944444</v>
      </c>
      <c r="T463" s="23">
        <f t="shared" si="31"/>
        <v>41427.638506944444</v>
      </c>
      <c r="U463" s="27">
        <f>IF(D463&lt;Bonus!$J$2,Bonus!$K$2,IF(D463&lt;Bonus!$J$3,Bonus!$K$3,IF(D463&lt;Bonus!$J$4,Bonus!$K$4,IF(D463&lt;Bonus!$J$5,Bonus!$K$5,IF(D463&lt;Bonus!$J$6,Bonus!$K$6,IF(D463&lt;Bonus!$J$7,Bonus!$K$7,IF(D463&lt;Bonus!$J$8,Bonus!$K$8,IF(D463&lt;Bonus!$J$9,Bonus!$K$9,IF(D463&lt;Bonus!$J$10,Bonus!$K$10,IF(D463&lt;Bonus!$J$11,Bonus!$K$11,IF(D463&lt;Bonus!$J$12,Bonus!$K$12,Bonus!$K$13)))))))))))</f>
        <v>1</v>
      </c>
    </row>
    <row r="464" spans="1:21"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17" t="e">
        <f t="shared" si="29"/>
        <v>#DIV/0!</v>
      </c>
      <c r="Q464" t="s">
        <v>8330</v>
      </c>
      <c r="R464" t="s">
        <v>8336</v>
      </c>
      <c r="S464" s="23">
        <f t="shared" si="30"/>
        <v>40704.918298611112</v>
      </c>
      <c r="T464" s="23">
        <f t="shared" si="31"/>
        <v>40764.918298611112</v>
      </c>
      <c r="U464" s="27">
        <f>IF(D464&lt;Bonus!$J$2,Bonus!$K$2,IF(D464&lt;Bonus!$J$3,Bonus!$K$3,IF(D464&lt;Bonus!$J$4,Bonus!$K$4,IF(D464&lt;Bonus!$J$5,Bonus!$K$5,IF(D464&lt;Bonus!$J$6,Bonus!$K$6,IF(D464&lt;Bonus!$J$7,Bonus!$K$7,IF(D464&lt;Bonus!$J$8,Bonus!$K$8,IF(D464&lt;Bonus!$J$9,Bonus!$K$9,IF(D464&lt;Bonus!$J$10,Bonus!$K$10,IF(D464&lt;Bonus!$J$11,Bonus!$K$11,IF(D464&lt;Bonus!$J$12,Bonus!$K$12,Bonus!$K$13)))))))))))</f>
        <v>12</v>
      </c>
    </row>
    <row r="465" spans="1:21"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17">
        <f t="shared" si="29"/>
        <v>113.63636363636364</v>
      </c>
      <c r="Q465" t="s">
        <v>8330</v>
      </c>
      <c r="R465" t="s">
        <v>8336</v>
      </c>
      <c r="S465" s="23">
        <f t="shared" si="30"/>
        <v>40750.501770833333</v>
      </c>
      <c r="T465" s="23">
        <f t="shared" si="31"/>
        <v>40810.501770833333</v>
      </c>
      <c r="U465" s="27">
        <f>IF(D465&lt;Bonus!$J$2,Bonus!$K$2,IF(D465&lt;Bonus!$J$3,Bonus!$K$3,IF(D465&lt;Bonus!$J$4,Bonus!$K$4,IF(D465&lt;Bonus!$J$5,Bonus!$K$5,IF(D465&lt;Bonus!$J$6,Bonus!$K$6,IF(D465&lt;Bonus!$J$7,Bonus!$K$7,IF(D465&lt;Bonus!$J$8,Bonus!$K$8,IF(D465&lt;Bonus!$J$9,Bonus!$K$9,IF(D465&lt;Bonus!$J$10,Bonus!$K$10,IF(D465&lt;Bonus!$J$11,Bonus!$K$11,IF(D465&lt;Bonus!$J$12,Bonus!$K$12,Bonus!$K$13)))))))))))</f>
        <v>12</v>
      </c>
    </row>
    <row r="466" spans="1:21"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17">
        <f t="shared" si="29"/>
        <v>1</v>
      </c>
      <c r="Q466" t="s">
        <v>8330</v>
      </c>
      <c r="R466" t="s">
        <v>8336</v>
      </c>
      <c r="S466" s="23">
        <f t="shared" si="30"/>
        <v>42488.640451388892</v>
      </c>
      <c r="T466" s="23">
        <f t="shared" si="31"/>
        <v>42508.640451388892</v>
      </c>
      <c r="U466" s="27">
        <f>IF(D466&lt;Bonus!$J$2,Bonus!$K$2,IF(D466&lt;Bonus!$J$3,Bonus!$K$3,IF(D466&lt;Bonus!$J$4,Bonus!$K$4,IF(D466&lt;Bonus!$J$5,Bonus!$K$5,IF(D466&lt;Bonus!$J$6,Bonus!$K$6,IF(D466&lt;Bonus!$J$7,Bonus!$K$7,IF(D466&lt;Bonus!$J$8,Bonus!$K$8,IF(D466&lt;Bonus!$J$9,Bonus!$K$9,IF(D466&lt;Bonus!$J$10,Bonus!$K$10,IF(D466&lt;Bonus!$J$11,Bonus!$K$11,IF(D466&lt;Bonus!$J$12,Bonus!$K$12,Bonus!$K$13)))))))))))</f>
        <v>2</v>
      </c>
    </row>
    <row r="467" spans="1:21"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17">
        <f t="shared" si="29"/>
        <v>17.25</v>
      </c>
      <c r="Q467" t="s">
        <v>8330</v>
      </c>
      <c r="R467" t="s">
        <v>8336</v>
      </c>
      <c r="S467" s="23">
        <f t="shared" si="30"/>
        <v>41800.911736111106</v>
      </c>
      <c r="T467" s="23">
        <f t="shared" si="31"/>
        <v>41816.911736111106</v>
      </c>
      <c r="U467" s="27">
        <f>IF(D467&lt;Bonus!$J$2,Bonus!$K$2,IF(D467&lt;Bonus!$J$3,Bonus!$K$3,IF(D467&lt;Bonus!$J$4,Bonus!$K$4,IF(D467&lt;Bonus!$J$5,Bonus!$K$5,IF(D467&lt;Bonus!$J$6,Bonus!$K$6,IF(D467&lt;Bonus!$J$7,Bonus!$K$7,IF(D467&lt;Bonus!$J$8,Bonus!$K$8,IF(D467&lt;Bonus!$J$9,Bonus!$K$9,IF(D467&lt;Bonus!$J$10,Bonus!$K$10,IF(D467&lt;Bonus!$J$11,Bonus!$K$11,IF(D467&lt;Bonus!$J$12,Bonus!$K$12,Bonus!$K$13)))))))))))</f>
        <v>1</v>
      </c>
    </row>
    <row r="468" spans="1:21"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17">
        <f t="shared" si="29"/>
        <v>15.2</v>
      </c>
      <c r="Q468" t="s">
        <v>8330</v>
      </c>
      <c r="R468" t="s">
        <v>8336</v>
      </c>
      <c r="S468" s="23">
        <f t="shared" si="30"/>
        <v>41129.734537037039</v>
      </c>
      <c r="T468" s="23">
        <f t="shared" si="31"/>
        <v>41159.734537037039</v>
      </c>
      <c r="U468" s="27">
        <f>IF(D468&lt;Bonus!$J$2,Bonus!$K$2,IF(D468&lt;Bonus!$J$3,Bonus!$K$3,IF(D468&lt;Bonus!$J$4,Bonus!$K$4,IF(D468&lt;Bonus!$J$5,Bonus!$K$5,IF(D468&lt;Bonus!$J$6,Bonus!$K$6,IF(D468&lt;Bonus!$J$7,Bonus!$K$7,IF(D468&lt;Bonus!$J$8,Bonus!$K$8,IF(D468&lt;Bonus!$J$9,Bonus!$K$9,IF(D468&lt;Bonus!$J$10,Bonus!$K$10,IF(D468&lt;Bonus!$J$11,Bonus!$K$11,IF(D468&lt;Bonus!$J$12,Bonus!$K$12,Bonus!$K$13)))))))))))</f>
        <v>4</v>
      </c>
    </row>
    <row r="469" spans="1:21"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17">
        <f t="shared" si="29"/>
        <v>110.64102564102564</v>
      </c>
      <c r="Q469" t="s">
        <v>8330</v>
      </c>
      <c r="R469" t="s">
        <v>8336</v>
      </c>
      <c r="S469" s="23">
        <f t="shared" si="30"/>
        <v>41135.471458333333</v>
      </c>
      <c r="T469" s="23">
        <f t="shared" si="31"/>
        <v>41180.471458333333</v>
      </c>
      <c r="U469" s="27">
        <f>IF(D469&lt;Bonus!$J$2,Bonus!$K$2,IF(D469&lt;Bonus!$J$3,Bonus!$K$3,IF(D469&lt;Bonus!$J$4,Bonus!$K$4,IF(D469&lt;Bonus!$J$5,Bonus!$K$5,IF(D469&lt;Bonus!$J$6,Bonus!$K$6,IF(D469&lt;Bonus!$J$7,Bonus!$K$7,IF(D469&lt;Bonus!$J$8,Bonus!$K$8,IF(D469&lt;Bonus!$J$9,Bonus!$K$9,IF(D469&lt;Bonus!$J$10,Bonus!$K$10,IF(D469&lt;Bonus!$J$11,Bonus!$K$11,IF(D469&lt;Bonus!$J$12,Bonus!$K$12,Bonus!$K$13)))))))))))</f>
        <v>6</v>
      </c>
    </row>
    <row r="470" spans="1:21"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17" t="e">
        <f t="shared" si="29"/>
        <v>#DIV/0!</v>
      </c>
      <c r="Q470" t="s">
        <v>8330</v>
      </c>
      <c r="R470" t="s">
        <v>8336</v>
      </c>
      <c r="S470" s="23">
        <f t="shared" si="30"/>
        <v>41040.959293981476</v>
      </c>
      <c r="T470" s="23">
        <f t="shared" si="31"/>
        <v>41100.952141203699</v>
      </c>
      <c r="U470" s="27">
        <f>IF(D470&lt;Bonus!$J$2,Bonus!$K$2,IF(D470&lt;Bonus!$J$3,Bonus!$K$3,IF(D470&lt;Bonus!$J$4,Bonus!$K$4,IF(D470&lt;Bonus!$J$5,Bonus!$K$5,IF(D470&lt;Bonus!$J$6,Bonus!$K$6,IF(D470&lt;Bonus!$J$7,Bonus!$K$7,IF(D470&lt;Bonus!$J$8,Bonus!$K$8,IF(D470&lt;Bonus!$J$9,Bonus!$K$9,IF(D470&lt;Bonus!$J$10,Bonus!$K$10,IF(D470&lt;Bonus!$J$11,Bonus!$K$11,IF(D470&lt;Bonus!$J$12,Bonus!$K$12,Bonus!$K$13)))))))))))</f>
        <v>3</v>
      </c>
    </row>
    <row r="471" spans="1:21"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17" t="e">
        <f t="shared" si="29"/>
        <v>#DIV/0!</v>
      </c>
      <c r="Q471" t="s">
        <v>8330</v>
      </c>
      <c r="R471" t="s">
        <v>8336</v>
      </c>
      <c r="S471" s="23">
        <f t="shared" si="30"/>
        <v>41827.781527777777</v>
      </c>
      <c r="T471" s="23">
        <f t="shared" si="31"/>
        <v>41887.781527777777</v>
      </c>
      <c r="U471" s="27">
        <f>IF(D471&lt;Bonus!$J$2,Bonus!$K$2,IF(D471&lt;Bonus!$J$3,Bonus!$K$3,IF(D471&lt;Bonus!$J$4,Bonus!$K$4,IF(D471&lt;Bonus!$J$5,Bonus!$K$5,IF(D471&lt;Bonus!$J$6,Bonus!$K$6,IF(D471&lt;Bonus!$J$7,Bonus!$K$7,IF(D471&lt;Bonus!$J$8,Bonus!$K$8,IF(D471&lt;Bonus!$J$9,Bonus!$K$9,IF(D471&lt;Bonus!$J$10,Bonus!$K$10,IF(D471&lt;Bonus!$J$11,Bonus!$K$11,IF(D471&lt;Bonus!$J$12,Bonus!$K$12,Bonus!$K$13)))))))))))</f>
        <v>3</v>
      </c>
    </row>
    <row r="472" spans="1:21"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17">
        <f t="shared" si="29"/>
        <v>25.5</v>
      </c>
      <c r="Q472" t="s">
        <v>8330</v>
      </c>
      <c r="R472" t="s">
        <v>8336</v>
      </c>
      <c r="S472" s="23">
        <f t="shared" si="30"/>
        <v>41604.959363425922</v>
      </c>
      <c r="T472" s="23">
        <f t="shared" si="31"/>
        <v>41654.958333333328</v>
      </c>
      <c r="U472" s="27">
        <f>IF(D472&lt;Bonus!$J$2,Bonus!$K$2,IF(D472&lt;Bonus!$J$3,Bonus!$K$3,IF(D472&lt;Bonus!$J$4,Bonus!$K$4,IF(D472&lt;Bonus!$J$5,Bonus!$K$5,IF(D472&lt;Bonus!$J$6,Bonus!$K$6,IF(D472&lt;Bonus!$J$7,Bonus!$K$7,IF(D472&lt;Bonus!$J$8,Bonus!$K$8,IF(D472&lt;Bonus!$J$9,Bonus!$K$9,IF(D472&lt;Bonus!$J$10,Bonus!$K$10,IF(D472&lt;Bonus!$J$11,Bonus!$K$11,IF(D472&lt;Bonus!$J$12,Bonus!$K$12,Bonus!$K$13)))))))))))</f>
        <v>3</v>
      </c>
    </row>
    <row r="473" spans="1:21"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17">
        <f t="shared" si="29"/>
        <v>38.476470588235294</v>
      </c>
      <c r="Q473" t="s">
        <v>8330</v>
      </c>
      <c r="R473" t="s">
        <v>8336</v>
      </c>
      <c r="S473" s="23">
        <f t="shared" si="30"/>
        <v>41703.513645833329</v>
      </c>
      <c r="T473" s="23">
        <f t="shared" si="31"/>
        <v>41748.471979166665</v>
      </c>
      <c r="U473" s="27">
        <f>IF(D473&lt;Bonus!$J$2,Bonus!$K$2,IF(D473&lt;Bonus!$J$3,Bonus!$K$3,IF(D473&lt;Bonus!$J$4,Bonus!$K$4,IF(D473&lt;Bonus!$J$5,Bonus!$K$5,IF(D473&lt;Bonus!$J$6,Bonus!$K$6,IF(D473&lt;Bonus!$J$7,Bonus!$K$7,IF(D473&lt;Bonus!$J$8,Bonus!$K$8,IF(D473&lt;Bonus!$J$9,Bonus!$K$9,IF(D473&lt;Bonus!$J$10,Bonus!$K$10,IF(D473&lt;Bonus!$J$11,Bonus!$K$11,IF(D473&lt;Bonus!$J$12,Bonus!$K$12,Bonus!$K$13)))))))))))</f>
        <v>12</v>
      </c>
    </row>
    <row r="474" spans="1:21"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17">
        <f t="shared" si="29"/>
        <v>28.2</v>
      </c>
      <c r="Q474" t="s">
        <v>8330</v>
      </c>
      <c r="R474" t="s">
        <v>8336</v>
      </c>
      <c r="S474" s="23">
        <f t="shared" si="30"/>
        <v>41844.714328703703</v>
      </c>
      <c r="T474" s="23">
        <f t="shared" si="31"/>
        <v>41874.714328703703</v>
      </c>
      <c r="U474" s="27">
        <f>IF(D474&lt;Bonus!$J$2,Bonus!$K$2,IF(D474&lt;Bonus!$J$3,Bonus!$K$3,IF(D474&lt;Bonus!$J$4,Bonus!$K$4,IF(D474&lt;Bonus!$J$5,Bonus!$K$5,IF(D474&lt;Bonus!$J$6,Bonus!$K$6,IF(D474&lt;Bonus!$J$7,Bonus!$K$7,IF(D474&lt;Bonus!$J$8,Bonus!$K$8,IF(D474&lt;Bonus!$J$9,Bonus!$K$9,IF(D474&lt;Bonus!$J$10,Bonus!$K$10,IF(D474&lt;Bonus!$J$11,Bonus!$K$11,IF(D474&lt;Bonus!$J$12,Bonus!$K$12,Bonus!$K$13)))))))))))</f>
        <v>1</v>
      </c>
    </row>
    <row r="475" spans="1:21"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17">
        <f t="shared" si="29"/>
        <v>61.5</v>
      </c>
      <c r="Q475" t="s">
        <v>8330</v>
      </c>
      <c r="R475" t="s">
        <v>8336</v>
      </c>
      <c r="S475" s="23">
        <f t="shared" si="30"/>
        <v>41869.489803240736</v>
      </c>
      <c r="T475" s="23">
        <f t="shared" si="31"/>
        <v>41899.489803240736</v>
      </c>
      <c r="U475" s="27">
        <f>IF(D475&lt;Bonus!$J$2,Bonus!$K$2,IF(D475&lt;Bonus!$J$3,Bonus!$K$3,IF(D475&lt;Bonus!$J$4,Bonus!$K$4,IF(D475&lt;Bonus!$J$5,Bonus!$K$5,IF(D475&lt;Bonus!$J$6,Bonus!$K$6,IF(D475&lt;Bonus!$J$7,Bonus!$K$7,IF(D475&lt;Bonus!$J$8,Bonus!$K$8,IF(D475&lt;Bonus!$J$9,Bonus!$K$9,IF(D475&lt;Bonus!$J$10,Bonus!$K$10,IF(D475&lt;Bonus!$J$11,Bonus!$K$11,IF(D475&lt;Bonus!$J$12,Bonus!$K$12,Bonus!$K$13)))))))))))</f>
        <v>8</v>
      </c>
    </row>
    <row r="476" spans="1:21"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17">
        <f t="shared" si="29"/>
        <v>1</v>
      </c>
      <c r="Q476" t="s">
        <v>8330</v>
      </c>
      <c r="R476" t="s">
        <v>8336</v>
      </c>
      <c r="S476" s="23">
        <f t="shared" si="30"/>
        <v>42753.120706018519</v>
      </c>
      <c r="T476" s="23">
        <f t="shared" si="31"/>
        <v>42783.120706018519</v>
      </c>
      <c r="U476" s="27">
        <f>IF(D476&lt;Bonus!$J$2,Bonus!$K$2,IF(D476&lt;Bonus!$J$3,Bonus!$K$3,IF(D476&lt;Bonus!$J$4,Bonus!$K$4,IF(D476&lt;Bonus!$J$5,Bonus!$K$5,IF(D476&lt;Bonus!$J$6,Bonus!$K$6,IF(D476&lt;Bonus!$J$7,Bonus!$K$7,IF(D476&lt;Bonus!$J$8,Bonus!$K$8,IF(D476&lt;Bonus!$J$9,Bonus!$K$9,IF(D476&lt;Bonus!$J$10,Bonus!$K$10,IF(D476&lt;Bonus!$J$11,Bonus!$K$11,IF(D476&lt;Bonus!$J$12,Bonus!$K$12,Bonus!$K$13)))))))))))</f>
        <v>2</v>
      </c>
    </row>
    <row r="477" spans="1:21"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17" t="e">
        <f t="shared" si="29"/>
        <v>#DIV/0!</v>
      </c>
      <c r="Q477" t="s">
        <v>8330</v>
      </c>
      <c r="R477" t="s">
        <v>8336</v>
      </c>
      <c r="S477" s="23">
        <f t="shared" si="30"/>
        <v>42099.877812500003</v>
      </c>
      <c r="T477" s="23">
        <f t="shared" si="31"/>
        <v>42129.877812500003</v>
      </c>
      <c r="U477" s="27">
        <f>IF(D477&lt;Bonus!$J$2,Bonus!$K$2,IF(D477&lt;Bonus!$J$3,Bonus!$K$3,IF(D477&lt;Bonus!$J$4,Bonus!$K$4,IF(D477&lt;Bonus!$J$5,Bonus!$K$5,IF(D477&lt;Bonus!$J$6,Bonus!$K$6,IF(D477&lt;Bonus!$J$7,Bonus!$K$7,IF(D477&lt;Bonus!$J$8,Bonus!$K$8,IF(D477&lt;Bonus!$J$9,Bonus!$K$9,IF(D477&lt;Bonus!$J$10,Bonus!$K$10,IF(D477&lt;Bonus!$J$11,Bonus!$K$11,IF(D477&lt;Bonus!$J$12,Bonus!$K$12,Bonus!$K$13)))))))))))</f>
        <v>2</v>
      </c>
    </row>
    <row r="478" spans="1:21"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17">
        <f t="shared" si="29"/>
        <v>39.569274193548388</v>
      </c>
      <c r="Q478" t="s">
        <v>8330</v>
      </c>
      <c r="R478" t="s">
        <v>8336</v>
      </c>
      <c r="S478" s="23">
        <f t="shared" si="30"/>
        <v>41757.76667824074</v>
      </c>
      <c r="T478" s="23">
        <f t="shared" si="31"/>
        <v>41792.957638888889</v>
      </c>
      <c r="U478" s="27">
        <f>IF(D478&lt;Bonus!$J$2,Bonus!$K$2,IF(D478&lt;Bonus!$J$3,Bonus!$K$3,IF(D478&lt;Bonus!$J$4,Bonus!$K$4,IF(D478&lt;Bonus!$J$5,Bonus!$K$5,IF(D478&lt;Bonus!$J$6,Bonus!$K$6,IF(D478&lt;Bonus!$J$7,Bonus!$K$7,IF(D478&lt;Bonus!$J$8,Bonus!$K$8,IF(D478&lt;Bonus!$J$9,Bonus!$K$9,IF(D478&lt;Bonus!$J$10,Bonus!$K$10,IF(D478&lt;Bonus!$J$11,Bonus!$K$11,IF(D478&lt;Bonus!$J$12,Bonus!$K$12,Bonus!$K$13)))))))))))</f>
        <v>12</v>
      </c>
    </row>
    <row r="479" spans="1:21"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17" t="e">
        <f t="shared" si="29"/>
        <v>#DIV/0!</v>
      </c>
      <c r="Q479" t="s">
        <v>8330</v>
      </c>
      <c r="R479" t="s">
        <v>8336</v>
      </c>
      <c r="S479" s="23">
        <f t="shared" si="30"/>
        <v>40987.626550925925</v>
      </c>
      <c r="T479" s="23">
        <f t="shared" si="31"/>
        <v>41047.626550925925</v>
      </c>
      <c r="U479" s="27">
        <f>IF(D479&lt;Bonus!$J$2,Bonus!$K$2,IF(D479&lt;Bonus!$J$3,Bonus!$K$3,IF(D479&lt;Bonus!$J$4,Bonus!$K$4,IF(D479&lt;Bonus!$J$5,Bonus!$K$5,IF(D479&lt;Bonus!$J$6,Bonus!$K$6,IF(D479&lt;Bonus!$J$7,Bonus!$K$7,IF(D479&lt;Bonus!$J$8,Bonus!$K$8,IF(D479&lt;Bonus!$J$9,Bonus!$K$9,IF(D479&lt;Bonus!$J$10,Bonus!$K$10,IF(D479&lt;Bonus!$J$11,Bonus!$K$11,IF(D479&lt;Bonus!$J$12,Bonus!$K$12,Bonus!$K$13)))))))))))</f>
        <v>2</v>
      </c>
    </row>
    <row r="480" spans="1:21"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17" t="e">
        <f t="shared" si="29"/>
        <v>#DIV/0!</v>
      </c>
      <c r="Q480" t="s">
        <v>8330</v>
      </c>
      <c r="R480" t="s">
        <v>8336</v>
      </c>
      <c r="S480" s="23">
        <f t="shared" si="30"/>
        <v>42065.702650462961</v>
      </c>
      <c r="T480" s="23">
        <f t="shared" si="31"/>
        <v>42095.660983796297</v>
      </c>
      <c r="U480" s="27">
        <f>IF(D480&lt;Bonus!$J$2,Bonus!$K$2,IF(D480&lt;Bonus!$J$3,Bonus!$K$3,IF(D480&lt;Bonus!$J$4,Bonus!$K$4,IF(D480&lt;Bonus!$J$5,Bonus!$K$5,IF(D480&lt;Bonus!$J$6,Bonus!$K$6,IF(D480&lt;Bonus!$J$7,Bonus!$K$7,IF(D480&lt;Bonus!$J$8,Bonus!$K$8,IF(D480&lt;Bonus!$J$9,Bonus!$K$9,IF(D480&lt;Bonus!$J$10,Bonus!$K$10,IF(D480&lt;Bonus!$J$11,Bonus!$K$11,IF(D480&lt;Bonus!$J$12,Bonus!$K$12,Bonus!$K$13)))))))))))</f>
        <v>4</v>
      </c>
    </row>
    <row r="481" spans="1:21"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17">
        <f t="shared" si="29"/>
        <v>88.8</v>
      </c>
      <c r="Q481" t="s">
        <v>8330</v>
      </c>
      <c r="R481" t="s">
        <v>8336</v>
      </c>
      <c r="S481" s="23">
        <f t="shared" si="30"/>
        <v>41904.199479166666</v>
      </c>
      <c r="T481" s="23">
        <f t="shared" si="31"/>
        <v>41964.24114583333</v>
      </c>
      <c r="U481" s="27">
        <f>IF(D481&lt;Bonus!$J$2,Bonus!$K$2,IF(D481&lt;Bonus!$J$3,Bonus!$K$3,IF(D481&lt;Bonus!$J$4,Bonus!$K$4,IF(D481&lt;Bonus!$J$5,Bonus!$K$5,IF(D481&lt;Bonus!$J$6,Bonus!$K$6,IF(D481&lt;Bonus!$J$7,Bonus!$K$7,IF(D481&lt;Bonus!$J$8,Bonus!$K$8,IF(D481&lt;Bonus!$J$9,Bonus!$K$9,IF(D481&lt;Bonus!$J$10,Bonus!$K$10,IF(D481&lt;Bonus!$J$11,Bonus!$K$11,IF(D481&lt;Bonus!$J$12,Bonus!$K$12,Bonus!$K$13)))))))))))</f>
        <v>5</v>
      </c>
    </row>
    <row r="482" spans="1:21"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17">
        <f t="shared" si="29"/>
        <v>55.457142857142856</v>
      </c>
      <c r="Q482" t="s">
        <v>8330</v>
      </c>
      <c r="R482" t="s">
        <v>8336</v>
      </c>
      <c r="S482" s="23">
        <f t="shared" si="30"/>
        <v>41465.291840277772</v>
      </c>
      <c r="T482" s="23">
        <f t="shared" si="31"/>
        <v>41495.291840277772</v>
      </c>
      <c r="U482" s="27">
        <f>IF(D482&lt;Bonus!$J$2,Bonus!$K$2,IF(D482&lt;Bonus!$J$3,Bonus!$K$3,IF(D482&lt;Bonus!$J$4,Bonus!$K$4,IF(D482&lt;Bonus!$J$5,Bonus!$K$5,IF(D482&lt;Bonus!$J$6,Bonus!$K$6,IF(D482&lt;Bonus!$J$7,Bonus!$K$7,IF(D482&lt;Bonus!$J$8,Bonus!$K$8,IF(D482&lt;Bonus!$J$9,Bonus!$K$9,IF(D482&lt;Bonus!$J$10,Bonus!$K$10,IF(D482&lt;Bonus!$J$11,Bonus!$K$11,IF(D482&lt;Bonus!$J$12,Bonus!$K$12,Bonus!$K$13)))))))))))</f>
        <v>10</v>
      </c>
    </row>
    <row r="483" spans="1:21"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17">
        <f t="shared" si="29"/>
        <v>87.142857142857139</v>
      </c>
      <c r="Q483" t="s">
        <v>8330</v>
      </c>
      <c r="R483" t="s">
        <v>8336</v>
      </c>
      <c r="S483" s="23">
        <f t="shared" si="30"/>
        <v>41162.46399305555</v>
      </c>
      <c r="T483" s="23">
        <f t="shared" si="31"/>
        <v>41192.46399305555</v>
      </c>
      <c r="U483" s="27">
        <f>IF(D483&lt;Bonus!$J$2,Bonus!$K$2,IF(D483&lt;Bonus!$J$3,Bonus!$K$3,IF(D483&lt;Bonus!$J$4,Bonus!$K$4,IF(D483&lt;Bonus!$J$5,Bonus!$K$5,IF(D483&lt;Bonus!$J$6,Bonus!$K$6,IF(D483&lt;Bonus!$J$7,Bonus!$K$7,IF(D483&lt;Bonus!$J$8,Bonus!$K$8,IF(D483&lt;Bonus!$J$9,Bonus!$K$9,IF(D483&lt;Bonus!$J$10,Bonus!$K$10,IF(D483&lt;Bonus!$J$11,Bonus!$K$11,IF(D483&lt;Bonus!$J$12,Bonus!$K$12,Bonus!$K$13)))))))))))</f>
        <v>8</v>
      </c>
    </row>
    <row r="484" spans="1:21"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17">
        <f t="shared" si="29"/>
        <v>10</v>
      </c>
      <c r="Q484" t="s">
        <v>8330</v>
      </c>
      <c r="R484" t="s">
        <v>8336</v>
      </c>
      <c r="S484" s="23">
        <f t="shared" si="30"/>
        <v>42447.68854166667</v>
      </c>
      <c r="T484" s="23">
        <f t="shared" si="31"/>
        <v>42474.398611111108</v>
      </c>
      <c r="U484" s="27">
        <f>IF(D484&lt;Bonus!$J$2,Bonus!$K$2,IF(D484&lt;Bonus!$J$3,Bonus!$K$3,IF(D484&lt;Bonus!$J$4,Bonus!$K$4,IF(D484&lt;Bonus!$J$5,Bonus!$K$5,IF(D484&lt;Bonus!$J$6,Bonus!$K$6,IF(D484&lt;Bonus!$J$7,Bonus!$K$7,IF(D484&lt;Bonus!$J$8,Bonus!$K$8,IF(D484&lt;Bonus!$J$9,Bonus!$K$9,IF(D484&lt;Bonus!$J$10,Bonus!$K$10,IF(D484&lt;Bonus!$J$11,Bonus!$K$11,IF(D484&lt;Bonus!$J$12,Bonus!$K$12,Bonus!$K$13)))))))))))</f>
        <v>4</v>
      </c>
    </row>
    <row r="485" spans="1:21"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17">
        <f t="shared" si="29"/>
        <v>51.224489795918366</v>
      </c>
      <c r="Q485" t="s">
        <v>8330</v>
      </c>
      <c r="R485" t="s">
        <v>8336</v>
      </c>
      <c r="S485" s="23">
        <f t="shared" si="30"/>
        <v>41242.989259259259</v>
      </c>
      <c r="T485" s="23">
        <f t="shared" si="31"/>
        <v>41302.989259259259</v>
      </c>
      <c r="U485" s="27">
        <f>IF(D485&lt;Bonus!$J$2,Bonus!$K$2,IF(D485&lt;Bonus!$J$3,Bonus!$K$3,IF(D485&lt;Bonus!$J$4,Bonus!$K$4,IF(D485&lt;Bonus!$J$5,Bonus!$K$5,IF(D485&lt;Bonus!$J$6,Bonus!$K$6,IF(D485&lt;Bonus!$J$7,Bonus!$K$7,IF(D485&lt;Bonus!$J$8,Bonus!$K$8,IF(D485&lt;Bonus!$J$9,Bonus!$K$9,IF(D485&lt;Bonus!$J$10,Bonus!$K$10,IF(D485&lt;Bonus!$J$11,Bonus!$K$11,IF(D485&lt;Bonus!$J$12,Bonus!$K$12,Bonus!$K$13)))))))))))</f>
        <v>5</v>
      </c>
    </row>
    <row r="486" spans="1:21"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17">
        <f t="shared" si="29"/>
        <v>13.545454545454545</v>
      </c>
      <c r="Q486" t="s">
        <v>8330</v>
      </c>
      <c r="R486" t="s">
        <v>8336</v>
      </c>
      <c r="S486" s="23">
        <f t="shared" si="30"/>
        <v>42272.731157407405</v>
      </c>
      <c r="T486" s="23">
        <f t="shared" si="31"/>
        <v>42313.772824074076</v>
      </c>
      <c r="U486" s="27">
        <f>IF(D486&lt;Bonus!$J$2,Bonus!$K$2,IF(D486&lt;Bonus!$J$3,Bonus!$K$3,IF(D486&lt;Bonus!$J$4,Bonus!$K$4,IF(D486&lt;Bonus!$J$5,Bonus!$K$5,IF(D486&lt;Bonus!$J$6,Bonus!$K$6,IF(D486&lt;Bonus!$J$7,Bonus!$K$7,IF(D486&lt;Bonus!$J$8,Bonus!$K$8,IF(D486&lt;Bonus!$J$9,Bonus!$K$9,IF(D486&lt;Bonus!$J$10,Bonus!$K$10,IF(D486&lt;Bonus!$J$11,Bonus!$K$11,IF(D486&lt;Bonus!$J$12,Bonus!$K$12,Bonus!$K$13)))))))))))</f>
        <v>12</v>
      </c>
    </row>
    <row r="487" spans="1:21"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17">
        <f t="shared" si="29"/>
        <v>66.520080000000007</v>
      </c>
      <c r="Q487" t="s">
        <v>8330</v>
      </c>
      <c r="R487" t="s">
        <v>8336</v>
      </c>
      <c r="S487" s="23">
        <f t="shared" si="30"/>
        <v>41381.297442129624</v>
      </c>
      <c r="T487" s="23">
        <f t="shared" si="31"/>
        <v>41411.297442129624</v>
      </c>
      <c r="U487" s="27">
        <f>IF(D487&lt;Bonus!$J$2,Bonus!$K$2,IF(D487&lt;Bonus!$J$3,Bonus!$K$3,IF(D487&lt;Bonus!$J$4,Bonus!$K$4,IF(D487&lt;Bonus!$J$5,Bonus!$K$5,IF(D487&lt;Bonus!$J$6,Bonus!$K$6,IF(D487&lt;Bonus!$J$7,Bonus!$K$7,IF(D487&lt;Bonus!$J$8,Bonus!$K$8,IF(D487&lt;Bonus!$J$9,Bonus!$K$9,IF(D487&lt;Bonus!$J$10,Bonus!$K$10,IF(D487&lt;Bonus!$J$11,Bonus!$K$11,IF(D487&lt;Bonus!$J$12,Bonus!$K$12,Bonus!$K$13)))))))))))</f>
        <v>9</v>
      </c>
    </row>
    <row r="488" spans="1:21"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17">
        <f t="shared" si="29"/>
        <v>50</v>
      </c>
      <c r="Q488" t="s">
        <v>8330</v>
      </c>
      <c r="R488" t="s">
        <v>8336</v>
      </c>
      <c r="S488" s="23">
        <f t="shared" si="30"/>
        <v>41761.734247685185</v>
      </c>
      <c r="T488" s="23">
        <f t="shared" si="31"/>
        <v>41791.734247685185</v>
      </c>
      <c r="U488" s="27">
        <f>IF(D488&lt;Bonus!$J$2,Bonus!$K$2,IF(D488&lt;Bonus!$J$3,Bonus!$K$3,IF(D488&lt;Bonus!$J$4,Bonus!$K$4,IF(D488&lt;Bonus!$J$5,Bonus!$K$5,IF(D488&lt;Bonus!$J$6,Bonus!$K$6,IF(D488&lt;Bonus!$J$7,Bonus!$K$7,IF(D488&lt;Bonus!$J$8,Bonus!$K$8,IF(D488&lt;Bonus!$J$9,Bonus!$K$9,IF(D488&lt;Bonus!$J$10,Bonus!$K$10,IF(D488&lt;Bonus!$J$11,Bonus!$K$11,IF(D488&lt;Bonus!$J$12,Bonus!$K$12,Bonus!$K$13)))))))))))</f>
        <v>12</v>
      </c>
    </row>
    <row r="489" spans="1:21"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17" t="e">
        <f t="shared" si="29"/>
        <v>#DIV/0!</v>
      </c>
      <c r="Q489" t="s">
        <v>8330</v>
      </c>
      <c r="R489" t="s">
        <v>8336</v>
      </c>
      <c r="S489" s="23">
        <f t="shared" si="30"/>
        <v>42669.386504629627</v>
      </c>
      <c r="T489" s="23">
        <f t="shared" si="31"/>
        <v>42729.428171296291</v>
      </c>
      <c r="U489" s="27">
        <f>IF(D489&lt;Bonus!$J$2,Bonus!$K$2,IF(D489&lt;Bonus!$J$3,Bonus!$K$3,IF(D489&lt;Bonus!$J$4,Bonus!$K$4,IF(D489&lt;Bonus!$J$5,Bonus!$K$5,IF(D489&lt;Bonus!$J$6,Bonus!$K$6,IF(D489&lt;Bonus!$J$7,Bonus!$K$7,IF(D489&lt;Bonus!$J$8,Bonus!$K$8,IF(D489&lt;Bonus!$J$9,Bonus!$K$9,IF(D489&lt;Bonus!$J$10,Bonus!$K$10,IF(D489&lt;Bonus!$J$11,Bonus!$K$11,IF(D489&lt;Bonus!$J$12,Bonus!$K$12,Bonus!$K$13)))))))))))</f>
        <v>12</v>
      </c>
    </row>
    <row r="490" spans="1:21"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17" t="e">
        <f t="shared" si="29"/>
        <v>#DIV/0!</v>
      </c>
      <c r="Q490" t="s">
        <v>8330</v>
      </c>
      <c r="R490" t="s">
        <v>8336</v>
      </c>
      <c r="S490" s="23">
        <f t="shared" si="30"/>
        <v>42713.84606481481</v>
      </c>
      <c r="T490" s="23">
        <f t="shared" si="31"/>
        <v>42743.84606481481</v>
      </c>
      <c r="U490" s="27">
        <f>IF(D490&lt;Bonus!$J$2,Bonus!$K$2,IF(D490&lt;Bonus!$J$3,Bonus!$K$3,IF(D490&lt;Bonus!$J$4,Bonus!$K$4,IF(D490&lt;Bonus!$J$5,Bonus!$K$5,IF(D490&lt;Bonus!$J$6,Bonus!$K$6,IF(D490&lt;Bonus!$J$7,Bonus!$K$7,IF(D490&lt;Bonus!$J$8,Bonus!$K$8,IF(D490&lt;Bonus!$J$9,Bonus!$K$9,IF(D490&lt;Bonus!$J$10,Bonus!$K$10,IF(D490&lt;Bonus!$J$11,Bonus!$K$11,IF(D490&lt;Bonus!$J$12,Bonus!$K$12,Bonus!$K$13)))))))))))</f>
        <v>4</v>
      </c>
    </row>
    <row r="491" spans="1:21"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17">
        <f t="shared" si="29"/>
        <v>71.666666666666671</v>
      </c>
      <c r="Q491" t="s">
        <v>8330</v>
      </c>
      <c r="R491" t="s">
        <v>8336</v>
      </c>
      <c r="S491" s="23">
        <f t="shared" si="30"/>
        <v>40882.273333333331</v>
      </c>
      <c r="T491" s="23">
        <f t="shared" si="31"/>
        <v>40913.272916666661</v>
      </c>
      <c r="U491" s="27">
        <f>IF(D491&lt;Bonus!$J$2,Bonus!$K$2,IF(D491&lt;Bonus!$J$3,Bonus!$K$3,IF(D491&lt;Bonus!$J$4,Bonus!$K$4,IF(D491&lt;Bonus!$J$5,Bonus!$K$5,IF(D491&lt;Bonus!$J$6,Bonus!$K$6,IF(D491&lt;Bonus!$J$7,Bonus!$K$7,IF(D491&lt;Bonus!$J$8,Bonus!$K$8,IF(D491&lt;Bonus!$J$9,Bonus!$K$9,IF(D491&lt;Bonus!$J$10,Bonus!$K$10,IF(D491&lt;Bonus!$J$11,Bonus!$K$11,IF(D491&lt;Bonus!$J$12,Bonus!$K$12,Bonus!$K$13)))))))))))</f>
        <v>12</v>
      </c>
    </row>
    <row r="492" spans="1:21"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17" t="e">
        <f t="shared" si="29"/>
        <v>#DIV/0!</v>
      </c>
      <c r="Q492" t="s">
        <v>8330</v>
      </c>
      <c r="R492" t="s">
        <v>8336</v>
      </c>
      <c r="S492" s="23">
        <f t="shared" si="30"/>
        <v>41113.760243055556</v>
      </c>
      <c r="T492" s="23">
        <f t="shared" si="31"/>
        <v>41143.760243055556</v>
      </c>
      <c r="U492" s="27">
        <f>IF(D492&lt;Bonus!$J$2,Bonus!$K$2,IF(D492&lt;Bonus!$J$3,Bonus!$K$3,IF(D492&lt;Bonus!$J$4,Bonus!$K$4,IF(D492&lt;Bonus!$J$5,Bonus!$K$5,IF(D492&lt;Bonus!$J$6,Bonus!$K$6,IF(D492&lt;Bonus!$J$7,Bonus!$K$7,IF(D492&lt;Bonus!$J$8,Bonus!$K$8,IF(D492&lt;Bonus!$J$9,Bonus!$K$9,IF(D492&lt;Bonus!$J$10,Bonus!$K$10,IF(D492&lt;Bonus!$J$11,Bonus!$K$11,IF(D492&lt;Bonus!$J$12,Bonus!$K$12,Bonus!$K$13)))))))))))</f>
        <v>2</v>
      </c>
    </row>
    <row r="493" spans="1:21"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17" t="e">
        <f t="shared" si="29"/>
        <v>#DIV/0!</v>
      </c>
      <c r="Q493" t="s">
        <v>8330</v>
      </c>
      <c r="R493" t="s">
        <v>8336</v>
      </c>
      <c r="S493" s="23">
        <f t="shared" si="30"/>
        <v>42366.774293981485</v>
      </c>
      <c r="T493" s="23">
        <f t="shared" si="31"/>
        <v>42396.774293981485</v>
      </c>
      <c r="U493" s="27">
        <f>IF(D493&lt;Bonus!$J$2,Bonus!$K$2,IF(D493&lt;Bonus!$J$3,Bonus!$K$3,IF(D493&lt;Bonus!$J$4,Bonus!$K$4,IF(D493&lt;Bonus!$J$5,Bonus!$K$5,IF(D493&lt;Bonus!$J$6,Bonus!$K$6,IF(D493&lt;Bonus!$J$7,Bonus!$K$7,IF(D493&lt;Bonus!$J$8,Bonus!$K$8,IF(D493&lt;Bonus!$J$9,Bonus!$K$9,IF(D493&lt;Bonus!$J$10,Bonus!$K$10,IF(D493&lt;Bonus!$J$11,Bonus!$K$11,IF(D493&lt;Bonus!$J$12,Bonus!$K$12,Bonus!$K$13)))))))))))</f>
        <v>4</v>
      </c>
    </row>
    <row r="494" spans="1:21"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17" t="e">
        <f t="shared" si="29"/>
        <v>#DIV/0!</v>
      </c>
      <c r="Q494" t="s">
        <v>8330</v>
      </c>
      <c r="R494" t="s">
        <v>8336</v>
      </c>
      <c r="S494" s="23">
        <f t="shared" si="30"/>
        <v>42595.826736111114</v>
      </c>
      <c r="T494" s="23">
        <f t="shared" si="31"/>
        <v>42655.826736111114</v>
      </c>
      <c r="U494" s="27">
        <f>IF(D494&lt;Bonus!$J$2,Bonus!$K$2,IF(D494&lt;Bonus!$J$3,Bonus!$K$3,IF(D494&lt;Bonus!$J$4,Bonus!$K$4,IF(D494&lt;Bonus!$J$5,Bonus!$K$5,IF(D494&lt;Bonus!$J$6,Bonus!$K$6,IF(D494&lt;Bonus!$J$7,Bonus!$K$7,IF(D494&lt;Bonus!$J$8,Bonus!$K$8,IF(D494&lt;Bonus!$J$9,Bonus!$K$9,IF(D494&lt;Bonus!$J$10,Bonus!$K$10,IF(D494&lt;Bonus!$J$11,Bonus!$K$11,IF(D494&lt;Bonus!$J$12,Bonus!$K$12,Bonus!$K$13)))))))))))</f>
        <v>12</v>
      </c>
    </row>
    <row r="495" spans="1:21"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17" t="e">
        <f t="shared" si="29"/>
        <v>#DIV/0!</v>
      </c>
      <c r="Q495" t="s">
        <v>8330</v>
      </c>
      <c r="R495" t="s">
        <v>8336</v>
      </c>
      <c r="S495" s="23">
        <f t="shared" si="30"/>
        <v>42114.517800925918</v>
      </c>
      <c r="T495" s="23">
        <f t="shared" si="31"/>
        <v>42144.517800925918</v>
      </c>
      <c r="U495" s="27">
        <f>IF(D495&lt;Bonus!$J$2,Bonus!$K$2,IF(D495&lt;Bonus!$J$3,Bonus!$K$3,IF(D495&lt;Bonus!$J$4,Bonus!$K$4,IF(D495&lt;Bonus!$J$5,Bonus!$K$5,IF(D495&lt;Bonus!$J$6,Bonus!$K$6,IF(D495&lt;Bonus!$J$7,Bonus!$K$7,IF(D495&lt;Bonus!$J$8,Bonus!$K$8,IF(D495&lt;Bonus!$J$9,Bonus!$K$9,IF(D495&lt;Bonus!$J$10,Bonus!$K$10,IF(D495&lt;Bonus!$J$11,Bonus!$K$11,IF(D495&lt;Bonus!$J$12,Bonus!$K$12,Bonus!$K$13)))))))))))</f>
        <v>8</v>
      </c>
    </row>
    <row r="496" spans="1:21"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17">
        <f t="shared" si="29"/>
        <v>10.333333333333334</v>
      </c>
      <c r="Q496" t="s">
        <v>8330</v>
      </c>
      <c r="R496" t="s">
        <v>8336</v>
      </c>
      <c r="S496" s="23">
        <f t="shared" si="30"/>
        <v>41799.62228009259</v>
      </c>
      <c r="T496" s="23">
        <f t="shared" si="31"/>
        <v>41822.916666666664</v>
      </c>
      <c r="U496" s="27">
        <f>IF(D496&lt;Bonus!$J$2,Bonus!$K$2,IF(D496&lt;Bonus!$J$3,Bonus!$K$3,IF(D496&lt;Bonus!$J$4,Bonus!$K$4,IF(D496&lt;Bonus!$J$5,Bonus!$K$5,IF(D496&lt;Bonus!$J$6,Bonus!$K$6,IF(D496&lt;Bonus!$J$7,Bonus!$K$7,IF(D496&lt;Bonus!$J$8,Bonus!$K$8,IF(D496&lt;Bonus!$J$9,Bonus!$K$9,IF(D496&lt;Bonus!$J$10,Bonus!$K$10,IF(D496&lt;Bonus!$J$11,Bonus!$K$11,IF(D496&lt;Bonus!$J$12,Bonus!$K$12,Bonus!$K$13)))))))))))</f>
        <v>6</v>
      </c>
    </row>
    <row r="497" spans="1:21"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17" t="e">
        <f t="shared" si="29"/>
        <v>#DIV/0!</v>
      </c>
      <c r="Q497" t="s">
        <v>8330</v>
      </c>
      <c r="R497" t="s">
        <v>8336</v>
      </c>
      <c r="S497" s="23">
        <f t="shared" si="30"/>
        <v>42171.619270833333</v>
      </c>
      <c r="T497" s="23">
        <f t="shared" si="31"/>
        <v>42201.619270833333</v>
      </c>
      <c r="U497" s="27">
        <f>IF(D497&lt;Bonus!$J$2,Bonus!$K$2,IF(D497&lt;Bonus!$J$3,Bonus!$K$3,IF(D497&lt;Bonus!$J$4,Bonus!$K$4,IF(D497&lt;Bonus!$J$5,Bonus!$K$5,IF(D497&lt;Bonus!$J$6,Bonus!$K$6,IF(D497&lt;Bonus!$J$7,Bonus!$K$7,IF(D497&lt;Bonus!$J$8,Bonus!$K$8,IF(D497&lt;Bonus!$J$9,Bonus!$K$9,IF(D497&lt;Bonus!$J$10,Bonus!$K$10,IF(D497&lt;Bonus!$J$11,Bonus!$K$11,IF(D497&lt;Bonus!$J$12,Bonus!$K$12,Bonus!$K$13)))))))))))</f>
        <v>3</v>
      </c>
    </row>
    <row r="498" spans="1:21"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17">
        <f t="shared" si="29"/>
        <v>1</v>
      </c>
      <c r="Q498" t="s">
        <v>8330</v>
      </c>
      <c r="R498" t="s">
        <v>8336</v>
      </c>
      <c r="S498" s="23">
        <f t="shared" si="30"/>
        <v>41620.723078703704</v>
      </c>
      <c r="T498" s="23">
        <f t="shared" si="31"/>
        <v>41680.723078703704</v>
      </c>
      <c r="U498" s="27">
        <f>IF(D498&lt;Bonus!$J$2,Bonus!$K$2,IF(D498&lt;Bonus!$J$3,Bonus!$K$3,IF(D498&lt;Bonus!$J$4,Bonus!$K$4,IF(D498&lt;Bonus!$J$5,Bonus!$K$5,IF(D498&lt;Bonus!$J$6,Bonus!$K$6,IF(D498&lt;Bonus!$J$7,Bonus!$K$7,IF(D498&lt;Bonus!$J$8,Bonus!$K$8,IF(D498&lt;Bonus!$J$9,Bonus!$K$9,IF(D498&lt;Bonus!$J$10,Bonus!$K$10,IF(D498&lt;Bonus!$J$11,Bonus!$K$11,IF(D498&lt;Bonus!$J$12,Bonus!$K$12,Bonus!$K$13)))))))))))</f>
        <v>12</v>
      </c>
    </row>
    <row r="499" spans="1:21"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17">
        <f t="shared" si="29"/>
        <v>10</v>
      </c>
      <c r="Q499" t="s">
        <v>8330</v>
      </c>
      <c r="R499" t="s">
        <v>8336</v>
      </c>
      <c r="S499" s="23">
        <f t="shared" si="30"/>
        <v>41944.829456018517</v>
      </c>
      <c r="T499" s="23">
        <f t="shared" si="31"/>
        <v>41997.999999999993</v>
      </c>
      <c r="U499" s="27">
        <f>IF(D499&lt;Bonus!$J$2,Bonus!$K$2,IF(D499&lt;Bonus!$J$3,Bonus!$K$3,IF(D499&lt;Bonus!$J$4,Bonus!$K$4,IF(D499&lt;Bonus!$J$5,Bonus!$K$5,IF(D499&lt;Bonus!$J$6,Bonus!$K$6,IF(D499&lt;Bonus!$J$7,Bonus!$K$7,IF(D499&lt;Bonus!$J$8,Bonus!$K$8,IF(D499&lt;Bonus!$J$9,Bonus!$K$9,IF(D499&lt;Bonus!$J$10,Bonus!$K$10,IF(D499&lt;Bonus!$J$11,Bonus!$K$11,IF(D499&lt;Bonus!$J$12,Bonus!$K$12,Bonus!$K$13)))))))))))</f>
        <v>2</v>
      </c>
    </row>
    <row r="500" spans="1:21"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17">
        <f t="shared" si="29"/>
        <v>136.09090909090909</v>
      </c>
      <c r="Q500" t="s">
        <v>8330</v>
      </c>
      <c r="R500" t="s">
        <v>8336</v>
      </c>
      <c r="S500" s="23">
        <f t="shared" si="30"/>
        <v>40858.553807870368</v>
      </c>
      <c r="T500" s="23">
        <f t="shared" si="31"/>
        <v>40900.553807870368</v>
      </c>
      <c r="U500" s="27">
        <f>IF(D500&lt;Bonus!$J$2,Bonus!$K$2,IF(D500&lt;Bonus!$J$3,Bonus!$K$3,IF(D500&lt;Bonus!$J$4,Bonus!$K$4,IF(D500&lt;Bonus!$J$5,Bonus!$K$5,IF(D500&lt;Bonus!$J$6,Bonus!$K$6,IF(D500&lt;Bonus!$J$7,Bonus!$K$7,IF(D500&lt;Bonus!$J$8,Bonus!$K$8,IF(D500&lt;Bonus!$J$9,Bonus!$K$9,IF(D500&lt;Bonus!$J$10,Bonus!$K$10,IF(D500&lt;Bonus!$J$11,Bonus!$K$11,IF(D500&lt;Bonus!$J$12,Bonus!$K$12,Bonus!$K$13)))))))))))</f>
        <v>12</v>
      </c>
    </row>
    <row r="501" spans="1:21"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17">
        <f t="shared" si="29"/>
        <v>73.461538461538467</v>
      </c>
      <c r="Q501" t="s">
        <v>8330</v>
      </c>
      <c r="R501" t="s">
        <v>8336</v>
      </c>
      <c r="S501" s="23">
        <f t="shared" si="30"/>
        <v>40043.687129629623</v>
      </c>
      <c r="T501" s="23">
        <f t="shared" si="31"/>
        <v>40098.665972222218</v>
      </c>
      <c r="U501" s="27">
        <f>IF(D501&lt;Bonus!$J$2,Bonus!$K$2,IF(D501&lt;Bonus!$J$3,Bonus!$K$3,IF(D501&lt;Bonus!$J$4,Bonus!$K$4,IF(D501&lt;Bonus!$J$5,Bonus!$K$5,IF(D501&lt;Bonus!$J$6,Bonus!$K$6,IF(D501&lt;Bonus!$J$7,Bonus!$K$7,IF(D501&lt;Bonus!$J$8,Bonus!$K$8,IF(D501&lt;Bonus!$J$9,Bonus!$K$9,IF(D501&lt;Bonus!$J$10,Bonus!$K$10,IF(D501&lt;Bonus!$J$11,Bonus!$K$11,IF(D501&lt;Bonus!$J$12,Bonus!$K$12,Bonus!$K$13)))))))))))</f>
        <v>6</v>
      </c>
    </row>
    <row r="502" spans="1:21"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17">
        <f t="shared" si="29"/>
        <v>53.75</v>
      </c>
      <c r="Q502" t="s">
        <v>8330</v>
      </c>
      <c r="R502" t="s">
        <v>8336</v>
      </c>
      <c r="S502" s="23">
        <f t="shared" si="30"/>
        <v>40247.677673611113</v>
      </c>
      <c r="T502" s="23">
        <f t="shared" si="31"/>
        <v>40306.719444444439</v>
      </c>
      <c r="U502" s="27">
        <f>IF(D502&lt;Bonus!$J$2,Bonus!$K$2,IF(D502&lt;Bonus!$J$3,Bonus!$K$3,IF(D502&lt;Bonus!$J$4,Bonus!$K$4,IF(D502&lt;Bonus!$J$5,Bonus!$K$5,IF(D502&lt;Bonus!$J$6,Bonus!$K$6,IF(D502&lt;Bonus!$J$7,Bonus!$K$7,IF(D502&lt;Bonus!$J$8,Bonus!$K$8,IF(D502&lt;Bonus!$J$9,Bonus!$K$9,IF(D502&lt;Bonus!$J$10,Bonus!$K$10,IF(D502&lt;Bonus!$J$11,Bonus!$K$11,IF(D502&lt;Bonus!$J$12,Bonus!$K$12,Bonus!$K$13)))))))))))</f>
        <v>3</v>
      </c>
    </row>
    <row r="503" spans="1:21"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17" t="e">
        <f t="shared" si="29"/>
        <v>#DIV/0!</v>
      </c>
      <c r="Q503" t="s">
        <v>8330</v>
      </c>
      <c r="R503" t="s">
        <v>8336</v>
      </c>
      <c r="S503" s="23">
        <f t="shared" si="30"/>
        <v>40703.026053240741</v>
      </c>
      <c r="T503" s="23">
        <f t="shared" si="31"/>
        <v>40733.026053240741</v>
      </c>
      <c r="U503" s="27">
        <f>IF(D503&lt;Bonus!$J$2,Bonus!$K$2,IF(D503&lt;Bonus!$J$3,Bonus!$K$3,IF(D503&lt;Bonus!$J$4,Bonus!$K$4,IF(D503&lt;Bonus!$J$5,Bonus!$K$5,IF(D503&lt;Bonus!$J$6,Bonus!$K$6,IF(D503&lt;Bonus!$J$7,Bonus!$K$7,IF(D503&lt;Bonus!$J$8,Bonus!$K$8,IF(D503&lt;Bonus!$J$9,Bonus!$K$9,IF(D503&lt;Bonus!$J$10,Bonus!$K$10,IF(D503&lt;Bonus!$J$11,Bonus!$K$11,IF(D503&lt;Bonus!$J$12,Bonus!$K$12,Bonus!$K$13)))))))))))</f>
        <v>4</v>
      </c>
    </row>
    <row r="504" spans="1:21"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17">
        <f t="shared" si="29"/>
        <v>57.5</v>
      </c>
      <c r="Q504" t="s">
        <v>8330</v>
      </c>
      <c r="R504" t="s">
        <v>8336</v>
      </c>
      <c r="S504" s="23">
        <f t="shared" si="30"/>
        <v>40956.345196759255</v>
      </c>
      <c r="T504" s="23">
        <f t="shared" si="31"/>
        <v>40986.303530092591</v>
      </c>
      <c r="U504" s="27">
        <f>IF(D504&lt;Bonus!$J$2,Bonus!$K$2,IF(D504&lt;Bonus!$J$3,Bonus!$K$3,IF(D504&lt;Bonus!$J$4,Bonus!$K$4,IF(D504&lt;Bonus!$J$5,Bonus!$K$5,IF(D504&lt;Bonus!$J$6,Bonus!$K$6,IF(D504&lt;Bonus!$J$7,Bonus!$K$7,IF(D504&lt;Bonus!$J$8,Bonus!$K$8,IF(D504&lt;Bonus!$J$9,Bonus!$K$9,IF(D504&lt;Bonus!$J$10,Bonus!$K$10,IF(D504&lt;Bonus!$J$11,Bonus!$K$11,IF(D504&lt;Bonus!$J$12,Bonus!$K$12,Bonus!$K$13)))))))))))</f>
        <v>6</v>
      </c>
    </row>
    <row r="505" spans="1:21"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17">
        <f t="shared" si="29"/>
        <v>12.666666666666666</v>
      </c>
      <c r="Q505" t="s">
        <v>8330</v>
      </c>
      <c r="R505" t="s">
        <v>8336</v>
      </c>
      <c r="S505" s="23">
        <f t="shared" si="30"/>
        <v>41991.318321759252</v>
      </c>
      <c r="T505" s="23">
        <f t="shared" si="31"/>
        <v>42021.318321759252</v>
      </c>
      <c r="U505" s="27">
        <f>IF(D505&lt;Bonus!$J$2,Bonus!$K$2,IF(D505&lt;Bonus!$J$3,Bonus!$K$3,IF(D505&lt;Bonus!$J$4,Bonus!$K$4,IF(D505&lt;Bonus!$J$5,Bonus!$K$5,IF(D505&lt;Bonus!$J$6,Bonus!$K$6,IF(D505&lt;Bonus!$J$7,Bonus!$K$7,IF(D505&lt;Bonus!$J$8,Bonus!$K$8,IF(D505&lt;Bonus!$J$9,Bonus!$K$9,IF(D505&lt;Bonus!$J$10,Bonus!$K$10,IF(D505&lt;Bonus!$J$11,Bonus!$K$11,IF(D505&lt;Bonus!$J$12,Bonus!$K$12,Bonus!$K$13)))))))))))</f>
        <v>3</v>
      </c>
    </row>
    <row r="506" spans="1:21"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17">
        <f t="shared" si="29"/>
        <v>67</v>
      </c>
      <c r="Q506" t="s">
        <v>8330</v>
      </c>
      <c r="R506" t="s">
        <v>8336</v>
      </c>
      <c r="S506" s="23">
        <f t="shared" si="30"/>
        <v>40949.775312499994</v>
      </c>
      <c r="T506" s="23">
        <f t="shared" si="31"/>
        <v>41009.73364583333</v>
      </c>
      <c r="U506" s="27">
        <f>IF(D506&lt;Bonus!$J$2,Bonus!$K$2,IF(D506&lt;Bonus!$J$3,Bonus!$K$3,IF(D506&lt;Bonus!$J$4,Bonus!$K$4,IF(D506&lt;Bonus!$J$5,Bonus!$K$5,IF(D506&lt;Bonus!$J$6,Bonus!$K$6,IF(D506&lt;Bonus!$J$7,Bonus!$K$7,IF(D506&lt;Bonus!$J$8,Bonus!$K$8,IF(D506&lt;Bonus!$J$9,Bonus!$K$9,IF(D506&lt;Bonus!$J$10,Bonus!$K$10,IF(D506&lt;Bonus!$J$11,Bonus!$K$11,IF(D506&lt;Bonus!$J$12,Bonus!$K$12,Bonus!$K$13)))))))))))</f>
        <v>6</v>
      </c>
    </row>
    <row r="507" spans="1:21"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17">
        <f t="shared" si="29"/>
        <v>3.7142857142857144</v>
      </c>
      <c r="Q507" t="s">
        <v>8330</v>
      </c>
      <c r="R507" t="s">
        <v>8336</v>
      </c>
      <c r="S507" s="23">
        <f t="shared" si="30"/>
        <v>42317.889884259253</v>
      </c>
      <c r="T507" s="23">
        <f t="shared" si="31"/>
        <v>42362.889884259253</v>
      </c>
      <c r="U507" s="27">
        <f>IF(D507&lt;Bonus!$J$2,Bonus!$K$2,IF(D507&lt;Bonus!$J$3,Bonus!$K$3,IF(D507&lt;Bonus!$J$4,Bonus!$K$4,IF(D507&lt;Bonus!$J$5,Bonus!$K$5,IF(D507&lt;Bonus!$J$6,Bonus!$K$6,IF(D507&lt;Bonus!$J$7,Bonus!$K$7,IF(D507&lt;Bonus!$J$8,Bonus!$K$8,IF(D507&lt;Bonus!$J$9,Bonus!$K$9,IF(D507&lt;Bonus!$J$10,Bonus!$K$10,IF(D507&lt;Bonus!$J$11,Bonus!$K$11,IF(D507&lt;Bonus!$J$12,Bonus!$K$12,Bonus!$K$13)))))))))))</f>
        <v>4</v>
      </c>
    </row>
    <row r="508" spans="1:21"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17">
        <f t="shared" si="29"/>
        <v>250</v>
      </c>
      <c r="Q508" t="s">
        <v>8330</v>
      </c>
      <c r="R508" t="s">
        <v>8336</v>
      </c>
      <c r="S508" s="23">
        <f t="shared" si="30"/>
        <v>41466.343981481477</v>
      </c>
      <c r="T508" s="23">
        <f t="shared" si="31"/>
        <v>41496.343981481477</v>
      </c>
      <c r="U508" s="27">
        <f>IF(D508&lt;Bonus!$J$2,Bonus!$K$2,IF(D508&lt;Bonus!$J$3,Bonus!$K$3,IF(D508&lt;Bonus!$J$4,Bonus!$K$4,IF(D508&lt;Bonus!$J$5,Bonus!$K$5,IF(D508&lt;Bonus!$J$6,Bonus!$K$6,IF(D508&lt;Bonus!$J$7,Bonus!$K$7,IF(D508&lt;Bonus!$J$8,Bonus!$K$8,IF(D508&lt;Bonus!$J$9,Bonus!$K$9,IF(D508&lt;Bonus!$J$10,Bonus!$K$10,IF(D508&lt;Bonus!$J$11,Bonus!$K$11,IF(D508&lt;Bonus!$J$12,Bonus!$K$12,Bonus!$K$13)))))))))))</f>
        <v>12</v>
      </c>
    </row>
    <row r="509" spans="1:21"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17">
        <f t="shared" si="29"/>
        <v>64</v>
      </c>
      <c r="Q509" t="s">
        <v>8330</v>
      </c>
      <c r="R509" t="s">
        <v>8336</v>
      </c>
      <c r="S509" s="23">
        <f t="shared" si="30"/>
        <v>41156.750659722216</v>
      </c>
      <c r="T509" s="23">
        <f t="shared" si="31"/>
        <v>41201.750659722216</v>
      </c>
      <c r="U509" s="27">
        <f>IF(D509&lt;Bonus!$J$2,Bonus!$K$2,IF(D509&lt;Bonus!$J$3,Bonus!$K$3,IF(D509&lt;Bonus!$J$4,Bonus!$K$4,IF(D509&lt;Bonus!$J$5,Bonus!$K$5,IF(D509&lt;Bonus!$J$6,Bonus!$K$6,IF(D509&lt;Bonus!$J$7,Bonus!$K$7,IF(D509&lt;Bonus!$J$8,Bonus!$K$8,IF(D509&lt;Bonus!$J$9,Bonus!$K$9,IF(D509&lt;Bonus!$J$10,Bonus!$K$10,IF(D509&lt;Bonus!$J$11,Bonus!$K$11,IF(D509&lt;Bonus!$J$12,Bonus!$K$12,Bonus!$K$13)))))))))))</f>
        <v>6</v>
      </c>
    </row>
    <row r="510" spans="1:21"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17">
        <f t="shared" si="29"/>
        <v>133.33333333333334</v>
      </c>
      <c r="Q510" t="s">
        <v>8330</v>
      </c>
      <c r="R510" t="s">
        <v>8336</v>
      </c>
      <c r="S510" s="23">
        <f t="shared" si="30"/>
        <v>40994.815983796296</v>
      </c>
      <c r="T510" s="23">
        <f t="shared" si="31"/>
        <v>41054.384722222218</v>
      </c>
      <c r="U510" s="27">
        <f>IF(D510&lt;Bonus!$J$2,Bonus!$K$2,IF(D510&lt;Bonus!$J$3,Bonus!$K$3,IF(D510&lt;Bonus!$J$4,Bonus!$K$4,IF(D510&lt;Bonus!$J$5,Bonus!$K$5,IF(D510&lt;Bonus!$J$6,Bonus!$K$6,IF(D510&lt;Bonus!$J$7,Bonus!$K$7,IF(D510&lt;Bonus!$J$8,Bonus!$K$8,IF(D510&lt;Bonus!$J$9,Bonus!$K$9,IF(D510&lt;Bonus!$J$10,Bonus!$K$10,IF(D510&lt;Bonus!$J$11,Bonus!$K$11,IF(D510&lt;Bonus!$J$12,Bonus!$K$12,Bonus!$K$13)))))))))))</f>
        <v>12</v>
      </c>
    </row>
    <row r="511" spans="1:21"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17">
        <f t="shared" si="29"/>
        <v>10</v>
      </c>
      <c r="Q511" t="s">
        <v>8330</v>
      </c>
      <c r="R511" t="s">
        <v>8336</v>
      </c>
      <c r="S511" s="23">
        <f t="shared" si="30"/>
        <v>42153.423263888886</v>
      </c>
      <c r="T511" s="23">
        <f t="shared" si="31"/>
        <v>42183.423263888886</v>
      </c>
      <c r="U511" s="27">
        <f>IF(D511&lt;Bonus!$J$2,Bonus!$K$2,IF(D511&lt;Bonus!$J$3,Bonus!$K$3,IF(D511&lt;Bonus!$J$4,Bonus!$K$4,IF(D511&lt;Bonus!$J$5,Bonus!$K$5,IF(D511&lt;Bonus!$J$6,Bonus!$K$6,IF(D511&lt;Bonus!$J$7,Bonus!$K$7,IF(D511&lt;Bonus!$J$8,Bonus!$K$8,IF(D511&lt;Bonus!$J$9,Bonus!$K$9,IF(D511&lt;Bonus!$J$10,Bonus!$K$10,IF(D511&lt;Bonus!$J$11,Bonus!$K$11,IF(D511&lt;Bonus!$J$12,Bonus!$K$12,Bonus!$K$13)))))))))))</f>
        <v>3</v>
      </c>
    </row>
    <row r="512" spans="1:21"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17" t="e">
        <f t="shared" si="29"/>
        <v>#DIV/0!</v>
      </c>
      <c r="Q512" t="s">
        <v>8330</v>
      </c>
      <c r="R512" t="s">
        <v>8336</v>
      </c>
      <c r="S512" s="23">
        <f t="shared" si="30"/>
        <v>42399.968043981477</v>
      </c>
      <c r="T512" s="23">
        <f t="shared" si="31"/>
        <v>42429.968043981477</v>
      </c>
      <c r="U512" s="27">
        <f>IF(D512&lt;Bonus!$J$2,Bonus!$K$2,IF(D512&lt;Bonus!$J$3,Bonus!$K$3,IF(D512&lt;Bonus!$J$4,Bonus!$K$4,IF(D512&lt;Bonus!$J$5,Bonus!$K$5,IF(D512&lt;Bonus!$J$6,Bonus!$K$6,IF(D512&lt;Bonus!$J$7,Bonus!$K$7,IF(D512&lt;Bonus!$J$8,Bonus!$K$8,IF(D512&lt;Bonus!$J$9,Bonus!$K$9,IF(D512&lt;Bonus!$J$10,Bonus!$K$10,IF(D512&lt;Bonus!$J$11,Bonus!$K$11,IF(D512&lt;Bonus!$J$12,Bonus!$K$12,Bonus!$K$13)))))))))))</f>
        <v>4</v>
      </c>
    </row>
    <row r="513" spans="1:21"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17">
        <f t="shared" si="29"/>
        <v>30</v>
      </c>
      <c r="Q513" t="s">
        <v>8330</v>
      </c>
      <c r="R513" t="s">
        <v>8336</v>
      </c>
      <c r="S513" s="23">
        <f t="shared" si="30"/>
        <v>41340.09469907407</v>
      </c>
      <c r="T513" s="23">
        <f t="shared" si="31"/>
        <v>41370.053032407406</v>
      </c>
      <c r="U513" s="27">
        <f>IF(D513&lt;Bonus!$J$2,Bonus!$K$2,IF(D513&lt;Bonus!$J$3,Bonus!$K$3,IF(D513&lt;Bonus!$J$4,Bonus!$K$4,IF(D513&lt;Bonus!$J$5,Bonus!$K$5,IF(D513&lt;Bonus!$J$6,Bonus!$K$6,IF(D513&lt;Bonus!$J$7,Bonus!$K$7,IF(D513&lt;Bonus!$J$8,Bonus!$K$8,IF(D513&lt;Bonus!$J$9,Bonus!$K$9,IF(D513&lt;Bonus!$J$10,Bonus!$K$10,IF(D513&lt;Bonus!$J$11,Bonus!$K$11,IF(D513&lt;Bonus!$J$12,Bonus!$K$12,Bonus!$K$13)))))))))))</f>
        <v>3</v>
      </c>
    </row>
    <row r="514" spans="1:21"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17">
        <f t="shared" si="29"/>
        <v>5.5</v>
      </c>
      <c r="Q514" t="s">
        <v>8330</v>
      </c>
      <c r="R514" t="s">
        <v>8336</v>
      </c>
      <c r="S514" s="23">
        <f t="shared" si="30"/>
        <v>42649.533877314818</v>
      </c>
      <c r="T514" s="23">
        <f t="shared" si="31"/>
        <v>42694.575543981475</v>
      </c>
      <c r="U514" s="27">
        <f>IF(D514&lt;Bonus!$J$2,Bonus!$K$2,IF(D514&lt;Bonus!$J$3,Bonus!$K$3,IF(D514&lt;Bonus!$J$4,Bonus!$K$4,IF(D514&lt;Bonus!$J$5,Bonus!$K$5,IF(D514&lt;Bonus!$J$6,Bonus!$K$6,IF(D514&lt;Bonus!$J$7,Bonus!$K$7,IF(D514&lt;Bonus!$J$8,Bonus!$K$8,IF(D514&lt;Bonus!$J$9,Bonus!$K$9,IF(D514&lt;Bonus!$J$10,Bonus!$K$10,IF(D514&lt;Bonus!$J$11,Bonus!$K$11,IF(D514&lt;Bonus!$J$12,Bonus!$K$12,Bonus!$K$13)))))))))))</f>
        <v>3</v>
      </c>
    </row>
    <row r="515" spans="1:21"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f>
        <v>0.13924</v>
      </c>
      <c r="P515" s="17">
        <f t="shared" ref="P515:P578" si="33">E515/L515</f>
        <v>102.38235294117646</v>
      </c>
      <c r="Q515" t="s">
        <v>8330</v>
      </c>
      <c r="R515" t="s">
        <v>8336</v>
      </c>
      <c r="S515" s="23">
        <f t="shared" ref="S515:S578" si="34">(J515/60/60/24)+DATE(1970,1,1)+(-5/24)</f>
        <v>42552.445659722223</v>
      </c>
      <c r="T515" s="23">
        <f t="shared" ref="T515:T578" si="35">(I515/60/60/24)+DATE(1970,1,1)+(-5/24)</f>
        <v>42597.083333333336</v>
      </c>
      <c r="U515" s="27">
        <f>IF(D515&lt;Bonus!$J$2,Bonus!$K$2,IF(D515&lt;Bonus!$J$3,Bonus!$K$3,IF(D515&lt;Bonus!$J$4,Bonus!$K$4,IF(D515&lt;Bonus!$J$5,Bonus!$K$5,IF(D515&lt;Bonus!$J$6,Bonus!$K$6,IF(D515&lt;Bonus!$J$7,Bonus!$K$7,IF(D515&lt;Bonus!$J$8,Bonus!$K$8,IF(D515&lt;Bonus!$J$9,Bonus!$K$9,IF(D515&lt;Bonus!$J$10,Bonus!$K$10,IF(D515&lt;Bonus!$J$11,Bonus!$K$11,IF(D515&lt;Bonus!$J$12,Bonus!$K$12,Bonus!$K$13)))))))))))</f>
        <v>12</v>
      </c>
    </row>
    <row r="516" spans="1:21"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17">
        <f t="shared" si="33"/>
        <v>16.666666666666668</v>
      </c>
      <c r="Q516" t="s">
        <v>8330</v>
      </c>
      <c r="R516" t="s">
        <v>8336</v>
      </c>
      <c r="S516" s="23">
        <f t="shared" si="34"/>
        <v>41830.405636574069</v>
      </c>
      <c r="T516" s="23">
        <f t="shared" si="35"/>
        <v>41860.405636574069</v>
      </c>
      <c r="U516" s="27">
        <f>IF(D516&lt;Bonus!$J$2,Bonus!$K$2,IF(D516&lt;Bonus!$J$3,Bonus!$K$3,IF(D516&lt;Bonus!$J$4,Bonus!$K$4,IF(D516&lt;Bonus!$J$5,Bonus!$K$5,IF(D516&lt;Bonus!$J$6,Bonus!$K$6,IF(D516&lt;Bonus!$J$7,Bonus!$K$7,IF(D516&lt;Bonus!$J$8,Bonus!$K$8,IF(D516&lt;Bonus!$J$9,Bonus!$K$9,IF(D516&lt;Bonus!$J$10,Bonus!$K$10,IF(D516&lt;Bonus!$J$11,Bonus!$K$11,IF(D516&lt;Bonus!$J$12,Bonus!$K$12,Bonus!$K$13)))))))))))</f>
        <v>2</v>
      </c>
    </row>
    <row r="517" spans="1:21"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17">
        <f t="shared" si="33"/>
        <v>725.02941176470586</v>
      </c>
      <c r="Q517" t="s">
        <v>8330</v>
      </c>
      <c r="R517" t="s">
        <v>8336</v>
      </c>
      <c r="S517" s="23">
        <f t="shared" si="34"/>
        <v>42327.282418981478</v>
      </c>
      <c r="T517" s="23">
        <f t="shared" si="35"/>
        <v>42367.282418981478</v>
      </c>
      <c r="U517" s="27">
        <f>IF(D517&lt;Bonus!$J$2,Bonus!$K$2,IF(D517&lt;Bonus!$J$3,Bonus!$K$3,IF(D517&lt;Bonus!$J$4,Bonus!$K$4,IF(D517&lt;Bonus!$J$5,Bonus!$K$5,IF(D517&lt;Bonus!$J$6,Bonus!$K$6,IF(D517&lt;Bonus!$J$7,Bonus!$K$7,IF(D517&lt;Bonus!$J$8,Bonus!$K$8,IF(D517&lt;Bonus!$J$9,Bonus!$K$9,IF(D517&lt;Bonus!$J$10,Bonus!$K$10,IF(D517&lt;Bonus!$J$11,Bonus!$K$11,IF(D517&lt;Bonus!$J$12,Bonus!$K$12,Bonus!$K$13)))))))))))</f>
        <v>12</v>
      </c>
    </row>
    <row r="518" spans="1:21"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17" t="e">
        <f t="shared" si="33"/>
        <v>#DIV/0!</v>
      </c>
      <c r="Q518" t="s">
        <v>8330</v>
      </c>
      <c r="R518" t="s">
        <v>8336</v>
      </c>
      <c r="S518" s="23">
        <f t="shared" si="34"/>
        <v>42091.570370370369</v>
      </c>
      <c r="T518" s="23">
        <f t="shared" si="35"/>
        <v>42151.570370370369</v>
      </c>
      <c r="U518" s="27">
        <f>IF(D518&lt;Bonus!$J$2,Bonus!$K$2,IF(D518&lt;Bonus!$J$3,Bonus!$K$3,IF(D518&lt;Bonus!$J$4,Bonus!$K$4,IF(D518&lt;Bonus!$J$5,Bonus!$K$5,IF(D518&lt;Bonus!$J$6,Bonus!$K$6,IF(D518&lt;Bonus!$J$7,Bonus!$K$7,IF(D518&lt;Bonus!$J$8,Bonus!$K$8,IF(D518&lt;Bonus!$J$9,Bonus!$K$9,IF(D518&lt;Bonus!$J$10,Bonus!$K$10,IF(D518&lt;Bonus!$J$11,Bonus!$K$11,IF(D518&lt;Bonus!$J$12,Bonus!$K$12,Bonus!$K$13)))))))))))</f>
        <v>3</v>
      </c>
    </row>
    <row r="519" spans="1:21"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17">
        <f t="shared" si="33"/>
        <v>68.333333333333329</v>
      </c>
      <c r="Q519" t="s">
        <v>8330</v>
      </c>
      <c r="R519" t="s">
        <v>8336</v>
      </c>
      <c r="S519" s="23">
        <f t="shared" si="34"/>
        <v>42738.406956018516</v>
      </c>
      <c r="T519" s="23">
        <f t="shared" si="35"/>
        <v>42768.406956018516</v>
      </c>
      <c r="U519" s="27">
        <f>IF(D519&lt;Bonus!$J$2,Bonus!$K$2,IF(D519&lt;Bonus!$J$3,Bonus!$K$3,IF(D519&lt;Bonus!$J$4,Bonus!$K$4,IF(D519&lt;Bonus!$J$5,Bonus!$K$5,IF(D519&lt;Bonus!$J$6,Bonus!$K$6,IF(D519&lt;Bonus!$J$7,Bonus!$K$7,IF(D519&lt;Bonus!$J$8,Bonus!$K$8,IF(D519&lt;Bonus!$J$9,Bonus!$K$9,IF(D519&lt;Bonus!$J$10,Bonus!$K$10,IF(D519&lt;Bonus!$J$11,Bonus!$K$11,IF(D519&lt;Bonus!$J$12,Bonus!$K$12,Bonus!$K$13)))))))))))</f>
        <v>5</v>
      </c>
    </row>
    <row r="520" spans="1:21"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17" t="e">
        <f t="shared" si="33"/>
        <v>#DIV/0!</v>
      </c>
      <c r="Q520" t="s">
        <v>8330</v>
      </c>
      <c r="R520" t="s">
        <v>8336</v>
      </c>
      <c r="S520" s="23">
        <f t="shared" si="34"/>
        <v>42223.407685185179</v>
      </c>
      <c r="T520" s="23">
        <f t="shared" si="35"/>
        <v>42253.406944444439</v>
      </c>
      <c r="U520" s="27">
        <f>IF(D520&lt;Bonus!$J$2,Bonus!$K$2,IF(D520&lt;Bonus!$J$3,Bonus!$K$3,IF(D520&lt;Bonus!$J$4,Bonus!$K$4,IF(D520&lt;Bonus!$J$5,Bonus!$K$5,IF(D520&lt;Bonus!$J$6,Bonus!$K$6,IF(D520&lt;Bonus!$J$7,Bonus!$K$7,IF(D520&lt;Bonus!$J$8,Bonus!$K$8,IF(D520&lt;Bonus!$J$9,Bonus!$K$9,IF(D520&lt;Bonus!$J$10,Bonus!$K$10,IF(D520&lt;Bonus!$J$11,Bonus!$K$11,IF(D520&lt;Bonus!$J$12,Bonus!$K$12,Bonus!$K$13)))))))))))</f>
        <v>3</v>
      </c>
    </row>
    <row r="521" spans="1:21"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17">
        <f t="shared" si="33"/>
        <v>39.228571428571428</v>
      </c>
      <c r="Q521" t="s">
        <v>8330</v>
      </c>
      <c r="R521" t="s">
        <v>8336</v>
      </c>
      <c r="S521" s="23">
        <f t="shared" si="34"/>
        <v>41218.183113425926</v>
      </c>
      <c r="T521" s="23">
        <f t="shared" si="35"/>
        <v>41248.183113425926</v>
      </c>
      <c r="U521" s="27">
        <f>IF(D521&lt;Bonus!$J$2,Bonus!$K$2,IF(D521&lt;Bonus!$J$3,Bonus!$K$3,IF(D521&lt;Bonus!$J$4,Bonus!$K$4,IF(D521&lt;Bonus!$J$5,Bonus!$K$5,IF(D521&lt;Bonus!$J$6,Bonus!$K$6,IF(D521&lt;Bonus!$J$7,Bonus!$K$7,IF(D521&lt;Bonus!$J$8,Bonus!$K$8,IF(D521&lt;Bonus!$J$9,Bonus!$K$9,IF(D521&lt;Bonus!$J$10,Bonus!$K$10,IF(D521&lt;Bonus!$J$11,Bonus!$K$11,IF(D521&lt;Bonus!$J$12,Bonus!$K$12,Bonus!$K$13)))))))))))</f>
        <v>4</v>
      </c>
    </row>
    <row r="522" spans="1:21"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17">
        <f t="shared" si="33"/>
        <v>150.14705882352942</v>
      </c>
      <c r="Q522" t="s">
        <v>8337</v>
      </c>
      <c r="R522" t="s">
        <v>8338</v>
      </c>
      <c r="S522" s="23">
        <f t="shared" si="34"/>
        <v>42318.493761574071</v>
      </c>
      <c r="T522" s="23">
        <f t="shared" si="35"/>
        <v>42348.493761574071</v>
      </c>
      <c r="U522" s="27">
        <f>IF(D522&lt;Bonus!$J$2,Bonus!$K$2,IF(D522&lt;Bonus!$J$3,Bonus!$K$3,IF(D522&lt;Bonus!$J$4,Bonus!$K$4,IF(D522&lt;Bonus!$J$5,Bonus!$K$5,IF(D522&lt;Bonus!$J$6,Bonus!$K$6,IF(D522&lt;Bonus!$J$7,Bonus!$K$7,IF(D522&lt;Bonus!$J$8,Bonus!$K$8,IF(D522&lt;Bonus!$J$9,Bonus!$K$9,IF(D522&lt;Bonus!$J$10,Bonus!$K$10,IF(D522&lt;Bonus!$J$11,Bonus!$K$11,IF(D522&lt;Bonus!$J$12,Bonus!$K$12,Bonus!$K$13)))))))))))</f>
        <v>3</v>
      </c>
    </row>
    <row r="523" spans="1:21"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17">
        <f t="shared" si="33"/>
        <v>93.428571428571431</v>
      </c>
      <c r="Q523" t="s">
        <v>8337</v>
      </c>
      <c r="R523" t="s">
        <v>8338</v>
      </c>
      <c r="S523" s="23">
        <f t="shared" si="34"/>
        <v>42645.884479166663</v>
      </c>
      <c r="T523" s="23">
        <f t="shared" si="35"/>
        <v>42674.999305555553</v>
      </c>
      <c r="U523" s="27">
        <f>IF(D523&lt;Bonus!$J$2,Bonus!$K$2,IF(D523&lt;Bonus!$J$3,Bonus!$K$3,IF(D523&lt;Bonus!$J$4,Bonus!$K$4,IF(D523&lt;Bonus!$J$5,Bonus!$K$5,IF(D523&lt;Bonus!$J$6,Bonus!$K$6,IF(D523&lt;Bonus!$J$7,Bonus!$K$7,IF(D523&lt;Bonus!$J$8,Bonus!$K$8,IF(D523&lt;Bonus!$J$9,Bonus!$K$9,IF(D523&lt;Bonus!$J$10,Bonus!$K$10,IF(D523&lt;Bonus!$J$11,Bonus!$K$11,IF(D523&lt;Bonus!$J$12,Bonus!$K$12,Bonus!$K$13)))))))))))</f>
        <v>3</v>
      </c>
    </row>
    <row r="524" spans="1:21"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17">
        <f t="shared" si="33"/>
        <v>110.96774193548387</v>
      </c>
      <c r="Q524" t="s">
        <v>8337</v>
      </c>
      <c r="R524" t="s">
        <v>8338</v>
      </c>
      <c r="S524" s="23">
        <f t="shared" si="34"/>
        <v>42429.832465277774</v>
      </c>
      <c r="T524" s="23">
        <f t="shared" si="35"/>
        <v>42449.790798611109</v>
      </c>
      <c r="U524" s="27">
        <f>IF(D524&lt;Bonus!$J$2,Bonus!$K$2,IF(D524&lt;Bonus!$J$3,Bonus!$K$3,IF(D524&lt;Bonus!$J$4,Bonus!$K$4,IF(D524&lt;Bonus!$J$5,Bonus!$K$5,IF(D524&lt;Bonus!$J$6,Bonus!$K$6,IF(D524&lt;Bonus!$J$7,Bonus!$K$7,IF(D524&lt;Bonus!$J$8,Bonus!$K$8,IF(D524&lt;Bonus!$J$9,Bonus!$K$9,IF(D524&lt;Bonus!$J$10,Bonus!$K$10,IF(D524&lt;Bonus!$J$11,Bonus!$K$11,IF(D524&lt;Bonus!$J$12,Bonus!$K$12,Bonus!$K$13)))))))))))</f>
        <v>2</v>
      </c>
    </row>
    <row r="525" spans="1:21"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17">
        <f t="shared" si="33"/>
        <v>71.785714285714292</v>
      </c>
      <c r="Q525" t="s">
        <v>8337</v>
      </c>
      <c r="R525" t="s">
        <v>8338</v>
      </c>
      <c r="S525" s="23">
        <f t="shared" si="34"/>
        <v>42237.924490740734</v>
      </c>
      <c r="T525" s="23">
        <f t="shared" si="35"/>
        <v>42267.924490740734</v>
      </c>
      <c r="U525" s="27">
        <f>IF(D525&lt;Bonus!$J$2,Bonus!$K$2,IF(D525&lt;Bonus!$J$3,Bonus!$K$3,IF(D525&lt;Bonus!$J$4,Bonus!$K$4,IF(D525&lt;Bonus!$J$5,Bonus!$K$5,IF(D525&lt;Bonus!$J$6,Bonus!$K$6,IF(D525&lt;Bonus!$J$7,Bonus!$K$7,IF(D525&lt;Bonus!$J$8,Bonus!$K$8,IF(D525&lt;Bonus!$J$9,Bonus!$K$9,IF(D525&lt;Bonus!$J$10,Bonus!$K$10,IF(D525&lt;Bonus!$J$11,Bonus!$K$11,IF(D525&lt;Bonus!$J$12,Bonus!$K$12,Bonus!$K$13)))))))))))</f>
        <v>3</v>
      </c>
    </row>
    <row r="526" spans="1:21"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17">
        <f t="shared" si="33"/>
        <v>29.258076923076924</v>
      </c>
      <c r="Q526" t="s">
        <v>8337</v>
      </c>
      <c r="R526" t="s">
        <v>8338</v>
      </c>
      <c r="S526" s="23">
        <f t="shared" si="34"/>
        <v>42492.508900462963</v>
      </c>
      <c r="T526" s="23">
        <f t="shared" si="35"/>
        <v>42522.508900462963</v>
      </c>
      <c r="U526" s="27">
        <f>IF(D526&lt;Bonus!$J$2,Bonus!$K$2,IF(D526&lt;Bonus!$J$3,Bonus!$K$3,IF(D526&lt;Bonus!$J$4,Bonus!$K$4,IF(D526&lt;Bonus!$J$5,Bonus!$K$5,IF(D526&lt;Bonus!$J$6,Bonus!$K$6,IF(D526&lt;Bonus!$J$7,Bonus!$K$7,IF(D526&lt;Bonus!$J$8,Bonus!$K$8,IF(D526&lt;Bonus!$J$9,Bonus!$K$9,IF(D526&lt;Bonus!$J$10,Bonus!$K$10,IF(D526&lt;Bonus!$J$11,Bonus!$K$11,IF(D526&lt;Bonus!$J$12,Bonus!$K$12,Bonus!$K$13)))))))))))</f>
        <v>2</v>
      </c>
    </row>
    <row r="527" spans="1:21"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17">
        <f t="shared" si="33"/>
        <v>1000</v>
      </c>
      <c r="Q527" t="s">
        <v>8337</v>
      </c>
      <c r="R527" t="s">
        <v>8338</v>
      </c>
      <c r="S527" s="23">
        <f t="shared" si="34"/>
        <v>41850.192604166667</v>
      </c>
      <c r="T527" s="23">
        <f t="shared" si="35"/>
        <v>41895.192604166667</v>
      </c>
      <c r="U527" s="27">
        <f>IF(D527&lt;Bonus!$J$2,Bonus!$K$2,IF(D527&lt;Bonus!$J$3,Bonus!$K$3,IF(D527&lt;Bonus!$J$4,Bonus!$K$4,IF(D527&lt;Bonus!$J$5,Bonus!$K$5,IF(D527&lt;Bonus!$J$6,Bonus!$K$6,IF(D527&lt;Bonus!$J$7,Bonus!$K$7,IF(D527&lt;Bonus!$J$8,Bonus!$K$8,IF(D527&lt;Bonus!$J$9,Bonus!$K$9,IF(D527&lt;Bonus!$J$10,Bonus!$K$10,IF(D527&lt;Bonus!$J$11,Bonus!$K$11,IF(D527&lt;Bonus!$J$12,Bonus!$K$12,Bonus!$K$13)))))))))))</f>
        <v>4</v>
      </c>
    </row>
    <row r="528" spans="1:21"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17">
        <f t="shared" si="33"/>
        <v>74.347826086956516</v>
      </c>
      <c r="Q528" t="s">
        <v>8337</v>
      </c>
      <c r="R528" t="s">
        <v>8338</v>
      </c>
      <c r="S528" s="23">
        <f t="shared" si="34"/>
        <v>42192.383611111109</v>
      </c>
      <c r="T528" s="23">
        <f t="shared" si="35"/>
        <v>42223.499999999993</v>
      </c>
      <c r="U528" s="27">
        <f>IF(D528&lt;Bonus!$J$2,Bonus!$K$2,IF(D528&lt;Bonus!$J$3,Bonus!$K$3,IF(D528&lt;Bonus!$J$4,Bonus!$K$4,IF(D528&lt;Bonus!$J$5,Bonus!$K$5,IF(D528&lt;Bonus!$J$6,Bonus!$K$6,IF(D528&lt;Bonus!$J$7,Bonus!$K$7,IF(D528&lt;Bonus!$J$8,Bonus!$K$8,IF(D528&lt;Bonus!$J$9,Bonus!$K$9,IF(D528&lt;Bonus!$J$10,Bonus!$K$10,IF(D528&lt;Bonus!$J$11,Bonus!$K$11,IF(D528&lt;Bonus!$J$12,Bonus!$K$12,Bonus!$K$13)))))))))))</f>
        <v>2</v>
      </c>
    </row>
    <row r="529" spans="1:21"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17">
        <f t="shared" si="33"/>
        <v>63.829113924050631</v>
      </c>
      <c r="Q529" t="s">
        <v>8337</v>
      </c>
      <c r="R529" t="s">
        <v>8338</v>
      </c>
      <c r="S529" s="23">
        <f t="shared" si="34"/>
        <v>42752.997291666667</v>
      </c>
      <c r="T529" s="23">
        <f t="shared" si="35"/>
        <v>42783.461805555555</v>
      </c>
      <c r="U529" s="27">
        <f>IF(D529&lt;Bonus!$J$2,Bonus!$K$2,IF(D529&lt;Bonus!$J$3,Bonus!$K$3,IF(D529&lt;Bonus!$J$4,Bonus!$K$4,IF(D529&lt;Bonus!$J$5,Bonus!$K$5,IF(D529&lt;Bonus!$J$6,Bonus!$K$6,IF(D529&lt;Bonus!$J$7,Bonus!$K$7,IF(D529&lt;Bonus!$J$8,Bonus!$K$8,IF(D529&lt;Bonus!$J$9,Bonus!$K$9,IF(D529&lt;Bonus!$J$10,Bonus!$K$10,IF(D529&lt;Bonus!$J$11,Bonus!$K$11,IF(D529&lt;Bonus!$J$12,Bonus!$K$12,Bonus!$K$13)))))))))))</f>
        <v>4</v>
      </c>
    </row>
    <row r="530" spans="1:21"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17">
        <f t="shared" si="33"/>
        <v>44.333333333333336</v>
      </c>
      <c r="Q530" t="s">
        <v>8337</v>
      </c>
      <c r="R530" t="s">
        <v>8338</v>
      </c>
      <c r="S530" s="23">
        <f t="shared" si="34"/>
        <v>42155.71188657407</v>
      </c>
      <c r="T530" s="23">
        <f t="shared" si="35"/>
        <v>42176.680555555555</v>
      </c>
      <c r="U530" s="27">
        <f>IF(D530&lt;Bonus!$J$2,Bonus!$K$2,IF(D530&lt;Bonus!$J$3,Bonus!$K$3,IF(D530&lt;Bonus!$J$4,Bonus!$K$4,IF(D530&lt;Bonus!$J$5,Bonus!$K$5,IF(D530&lt;Bonus!$J$6,Bonus!$K$6,IF(D530&lt;Bonus!$J$7,Bonus!$K$7,IF(D530&lt;Bonus!$J$8,Bonus!$K$8,IF(D530&lt;Bonus!$J$9,Bonus!$K$9,IF(D530&lt;Bonus!$J$10,Bonus!$K$10,IF(D530&lt;Bonus!$J$11,Bonus!$K$11,IF(D530&lt;Bonus!$J$12,Bonus!$K$12,Bonus!$K$13)))))))))))</f>
        <v>2</v>
      </c>
    </row>
    <row r="531" spans="1:21"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17">
        <f t="shared" si="33"/>
        <v>86.944444444444443</v>
      </c>
      <c r="Q531" t="s">
        <v>8337</v>
      </c>
      <c r="R531" t="s">
        <v>8338</v>
      </c>
      <c r="S531" s="23">
        <f t="shared" si="34"/>
        <v>42724.822847222218</v>
      </c>
      <c r="T531" s="23">
        <f t="shared" si="35"/>
        <v>42745.999999999993</v>
      </c>
      <c r="U531" s="27">
        <f>IF(D531&lt;Bonus!$J$2,Bonus!$K$2,IF(D531&lt;Bonus!$J$3,Bonus!$K$3,IF(D531&lt;Bonus!$J$4,Bonus!$K$4,IF(D531&lt;Bonus!$J$5,Bonus!$K$5,IF(D531&lt;Bonus!$J$6,Bonus!$K$6,IF(D531&lt;Bonus!$J$7,Bonus!$K$7,IF(D531&lt;Bonus!$J$8,Bonus!$K$8,IF(D531&lt;Bonus!$J$9,Bonus!$K$9,IF(D531&lt;Bonus!$J$10,Bonus!$K$10,IF(D531&lt;Bonus!$J$11,Bonus!$K$11,IF(D531&lt;Bonus!$J$12,Bonus!$K$12,Bonus!$K$13)))))))))))</f>
        <v>2</v>
      </c>
    </row>
    <row r="532" spans="1:21"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17">
        <f t="shared" si="33"/>
        <v>126.55172413793103</v>
      </c>
      <c r="Q532" t="s">
        <v>8337</v>
      </c>
      <c r="R532" t="s">
        <v>8338</v>
      </c>
      <c r="S532" s="23">
        <f t="shared" si="34"/>
        <v>42157.382731481477</v>
      </c>
      <c r="T532" s="23">
        <f t="shared" si="35"/>
        <v>42178.874999999993</v>
      </c>
      <c r="U532" s="27">
        <f>IF(D532&lt;Bonus!$J$2,Bonus!$K$2,IF(D532&lt;Bonus!$J$3,Bonus!$K$3,IF(D532&lt;Bonus!$J$4,Bonus!$K$4,IF(D532&lt;Bonus!$J$5,Bonus!$K$5,IF(D532&lt;Bonus!$J$6,Bonus!$K$6,IF(D532&lt;Bonus!$J$7,Bonus!$K$7,IF(D532&lt;Bonus!$J$8,Bonus!$K$8,IF(D532&lt;Bonus!$J$9,Bonus!$K$9,IF(D532&lt;Bonus!$J$10,Bonus!$K$10,IF(D532&lt;Bonus!$J$11,Bonus!$K$11,IF(D532&lt;Bonus!$J$12,Bonus!$K$12,Bonus!$K$13)))))))))))</f>
        <v>2</v>
      </c>
    </row>
    <row r="533" spans="1:21"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17">
        <f t="shared" si="33"/>
        <v>129.03225806451613</v>
      </c>
      <c r="Q533" t="s">
        <v>8337</v>
      </c>
      <c r="R533" t="s">
        <v>8338</v>
      </c>
      <c r="S533" s="23">
        <f t="shared" si="34"/>
        <v>42675.856817129628</v>
      </c>
      <c r="T533" s="23">
        <f t="shared" si="35"/>
        <v>42721.082638888889</v>
      </c>
      <c r="U533" s="27">
        <f>IF(D533&lt;Bonus!$J$2,Bonus!$K$2,IF(D533&lt;Bonus!$J$3,Bonus!$K$3,IF(D533&lt;Bonus!$J$4,Bonus!$K$4,IF(D533&lt;Bonus!$J$5,Bonus!$K$5,IF(D533&lt;Bonus!$J$6,Bonus!$K$6,IF(D533&lt;Bonus!$J$7,Bonus!$K$7,IF(D533&lt;Bonus!$J$8,Bonus!$K$8,IF(D533&lt;Bonus!$J$9,Bonus!$K$9,IF(D533&lt;Bonus!$J$10,Bonus!$K$10,IF(D533&lt;Bonus!$J$11,Bonus!$K$11,IF(D533&lt;Bonus!$J$12,Bonus!$K$12,Bonus!$K$13)))))))))))</f>
        <v>2</v>
      </c>
    </row>
    <row r="534" spans="1:21"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17">
        <f t="shared" si="33"/>
        <v>71.242774566473983</v>
      </c>
      <c r="Q534" t="s">
        <v>8337</v>
      </c>
      <c r="R534" t="s">
        <v>8338</v>
      </c>
      <c r="S534" s="23">
        <f t="shared" si="34"/>
        <v>42472.798703703702</v>
      </c>
      <c r="T534" s="23">
        <f t="shared" si="35"/>
        <v>42502.798703703702</v>
      </c>
      <c r="U534" s="27">
        <f>IF(D534&lt;Bonus!$J$2,Bonus!$K$2,IF(D534&lt;Bonus!$J$3,Bonus!$K$3,IF(D534&lt;Bonus!$J$4,Bonus!$K$4,IF(D534&lt;Bonus!$J$5,Bonus!$K$5,IF(D534&lt;Bonus!$J$6,Bonus!$K$6,IF(D534&lt;Bonus!$J$7,Bonus!$K$7,IF(D534&lt;Bonus!$J$8,Bonus!$K$8,IF(D534&lt;Bonus!$J$9,Bonus!$K$9,IF(D534&lt;Bonus!$J$10,Bonus!$K$10,IF(D534&lt;Bonus!$J$11,Bonus!$K$11,IF(D534&lt;Bonus!$J$12,Bonus!$K$12,Bonus!$K$13)))))))))))</f>
        <v>4</v>
      </c>
    </row>
    <row r="535" spans="1:21"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17">
        <f t="shared" si="33"/>
        <v>117.88235294117646</v>
      </c>
      <c r="Q535" t="s">
        <v>8337</v>
      </c>
      <c r="R535" t="s">
        <v>8338</v>
      </c>
      <c r="S535" s="23">
        <f t="shared" si="34"/>
        <v>42482.226446759254</v>
      </c>
      <c r="T535" s="23">
        <f t="shared" si="35"/>
        <v>42506.226446759254</v>
      </c>
      <c r="U535" s="27">
        <f>IF(D535&lt;Bonus!$J$2,Bonus!$K$2,IF(D535&lt;Bonus!$J$3,Bonus!$K$3,IF(D535&lt;Bonus!$J$4,Bonus!$K$4,IF(D535&lt;Bonus!$J$5,Bonus!$K$5,IF(D535&lt;Bonus!$J$6,Bonus!$K$6,IF(D535&lt;Bonus!$J$7,Bonus!$K$7,IF(D535&lt;Bonus!$J$8,Bonus!$K$8,IF(D535&lt;Bonus!$J$9,Bonus!$K$9,IF(D535&lt;Bonus!$J$10,Bonus!$K$10,IF(D535&lt;Bonus!$J$11,Bonus!$K$11,IF(D535&lt;Bonus!$J$12,Bonus!$K$12,Bonus!$K$13)))))))))))</f>
        <v>2</v>
      </c>
    </row>
    <row r="536" spans="1:21"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17">
        <f t="shared" si="33"/>
        <v>327.08333333333331</v>
      </c>
      <c r="Q536" t="s">
        <v>8337</v>
      </c>
      <c r="R536" t="s">
        <v>8338</v>
      </c>
      <c r="S536" s="23">
        <f t="shared" si="34"/>
        <v>42270.602662037032</v>
      </c>
      <c r="T536" s="23">
        <f t="shared" si="35"/>
        <v>42309.749999999993</v>
      </c>
      <c r="U536" s="27">
        <f>IF(D536&lt;Bonus!$J$2,Bonus!$K$2,IF(D536&lt;Bonus!$J$3,Bonus!$K$3,IF(D536&lt;Bonus!$J$4,Bonus!$K$4,IF(D536&lt;Bonus!$J$5,Bonus!$K$5,IF(D536&lt;Bonus!$J$6,Bonus!$K$6,IF(D536&lt;Bonus!$J$7,Bonus!$K$7,IF(D536&lt;Bonus!$J$8,Bonus!$K$8,IF(D536&lt;Bonus!$J$9,Bonus!$K$9,IF(D536&lt;Bonus!$J$10,Bonus!$K$10,IF(D536&lt;Bonus!$J$11,Bonus!$K$11,IF(D536&lt;Bonus!$J$12,Bonus!$K$12,Bonus!$K$13)))))))))))</f>
        <v>5</v>
      </c>
    </row>
    <row r="537" spans="1:21"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17">
        <f t="shared" si="33"/>
        <v>34.745762711864408</v>
      </c>
      <c r="Q537" t="s">
        <v>8337</v>
      </c>
      <c r="R537" t="s">
        <v>8338</v>
      </c>
      <c r="S537" s="23">
        <f t="shared" si="34"/>
        <v>42711.336863425917</v>
      </c>
      <c r="T537" s="23">
        <f t="shared" si="35"/>
        <v>42741.336863425917</v>
      </c>
      <c r="U537" s="27">
        <f>IF(D537&lt;Bonus!$J$2,Bonus!$K$2,IF(D537&lt;Bonus!$J$3,Bonus!$K$3,IF(D537&lt;Bonus!$J$4,Bonus!$K$4,IF(D537&lt;Bonus!$J$5,Bonus!$K$5,IF(D537&lt;Bonus!$J$6,Bonus!$K$6,IF(D537&lt;Bonus!$J$7,Bonus!$K$7,IF(D537&lt;Bonus!$J$8,Bonus!$K$8,IF(D537&lt;Bonus!$J$9,Bonus!$K$9,IF(D537&lt;Bonus!$J$10,Bonus!$K$10,IF(D537&lt;Bonus!$J$11,Bonus!$K$11,IF(D537&lt;Bonus!$J$12,Bonus!$K$12,Bonus!$K$13)))))))))))</f>
        <v>2</v>
      </c>
    </row>
    <row r="538" spans="1:21"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17">
        <f t="shared" si="33"/>
        <v>100.06410256410257</v>
      </c>
      <c r="Q538" t="s">
        <v>8337</v>
      </c>
      <c r="R538" t="s">
        <v>8338</v>
      </c>
      <c r="S538" s="23">
        <f t="shared" si="34"/>
        <v>42179.136655092596</v>
      </c>
      <c r="T538" s="23">
        <f t="shared" si="35"/>
        <v>42219.541666666664</v>
      </c>
      <c r="U538" s="27">
        <f>IF(D538&lt;Bonus!$J$2,Bonus!$K$2,IF(D538&lt;Bonus!$J$3,Bonus!$K$3,IF(D538&lt;Bonus!$J$4,Bonus!$K$4,IF(D538&lt;Bonus!$J$5,Bonus!$K$5,IF(D538&lt;Bonus!$J$6,Bonus!$K$6,IF(D538&lt;Bonus!$J$7,Bonus!$K$7,IF(D538&lt;Bonus!$J$8,Bonus!$K$8,IF(D538&lt;Bonus!$J$9,Bonus!$K$9,IF(D538&lt;Bonus!$J$10,Bonus!$K$10,IF(D538&lt;Bonus!$J$11,Bonus!$K$11,IF(D538&lt;Bonus!$J$12,Bonus!$K$12,Bonus!$K$13)))))))))))</f>
        <v>2</v>
      </c>
    </row>
    <row r="539" spans="1:21"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17">
        <f t="shared" si="33"/>
        <v>40.847457627118644</v>
      </c>
      <c r="Q539" t="s">
        <v>8337</v>
      </c>
      <c r="R539" t="s">
        <v>8338</v>
      </c>
      <c r="S539" s="23">
        <f t="shared" si="34"/>
        <v>42282.560081018521</v>
      </c>
      <c r="T539" s="23">
        <f t="shared" si="35"/>
        <v>42312.601747685178</v>
      </c>
      <c r="U539" s="27">
        <f>IF(D539&lt;Bonus!$J$2,Bonus!$K$2,IF(D539&lt;Bonus!$J$3,Bonus!$K$3,IF(D539&lt;Bonus!$J$4,Bonus!$K$4,IF(D539&lt;Bonus!$J$5,Bonus!$K$5,IF(D539&lt;Bonus!$J$6,Bonus!$K$6,IF(D539&lt;Bonus!$J$7,Bonus!$K$7,IF(D539&lt;Bonus!$J$8,Bonus!$K$8,IF(D539&lt;Bonus!$J$9,Bonus!$K$9,IF(D539&lt;Bonus!$J$10,Bonus!$K$10,IF(D539&lt;Bonus!$J$11,Bonus!$K$11,IF(D539&lt;Bonus!$J$12,Bonus!$K$12,Bonus!$K$13)))))))))))</f>
        <v>2</v>
      </c>
    </row>
    <row r="540" spans="1:21"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17">
        <f t="shared" si="33"/>
        <v>252.01666666666668</v>
      </c>
      <c r="Q540" t="s">
        <v>8337</v>
      </c>
      <c r="R540" t="s">
        <v>8338</v>
      </c>
      <c r="S540" s="23">
        <f t="shared" si="34"/>
        <v>42473.586377314808</v>
      </c>
      <c r="T540" s="23">
        <f t="shared" si="35"/>
        <v>42503.586377314808</v>
      </c>
      <c r="U540" s="27">
        <f>IF(D540&lt;Bonus!$J$2,Bonus!$K$2,IF(D540&lt;Bonus!$J$3,Bonus!$K$3,IF(D540&lt;Bonus!$J$4,Bonus!$K$4,IF(D540&lt;Bonus!$J$5,Bonus!$K$5,IF(D540&lt;Bonus!$J$6,Bonus!$K$6,IF(D540&lt;Bonus!$J$7,Bonus!$K$7,IF(D540&lt;Bonus!$J$8,Bonus!$K$8,IF(D540&lt;Bonus!$J$9,Bonus!$K$9,IF(D540&lt;Bonus!$J$10,Bonus!$K$10,IF(D540&lt;Bonus!$J$11,Bonus!$K$11,IF(D540&lt;Bonus!$J$12,Bonus!$K$12,Bonus!$K$13)))))))))))</f>
        <v>3</v>
      </c>
    </row>
    <row r="541" spans="1:21"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17">
        <f t="shared" si="33"/>
        <v>25.161000000000001</v>
      </c>
      <c r="Q541" t="s">
        <v>8337</v>
      </c>
      <c r="R541" t="s">
        <v>8338</v>
      </c>
      <c r="S541" s="23">
        <f t="shared" si="34"/>
        <v>42534.841516203705</v>
      </c>
      <c r="T541" s="23">
        <f t="shared" si="35"/>
        <v>42555.841516203705</v>
      </c>
      <c r="U541" s="27">
        <f>IF(D541&lt;Bonus!$J$2,Bonus!$K$2,IF(D541&lt;Bonus!$J$3,Bonus!$K$3,IF(D541&lt;Bonus!$J$4,Bonus!$K$4,IF(D541&lt;Bonus!$J$5,Bonus!$K$5,IF(D541&lt;Bonus!$J$6,Bonus!$K$6,IF(D541&lt;Bonus!$J$7,Bonus!$K$7,IF(D541&lt;Bonus!$J$8,Bonus!$K$8,IF(D541&lt;Bonus!$J$9,Bonus!$K$9,IF(D541&lt;Bonus!$J$10,Bonus!$K$10,IF(D541&lt;Bonus!$J$11,Bonus!$K$11,IF(D541&lt;Bonus!$J$12,Bonus!$K$12,Bonus!$K$13)))))))))))</f>
        <v>1</v>
      </c>
    </row>
    <row r="542" spans="1:21"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17">
        <f t="shared" si="33"/>
        <v>1</v>
      </c>
      <c r="Q542" t="s">
        <v>8339</v>
      </c>
      <c r="R542" t="s">
        <v>8340</v>
      </c>
      <c r="S542" s="23">
        <f t="shared" si="34"/>
        <v>42009.608865740738</v>
      </c>
      <c r="T542" s="23">
        <f t="shared" si="35"/>
        <v>42039.608865740738</v>
      </c>
      <c r="U542" s="27">
        <f>IF(D542&lt;Bonus!$J$2,Bonus!$K$2,IF(D542&lt;Bonus!$J$3,Bonus!$K$3,IF(D542&lt;Bonus!$J$4,Bonus!$K$4,IF(D542&lt;Bonus!$J$5,Bonus!$K$5,IF(D542&lt;Bonus!$J$6,Bonus!$K$6,IF(D542&lt;Bonus!$J$7,Bonus!$K$7,IF(D542&lt;Bonus!$J$8,Bonus!$K$8,IF(D542&lt;Bonus!$J$9,Bonus!$K$9,IF(D542&lt;Bonus!$J$10,Bonus!$K$10,IF(D542&lt;Bonus!$J$11,Bonus!$K$11,IF(D542&lt;Bonus!$J$12,Bonus!$K$12,Bonus!$K$13)))))))))))</f>
        <v>5</v>
      </c>
    </row>
    <row r="543" spans="1:21"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17">
        <f t="shared" si="33"/>
        <v>25</v>
      </c>
      <c r="Q543" t="s">
        <v>8339</v>
      </c>
      <c r="R543" t="s">
        <v>8340</v>
      </c>
      <c r="S543" s="23">
        <f t="shared" si="34"/>
        <v>42275.838356481479</v>
      </c>
      <c r="T543" s="23">
        <f t="shared" si="35"/>
        <v>42305.838356481479</v>
      </c>
      <c r="U543" s="27">
        <f>IF(D543&lt;Bonus!$J$2,Bonus!$K$2,IF(D543&lt;Bonus!$J$3,Bonus!$K$3,IF(D543&lt;Bonus!$J$4,Bonus!$K$4,IF(D543&lt;Bonus!$J$5,Bonus!$K$5,IF(D543&lt;Bonus!$J$6,Bonus!$K$6,IF(D543&lt;Bonus!$J$7,Bonus!$K$7,IF(D543&lt;Bonus!$J$8,Bonus!$K$8,IF(D543&lt;Bonus!$J$9,Bonus!$K$9,IF(D543&lt;Bonus!$J$10,Bonus!$K$10,IF(D543&lt;Bonus!$J$11,Bonus!$K$11,IF(D543&lt;Bonus!$J$12,Bonus!$K$12,Bonus!$K$13)))))))))))</f>
        <v>2</v>
      </c>
    </row>
    <row r="544" spans="1:21"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17">
        <f t="shared" si="33"/>
        <v>1</v>
      </c>
      <c r="Q544" t="s">
        <v>8339</v>
      </c>
      <c r="R544" t="s">
        <v>8340</v>
      </c>
      <c r="S544" s="23">
        <f t="shared" si="34"/>
        <v>42433.529120370367</v>
      </c>
      <c r="T544" s="23">
        <f t="shared" si="35"/>
        <v>42493.487453703703</v>
      </c>
      <c r="U544" s="27">
        <f>IF(D544&lt;Bonus!$J$2,Bonus!$K$2,IF(D544&lt;Bonus!$J$3,Bonus!$K$3,IF(D544&lt;Bonus!$J$4,Bonus!$K$4,IF(D544&lt;Bonus!$J$5,Bonus!$K$5,IF(D544&lt;Bonus!$J$6,Bonus!$K$6,IF(D544&lt;Bonus!$J$7,Bonus!$K$7,IF(D544&lt;Bonus!$J$8,Bonus!$K$8,IF(D544&lt;Bonus!$J$9,Bonus!$K$9,IF(D544&lt;Bonus!$J$10,Bonus!$K$10,IF(D544&lt;Bonus!$J$11,Bonus!$K$11,IF(D544&lt;Bonus!$J$12,Bonus!$K$12,Bonus!$K$13)))))))))))</f>
        <v>12</v>
      </c>
    </row>
    <row r="545" spans="1:21"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17">
        <f t="shared" si="33"/>
        <v>35</v>
      </c>
      <c r="Q545" t="s">
        <v>8339</v>
      </c>
      <c r="R545" t="s">
        <v>8340</v>
      </c>
      <c r="S545" s="23">
        <f t="shared" si="34"/>
        <v>41913.88381944444</v>
      </c>
      <c r="T545" s="23">
        <f t="shared" si="35"/>
        <v>41943.88381944444</v>
      </c>
      <c r="U545" s="27">
        <f>IF(D545&lt;Bonus!$J$2,Bonus!$K$2,IF(D545&lt;Bonus!$J$3,Bonus!$K$3,IF(D545&lt;Bonus!$J$4,Bonus!$K$4,IF(D545&lt;Bonus!$J$5,Bonus!$K$5,IF(D545&lt;Bonus!$J$6,Bonus!$K$6,IF(D545&lt;Bonus!$J$7,Bonus!$K$7,IF(D545&lt;Bonus!$J$8,Bonus!$K$8,IF(D545&lt;Bonus!$J$9,Bonus!$K$9,IF(D545&lt;Bonus!$J$10,Bonus!$K$10,IF(D545&lt;Bonus!$J$11,Bonus!$K$11,IF(D545&lt;Bonus!$J$12,Bonus!$K$12,Bonus!$K$13)))))))))))</f>
        <v>6</v>
      </c>
    </row>
    <row r="546" spans="1:21"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17">
        <f t="shared" si="33"/>
        <v>3</v>
      </c>
      <c r="Q546" t="s">
        <v>8339</v>
      </c>
      <c r="R546" t="s">
        <v>8340</v>
      </c>
      <c r="S546" s="23">
        <f t="shared" si="34"/>
        <v>42525.448611111111</v>
      </c>
      <c r="T546" s="23">
        <f t="shared" si="35"/>
        <v>42555.448611111111</v>
      </c>
      <c r="U546" s="27">
        <f>IF(D546&lt;Bonus!$J$2,Bonus!$K$2,IF(D546&lt;Bonus!$J$3,Bonus!$K$3,IF(D546&lt;Bonus!$J$4,Bonus!$K$4,IF(D546&lt;Bonus!$J$5,Bonus!$K$5,IF(D546&lt;Bonus!$J$6,Bonus!$K$6,IF(D546&lt;Bonus!$J$7,Bonus!$K$7,IF(D546&lt;Bonus!$J$8,Bonus!$K$8,IF(D546&lt;Bonus!$J$9,Bonus!$K$9,IF(D546&lt;Bonus!$J$10,Bonus!$K$10,IF(D546&lt;Bonus!$J$11,Bonus!$K$11,IF(D546&lt;Bonus!$J$12,Bonus!$K$12,Bonus!$K$13)))))))))))</f>
        <v>1</v>
      </c>
    </row>
    <row r="547" spans="1:21"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17">
        <f t="shared" si="33"/>
        <v>402.70588235294116</v>
      </c>
      <c r="Q547" t="s">
        <v>8339</v>
      </c>
      <c r="R547" t="s">
        <v>8340</v>
      </c>
      <c r="S547" s="23">
        <f t="shared" si="34"/>
        <v>42283.38413194444</v>
      </c>
      <c r="T547" s="23">
        <f t="shared" si="35"/>
        <v>42323.425798611112</v>
      </c>
      <c r="U547" s="27">
        <f>IF(D547&lt;Bonus!$J$2,Bonus!$K$2,IF(D547&lt;Bonus!$J$3,Bonus!$K$3,IF(D547&lt;Bonus!$J$4,Bonus!$K$4,IF(D547&lt;Bonus!$J$5,Bonus!$K$5,IF(D547&lt;Bonus!$J$6,Bonus!$K$6,IF(D547&lt;Bonus!$J$7,Bonus!$K$7,IF(D547&lt;Bonus!$J$8,Bonus!$K$8,IF(D547&lt;Bonus!$J$9,Bonus!$K$9,IF(D547&lt;Bonus!$J$10,Bonus!$K$10,IF(D547&lt;Bonus!$J$11,Bonus!$K$11,IF(D547&lt;Bonus!$J$12,Bonus!$K$12,Bonus!$K$13)))))))))))</f>
        <v>12</v>
      </c>
    </row>
    <row r="548" spans="1:21"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17">
        <f t="shared" si="33"/>
        <v>26</v>
      </c>
      <c r="Q548" t="s">
        <v>8339</v>
      </c>
      <c r="R548" t="s">
        <v>8340</v>
      </c>
      <c r="S548" s="23">
        <f t="shared" si="34"/>
        <v>42249.459664351853</v>
      </c>
      <c r="T548" s="23">
        <f t="shared" si="35"/>
        <v>42294.459664351853</v>
      </c>
      <c r="U548" s="27">
        <f>IF(D548&lt;Bonus!$J$2,Bonus!$K$2,IF(D548&lt;Bonus!$J$3,Bonus!$K$3,IF(D548&lt;Bonus!$J$4,Bonus!$K$4,IF(D548&lt;Bonus!$J$5,Bonus!$K$5,IF(D548&lt;Bonus!$J$6,Bonus!$K$6,IF(D548&lt;Bonus!$J$7,Bonus!$K$7,IF(D548&lt;Bonus!$J$8,Bonus!$K$8,IF(D548&lt;Bonus!$J$9,Bonus!$K$9,IF(D548&lt;Bonus!$J$10,Bonus!$K$10,IF(D548&lt;Bonus!$J$11,Bonus!$K$11,IF(D548&lt;Bonus!$J$12,Bonus!$K$12,Bonus!$K$13)))))))))))</f>
        <v>12</v>
      </c>
    </row>
    <row r="549" spans="1:21"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17" t="e">
        <f t="shared" si="33"/>
        <v>#DIV/0!</v>
      </c>
      <c r="Q549" t="s">
        <v>8339</v>
      </c>
      <c r="R549" t="s">
        <v>8340</v>
      </c>
      <c r="S549" s="23">
        <f t="shared" si="34"/>
        <v>42380.488009259258</v>
      </c>
      <c r="T549" s="23">
        <f t="shared" si="35"/>
        <v>42410.488009259258</v>
      </c>
      <c r="U549" s="27">
        <f>IF(D549&lt;Bonus!$J$2,Bonus!$K$2,IF(D549&lt;Bonus!$J$3,Bonus!$K$3,IF(D549&lt;Bonus!$J$4,Bonus!$K$4,IF(D549&lt;Bonus!$J$5,Bonus!$K$5,IF(D549&lt;Bonus!$J$6,Bonus!$K$6,IF(D549&lt;Bonus!$J$7,Bonus!$K$7,IF(D549&lt;Bonus!$J$8,Bonus!$K$8,IF(D549&lt;Bonus!$J$9,Bonus!$K$9,IF(D549&lt;Bonus!$J$10,Bonus!$K$10,IF(D549&lt;Bonus!$J$11,Bonus!$K$11,IF(D549&lt;Bonus!$J$12,Bonus!$K$12,Bonus!$K$13)))))))))))</f>
        <v>3</v>
      </c>
    </row>
    <row r="550" spans="1:21"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17">
        <f t="shared" si="33"/>
        <v>9</v>
      </c>
      <c r="Q550" t="s">
        <v>8339</v>
      </c>
      <c r="R550" t="s">
        <v>8340</v>
      </c>
      <c r="S550" s="23">
        <f t="shared" si="34"/>
        <v>42276.695</v>
      </c>
      <c r="T550" s="23">
        <f t="shared" si="35"/>
        <v>42306.695</v>
      </c>
      <c r="U550" s="27">
        <f>IF(D550&lt;Bonus!$J$2,Bonus!$K$2,IF(D550&lt;Bonus!$J$3,Bonus!$K$3,IF(D550&lt;Bonus!$J$4,Bonus!$K$4,IF(D550&lt;Bonus!$J$5,Bonus!$K$5,IF(D550&lt;Bonus!$J$6,Bonus!$K$6,IF(D550&lt;Bonus!$J$7,Bonus!$K$7,IF(D550&lt;Bonus!$J$8,Bonus!$K$8,IF(D550&lt;Bonus!$J$9,Bonus!$K$9,IF(D550&lt;Bonus!$J$10,Bonus!$K$10,IF(D550&lt;Bonus!$J$11,Bonus!$K$11,IF(D550&lt;Bonus!$J$12,Bonus!$K$12,Bonus!$K$13)))))))))))</f>
        <v>4</v>
      </c>
    </row>
    <row r="551" spans="1:21"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17">
        <f t="shared" si="33"/>
        <v>8.5</v>
      </c>
      <c r="Q551" t="s">
        <v>8339</v>
      </c>
      <c r="R551" t="s">
        <v>8340</v>
      </c>
      <c r="S551" s="23">
        <f t="shared" si="34"/>
        <v>42163.428495370368</v>
      </c>
      <c r="T551" s="23">
        <f t="shared" si="35"/>
        <v>42193.428495370368</v>
      </c>
      <c r="U551" s="27">
        <f>IF(D551&lt;Bonus!$J$2,Bonus!$K$2,IF(D551&lt;Bonus!$J$3,Bonus!$K$3,IF(D551&lt;Bonus!$J$4,Bonus!$K$4,IF(D551&lt;Bonus!$J$5,Bonus!$K$5,IF(D551&lt;Bonus!$J$6,Bonus!$K$6,IF(D551&lt;Bonus!$J$7,Bonus!$K$7,IF(D551&lt;Bonus!$J$8,Bonus!$K$8,IF(D551&lt;Bonus!$J$9,Bonus!$K$9,IF(D551&lt;Bonus!$J$10,Bonus!$K$10,IF(D551&lt;Bonus!$J$11,Bonus!$K$11,IF(D551&lt;Bonus!$J$12,Bonus!$K$12,Bonus!$K$13)))))))))))</f>
        <v>2</v>
      </c>
    </row>
    <row r="552" spans="1:21"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17">
        <f t="shared" si="33"/>
        <v>8.75</v>
      </c>
      <c r="Q552" t="s">
        <v>8339</v>
      </c>
      <c r="R552" t="s">
        <v>8340</v>
      </c>
      <c r="S552" s="23">
        <f t="shared" si="34"/>
        <v>42753.47042824074</v>
      </c>
      <c r="T552" s="23">
        <f t="shared" si="35"/>
        <v>42765.999999999993</v>
      </c>
      <c r="U552" s="27">
        <f>IF(D552&lt;Bonus!$J$2,Bonus!$K$2,IF(D552&lt;Bonus!$J$3,Bonus!$K$3,IF(D552&lt;Bonus!$J$4,Bonus!$K$4,IF(D552&lt;Bonus!$J$5,Bonus!$K$5,IF(D552&lt;Bonus!$J$6,Bonus!$K$6,IF(D552&lt;Bonus!$J$7,Bonus!$K$7,IF(D552&lt;Bonus!$J$8,Bonus!$K$8,IF(D552&lt;Bonus!$J$9,Bonus!$K$9,IF(D552&lt;Bonus!$J$10,Bonus!$K$10,IF(D552&lt;Bonus!$J$11,Bonus!$K$11,IF(D552&lt;Bonus!$J$12,Bonus!$K$12,Bonus!$K$13)))))))))))</f>
        <v>3</v>
      </c>
    </row>
    <row r="553" spans="1:21"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17">
        <f t="shared" si="33"/>
        <v>135.03571428571428</v>
      </c>
      <c r="Q553" t="s">
        <v>8339</v>
      </c>
      <c r="R553" t="s">
        <v>8340</v>
      </c>
      <c r="S553" s="23">
        <f t="shared" si="34"/>
        <v>42173.067407407405</v>
      </c>
      <c r="T553" s="23">
        <f t="shared" si="35"/>
        <v>42217.536805555552</v>
      </c>
      <c r="U553" s="27">
        <f>IF(D553&lt;Bonus!$J$2,Bonus!$K$2,IF(D553&lt;Bonus!$J$3,Bonus!$K$3,IF(D553&lt;Bonus!$J$4,Bonus!$K$4,IF(D553&lt;Bonus!$J$5,Bonus!$K$5,IF(D553&lt;Bonus!$J$6,Bonus!$K$6,IF(D553&lt;Bonus!$J$7,Bonus!$K$7,IF(D553&lt;Bonus!$J$8,Bonus!$K$8,IF(D553&lt;Bonus!$J$9,Bonus!$K$9,IF(D553&lt;Bonus!$J$10,Bonus!$K$10,IF(D553&lt;Bonus!$J$11,Bonus!$K$11,IF(D553&lt;Bonus!$J$12,Bonus!$K$12,Bonus!$K$13)))))))))))</f>
        <v>12</v>
      </c>
    </row>
    <row r="554" spans="1:21"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17" t="e">
        <f t="shared" si="33"/>
        <v>#DIV/0!</v>
      </c>
      <c r="Q554" t="s">
        <v>8339</v>
      </c>
      <c r="R554" t="s">
        <v>8340</v>
      </c>
      <c r="S554" s="23">
        <f t="shared" si="34"/>
        <v>42318.408518518518</v>
      </c>
      <c r="T554" s="23">
        <f t="shared" si="35"/>
        <v>42378.408518518518</v>
      </c>
      <c r="U554" s="27">
        <f>IF(D554&lt;Bonus!$J$2,Bonus!$K$2,IF(D554&lt;Bonus!$J$3,Bonus!$K$3,IF(D554&lt;Bonus!$J$4,Bonus!$K$4,IF(D554&lt;Bonus!$J$5,Bonus!$K$5,IF(D554&lt;Bonus!$J$6,Bonus!$K$6,IF(D554&lt;Bonus!$J$7,Bonus!$K$7,IF(D554&lt;Bonus!$J$8,Bonus!$K$8,IF(D554&lt;Bonus!$J$9,Bonus!$K$9,IF(D554&lt;Bonus!$J$10,Bonus!$K$10,IF(D554&lt;Bonus!$J$11,Bonus!$K$11,IF(D554&lt;Bonus!$J$12,Bonus!$K$12,Bonus!$K$13)))))))))))</f>
        <v>11</v>
      </c>
    </row>
    <row r="555" spans="1:21"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17">
        <f t="shared" si="33"/>
        <v>20.5</v>
      </c>
      <c r="Q555" t="s">
        <v>8339</v>
      </c>
      <c r="R555" t="s">
        <v>8340</v>
      </c>
      <c r="S555" s="23">
        <f t="shared" si="34"/>
        <v>41927.511469907404</v>
      </c>
      <c r="T555" s="23">
        <f t="shared" si="35"/>
        <v>41957.553136574068</v>
      </c>
      <c r="U555" s="27">
        <f>IF(D555&lt;Bonus!$J$2,Bonus!$K$2,IF(D555&lt;Bonus!$J$3,Bonus!$K$3,IF(D555&lt;Bonus!$J$4,Bonus!$K$4,IF(D555&lt;Bonus!$J$5,Bonus!$K$5,IF(D555&lt;Bonus!$J$6,Bonus!$K$6,IF(D555&lt;Bonus!$J$7,Bonus!$K$7,IF(D555&lt;Bonus!$J$8,Bonus!$K$8,IF(D555&lt;Bonus!$J$9,Bonus!$K$9,IF(D555&lt;Bonus!$J$10,Bonus!$K$10,IF(D555&lt;Bonus!$J$11,Bonus!$K$11,IF(D555&lt;Bonus!$J$12,Bonus!$K$12,Bonus!$K$13)))))))))))</f>
        <v>7</v>
      </c>
    </row>
    <row r="556" spans="1:21"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17">
        <f t="shared" si="33"/>
        <v>64.36363636363636</v>
      </c>
      <c r="Q556" t="s">
        <v>8339</v>
      </c>
      <c r="R556" t="s">
        <v>8340</v>
      </c>
      <c r="S556" s="23">
        <f t="shared" si="34"/>
        <v>41901.476527777777</v>
      </c>
      <c r="T556" s="23">
        <f t="shared" si="35"/>
        <v>41931.476527777777</v>
      </c>
      <c r="U556" s="27">
        <f>IF(D556&lt;Bonus!$J$2,Bonus!$K$2,IF(D556&lt;Bonus!$J$3,Bonus!$K$3,IF(D556&lt;Bonus!$J$4,Bonus!$K$4,IF(D556&lt;Bonus!$J$5,Bonus!$K$5,IF(D556&lt;Bonus!$J$6,Bonus!$K$6,IF(D556&lt;Bonus!$J$7,Bonus!$K$7,IF(D556&lt;Bonus!$J$8,Bonus!$K$8,IF(D556&lt;Bonus!$J$9,Bonus!$K$9,IF(D556&lt;Bonus!$J$10,Bonus!$K$10,IF(D556&lt;Bonus!$J$11,Bonus!$K$11,IF(D556&lt;Bonus!$J$12,Bonus!$K$12,Bonus!$K$13)))))))))))</f>
        <v>2</v>
      </c>
    </row>
    <row r="557" spans="1:21"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17" t="e">
        <f t="shared" si="33"/>
        <v>#DIV/0!</v>
      </c>
      <c r="Q557" t="s">
        <v>8339</v>
      </c>
      <c r="R557" t="s">
        <v>8340</v>
      </c>
      <c r="S557" s="23">
        <f t="shared" si="34"/>
        <v>42503.145173611112</v>
      </c>
      <c r="T557" s="23">
        <f t="shared" si="35"/>
        <v>42533.145173611112</v>
      </c>
      <c r="U557" s="27">
        <f>IF(D557&lt;Bonus!$J$2,Bonus!$K$2,IF(D557&lt;Bonus!$J$3,Bonus!$K$3,IF(D557&lt;Bonus!$J$4,Bonus!$K$4,IF(D557&lt;Bonus!$J$5,Bonus!$K$5,IF(D557&lt;Bonus!$J$6,Bonus!$K$6,IF(D557&lt;Bonus!$J$7,Bonus!$K$7,IF(D557&lt;Bonus!$J$8,Bonus!$K$8,IF(D557&lt;Bonus!$J$9,Bonus!$K$9,IF(D557&lt;Bonus!$J$10,Bonus!$K$10,IF(D557&lt;Bonus!$J$11,Bonus!$K$11,IF(D557&lt;Bonus!$J$12,Bonus!$K$12,Bonus!$K$13)))))))))))</f>
        <v>3</v>
      </c>
    </row>
    <row r="558" spans="1:21"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17">
        <f t="shared" si="33"/>
        <v>200</v>
      </c>
      <c r="Q558" t="s">
        <v>8339</v>
      </c>
      <c r="R558" t="s">
        <v>8340</v>
      </c>
      <c r="S558" s="23">
        <f t="shared" si="34"/>
        <v>42345.651817129627</v>
      </c>
      <c r="T558" s="23">
        <f t="shared" si="35"/>
        <v>42375.651817129627</v>
      </c>
      <c r="U558" s="27">
        <f>IF(D558&lt;Bonus!$J$2,Bonus!$K$2,IF(D558&lt;Bonus!$J$3,Bonus!$K$3,IF(D558&lt;Bonus!$J$4,Bonus!$K$4,IF(D558&lt;Bonus!$J$5,Bonus!$K$5,IF(D558&lt;Bonus!$J$6,Bonus!$K$6,IF(D558&lt;Bonus!$J$7,Bonus!$K$7,IF(D558&lt;Bonus!$J$8,Bonus!$K$8,IF(D558&lt;Bonus!$J$9,Bonus!$K$9,IF(D558&lt;Bonus!$J$10,Bonus!$K$10,IF(D558&lt;Bonus!$J$11,Bonus!$K$11,IF(D558&lt;Bonus!$J$12,Bonus!$K$12,Bonus!$K$13)))))))))))</f>
        <v>3</v>
      </c>
    </row>
    <row r="559" spans="1:21"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17">
        <f t="shared" si="33"/>
        <v>68.3</v>
      </c>
      <c r="Q559" t="s">
        <v>8339</v>
      </c>
      <c r="R559" t="s">
        <v>8340</v>
      </c>
      <c r="S559" s="23">
        <f t="shared" si="34"/>
        <v>42676.733831018515</v>
      </c>
      <c r="T559" s="23">
        <f t="shared" si="35"/>
        <v>42706.775497685179</v>
      </c>
      <c r="U559" s="27">
        <f>IF(D559&lt;Bonus!$J$2,Bonus!$K$2,IF(D559&lt;Bonus!$J$3,Bonus!$K$3,IF(D559&lt;Bonus!$J$4,Bonus!$K$4,IF(D559&lt;Bonus!$J$5,Bonus!$K$5,IF(D559&lt;Bonus!$J$6,Bonus!$K$6,IF(D559&lt;Bonus!$J$7,Bonus!$K$7,IF(D559&lt;Bonus!$J$8,Bonus!$K$8,IF(D559&lt;Bonus!$J$9,Bonus!$K$9,IF(D559&lt;Bonus!$J$10,Bonus!$K$10,IF(D559&lt;Bonus!$J$11,Bonus!$K$11,IF(D559&lt;Bonus!$J$12,Bonus!$K$12,Bonus!$K$13)))))))))))</f>
        <v>12</v>
      </c>
    </row>
    <row r="560" spans="1:21"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17" t="e">
        <f t="shared" si="33"/>
        <v>#DIV/0!</v>
      </c>
      <c r="Q560" t="s">
        <v>8339</v>
      </c>
      <c r="R560" t="s">
        <v>8340</v>
      </c>
      <c r="S560" s="23">
        <f t="shared" si="34"/>
        <v>42057.674826388888</v>
      </c>
      <c r="T560" s="23">
        <f t="shared" si="35"/>
        <v>42087.633159722223</v>
      </c>
      <c r="U560" s="27">
        <f>IF(D560&lt;Bonus!$J$2,Bonus!$K$2,IF(D560&lt;Bonus!$J$3,Bonus!$K$3,IF(D560&lt;Bonus!$J$4,Bonus!$K$4,IF(D560&lt;Bonus!$J$5,Bonus!$K$5,IF(D560&lt;Bonus!$J$6,Bonus!$K$6,IF(D560&lt;Bonus!$J$7,Bonus!$K$7,IF(D560&lt;Bonus!$J$8,Bonus!$K$8,IF(D560&lt;Bonus!$J$9,Bonus!$K$9,IF(D560&lt;Bonus!$J$10,Bonus!$K$10,IF(D560&lt;Bonus!$J$11,Bonus!$K$11,IF(D560&lt;Bonus!$J$12,Bonus!$K$12,Bonus!$K$13)))))))))))</f>
        <v>1</v>
      </c>
    </row>
    <row r="561" spans="1:21"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17">
        <f t="shared" si="33"/>
        <v>50</v>
      </c>
      <c r="Q561" t="s">
        <v>8339</v>
      </c>
      <c r="R561" t="s">
        <v>8340</v>
      </c>
      <c r="S561" s="23">
        <f t="shared" si="34"/>
        <v>42321.074768518512</v>
      </c>
      <c r="T561" s="23">
        <f t="shared" si="35"/>
        <v>42351.074768518512</v>
      </c>
      <c r="U561" s="27">
        <f>IF(D561&lt;Bonus!$J$2,Bonus!$K$2,IF(D561&lt;Bonus!$J$3,Bonus!$K$3,IF(D561&lt;Bonus!$J$4,Bonus!$K$4,IF(D561&lt;Bonus!$J$5,Bonus!$K$5,IF(D561&lt;Bonus!$J$6,Bonus!$K$6,IF(D561&lt;Bonus!$J$7,Bonus!$K$7,IF(D561&lt;Bonus!$J$8,Bonus!$K$8,IF(D561&lt;Bonus!$J$9,Bonus!$K$9,IF(D561&lt;Bonus!$J$10,Bonus!$K$10,IF(D561&lt;Bonus!$J$11,Bonus!$K$11,IF(D561&lt;Bonus!$J$12,Bonus!$K$12,Bonus!$K$13)))))))))))</f>
        <v>12</v>
      </c>
    </row>
    <row r="562" spans="1:21"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17">
        <f t="shared" si="33"/>
        <v>4</v>
      </c>
      <c r="Q562" t="s">
        <v>8339</v>
      </c>
      <c r="R562" t="s">
        <v>8340</v>
      </c>
      <c r="S562" s="23">
        <f t="shared" si="34"/>
        <v>41960.563020833331</v>
      </c>
      <c r="T562" s="23">
        <f t="shared" si="35"/>
        <v>41990.563020833331</v>
      </c>
      <c r="U562" s="27">
        <f>IF(D562&lt;Bonus!$J$2,Bonus!$K$2,IF(D562&lt;Bonus!$J$3,Bonus!$K$3,IF(D562&lt;Bonus!$J$4,Bonus!$K$4,IF(D562&lt;Bonus!$J$5,Bonus!$K$5,IF(D562&lt;Bonus!$J$6,Bonus!$K$6,IF(D562&lt;Bonus!$J$7,Bonus!$K$7,IF(D562&lt;Bonus!$J$8,Bonus!$K$8,IF(D562&lt;Bonus!$J$9,Bonus!$K$9,IF(D562&lt;Bonus!$J$10,Bonus!$K$10,IF(D562&lt;Bonus!$J$11,Bonus!$K$11,IF(D562&lt;Bonus!$J$12,Bonus!$K$12,Bonus!$K$13)))))))))))</f>
        <v>12</v>
      </c>
    </row>
    <row r="563" spans="1:21"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17">
        <f t="shared" si="33"/>
        <v>27.5</v>
      </c>
      <c r="Q563" t="s">
        <v>8339</v>
      </c>
      <c r="R563" t="s">
        <v>8340</v>
      </c>
      <c r="S563" s="23">
        <f t="shared" si="34"/>
        <v>42268.450381944444</v>
      </c>
      <c r="T563" s="23">
        <f t="shared" si="35"/>
        <v>42303.450381944444</v>
      </c>
      <c r="U563" s="27">
        <f>IF(D563&lt;Bonus!$J$2,Bonus!$K$2,IF(D563&lt;Bonus!$J$3,Bonus!$K$3,IF(D563&lt;Bonus!$J$4,Bonus!$K$4,IF(D563&lt;Bonus!$J$5,Bonus!$K$5,IF(D563&lt;Bonus!$J$6,Bonus!$K$6,IF(D563&lt;Bonus!$J$7,Bonus!$K$7,IF(D563&lt;Bonus!$J$8,Bonus!$K$8,IF(D563&lt;Bonus!$J$9,Bonus!$K$9,IF(D563&lt;Bonus!$J$10,Bonus!$K$10,IF(D563&lt;Bonus!$J$11,Bonus!$K$11,IF(D563&lt;Bonus!$J$12,Bonus!$K$12,Bonus!$K$13)))))))))))</f>
        <v>5</v>
      </c>
    </row>
    <row r="564" spans="1:21"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17" t="e">
        <f t="shared" si="33"/>
        <v>#DIV/0!</v>
      </c>
      <c r="Q564" t="s">
        <v>8339</v>
      </c>
      <c r="R564" t="s">
        <v>8340</v>
      </c>
      <c r="S564" s="23">
        <f t="shared" si="34"/>
        <v>42692.18072916667</v>
      </c>
      <c r="T564" s="23">
        <f t="shared" si="35"/>
        <v>42722.18072916667</v>
      </c>
      <c r="U564" s="27">
        <f>IF(D564&lt;Bonus!$J$2,Bonus!$K$2,IF(D564&lt;Bonus!$J$3,Bonus!$K$3,IF(D564&lt;Bonus!$J$4,Bonus!$K$4,IF(D564&lt;Bonus!$J$5,Bonus!$K$5,IF(D564&lt;Bonus!$J$6,Bonus!$K$6,IF(D564&lt;Bonus!$J$7,Bonus!$K$7,IF(D564&lt;Bonus!$J$8,Bonus!$K$8,IF(D564&lt;Bonus!$J$9,Bonus!$K$9,IF(D564&lt;Bonus!$J$10,Bonus!$K$10,IF(D564&lt;Bonus!$J$11,Bonus!$K$11,IF(D564&lt;Bonus!$J$12,Bonus!$K$12,Bonus!$K$13)))))))))))</f>
        <v>12</v>
      </c>
    </row>
    <row r="565" spans="1:21"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17">
        <f t="shared" si="33"/>
        <v>34</v>
      </c>
      <c r="Q565" t="s">
        <v>8339</v>
      </c>
      <c r="R565" t="s">
        <v>8340</v>
      </c>
      <c r="S565" s="23">
        <f t="shared" si="34"/>
        <v>42021.861655092587</v>
      </c>
      <c r="T565" s="23">
        <f t="shared" si="35"/>
        <v>42051.861655092587</v>
      </c>
      <c r="U565" s="27">
        <f>IF(D565&lt;Bonus!$J$2,Bonus!$K$2,IF(D565&lt;Bonus!$J$3,Bonus!$K$3,IF(D565&lt;Bonus!$J$4,Bonus!$K$4,IF(D565&lt;Bonus!$J$5,Bonus!$K$5,IF(D565&lt;Bonus!$J$6,Bonus!$K$6,IF(D565&lt;Bonus!$J$7,Bonus!$K$7,IF(D565&lt;Bonus!$J$8,Bonus!$K$8,IF(D565&lt;Bonus!$J$9,Bonus!$K$9,IF(D565&lt;Bonus!$J$10,Bonus!$K$10,IF(D565&lt;Bonus!$J$11,Bonus!$K$11,IF(D565&lt;Bonus!$J$12,Bonus!$K$12,Bonus!$K$13)))))))))))</f>
        <v>12</v>
      </c>
    </row>
    <row r="566" spans="1:21"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17">
        <f t="shared" si="33"/>
        <v>1</v>
      </c>
      <c r="Q566" t="s">
        <v>8339</v>
      </c>
      <c r="R566" t="s">
        <v>8340</v>
      </c>
      <c r="S566" s="23">
        <f t="shared" si="34"/>
        <v>42411.734664351847</v>
      </c>
      <c r="T566" s="23">
        <f t="shared" si="35"/>
        <v>42441.734664351847</v>
      </c>
      <c r="U566" s="27">
        <f>IF(D566&lt;Bonus!$J$2,Bonus!$K$2,IF(D566&lt;Bonus!$J$3,Bonus!$K$3,IF(D566&lt;Bonus!$J$4,Bonus!$K$4,IF(D566&lt;Bonus!$J$5,Bonus!$K$5,IF(D566&lt;Bonus!$J$6,Bonus!$K$6,IF(D566&lt;Bonus!$J$7,Bonus!$K$7,IF(D566&lt;Bonus!$J$8,Bonus!$K$8,IF(D566&lt;Bonus!$J$9,Bonus!$K$9,IF(D566&lt;Bonus!$J$10,Bonus!$K$10,IF(D566&lt;Bonus!$J$11,Bonus!$K$11,IF(D566&lt;Bonus!$J$12,Bonus!$K$12,Bonus!$K$13)))))))))))</f>
        <v>5</v>
      </c>
    </row>
    <row r="567" spans="1:21"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17" t="e">
        <f t="shared" si="33"/>
        <v>#DIV/0!</v>
      </c>
      <c r="Q567" t="s">
        <v>8339</v>
      </c>
      <c r="R567" t="s">
        <v>8340</v>
      </c>
      <c r="S567" s="23">
        <f t="shared" si="34"/>
        <v>42165.576956018522</v>
      </c>
      <c r="T567" s="23">
        <f t="shared" si="35"/>
        <v>42195.576956018522</v>
      </c>
      <c r="U567" s="27">
        <f>IF(D567&lt;Bonus!$J$2,Bonus!$K$2,IF(D567&lt;Bonus!$J$3,Bonus!$K$3,IF(D567&lt;Bonus!$J$4,Bonus!$K$4,IF(D567&lt;Bonus!$J$5,Bonus!$K$5,IF(D567&lt;Bonus!$J$6,Bonus!$K$6,IF(D567&lt;Bonus!$J$7,Bonus!$K$7,IF(D567&lt;Bonus!$J$8,Bonus!$K$8,IF(D567&lt;Bonus!$J$9,Bonus!$K$9,IF(D567&lt;Bonus!$J$10,Bonus!$K$10,IF(D567&lt;Bonus!$J$11,Bonus!$K$11,IF(D567&lt;Bonus!$J$12,Bonus!$K$12,Bonus!$K$13)))))))))))</f>
        <v>7</v>
      </c>
    </row>
    <row r="568" spans="1:21"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17">
        <f t="shared" si="33"/>
        <v>1</v>
      </c>
      <c r="Q568" t="s">
        <v>8339</v>
      </c>
      <c r="R568" t="s">
        <v>8340</v>
      </c>
      <c r="S568" s="23">
        <f t="shared" si="34"/>
        <v>42535.476076388884</v>
      </c>
      <c r="T568" s="23">
        <f t="shared" si="35"/>
        <v>42565.476076388884</v>
      </c>
      <c r="U568" s="27">
        <f>IF(D568&lt;Bonus!$J$2,Bonus!$K$2,IF(D568&lt;Bonus!$J$3,Bonus!$K$3,IF(D568&lt;Bonus!$J$4,Bonus!$K$4,IF(D568&lt;Bonus!$J$5,Bonus!$K$5,IF(D568&lt;Bonus!$J$6,Bonus!$K$6,IF(D568&lt;Bonus!$J$7,Bonus!$K$7,IF(D568&lt;Bonus!$J$8,Bonus!$K$8,IF(D568&lt;Bonus!$J$9,Bonus!$K$9,IF(D568&lt;Bonus!$J$10,Bonus!$K$10,IF(D568&lt;Bonus!$J$11,Bonus!$K$11,IF(D568&lt;Bonus!$J$12,Bonus!$K$12,Bonus!$K$13)))))))))))</f>
        <v>3</v>
      </c>
    </row>
    <row r="569" spans="1:21"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17" t="e">
        <f t="shared" si="33"/>
        <v>#DIV/0!</v>
      </c>
      <c r="Q569" t="s">
        <v>8339</v>
      </c>
      <c r="R569" t="s">
        <v>8340</v>
      </c>
      <c r="S569" s="23">
        <f t="shared" si="34"/>
        <v>41975.634189814817</v>
      </c>
      <c r="T569" s="23">
        <f t="shared" si="35"/>
        <v>42005.634189814817</v>
      </c>
      <c r="U569" s="27">
        <f>IF(D569&lt;Bonus!$J$2,Bonus!$K$2,IF(D569&lt;Bonus!$J$3,Bonus!$K$3,IF(D569&lt;Bonus!$J$4,Bonus!$K$4,IF(D569&lt;Bonus!$J$5,Bonus!$K$5,IF(D569&lt;Bonus!$J$6,Bonus!$K$6,IF(D569&lt;Bonus!$J$7,Bonus!$K$7,IF(D569&lt;Bonus!$J$8,Bonus!$K$8,IF(D569&lt;Bonus!$J$9,Bonus!$K$9,IF(D569&lt;Bonus!$J$10,Bonus!$K$10,IF(D569&lt;Bonus!$J$11,Bonus!$K$11,IF(D569&lt;Bonus!$J$12,Bonus!$K$12,Bonus!$K$13)))))))))))</f>
        <v>4</v>
      </c>
    </row>
    <row r="570" spans="1:21"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17">
        <f t="shared" si="33"/>
        <v>49</v>
      </c>
      <c r="Q570" t="s">
        <v>8339</v>
      </c>
      <c r="R570" t="s">
        <v>8340</v>
      </c>
      <c r="S570" s="23">
        <f t="shared" si="34"/>
        <v>42348.713229166664</v>
      </c>
      <c r="T570" s="23">
        <f t="shared" si="35"/>
        <v>42385.249999999993</v>
      </c>
      <c r="U570" s="27">
        <f>IF(D570&lt;Bonus!$J$2,Bonus!$K$2,IF(D570&lt;Bonus!$J$3,Bonus!$K$3,IF(D570&lt;Bonus!$J$4,Bonus!$K$4,IF(D570&lt;Bonus!$J$5,Bonus!$K$5,IF(D570&lt;Bonus!$J$6,Bonus!$K$6,IF(D570&lt;Bonus!$J$7,Bonus!$K$7,IF(D570&lt;Bonus!$J$8,Bonus!$K$8,IF(D570&lt;Bonus!$J$9,Bonus!$K$9,IF(D570&lt;Bonus!$J$10,Bonus!$K$10,IF(D570&lt;Bonus!$J$11,Bonus!$K$11,IF(D570&lt;Bonus!$J$12,Bonus!$K$12,Bonus!$K$13)))))))))))</f>
        <v>6</v>
      </c>
    </row>
    <row r="571" spans="1:21"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17">
        <f t="shared" si="33"/>
        <v>20</v>
      </c>
      <c r="Q571" t="s">
        <v>8339</v>
      </c>
      <c r="R571" t="s">
        <v>8340</v>
      </c>
      <c r="S571" s="23">
        <f t="shared" si="34"/>
        <v>42340.639027777775</v>
      </c>
      <c r="T571" s="23">
        <f t="shared" si="35"/>
        <v>42370.639027777775</v>
      </c>
      <c r="U571" s="27">
        <f>IF(D571&lt;Bonus!$J$2,Bonus!$K$2,IF(D571&lt;Bonus!$J$3,Bonus!$K$3,IF(D571&lt;Bonus!$J$4,Bonus!$K$4,IF(D571&lt;Bonus!$J$5,Bonus!$K$5,IF(D571&lt;Bonus!$J$6,Bonus!$K$6,IF(D571&lt;Bonus!$J$7,Bonus!$K$7,IF(D571&lt;Bonus!$J$8,Bonus!$K$8,IF(D571&lt;Bonus!$J$9,Bonus!$K$9,IF(D571&lt;Bonus!$J$10,Bonus!$K$10,IF(D571&lt;Bonus!$J$11,Bonus!$K$11,IF(D571&lt;Bonus!$J$12,Bonus!$K$12,Bonus!$K$13)))))))))))</f>
        <v>2</v>
      </c>
    </row>
    <row r="572" spans="1:21"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17">
        <f t="shared" si="33"/>
        <v>142</v>
      </c>
      <c r="Q572" t="s">
        <v>8339</v>
      </c>
      <c r="R572" t="s">
        <v>8340</v>
      </c>
      <c r="S572" s="23">
        <f t="shared" si="34"/>
        <v>42388.589918981481</v>
      </c>
      <c r="T572" s="23">
        <f t="shared" si="35"/>
        <v>42418.589918981481</v>
      </c>
      <c r="U572" s="27">
        <f>IF(D572&lt;Bonus!$J$2,Bonus!$K$2,IF(D572&lt;Bonus!$J$3,Bonus!$K$3,IF(D572&lt;Bonus!$J$4,Bonus!$K$4,IF(D572&lt;Bonus!$J$5,Bonus!$K$5,IF(D572&lt;Bonus!$J$6,Bonus!$K$6,IF(D572&lt;Bonus!$J$7,Bonus!$K$7,IF(D572&lt;Bonus!$J$8,Bonus!$K$8,IF(D572&lt;Bonus!$J$9,Bonus!$K$9,IF(D572&lt;Bonus!$J$10,Bonus!$K$10,IF(D572&lt;Bonus!$J$11,Bonus!$K$11,IF(D572&lt;Bonus!$J$12,Bonus!$K$12,Bonus!$K$13)))))))))))</f>
        <v>12</v>
      </c>
    </row>
    <row r="573" spans="1:21"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17">
        <f t="shared" si="33"/>
        <v>53</v>
      </c>
      <c r="Q573" t="s">
        <v>8339</v>
      </c>
      <c r="R573" t="s">
        <v>8340</v>
      </c>
      <c r="S573" s="23">
        <f t="shared" si="34"/>
        <v>42192.607905092591</v>
      </c>
      <c r="T573" s="23">
        <f t="shared" si="35"/>
        <v>42211.957638888889</v>
      </c>
      <c r="U573" s="27">
        <f>IF(D573&lt;Bonus!$J$2,Bonus!$K$2,IF(D573&lt;Bonus!$J$3,Bonus!$K$3,IF(D573&lt;Bonus!$J$4,Bonus!$K$4,IF(D573&lt;Bonus!$J$5,Bonus!$K$5,IF(D573&lt;Bonus!$J$6,Bonus!$K$6,IF(D573&lt;Bonus!$J$7,Bonus!$K$7,IF(D573&lt;Bonus!$J$8,Bonus!$K$8,IF(D573&lt;Bonus!$J$9,Bonus!$K$9,IF(D573&lt;Bonus!$J$10,Bonus!$K$10,IF(D573&lt;Bonus!$J$11,Bonus!$K$11,IF(D573&lt;Bonus!$J$12,Bonus!$K$12,Bonus!$K$13)))))))))))</f>
        <v>7</v>
      </c>
    </row>
    <row r="574" spans="1:21"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17" t="e">
        <f t="shared" si="33"/>
        <v>#DIV/0!</v>
      </c>
      <c r="Q574" t="s">
        <v>8339</v>
      </c>
      <c r="R574" t="s">
        <v>8340</v>
      </c>
      <c r="S574" s="23">
        <f t="shared" si="34"/>
        <v>42282.507962962954</v>
      </c>
      <c r="T574" s="23">
        <f t="shared" si="35"/>
        <v>42312.549629629626</v>
      </c>
      <c r="U574" s="27">
        <f>IF(D574&lt;Bonus!$J$2,Bonus!$K$2,IF(D574&lt;Bonus!$J$3,Bonus!$K$3,IF(D574&lt;Bonus!$J$4,Bonus!$K$4,IF(D574&lt;Bonus!$J$5,Bonus!$K$5,IF(D574&lt;Bonus!$J$6,Bonus!$K$6,IF(D574&lt;Bonus!$J$7,Bonus!$K$7,IF(D574&lt;Bonus!$J$8,Bonus!$K$8,IF(D574&lt;Bonus!$J$9,Bonus!$K$9,IF(D574&lt;Bonus!$J$10,Bonus!$K$10,IF(D574&lt;Bonus!$J$11,Bonus!$K$11,IF(D574&lt;Bonus!$J$12,Bonus!$K$12,Bonus!$K$13)))))))))))</f>
        <v>2</v>
      </c>
    </row>
    <row r="575" spans="1:21"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17">
        <f t="shared" si="33"/>
        <v>38.444444444444443</v>
      </c>
      <c r="Q575" t="s">
        <v>8339</v>
      </c>
      <c r="R575" t="s">
        <v>8340</v>
      </c>
      <c r="S575" s="23">
        <f t="shared" si="34"/>
        <v>41962.841793981475</v>
      </c>
      <c r="T575" s="23">
        <f t="shared" si="35"/>
        <v>42021.841666666667</v>
      </c>
      <c r="U575" s="27">
        <f>IF(D575&lt;Bonus!$J$2,Bonus!$K$2,IF(D575&lt;Bonus!$J$3,Bonus!$K$3,IF(D575&lt;Bonus!$J$4,Bonus!$K$4,IF(D575&lt;Bonus!$J$5,Bonus!$K$5,IF(D575&lt;Bonus!$J$6,Bonus!$K$6,IF(D575&lt;Bonus!$J$7,Bonus!$K$7,IF(D575&lt;Bonus!$J$8,Bonus!$K$8,IF(D575&lt;Bonus!$J$9,Bonus!$K$9,IF(D575&lt;Bonus!$J$10,Bonus!$K$10,IF(D575&lt;Bonus!$J$11,Bonus!$K$11,IF(D575&lt;Bonus!$J$12,Bonus!$K$12,Bonus!$K$13)))))))))))</f>
        <v>12</v>
      </c>
    </row>
    <row r="576" spans="1:21"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17">
        <f t="shared" si="33"/>
        <v>20</v>
      </c>
      <c r="Q576" t="s">
        <v>8339</v>
      </c>
      <c r="R576" t="s">
        <v>8340</v>
      </c>
      <c r="S576" s="23">
        <f t="shared" si="34"/>
        <v>42632.235034722216</v>
      </c>
      <c r="T576" s="23">
        <f t="shared" si="35"/>
        <v>42662.235034722216</v>
      </c>
      <c r="U576" s="27">
        <f>IF(D576&lt;Bonus!$J$2,Bonus!$K$2,IF(D576&lt;Bonus!$J$3,Bonus!$K$3,IF(D576&lt;Bonus!$J$4,Bonus!$K$4,IF(D576&lt;Bonus!$J$5,Bonus!$K$5,IF(D576&lt;Bonus!$J$6,Bonus!$K$6,IF(D576&lt;Bonus!$J$7,Bonus!$K$7,IF(D576&lt;Bonus!$J$8,Bonus!$K$8,IF(D576&lt;Bonus!$J$9,Bonus!$K$9,IF(D576&lt;Bonus!$J$10,Bonus!$K$10,IF(D576&lt;Bonus!$J$11,Bonus!$K$11,IF(D576&lt;Bonus!$J$12,Bonus!$K$12,Bonus!$K$13)))))))))))</f>
        <v>4</v>
      </c>
    </row>
    <row r="577" spans="1:21"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17">
        <f t="shared" si="33"/>
        <v>64.75</v>
      </c>
      <c r="Q577" t="s">
        <v>8339</v>
      </c>
      <c r="R577" t="s">
        <v>8340</v>
      </c>
      <c r="S577" s="23">
        <f t="shared" si="34"/>
        <v>42138.484293981477</v>
      </c>
      <c r="T577" s="23">
        <f t="shared" si="35"/>
        <v>42168.484293981477</v>
      </c>
      <c r="U577" s="27">
        <f>IF(D577&lt;Bonus!$J$2,Bonus!$K$2,IF(D577&lt;Bonus!$J$3,Bonus!$K$3,IF(D577&lt;Bonus!$J$4,Bonus!$K$4,IF(D577&lt;Bonus!$J$5,Bonus!$K$5,IF(D577&lt;Bonus!$J$6,Bonus!$K$6,IF(D577&lt;Bonus!$J$7,Bonus!$K$7,IF(D577&lt;Bonus!$J$8,Bonus!$K$8,IF(D577&lt;Bonus!$J$9,Bonus!$K$9,IF(D577&lt;Bonus!$J$10,Bonus!$K$10,IF(D577&lt;Bonus!$J$11,Bonus!$K$11,IF(D577&lt;Bonus!$J$12,Bonus!$K$12,Bonus!$K$13)))))))))))</f>
        <v>12</v>
      </c>
    </row>
    <row r="578" spans="1:21"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17">
        <f t="shared" si="33"/>
        <v>1</v>
      </c>
      <c r="Q578" t="s">
        <v>8339</v>
      </c>
      <c r="R578" t="s">
        <v>8340</v>
      </c>
      <c r="S578" s="23">
        <f t="shared" si="34"/>
        <v>42031.263333333329</v>
      </c>
      <c r="T578" s="23">
        <f t="shared" si="35"/>
        <v>42091.221666666665</v>
      </c>
      <c r="U578" s="27">
        <f>IF(D578&lt;Bonus!$J$2,Bonus!$K$2,IF(D578&lt;Bonus!$J$3,Bonus!$K$3,IF(D578&lt;Bonus!$J$4,Bonus!$K$4,IF(D578&lt;Bonus!$J$5,Bonus!$K$5,IF(D578&lt;Bonus!$J$6,Bonus!$K$6,IF(D578&lt;Bonus!$J$7,Bonus!$K$7,IF(D578&lt;Bonus!$J$8,Bonus!$K$8,IF(D578&lt;Bonus!$J$9,Bonus!$K$9,IF(D578&lt;Bonus!$J$10,Bonus!$K$10,IF(D578&lt;Bonus!$J$11,Bonus!$K$11,IF(D578&lt;Bonus!$J$12,Bonus!$K$12,Bonus!$K$13)))))))))))</f>
        <v>12</v>
      </c>
    </row>
    <row r="579" spans="1:21"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f>
        <v>2E-3</v>
      </c>
      <c r="P579" s="17">
        <f t="shared" ref="P579:P642" si="37">E579/L579</f>
        <v>10</v>
      </c>
      <c r="Q579" t="s">
        <v>8339</v>
      </c>
      <c r="R579" t="s">
        <v>8340</v>
      </c>
      <c r="S579" s="23">
        <f t="shared" ref="S579:S642" si="38">(J579/60/60/24)+DATE(1970,1,1)+(-5/24)</f>
        <v>42450.380810185183</v>
      </c>
      <c r="T579" s="23">
        <f t="shared" ref="T579:T642" si="39">(I579/60/60/24)+DATE(1970,1,1)+(-5/24)</f>
        <v>42510.380810185183</v>
      </c>
      <c r="U579" s="27">
        <f>IF(D579&lt;Bonus!$J$2,Bonus!$K$2,IF(D579&lt;Bonus!$J$3,Bonus!$K$3,IF(D579&lt;Bonus!$J$4,Bonus!$K$4,IF(D579&lt;Bonus!$J$5,Bonus!$K$5,IF(D579&lt;Bonus!$J$6,Bonus!$K$6,IF(D579&lt;Bonus!$J$7,Bonus!$K$7,IF(D579&lt;Bonus!$J$8,Bonus!$K$8,IF(D579&lt;Bonus!$J$9,Bonus!$K$9,IF(D579&lt;Bonus!$J$10,Bonus!$K$10,IF(D579&lt;Bonus!$J$11,Bonus!$K$11,IF(D579&lt;Bonus!$J$12,Bonus!$K$12,Bonus!$K$13)))))))))))</f>
        <v>3</v>
      </c>
    </row>
    <row r="580" spans="1:21"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17">
        <f t="shared" si="37"/>
        <v>2</v>
      </c>
      <c r="Q580" t="s">
        <v>8339</v>
      </c>
      <c r="R580" t="s">
        <v>8340</v>
      </c>
      <c r="S580" s="23">
        <f t="shared" si="38"/>
        <v>42230.370289351849</v>
      </c>
      <c r="T580" s="23">
        <f t="shared" si="39"/>
        <v>42254.370289351849</v>
      </c>
      <c r="U580" s="27">
        <f>IF(D580&lt;Bonus!$J$2,Bonus!$K$2,IF(D580&lt;Bonus!$J$3,Bonus!$K$3,IF(D580&lt;Bonus!$J$4,Bonus!$K$4,IF(D580&lt;Bonus!$J$5,Bonus!$K$5,IF(D580&lt;Bonus!$J$6,Bonus!$K$6,IF(D580&lt;Bonus!$J$7,Bonus!$K$7,IF(D580&lt;Bonus!$J$8,Bonus!$K$8,IF(D580&lt;Bonus!$J$9,Bonus!$K$9,IF(D580&lt;Bonus!$J$10,Bonus!$K$10,IF(D580&lt;Bonus!$J$11,Bonus!$K$11,IF(D580&lt;Bonus!$J$12,Bonus!$K$12,Bonus!$K$13)))))))))))</f>
        <v>12</v>
      </c>
    </row>
    <row r="581" spans="1:21"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17">
        <f t="shared" si="37"/>
        <v>35</v>
      </c>
      <c r="Q581" t="s">
        <v>8339</v>
      </c>
      <c r="R581" t="s">
        <v>8340</v>
      </c>
      <c r="S581" s="23">
        <f t="shared" si="38"/>
        <v>41968.643784722219</v>
      </c>
      <c r="T581" s="23">
        <f t="shared" si="39"/>
        <v>41998.643784722219</v>
      </c>
      <c r="U581" s="27">
        <f>IF(D581&lt;Bonus!$J$2,Bonus!$K$2,IF(D581&lt;Bonus!$J$3,Bonus!$K$3,IF(D581&lt;Bonus!$J$4,Bonus!$K$4,IF(D581&lt;Bonus!$J$5,Bonus!$K$5,IF(D581&lt;Bonus!$J$6,Bonus!$K$6,IF(D581&lt;Bonus!$J$7,Bonus!$K$7,IF(D581&lt;Bonus!$J$8,Bonus!$K$8,IF(D581&lt;Bonus!$J$9,Bonus!$K$9,IF(D581&lt;Bonus!$J$10,Bonus!$K$10,IF(D581&lt;Bonus!$J$11,Bonus!$K$11,IF(D581&lt;Bonus!$J$12,Bonus!$K$12,Bonus!$K$13)))))))))))</f>
        <v>4</v>
      </c>
    </row>
    <row r="582" spans="1:21"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17">
        <f t="shared" si="37"/>
        <v>1</v>
      </c>
      <c r="Q582" t="s">
        <v>8339</v>
      </c>
      <c r="R582" t="s">
        <v>8340</v>
      </c>
      <c r="S582" s="23">
        <f t="shared" si="38"/>
        <v>42605.699849537035</v>
      </c>
      <c r="T582" s="23">
        <f t="shared" si="39"/>
        <v>42635.699849537035</v>
      </c>
      <c r="U582" s="27">
        <f>IF(D582&lt;Bonus!$J$2,Bonus!$K$2,IF(D582&lt;Bonus!$J$3,Bonus!$K$3,IF(D582&lt;Bonus!$J$4,Bonus!$K$4,IF(D582&lt;Bonus!$J$5,Bonus!$K$5,IF(D582&lt;Bonus!$J$6,Bonus!$K$6,IF(D582&lt;Bonus!$J$7,Bonus!$K$7,IF(D582&lt;Bonus!$J$8,Bonus!$K$8,IF(D582&lt;Bonus!$J$9,Bonus!$K$9,IF(D582&lt;Bonus!$J$10,Bonus!$K$10,IF(D582&lt;Bonus!$J$11,Bonus!$K$11,IF(D582&lt;Bonus!$J$12,Bonus!$K$12,Bonus!$K$13)))))))))))</f>
        <v>2</v>
      </c>
    </row>
    <row r="583" spans="1:21"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17" t="e">
        <f t="shared" si="37"/>
        <v>#DIV/0!</v>
      </c>
      <c r="Q583" t="s">
        <v>8339</v>
      </c>
      <c r="R583" t="s">
        <v>8340</v>
      </c>
      <c r="S583" s="23">
        <f t="shared" si="38"/>
        <v>42187.804444444446</v>
      </c>
      <c r="T583" s="23">
        <f t="shared" si="39"/>
        <v>42217.804444444446</v>
      </c>
      <c r="U583" s="27">
        <f>IF(D583&lt;Bonus!$J$2,Bonus!$K$2,IF(D583&lt;Bonus!$J$3,Bonus!$K$3,IF(D583&lt;Bonus!$J$4,Bonus!$K$4,IF(D583&lt;Bonus!$J$5,Bonus!$K$5,IF(D583&lt;Bonus!$J$6,Bonus!$K$6,IF(D583&lt;Bonus!$J$7,Bonus!$K$7,IF(D583&lt;Bonus!$J$8,Bonus!$K$8,IF(D583&lt;Bonus!$J$9,Bonus!$K$9,IF(D583&lt;Bonus!$J$10,Bonus!$K$10,IF(D583&lt;Bonus!$J$11,Bonus!$K$11,IF(D583&lt;Bonus!$J$12,Bonus!$K$12,Bonus!$K$13)))))))))))</f>
        <v>1</v>
      </c>
    </row>
    <row r="584" spans="1:21"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17" t="e">
        <f t="shared" si="37"/>
        <v>#DIV/0!</v>
      </c>
      <c r="Q584" t="s">
        <v>8339</v>
      </c>
      <c r="R584" t="s">
        <v>8340</v>
      </c>
      <c r="S584" s="23">
        <f t="shared" si="38"/>
        <v>42055.531469907401</v>
      </c>
      <c r="T584" s="23">
        <f t="shared" si="39"/>
        <v>42078.541666666664</v>
      </c>
      <c r="U584" s="27">
        <f>IF(D584&lt;Bonus!$J$2,Bonus!$K$2,IF(D584&lt;Bonus!$J$3,Bonus!$K$3,IF(D584&lt;Bonus!$J$4,Bonus!$K$4,IF(D584&lt;Bonus!$J$5,Bonus!$K$5,IF(D584&lt;Bonus!$J$6,Bonus!$K$6,IF(D584&lt;Bonus!$J$7,Bonus!$K$7,IF(D584&lt;Bonus!$J$8,Bonus!$K$8,IF(D584&lt;Bonus!$J$9,Bonus!$K$9,IF(D584&lt;Bonus!$J$10,Bonus!$K$10,IF(D584&lt;Bonus!$J$11,Bonus!$K$11,IF(D584&lt;Bonus!$J$12,Bonus!$K$12,Bonus!$K$13)))))))))))</f>
        <v>12</v>
      </c>
    </row>
    <row r="585" spans="1:21"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17">
        <f t="shared" si="37"/>
        <v>1</v>
      </c>
      <c r="Q585" t="s">
        <v>8339</v>
      </c>
      <c r="R585" t="s">
        <v>8340</v>
      </c>
      <c r="S585" s="23">
        <f t="shared" si="38"/>
        <v>42052.730173611104</v>
      </c>
      <c r="T585" s="23">
        <f t="shared" si="39"/>
        <v>42082.688506944447</v>
      </c>
      <c r="U585" s="27">
        <f>IF(D585&lt;Bonus!$J$2,Bonus!$K$2,IF(D585&lt;Bonus!$J$3,Bonus!$K$3,IF(D585&lt;Bonus!$J$4,Bonus!$K$4,IF(D585&lt;Bonus!$J$5,Bonus!$K$5,IF(D585&lt;Bonus!$J$6,Bonus!$K$6,IF(D585&lt;Bonus!$J$7,Bonus!$K$7,IF(D585&lt;Bonus!$J$8,Bonus!$K$8,IF(D585&lt;Bonus!$J$9,Bonus!$K$9,IF(D585&lt;Bonus!$J$10,Bonus!$K$10,IF(D585&lt;Bonus!$J$11,Bonus!$K$11,IF(D585&lt;Bonus!$J$12,Bonus!$K$12,Bonus!$K$13)))))))))))</f>
        <v>3</v>
      </c>
    </row>
    <row r="586" spans="1:21"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17">
        <f t="shared" si="37"/>
        <v>5</v>
      </c>
      <c r="Q586" t="s">
        <v>8339</v>
      </c>
      <c r="R586" t="s">
        <v>8340</v>
      </c>
      <c r="S586" s="23">
        <f t="shared" si="38"/>
        <v>42049.508287037032</v>
      </c>
      <c r="T586" s="23">
        <f t="shared" si="39"/>
        <v>42079.466620370367</v>
      </c>
      <c r="U586" s="27">
        <f>IF(D586&lt;Bonus!$J$2,Bonus!$K$2,IF(D586&lt;Bonus!$J$3,Bonus!$K$3,IF(D586&lt;Bonus!$J$4,Bonus!$K$4,IF(D586&lt;Bonus!$J$5,Bonus!$K$5,IF(D586&lt;Bonus!$J$6,Bonus!$K$6,IF(D586&lt;Bonus!$J$7,Bonus!$K$7,IF(D586&lt;Bonus!$J$8,Bonus!$K$8,IF(D586&lt;Bonus!$J$9,Bonus!$K$9,IF(D586&lt;Bonus!$J$10,Bonus!$K$10,IF(D586&lt;Bonus!$J$11,Bonus!$K$11,IF(D586&lt;Bonus!$J$12,Bonus!$K$12,Bonus!$K$13)))))))))))</f>
        <v>2</v>
      </c>
    </row>
    <row r="587" spans="1:21"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17" t="e">
        <f t="shared" si="37"/>
        <v>#DIV/0!</v>
      </c>
      <c r="Q587" t="s">
        <v>8339</v>
      </c>
      <c r="R587" t="s">
        <v>8340</v>
      </c>
      <c r="S587" s="23">
        <f t="shared" si="38"/>
        <v>42283.182604166665</v>
      </c>
      <c r="T587" s="23">
        <f t="shared" si="39"/>
        <v>42338.791666666664</v>
      </c>
      <c r="U587" s="27">
        <f>IF(D587&lt;Bonus!$J$2,Bonus!$K$2,IF(D587&lt;Bonus!$J$3,Bonus!$K$3,IF(D587&lt;Bonus!$J$4,Bonus!$K$4,IF(D587&lt;Bonus!$J$5,Bonus!$K$5,IF(D587&lt;Bonus!$J$6,Bonus!$K$6,IF(D587&lt;Bonus!$J$7,Bonus!$K$7,IF(D587&lt;Bonus!$J$8,Bonus!$K$8,IF(D587&lt;Bonus!$J$9,Bonus!$K$9,IF(D587&lt;Bonus!$J$10,Bonus!$K$10,IF(D587&lt;Bonus!$J$11,Bonus!$K$11,IF(D587&lt;Bonus!$J$12,Bonus!$K$12,Bonus!$K$13)))))))))))</f>
        <v>3</v>
      </c>
    </row>
    <row r="588" spans="1:21"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17">
        <f t="shared" si="37"/>
        <v>14</v>
      </c>
      <c r="Q588" t="s">
        <v>8339</v>
      </c>
      <c r="R588" t="s">
        <v>8340</v>
      </c>
      <c r="S588" s="23">
        <f t="shared" si="38"/>
        <v>42020.645914351851</v>
      </c>
      <c r="T588" s="23">
        <f t="shared" si="39"/>
        <v>42050.645914351851</v>
      </c>
      <c r="U588" s="27">
        <f>IF(D588&lt;Bonus!$J$2,Bonus!$K$2,IF(D588&lt;Bonus!$J$3,Bonus!$K$3,IF(D588&lt;Bonus!$J$4,Bonus!$K$4,IF(D588&lt;Bonus!$J$5,Bonus!$K$5,IF(D588&lt;Bonus!$J$6,Bonus!$K$6,IF(D588&lt;Bonus!$J$7,Bonus!$K$7,IF(D588&lt;Bonus!$J$8,Bonus!$K$8,IF(D588&lt;Bonus!$J$9,Bonus!$K$9,IF(D588&lt;Bonus!$J$10,Bonus!$K$10,IF(D588&lt;Bonus!$J$11,Bonus!$K$11,IF(D588&lt;Bonus!$J$12,Bonus!$K$12,Bonus!$K$13)))))))))))</f>
        <v>4</v>
      </c>
    </row>
    <row r="589" spans="1:21"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17">
        <f t="shared" si="37"/>
        <v>389.28571428571428</v>
      </c>
      <c r="Q589" t="s">
        <v>8339</v>
      </c>
      <c r="R589" t="s">
        <v>8340</v>
      </c>
      <c r="S589" s="23">
        <f t="shared" si="38"/>
        <v>42080.548993055556</v>
      </c>
      <c r="T589" s="23">
        <f t="shared" si="39"/>
        <v>42110.548993055556</v>
      </c>
      <c r="U589" s="27">
        <f>IF(D589&lt;Bonus!$J$2,Bonus!$K$2,IF(D589&lt;Bonus!$J$3,Bonus!$K$3,IF(D589&lt;Bonus!$J$4,Bonus!$K$4,IF(D589&lt;Bonus!$J$5,Bonus!$K$5,IF(D589&lt;Bonus!$J$6,Bonus!$K$6,IF(D589&lt;Bonus!$J$7,Bonus!$K$7,IF(D589&lt;Bonus!$J$8,Bonus!$K$8,IF(D589&lt;Bonus!$J$9,Bonus!$K$9,IF(D589&lt;Bonus!$J$10,Bonus!$K$10,IF(D589&lt;Bonus!$J$11,Bonus!$K$11,IF(D589&lt;Bonus!$J$12,Bonus!$K$12,Bonus!$K$13)))))))))))</f>
        <v>8</v>
      </c>
    </row>
    <row r="590" spans="1:21"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17">
        <f t="shared" si="37"/>
        <v>150.5</v>
      </c>
      <c r="Q590" t="s">
        <v>8339</v>
      </c>
      <c r="R590" t="s">
        <v>8340</v>
      </c>
      <c r="S590" s="23">
        <f t="shared" si="38"/>
        <v>42631.56118055556</v>
      </c>
      <c r="T590" s="23">
        <f t="shared" si="39"/>
        <v>42691.602847222217</v>
      </c>
      <c r="U590" s="27">
        <f>IF(D590&lt;Bonus!$J$2,Bonus!$K$2,IF(D590&lt;Bonus!$J$3,Bonus!$K$3,IF(D590&lt;Bonus!$J$4,Bonus!$K$4,IF(D590&lt;Bonus!$J$5,Bonus!$K$5,IF(D590&lt;Bonus!$J$6,Bonus!$K$6,IF(D590&lt;Bonus!$J$7,Bonus!$K$7,IF(D590&lt;Bonus!$J$8,Bonus!$K$8,IF(D590&lt;Bonus!$J$9,Bonus!$K$9,IF(D590&lt;Bonus!$J$10,Bonus!$K$10,IF(D590&lt;Bonus!$J$11,Bonus!$K$11,IF(D590&lt;Bonus!$J$12,Bonus!$K$12,Bonus!$K$13)))))))))))</f>
        <v>3</v>
      </c>
    </row>
    <row r="591" spans="1:21"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17">
        <f t="shared" si="37"/>
        <v>1</v>
      </c>
      <c r="Q591" t="s">
        <v>8339</v>
      </c>
      <c r="R591" t="s">
        <v>8340</v>
      </c>
      <c r="S591" s="23">
        <f t="shared" si="38"/>
        <v>42178.406238425923</v>
      </c>
      <c r="T591" s="23">
        <f t="shared" si="39"/>
        <v>42193.406238425923</v>
      </c>
      <c r="U591" s="27">
        <f>IF(D591&lt;Bonus!$J$2,Bonus!$K$2,IF(D591&lt;Bonus!$J$3,Bonus!$K$3,IF(D591&lt;Bonus!$J$4,Bonus!$K$4,IF(D591&lt;Bonus!$J$5,Bonus!$K$5,IF(D591&lt;Bonus!$J$6,Bonus!$K$6,IF(D591&lt;Bonus!$J$7,Bonus!$K$7,IF(D591&lt;Bonus!$J$8,Bonus!$K$8,IF(D591&lt;Bonus!$J$9,Bonus!$K$9,IF(D591&lt;Bonus!$J$10,Bonus!$K$10,IF(D591&lt;Bonus!$J$11,Bonus!$K$11,IF(D591&lt;Bonus!$J$12,Bonus!$K$12,Bonus!$K$13)))))))))))</f>
        <v>3</v>
      </c>
    </row>
    <row r="592" spans="1:21"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17">
        <f t="shared" si="37"/>
        <v>24.777777777777779</v>
      </c>
      <c r="Q592" t="s">
        <v>8339</v>
      </c>
      <c r="R592" t="s">
        <v>8340</v>
      </c>
      <c r="S592" s="23">
        <f t="shared" si="38"/>
        <v>42377.34642361111</v>
      </c>
      <c r="T592" s="23">
        <f t="shared" si="39"/>
        <v>42408.334027777775</v>
      </c>
      <c r="U592" s="27">
        <f>IF(D592&lt;Bonus!$J$2,Bonus!$K$2,IF(D592&lt;Bonus!$J$3,Bonus!$K$3,IF(D592&lt;Bonus!$J$4,Bonus!$K$4,IF(D592&lt;Bonus!$J$5,Bonus!$K$5,IF(D592&lt;Bonus!$J$6,Bonus!$K$6,IF(D592&lt;Bonus!$J$7,Bonus!$K$7,IF(D592&lt;Bonus!$J$8,Bonus!$K$8,IF(D592&lt;Bonus!$J$9,Bonus!$K$9,IF(D592&lt;Bonus!$J$10,Bonus!$K$10,IF(D592&lt;Bonus!$J$11,Bonus!$K$11,IF(D592&lt;Bonus!$J$12,Bonus!$K$12,Bonus!$K$13)))))))))))</f>
        <v>3</v>
      </c>
    </row>
    <row r="593" spans="1:21"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17">
        <f t="shared" si="37"/>
        <v>30.5</v>
      </c>
      <c r="Q593" t="s">
        <v>8339</v>
      </c>
      <c r="R593" t="s">
        <v>8340</v>
      </c>
      <c r="S593" s="23">
        <f t="shared" si="38"/>
        <v>42177.334837962961</v>
      </c>
      <c r="T593" s="23">
        <f t="shared" si="39"/>
        <v>42207.334837962961</v>
      </c>
      <c r="U593" s="27">
        <f>IF(D593&lt;Bonus!$J$2,Bonus!$K$2,IF(D593&lt;Bonus!$J$3,Bonus!$K$3,IF(D593&lt;Bonus!$J$4,Bonus!$K$4,IF(D593&lt;Bonus!$J$5,Bonus!$K$5,IF(D593&lt;Bonus!$J$6,Bonus!$K$6,IF(D593&lt;Bonus!$J$7,Bonus!$K$7,IF(D593&lt;Bonus!$J$8,Bonus!$K$8,IF(D593&lt;Bonus!$J$9,Bonus!$K$9,IF(D593&lt;Bonus!$J$10,Bonus!$K$10,IF(D593&lt;Bonus!$J$11,Bonus!$K$11,IF(D593&lt;Bonus!$J$12,Bonus!$K$12,Bonus!$K$13)))))))))))</f>
        <v>12</v>
      </c>
    </row>
    <row r="594" spans="1:21"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17">
        <f t="shared" si="37"/>
        <v>250</v>
      </c>
      <c r="Q594" t="s">
        <v>8339</v>
      </c>
      <c r="R594" t="s">
        <v>8340</v>
      </c>
      <c r="S594" s="23">
        <f t="shared" si="38"/>
        <v>41946.023842592593</v>
      </c>
      <c r="T594" s="23">
        <f t="shared" si="39"/>
        <v>41976.023842592585</v>
      </c>
      <c r="U594" s="27">
        <f>IF(D594&lt;Bonus!$J$2,Bonus!$K$2,IF(D594&lt;Bonus!$J$3,Bonus!$K$3,IF(D594&lt;Bonus!$J$4,Bonus!$K$4,IF(D594&lt;Bonus!$J$5,Bonus!$K$5,IF(D594&lt;Bonus!$J$6,Bonus!$K$6,IF(D594&lt;Bonus!$J$7,Bonus!$K$7,IF(D594&lt;Bonus!$J$8,Bonus!$K$8,IF(D594&lt;Bonus!$J$9,Bonus!$K$9,IF(D594&lt;Bonus!$J$10,Bonus!$K$10,IF(D594&lt;Bonus!$J$11,Bonus!$K$11,IF(D594&lt;Bonus!$J$12,Bonus!$K$12,Bonus!$K$13)))))))))))</f>
        <v>3</v>
      </c>
    </row>
    <row r="595" spans="1:21"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17">
        <f t="shared" si="37"/>
        <v>16.428571428571427</v>
      </c>
      <c r="Q595" t="s">
        <v>8339</v>
      </c>
      <c r="R595" t="s">
        <v>8340</v>
      </c>
      <c r="S595" s="23">
        <f t="shared" si="38"/>
        <v>42070.469270833331</v>
      </c>
      <c r="T595" s="23">
        <f t="shared" si="39"/>
        <v>42100.427604166667</v>
      </c>
      <c r="U595" s="27">
        <f>IF(D595&lt;Bonus!$J$2,Bonus!$K$2,IF(D595&lt;Bonus!$J$3,Bonus!$K$3,IF(D595&lt;Bonus!$J$4,Bonus!$K$4,IF(D595&lt;Bonus!$J$5,Bonus!$K$5,IF(D595&lt;Bonus!$J$6,Bonus!$K$6,IF(D595&lt;Bonus!$J$7,Bonus!$K$7,IF(D595&lt;Bonus!$J$8,Bonus!$K$8,IF(D595&lt;Bonus!$J$9,Bonus!$K$9,IF(D595&lt;Bonus!$J$10,Bonus!$K$10,IF(D595&lt;Bonus!$J$11,Bonus!$K$11,IF(D595&lt;Bonus!$J$12,Bonus!$K$12,Bonus!$K$13)))))))))))</f>
        <v>1</v>
      </c>
    </row>
    <row r="596" spans="1:21"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17">
        <f t="shared" si="37"/>
        <v>13</v>
      </c>
      <c r="Q596" t="s">
        <v>8339</v>
      </c>
      <c r="R596" t="s">
        <v>8340</v>
      </c>
      <c r="S596" s="23">
        <f t="shared" si="38"/>
        <v>42446.571828703702</v>
      </c>
      <c r="T596" s="23">
        <f t="shared" si="39"/>
        <v>42476.571828703702</v>
      </c>
      <c r="U596" s="27">
        <f>IF(D596&lt;Bonus!$J$2,Bonus!$K$2,IF(D596&lt;Bonus!$J$3,Bonus!$K$3,IF(D596&lt;Bonus!$J$4,Bonus!$K$4,IF(D596&lt;Bonus!$J$5,Bonus!$K$5,IF(D596&lt;Bonus!$J$6,Bonus!$K$6,IF(D596&lt;Bonus!$J$7,Bonus!$K$7,IF(D596&lt;Bonus!$J$8,Bonus!$K$8,IF(D596&lt;Bonus!$J$9,Bonus!$K$9,IF(D596&lt;Bonus!$J$10,Bonus!$K$10,IF(D596&lt;Bonus!$J$11,Bonus!$K$11,IF(D596&lt;Bonus!$J$12,Bonus!$K$12,Bonus!$K$13)))))))))))</f>
        <v>7</v>
      </c>
    </row>
    <row r="597" spans="1:21"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17">
        <f t="shared" si="37"/>
        <v>53.25</v>
      </c>
      <c r="Q597" t="s">
        <v>8339</v>
      </c>
      <c r="R597" t="s">
        <v>8340</v>
      </c>
      <c r="S597" s="23">
        <f t="shared" si="38"/>
        <v>42082.861550925918</v>
      </c>
      <c r="T597" s="23">
        <f t="shared" si="39"/>
        <v>42127.861550925918</v>
      </c>
      <c r="U597" s="27">
        <f>IF(D597&lt;Bonus!$J$2,Bonus!$K$2,IF(D597&lt;Bonus!$J$3,Bonus!$K$3,IF(D597&lt;Bonus!$J$4,Bonus!$K$4,IF(D597&lt;Bonus!$J$5,Bonus!$K$5,IF(D597&lt;Bonus!$J$6,Bonus!$K$6,IF(D597&lt;Bonus!$J$7,Bonus!$K$7,IF(D597&lt;Bonus!$J$8,Bonus!$K$8,IF(D597&lt;Bonus!$J$9,Bonus!$K$9,IF(D597&lt;Bonus!$J$10,Bonus!$K$10,IF(D597&lt;Bonus!$J$11,Bonus!$K$11,IF(D597&lt;Bonus!$J$12,Bonus!$K$12,Bonus!$K$13)))))))))))</f>
        <v>12</v>
      </c>
    </row>
    <row r="598" spans="1:21"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17">
        <f t="shared" si="37"/>
        <v>3</v>
      </c>
      <c r="Q598" t="s">
        <v>8339</v>
      </c>
      <c r="R598" t="s">
        <v>8340</v>
      </c>
      <c r="S598" s="23">
        <f t="shared" si="38"/>
        <v>42646.688564814809</v>
      </c>
      <c r="T598" s="23">
        <f t="shared" si="39"/>
        <v>42676.688564814809</v>
      </c>
      <c r="U598" s="27">
        <f>IF(D598&lt;Bonus!$J$2,Bonus!$K$2,IF(D598&lt;Bonus!$J$3,Bonus!$K$3,IF(D598&lt;Bonus!$J$4,Bonus!$K$4,IF(D598&lt;Bonus!$J$5,Bonus!$K$5,IF(D598&lt;Bonus!$J$6,Bonus!$K$6,IF(D598&lt;Bonus!$J$7,Bonus!$K$7,IF(D598&lt;Bonus!$J$8,Bonus!$K$8,IF(D598&lt;Bonus!$J$9,Bonus!$K$9,IF(D598&lt;Bonus!$J$10,Bonus!$K$10,IF(D598&lt;Bonus!$J$11,Bonus!$K$11,IF(D598&lt;Bonus!$J$12,Bonus!$K$12,Bonus!$K$13)))))))))))</f>
        <v>6</v>
      </c>
    </row>
    <row r="599" spans="1:21"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17">
        <f t="shared" si="37"/>
        <v>10</v>
      </c>
      <c r="Q599" t="s">
        <v>8339</v>
      </c>
      <c r="R599" t="s">
        <v>8340</v>
      </c>
      <c r="S599" s="23">
        <f t="shared" si="38"/>
        <v>42545.496932870366</v>
      </c>
      <c r="T599" s="23">
        <f t="shared" si="39"/>
        <v>42582.458333333336</v>
      </c>
      <c r="U599" s="27">
        <f>IF(D599&lt;Bonus!$J$2,Bonus!$K$2,IF(D599&lt;Bonus!$J$3,Bonus!$K$3,IF(D599&lt;Bonus!$J$4,Bonus!$K$4,IF(D599&lt;Bonus!$J$5,Bonus!$K$5,IF(D599&lt;Bonus!$J$6,Bonus!$K$6,IF(D599&lt;Bonus!$J$7,Bonus!$K$7,IF(D599&lt;Bonus!$J$8,Bonus!$K$8,IF(D599&lt;Bonus!$J$9,Bonus!$K$9,IF(D599&lt;Bonus!$J$10,Bonus!$K$10,IF(D599&lt;Bonus!$J$11,Bonus!$K$11,IF(D599&lt;Bonus!$J$12,Bonus!$K$12,Bonus!$K$13)))))))))))</f>
        <v>3</v>
      </c>
    </row>
    <row r="600" spans="1:21"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17">
        <f t="shared" si="37"/>
        <v>121.42857142857143</v>
      </c>
      <c r="Q600" t="s">
        <v>8339</v>
      </c>
      <c r="R600" t="s">
        <v>8340</v>
      </c>
      <c r="S600" s="23">
        <f t="shared" si="38"/>
        <v>41947.793761574074</v>
      </c>
      <c r="T600" s="23">
        <f t="shared" si="39"/>
        <v>41977.793761574074</v>
      </c>
      <c r="U600" s="27">
        <f>IF(D600&lt;Bonus!$J$2,Bonus!$K$2,IF(D600&lt;Bonus!$J$3,Bonus!$K$3,IF(D600&lt;Bonus!$J$4,Bonus!$K$4,IF(D600&lt;Bonus!$J$5,Bonus!$K$5,IF(D600&lt;Bonus!$J$6,Bonus!$K$6,IF(D600&lt;Bonus!$J$7,Bonus!$K$7,IF(D600&lt;Bonus!$J$8,Bonus!$K$8,IF(D600&lt;Bonus!$J$9,Bonus!$K$9,IF(D600&lt;Bonus!$J$10,Bonus!$K$10,IF(D600&lt;Bonus!$J$11,Bonus!$K$11,IF(D600&lt;Bonus!$J$12,Bonus!$K$12,Bonus!$K$13)))))))))))</f>
        <v>2</v>
      </c>
    </row>
    <row r="601" spans="1:21"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17">
        <f t="shared" si="37"/>
        <v>15.5</v>
      </c>
      <c r="Q601" t="s">
        <v>8339</v>
      </c>
      <c r="R601" t="s">
        <v>8340</v>
      </c>
      <c r="S601" s="23">
        <f t="shared" si="38"/>
        <v>42047.604189814818</v>
      </c>
      <c r="T601" s="23">
        <f t="shared" si="39"/>
        <v>42071.427777777775</v>
      </c>
      <c r="U601" s="27">
        <f>IF(D601&lt;Bonus!$J$2,Bonus!$K$2,IF(D601&lt;Bonus!$J$3,Bonus!$K$3,IF(D601&lt;Bonus!$J$4,Bonus!$K$4,IF(D601&lt;Bonus!$J$5,Bonus!$K$5,IF(D601&lt;Bonus!$J$6,Bonus!$K$6,IF(D601&lt;Bonus!$J$7,Bonus!$K$7,IF(D601&lt;Bonus!$J$8,Bonus!$K$8,IF(D601&lt;Bonus!$J$9,Bonus!$K$9,IF(D601&lt;Bonus!$J$10,Bonus!$K$10,IF(D601&lt;Bonus!$J$11,Bonus!$K$11,IF(D601&lt;Bonus!$J$12,Bonus!$K$12,Bonus!$K$13)))))))))))</f>
        <v>12</v>
      </c>
    </row>
    <row r="602" spans="1:21"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17">
        <f t="shared" si="37"/>
        <v>100</v>
      </c>
      <c r="Q602" t="s">
        <v>8339</v>
      </c>
      <c r="R602" t="s">
        <v>8340</v>
      </c>
      <c r="S602" s="23">
        <f t="shared" si="38"/>
        <v>42073.589837962958</v>
      </c>
      <c r="T602" s="23">
        <f t="shared" si="39"/>
        <v>42133.589837962958</v>
      </c>
      <c r="U602" s="27">
        <f>IF(D602&lt;Bonus!$J$2,Bonus!$K$2,IF(D602&lt;Bonus!$J$3,Bonus!$K$3,IF(D602&lt;Bonus!$J$4,Bonus!$K$4,IF(D602&lt;Bonus!$J$5,Bonus!$K$5,IF(D602&lt;Bonus!$J$6,Bonus!$K$6,IF(D602&lt;Bonus!$J$7,Bonus!$K$7,IF(D602&lt;Bonus!$J$8,Bonus!$K$8,IF(D602&lt;Bonus!$J$9,Bonus!$K$9,IF(D602&lt;Bonus!$J$10,Bonus!$K$10,IF(D602&lt;Bonus!$J$11,Bonus!$K$11,IF(D602&lt;Bonus!$J$12,Bonus!$K$12,Bonus!$K$13)))))))))))</f>
        <v>3</v>
      </c>
    </row>
    <row r="603" spans="1:21"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17">
        <f t="shared" si="37"/>
        <v>23.333333333333332</v>
      </c>
      <c r="Q603" t="s">
        <v>8339</v>
      </c>
      <c r="R603" t="s">
        <v>8340</v>
      </c>
      <c r="S603" s="23">
        <f t="shared" si="38"/>
        <v>41969.64975694444</v>
      </c>
      <c r="T603" s="23">
        <f t="shared" si="39"/>
        <v>41999.64975694444</v>
      </c>
      <c r="U603" s="27">
        <f>IF(D603&lt;Bonus!$J$2,Bonus!$K$2,IF(D603&lt;Bonus!$J$3,Bonus!$K$3,IF(D603&lt;Bonus!$J$4,Bonus!$K$4,IF(D603&lt;Bonus!$J$5,Bonus!$K$5,IF(D603&lt;Bonus!$J$6,Bonus!$K$6,IF(D603&lt;Bonus!$J$7,Bonus!$K$7,IF(D603&lt;Bonus!$J$8,Bonus!$K$8,IF(D603&lt;Bonus!$J$9,Bonus!$K$9,IF(D603&lt;Bonus!$J$10,Bonus!$K$10,IF(D603&lt;Bonus!$J$11,Bonus!$K$11,IF(D603&lt;Bonus!$J$12,Bonus!$K$12,Bonus!$K$13)))))))))))</f>
        <v>4</v>
      </c>
    </row>
    <row r="604" spans="1:21"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17" t="e">
        <f t="shared" si="37"/>
        <v>#DIV/0!</v>
      </c>
      <c r="Q604" t="s">
        <v>8339</v>
      </c>
      <c r="R604" t="s">
        <v>8340</v>
      </c>
      <c r="S604" s="23">
        <f t="shared" si="38"/>
        <v>42143.585821759254</v>
      </c>
      <c r="T604" s="23">
        <f t="shared" si="39"/>
        <v>42173.585821759254</v>
      </c>
      <c r="U604" s="27">
        <f>IF(D604&lt;Bonus!$J$2,Bonus!$K$2,IF(D604&lt;Bonus!$J$3,Bonus!$K$3,IF(D604&lt;Bonus!$J$4,Bonus!$K$4,IF(D604&lt;Bonus!$J$5,Bonus!$K$5,IF(D604&lt;Bonus!$J$6,Bonus!$K$6,IF(D604&lt;Bonus!$J$7,Bonus!$K$7,IF(D604&lt;Bonus!$J$8,Bonus!$K$8,IF(D604&lt;Bonus!$J$9,Bonus!$K$9,IF(D604&lt;Bonus!$J$10,Bonus!$K$10,IF(D604&lt;Bonus!$J$11,Bonus!$K$11,IF(D604&lt;Bonus!$J$12,Bonus!$K$12,Bonus!$K$13)))))))))))</f>
        <v>12</v>
      </c>
    </row>
    <row r="605" spans="1:21"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17">
        <f t="shared" si="37"/>
        <v>45.386153846153846</v>
      </c>
      <c r="Q605" t="s">
        <v>8339</v>
      </c>
      <c r="R605" t="s">
        <v>8340</v>
      </c>
      <c r="S605" s="23">
        <f t="shared" si="38"/>
        <v>41835.430821759255</v>
      </c>
      <c r="T605" s="23">
        <f t="shared" si="39"/>
        <v>41865.430821759255</v>
      </c>
      <c r="U605" s="27">
        <f>IF(D605&lt;Bonus!$J$2,Bonus!$K$2,IF(D605&lt;Bonus!$J$3,Bonus!$K$3,IF(D605&lt;Bonus!$J$4,Bonus!$K$4,IF(D605&lt;Bonus!$J$5,Bonus!$K$5,IF(D605&lt;Bonus!$J$6,Bonus!$K$6,IF(D605&lt;Bonus!$J$7,Bonus!$K$7,IF(D605&lt;Bonus!$J$8,Bonus!$K$8,IF(D605&lt;Bonus!$J$9,Bonus!$K$9,IF(D605&lt;Bonus!$J$10,Bonus!$K$10,IF(D605&lt;Bonus!$J$11,Bonus!$K$11,IF(D605&lt;Bonus!$J$12,Bonus!$K$12,Bonus!$K$13)))))))))))</f>
        <v>5</v>
      </c>
    </row>
    <row r="606" spans="1:21"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17" t="e">
        <f t="shared" si="37"/>
        <v>#DIV/0!</v>
      </c>
      <c r="Q606" t="s">
        <v>8339</v>
      </c>
      <c r="R606" t="s">
        <v>8340</v>
      </c>
      <c r="S606" s="23">
        <f t="shared" si="38"/>
        <v>41848.827037037037</v>
      </c>
      <c r="T606" s="23">
        <f t="shared" si="39"/>
        <v>41878.827037037037</v>
      </c>
      <c r="U606" s="27">
        <f>IF(D606&lt;Bonus!$J$2,Bonus!$K$2,IF(D606&lt;Bonus!$J$3,Bonus!$K$3,IF(D606&lt;Bonus!$J$4,Bonus!$K$4,IF(D606&lt;Bonus!$J$5,Bonus!$K$5,IF(D606&lt;Bonus!$J$6,Bonus!$K$6,IF(D606&lt;Bonus!$J$7,Bonus!$K$7,IF(D606&lt;Bonus!$J$8,Bonus!$K$8,IF(D606&lt;Bonus!$J$9,Bonus!$K$9,IF(D606&lt;Bonus!$J$10,Bonus!$K$10,IF(D606&lt;Bonus!$J$11,Bonus!$K$11,IF(D606&lt;Bonus!$J$12,Bonus!$K$12,Bonus!$K$13)))))))))))</f>
        <v>2</v>
      </c>
    </row>
    <row r="607" spans="1:21"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17">
        <f t="shared" si="37"/>
        <v>16.375</v>
      </c>
      <c r="Q607" t="s">
        <v>8339</v>
      </c>
      <c r="R607" t="s">
        <v>8340</v>
      </c>
      <c r="S607" s="23">
        <f t="shared" si="38"/>
        <v>42194.14939814814</v>
      </c>
      <c r="T607" s="23">
        <f t="shared" si="39"/>
        <v>42239.14939814814</v>
      </c>
      <c r="U607" s="27">
        <f>IF(D607&lt;Bonus!$J$2,Bonus!$K$2,IF(D607&lt;Bonus!$J$3,Bonus!$K$3,IF(D607&lt;Bonus!$J$4,Bonus!$K$4,IF(D607&lt;Bonus!$J$5,Bonus!$K$5,IF(D607&lt;Bonus!$J$6,Bonus!$K$6,IF(D607&lt;Bonus!$J$7,Bonus!$K$7,IF(D607&lt;Bonus!$J$8,Bonus!$K$8,IF(D607&lt;Bonus!$J$9,Bonus!$K$9,IF(D607&lt;Bonus!$J$10,Bonus!$K$10,IF(D607&lt;Bonus!$J$11,Bonus!$K$11,IF(D607&lt;Bonus!$J$12,Bonus!$K$12,Bonus!$K$13)))))))))))</f>
        <v>3</v>
      </c>
    </row>
    <row r="608" spans="1:21"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17">
        <f t="shared" si="37"/>
        <v>10</v>
      </c>
      <c r="Q608" t="s">
        <v>8339</v>
      </c>
      <c r="R608" t="s">
        <v>8340</v>
      </c>
      <c r="S608" s="23">
        <f t="shared" si="38"/>
        <v>42102.442233796297</v>
      </c>
      <c r="T608" s="23">
        <f t="shared" si="39"/>
        <v>42148.416666666664</v>
      </c>
      <c r="U608" s="27">
        <f>IF(D608&lt;Bonus!$J$2,Bonus!$K$2,IF(D608&lt;Bonus!$J$3,Bonus!$K$3,IF(D608&lt;Bonus!$J$4,Bonus!$K$4,IF(D608&lt;Bonus!$J$5,Bonus!$K$5,IF(D608&lt;Bonus!$J$6,Bonus!$K$6,IF(D608&lt;Bonus!$J$7,Bonus!$K$7,IF(D608&lt;Bonus!$J$8,Bonus!$K$8,IF(D608&lt;Bonus!$J$9,Bonus!$K$9,IF(D608&lt;Bonus!$J$10,Bonus!$K$10,IF(D608&lt;Bonus!$J$11,Bonus!$K$11,IF(D608&lt;Bonus!$J$12,Bonus!$K$12,Bonus!$K$13)))))))))))</f>
        <v>3</v>
      </c>
    </row>
    <row r="609" spans="1:21"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17" t="e">
        <f t="shared" si="37"/>
        <v>#DIV/0!</v>
      </c>
      <c r="Q609" t="s">
        <v>8339</v>
      </c>
      <c r="R609" t="s">
        <v>8340</v>
      </c>
      <c r="S609" s="23">
        <f t="shared" si="38"/>
        <v>42300.617314814815</v>
      </c>
      <c r="T609" s="23">
        <f t="shared" si="39"/>
        <v>42330.65898148148</v>
      </c>
      <c r="U609" s="27">
        <f>IF(D609&lt;Bonus!$J$2,Bonus!$K$2,IF(D609&lt;Bonus!$J$3,Bonus!$K$3,IF(D609&lt;Bonus!$J$4,Bonus!$K$4,IF(D609&lt;Bonus!$J$5,Bonus!$K$5,IF(D609&lt;Bonus!$J$6,Bonus!$K$6,IF(D609&lt;Bonus!$J$7,Bonus!$K$7,IF(D609&lt;Bonus!$J$8,Bonus!$K$8,IF(D609&lt;Bonus!$J$9,Bonus!$K$9,IF(D609&lt;Bonus!$J$10,Bonus!$K$10,IF(D609&lt;Bonus!$J$11,Bonus!$K$11,IF(D609&lt;Bonus!$J$12,Bonus!$K$12,Bonus!$K$13)))))))))))</f>
        <v>1</v>
      </c>
    </row>
    <row r="610" spans="1:21"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17">
        <f t="shared" si="37"/>
        <v>292.2</v>
      </c>
      <c r="Q610" t="s">
        <v>8339</v>
      </c>
      <c r="R610" t="s">
        <v>8340</v>
      </c>
      <c r="S610" s="23">
        <f t="shared" si="38"/>
        <v>42140.712731481479</v>
      </c>
      <c r="T610" s="23">
        <f t="shared" si="39"/>
        <v>42170.712731481479</v>
      </c>
      <c r="U610" s="27">
        <f>IF(D610&lt;Bonus!$J$2,Bonus!$K$2,IF(D610&lt;Bonus!$J$3,Bonus!$K$3,IF(D610&lt;Bonus!$J$4,Bonus!$K$4,IF(D610&lt;Bonus!$J$5,Bonus!$K$5,IF(D610&lt;Bonus!$J$6,Bonus!$K$6,IF(D610&lt;Bonus!$J$7,Bonus!$K$7,IF(D610&lt;Bonus!$J$8,Bonus!$K$8,IF(D610&lt;Bonus!$J$9,Bonus!$K$9,IF(D610&lt;Bonus!$J$10,Bonus!$K$10,IF(D610&lt;Bonus!$J$11,Bonus!$K$11,IF(D610&lt;Bonus!$J$12,Bonus!$K$12,Bonus!$K$13)))))))))))</f>
        <v>12</v>
      </c>
    </row>
    <row r="611" spans="1:21"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17">
        <f t="shared" si="37"/>
        <v>5</v>
      </c>
      <c r="Q611" t="s">
        <v>8339</v>
      </c>
      <c r="R611" t="s">
        <v>8340</v>
      </c>
      <c r="S611" s="23">
        <f t="shared" si="38"/>
        <v>42306.825740740744</v>
      </c>
      <c r="T611" s="23">
        <f t="shared" si="39"/>
        <v>42336.867407407401</v>
      </c>
      <c r="U611" s="27">
        <f>IF(D611&lt;Bonus!$J$2,Bonus!$K$2,IF(D611&lt;Bonus!$J$3,Bonus!$K$3,IF(D611&lt;Bonus!$J$4,Bonus!$K$4,IF(D611&lt;Bonus!$J$5,Bonus!$K$5,IF(D611&lt;Bonus!$J$6,Bonus!$K$6,IF(D611&lt;Bonus!$J$7,Bonus!$K$7,IF(D611&lt;Bonus!$J$8,Bonus!$K$8,IF(D611&lt;Bonus!$J$9,Bonus!$K$9,IF(D611&lt;Bonus!$J$10,Bonus!$K$10,IF(D611&lt;Bonus!$J$11,Bonus!$K$11,IF(D611&lt;Bonus!$J$12,Bonus!$K$12,Bonus!$K$13)))))))))))</f>
        <v>1</v>
      </c>
    </row>
    <row r="612" spans="1:21"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17" t="e">
        <f t="shared" si="37"/>
        <v>#DIV/0!</v>
      </c>
      <c r="Q612" t="s">
        <v>8339</v>
      </c>
      <c r="R612" t="s">
        <v>8340</v>
      </c>
      <c r="S612" s="23">
        <f t="shared" si="38"/>
        <v>42086.622523148144</v>
      </c>
      <c r="T612" s="23">
        <f t="shared" si="39"/>
        <v>42116.622523148144</v>
      </c>
      <c r="U612" s="27">
        <f>IF(D612&lt;Bonus!$J$2,Bonus!$K$2,IF(D612&lt;Bonus!$J$3,Bonus!$K$3,IF(D612&lt;Bonus!$J$4,Bonus!$K$4,IF(D612&lt;Bonus!$J$5,Bonus!$K$5,IF(D612&lt;Bonus!$J$6,Bonus!$K$6,IF(D612&lt;Bonus!$J$7,Bonus!$K$7,IF(D612&lt;Bonus!$J$8,Bonus!$K$8,IF(D612&lt;Bonus!$J$9,Bonus!$K$9,IF(D612&lt;Bonus!$J$10,Bonus!$K$10,IF(D612&lt;Bonus!$J$11,Bonus!$K$11,IF(D612&lt;Bonus!$J$12,Bonus!$K$12,Bonus!$K$13)))))))))))</f>
        <v>4</v>
      </c>
    </row>
    <row r="613" spans="1:21"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17" t="e">
        <f t="shared" si="37"/>
        <v>#DIV/0!</v>
      </c>
      <c r="Q613" t="s">
        <v>8339</v>
      </c>
      <c r="R613" t="s">
        <v>8340</v>
      </c>
      <c r="S613" s="23">
        <f t="shared" si="38"/>
        <v>42328.352280092593</v>
      </c>
      <c r="T613" s="23">
        <f t="shared" si="39"/>
        <v>42388.352280092593</v>
      </c>
      <c r="U613" s="27">
        <f>IF(D613&lt;Bonus!$J$2,Bonus!$K$2,IF(D613&lt;Bonus!$J$3,Bonus!$K$3,IF(D613&lt;Bonus!$J$4,Bonus!$K$4,IF(D613&lt;Bonus!$J$5,Bonus!$K$5,IF(D613&lt;Bonus!$J$6,Bonus!$K$6,IF(D613&lt;Bonus!$J$7,Bonus!$K$7,IF(D613&lt;Bonus!$J$8,Bonus!$K$8,IF(D613&lt;Bonus!$J$9,Bonus!$K$9,IF(D613&lt;Bonus!$J$10,Bonus!$K$10,IF(D613&lt;Bonus!$J$11,Bonus!$K$11,IF(D613&lt;Bonus!$J$12,Bonus!$K$12,Bonus!$K$13)))))))))))</f>
        <v>12</v>
      </c>
    </row>
    <row r="614" spans="1:21"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17" t="e">
        <f t="shared" si="37"/>
        <v>#DIV/0!</v>
      </c>
      <c r="Q614" t="s">
        <v>8339</v>
      </c>
      <c r="R614" t="s">
        <v>8340</v>
      </c>
      <c r="S614" s="23">
        <f t="shared" si="38"/>
        <v>42584.823449074065</v>
      </c>
      <c r="T614" s="23">
        <f t="shared" si="39"/>
        <v>42614.823449074065</v>
      </c>
      <c r="U614" s="27">
        <f>IF(D614&lt;Bonus!$J$2,Bonus!$K$2,IF(D614&lt;Bonus!$J$3,Bonus!$K$3,IF(D614&lt;Bonus!$J$4,Bonus!$K$4,IF(D614&lt;Bonus!$J$5,Bonus!$K$5,IF(D614&lt;Bonus!$J$6,Bonus!$K$6,IF(D614&lt;Bonus!$J$7,Bonus!$K$7,IF(D614&lt;Bonus!$J$8,Bonus!$K$8,IF(D614&lt;Bonus!$J$9,Bonus!$K$9,IF(D614&lt;Bonus!$J$10,Bonus!$K$10,IF(D614&lt;Bonus!$J$11,Bonus!$K$11,IF(D614&lt;Bonus!$J$12,Bonus!$K$12,Bonus!$K$13)))))))))))</f>
        <v>4</v>
      </c>
    </row>
    <row r="615" spans="1:21"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17">
        <f t="shared" si="37"/>
        <v>105.93388429752066</v>
      </c>
      <c r="Q615" t="s">
        <v>8339</v>
      </c>
      <c r="R615" t="s">
        <v>8340</v>
      </c>
      <c r="S615" s="23">
        <f t="shared" si="38"/>
        <v>42247.288425925923</v>
      </c>
      <c r="T615" s="23">
        <f t="shared" si="39"/>
        <v>42277.999305555553</v>
      </c>
      <c r="U615" s="27">
        <f>IF(D615&lt;Bonus!$J$2,Bonus!$K$2,IF(D615&lt;Bonus!$J$3,Bonus!$K$3,IF(D615&lt;Bonus!$J$4,Bonus!$K$4,IF(D615&lt;Bonus!$J$5,Bonus!$K$5,IF(D615&lt;Bonus!$J$6,Bonus!$K$6,IF(D615&lt;Bonus!$J$7,Bonus!$K$7,IF(D615&lt;Bonus!$J$8,Bonus!$K$8,IF(D615&lt;Bonus!$J$9,Bonus!$K$9,IF(D615&lt;Bonus!$J$10,Bonus!$K$10,IF(D615&lt;Bonus!$J$11,Bonus!$K$11,IF(D615&lt;Bonus!$J$12,Bonus!$K$12,Bonus!$K$13)))))))))))</f>
        <v>12</v>
      </c>
    </row>
    <row r="616" spans="1:21"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17" t="e">
        <f t="shared" si="37"/>
        <v>#DIV/0!</v>
      </c>
      <c r="Q616" t="s">
        <v>8339</v>
      </c>
      <c r="R616" t="s">
        <v>8340</v>
      </c>
      <c r="S616" s="23">
        <f t="shared" si="38"/>
        <v>42514.853472222218</v>
      </c>
      <c r="T616" s="23">
        <f t="shared" si="39"/>
        <v>42544.853472222218</v>
      </c>
      <c r="U616" s="27">
        <f>IF(D616&lt;Bonus!$J$2,Bonus!$K$2,IF(D616&lt;Bonus!$J$3,Bonus!$K$3,IF(D616&lt;Bonus!$J$4,Bonus!$K$4,IF(D616&lt;Bonus!$J$5,Bonus!$K$5,IF(D616&lt;Bonus!$J$6,Bonus!$K$6,IF(D616&lt;Bonus!$J$7,Bonus!$K$7,IF(D616&lt;Bonus!$J$8,Bonus!$K$8,IF(D616&lt;Bonus!$J$9,Bonus!$K$9,IF(D616&lt;Bonus!$J$10,Bonus!$K$10,IF(D616&lt;Bonus!$J$11,Bonus!$K$11,IF(D616&lt;Bonus!$J$12,Bonus!$K$12,Bonus!$K$13)))))))))))</f>
        <v>4</v>
      </c>
    </row>
    <row r="617" spans="1:21"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17" t="e">
        <f t="shared" si="37"/>
        <v>#DIV/0!</v>
      </c>
      <c r="Q617" t="s">
        <v>8339</v>
      </c>
      <c r="R617" t="s">
        <v>8340</v>
      </c>
      <c r="S617" s="23">
        <f t="shared" si="38"/>
        <v>42241.913877314808</v>
      </c>
      <c r="T617" s="23">
        <f t="shared" si="39"/>
        <v>42271.913877314808</v>
      </c>
      <c r="U617" s="27">
        <f>IF(D617&lt;Bonus!$J$2,Bonus!$K$2,IF(D617&lt;Bonus!$J$3,Bonus!$K$3,IF(D617&lt;Bonus!$J$4,Bonus!$K$4,IF(D617&lt;Bonus!$J$5,Bonus!$K$5,IF(D617&lt;Bonus!$J$6,Bonus!$K$6,IF(D617&lt;Bonus!$J$7,Bonus!$K$7,IF(D617&lt;Bonus!$J$8,Bonus!$K$8,IF(D617&lt;Bonus!$J$9,Bonus!$K$9,IF(D617&lt;Bonus!$J$10,Bonus!$K$10,IF(D617&lt;Bonus!$J$11,Bonus!$K$11,IF(D617&lt;Bonus!$J$12,Bonus!$K$12,Bonus!$K$13)))))))))))</f>
        <v>1</v>
      </c>
    </row>
    <row r="618" spans="1:21"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17" t="e">
        <f t="shared" si="37"/>
        <v>#DIV/0!</v>
      </c>
      <c r="Q618" t="s">
        <v>8339</v>
      </c>
      <c r="R618" t="s">
        <v>8340</v>
      </c>
      <c r="S618" s="23">
        <f t="shared" si="38"/>
        <v>42761.167905092596</v>
      </c>
      <c r="T618" s="23">
        <f t="shared" si="39"/>
        <v>42791.167905092596</v>
      </c>
      <c r="U618" s="27">
        <f>IF(D618&lt;Bonus!$J$2,Bonus!$K$2,IF(D618&lt;Bonus!$J$3,Bonus!$K$3,IF(D618&lt;Bonus!$J$4,Bonus!$K$4,IF(D618&lt;Bonus!$J$5,Bonus!$K$5,IF(D618&lt;Bonus!$J$6,Bonus!$K$6,IF(D618&lt;Bonus!$J$7,Bonus!$K$7,IF(D618&lt;Bonus!$J$8,Bonus!$K$8,IF(D618&lt;Bonus!$J$9,Bonus!$K$9,IF(D618&lt;Bonus!$J$10,Bonus!$K$10,IF(D618&lt;Bonus!$J$11,Bonus!$K$11,IF(D618&lt;Bonus!$J$12,Bonus!$K$12,Bonus!$K$13)))))))))))</f>
        <v>3</v>
      </c>
    </row>
    <row r="619" spans="1:21"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17">
        <f t="shared" si="37"/>
        <v>20</v>
      </c>
      <c r="Q619" t="s">
        <v>8339</v>
      </c>
      <c r="R619" t="s">
        <v>8340</v>
      </c>
      <c r="S619" s="23">
        <f t="shared" si="38"/>
        <v>42087.134756944441</v>
      </c>
      <c r="T619" s="23">
        <f t="shared" si="39"/>
        <v>42132.134756944441</v>
      </c>
      <c r="U619" s="27">
        <f>IF(D619&lt;Bonus!$J$2,Bonus!$K$2,IF(D619&lt;Bonus!$J$3,Bonus!$K$3,IF(D619&lt;Bonus!$J$4,Bonus!$K$4,IF(D619&lt;Bonus!$J$5,Bonus!$K$5,IF(D619&lt;Bonus!$J$6,Bonus!$K$6,IF(D619&lt;Bonus!$J$7,Bonus!$K$7,IF(D619&lt;Bonus!$J$8,Bonus!$K$8,IF(D619&lt;Bonus!$J$9,Bonus!$K$9,IF(D619&lt;Bonus!$J$10,Bonus!$K$10,IF(D619&lt;Bonus!$J$11,Bonus!$K$11,IF(D619&lt;Bonus!$J$12,Bonus!$K$12,Bonus!$K$13)))))))))))</f>
        <v>2</v>
      </c>
    </row>
    <row r="620" spans="1:21"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17" t="e">
        <f t="shared" si="37"/>
        <v>#DIV/0!</v>
      </c>
      <c r="Q620" t="s">
        <v>8339</v>
      </c>
      <c r="R620" t="s">
        <v>8340</v>
      </c>
      <c r="S620" s="23">
        <f t="shared" si="38"/>
        <v>42317.60188657407</v>
      </c>
      <c r="T620" s="23">
        <f t="shared" si="39"/>
        <v>42347.60188657407</v>
      </c>
      <c r="U620" s="27">
        <f>IF(D620&lt;Bonus!$J$2,Bonus!$K$2,IF(D620&lt;Bonus!$J$3,Bonus!$K$3,IF(D620&lt;Bonus!$J$4,Bonus!$K$4,IF(D620&lt;Bonus!$J$5,Bonus!$K$5,IF(D620&lt;Bonus!$J$6,Bonus!$K$6,IF(D620&lt;Bonus!$J$7,Bonus!$K$7,IF(D620&lt;Bonus!$J$8,Bonus!$K$8,IF(D620&lt;Bonus!$J$9,Bonus!$K$9,IF(D620&lt;Bonus!$J$10,Bonus!$K$10,IF(D620&lt;Bonus!$J$11,Bonus!$K$11,IF(D620&lt;Bonus!$J$12,Bonus!$K$12,Bonus!$K$13)))))))))))</f>
        <v>1</v>
      </c>
    </row>
    <row r="621" spans="1:21"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17">
        <f t="shared" si="37"/>
        <v>1</v>
      </c>
      <c r="Q621" t="s">
        <v>8339</v>
      </c>
      <c r="R621" t="s">
        <v>8340</v>
      </c>
      <c r="S621" s="23">
        <f t="shared" si="38"/>
        <v>41908.442013888889</v>
      </c>
      <c r="T621" s="23">
        <f t="shared" si="39"/>
        <v>41968.483680555553</v>
      </c>
      <c r="U621" s="27">
        <f>IF(D621&lt;Bonus!$J$2,Bonus!$K$2,IF(D621&lt;Bonus!$J$3,Bonus!$K$3,IF(D621&lt;Bonus!$J$4,Bonus!$K$4,IF(D621&lt;Bonus!$J$5,Bonus!$K$5,IF(D621&lt;Bonus!$J$6,Bonus!$K$6,IF(D621&lt;Bonus!$J$7,Bonus!$K$7,IF(D621&lt;Bonus!$J$8,Bonus!$K$8,IF(D621&lt;Bonus!$J$9,Bonus!$K$9,IF(D621&lt;Bonus!$J$10,Bonus!$K$10,IF(D621&lt;Bonus!$J$11,Bonus!$K$11,IF(D621&lt;Bonus!$J$12,Bonus!$K$12,Bonus!$K$13)))))))))))</f>
        <v>12</v>
      </c>
    </row>
    <row r="622" spans="1:21"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17">
        <f t="shared" si="37"/>
        <v>300</v>
      </c>
      <c r="Q622" t="s">
        <v>8339</v>
      </c>
      <c r="R622" t="s">
        <v>8340</v>
      </c>
      <c r="S622" s="23">
        <f t="shared" si="38"/>
        <v>41831.508541666662</v>
      </c>
      <c r="T622" s="23">
        <f t="shared" si="39"/>
        <v>41876.508541666662</v>
      </c>
      <c r="U622" s="27">
        <f>IF(D622&lt;Bonus!$J$2,Bonus!$K$2,IF(D622&lt;Bonus!$J$3,Bonus!$K$3,IF(D622&lt;Bonus!$J$4,Bonus!$K$4,IF(D622&lt;Bonus!$J$5,Bonus!$K$5,IF(D622&lt;Bonus!$J$6,Bonus!$K$6,IF(D622&lt;Bonus!$J$7,Bonus!$K$7,IF(D622&lt;Bonus!$J$8,Bonus!$K$8,IF(D622&lt;Bonus!$J$9,Bonus!$K$9,IF(D622&lt;Bonus!$J$10,Bonus!$K$10,IF(D622&lt;Bonus!$J$11,Bonus!$K$11,IF(D622&lt;Bonus!$J$12,Bonus!$K$12,Bonus!$K$13)))))))))))</f>
        <v>8</v>
      </c>
    </row>
    <row r="623" spans="1:21"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17">
        <f t="shared" si="37"/>
        <v>87</v>
      </c>
      <c r="Q623" t="s">
        <v>8339</v>
      </c>
      <c r="R623" t="s">
        <v>8340</v>
      </c>
      <c r="S623" s="23">
        <f t="shared" si="38"/>
        <v>42528.779363425921</v>
      </c>
      <c r="T623" s="23">
        <f t="shared" si="39"/>
        <v>42558.779363425921</v>
      </c>
      <c r="U623" s="27">
        <f>IF(D623&lt;Bonus!$J$2,Bonus!$K$2,IF(D623&lt;Bonus!$J$3,Bonus!$K$3,IF(D623&lt;Bonus!$J$4,Bonus!$K$4,IF(D623&lt;Bonus!$J$5,Bonus!$K$5,IF(D623&lt;Bonus!$J$6,Bonus!$K$6,IF(D623&lt;Bonus!$J$7,Bonus!$K$7,IF(D623&lt;Bonus!$J$8,Bonus!$K$8,IF(D623&lt;Bonus!$J$9,Bonus!$K$9,IF(D623&lt;Bonus!$J$10,Bonus!$K$10,IF(D623&lt;Bonus!$J$11,Bonus!$K$11,IF(D623&lt;Bonus!$J$12,Bonus!$K$12,Bonus!$K$13)))))))))))</f>
        <v>7</v>
      </c>
    </row>
    <row r="624" spans="1:21"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17">
        <f t="shared" si="37"/>
        <v>37.888888888888886</v>
      </c>
      <c r="Q624" t="s">
        <v>8339</v>
      </c>
      <c r="R624" t="s">
        <v>8340</v>
      </c>
      <c r="S624" s="23">
        <f t="shared" si="38"/>
        <v>42532.566412037035</v>
      </c>
      <c r="T624" s="23">
        <f t="shared" si="39"/>
        <v>42552.566412037035</v>
      </c>
      <c r="U624" s="27">
        <f>IF(D624&lt;Bonus!$J$2,Bonus!$K$2,IF(D624&lt;Bonus!$J$3,Bonus!$K$3,IF(D624&lt;Bonus!$J$4,Bonus!$K$4,IF(D624&lt;Bonus!$J$5,Bonus!$K$5,IF(D624&lt;Bonus!$J$6,Bonus!$K$6,IF(D624&lt;Bonus!$J$7,Bonus!$K$7,IF(D624&lt;Bonus!$J$8,Bonus!$K$8,IF(D624&lt;Bonus!$J$9,Bonus!$K$9,IF(D624&lt;Bonus!$J$10,Bonus!$K$10,IF(D624&lt;Bonus!$J$11,Bonus!$K$11,IF(D624&lt;Bonus!$J$12,Bonus!$K$12,Bonus!$K$13)))))))))))</f>
        <v>3</v>
      </c>
    </row>
    <row r="625" spans="1:21"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17" t="e">
        <f t="shared" si="37"/>
        <v>#DIV/0!</v>
      </c>
      <c r="Q625" t="s">
        <v>8339</v>
      </c>
      <c r="R625" t="s">
        <v>8340</v>
      </c>
      <c r="S625" s="23">
        <f t="shared" si="38"/>
        <v>42121.800891203697</v>
      </c>
      <c r="T625" s="23">
        <f t="shared" si="39"/>
        <v>42151.800891203697</v>
      </c>
      <c r="U625" s="27">
        <f>IF(D625&lt;Bonus!$J$2,Bonus!$K$2,IF(D625&lt;Bonus!$J$3,Bonus!$K$3,IF(D625&lt;Bonus!$J$4,Bonus!$K$4,IF(D625&lt;Bonus!$J$5,Bonus!$K$5,IF(D625&lt;Bonus!$J$6,Bonus!$K$6,IF(D625&lt;Bonus!$J$7,Bonus!$K$7,IF(D625&lt;Bonus!$J$8,Bonus!$K$8,IF(D625&lt;Bonus!$J$9,Bonus!$K$9,IF(D625&lt;Bonus!$J$10,Bonus!$K$10,IF(D625&lt;Bonus!$J$11,Bonus!$K$11,IF(D625&lt;Bonus!$J$12,Bonus!$K$12,Bonus!$K$13)))))))))))</f>
        <v>12</v>
      </c>
    </row>
    <row r="626" spans="1:21"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17" t="e">
        <f t="shared" si="37"/>
        <v>#DIV/0!</v>
      </c>
      <c r="Q626" t="s">
        <v>8339</v>
      </c>
      <c r="R626" t="s">
        <v>8340</v>
      </c>
      <c r="S626" s="23">
        <f t="shared" si="38"/>
        <v>42108.78056712963</v>
      </c>
      <c r="T626" s="23">
        <f t="shared" si="39"/>
        <v>42138.78056712963</v>
      </c>
      <c r="U626" s="27">
        <f>IF(D626&lt;Bonus!$J$2,Bonus!$K$2,IF(D626&lt;Bonus!$J$3,Bonus!$K$3,IF(D626&lt;Bonus!$J$4,Bonus!$K$4,IF(D626&lt;Bonus!$J$5,Bonus!$K$5,IF(D626&lt;Bonus!$J$6,Bonus!$K$6,IF(D626&lt;Bonus!$J$7,Bonus!$K$7,IF(D626&lt;Bonus!$J$8,Bonus!$K$8,IF(D626&lt;Bonus!$J$9,Bonus!$K$9,IF(D626&lt;Bonus!$J$10,Bonus!$K$10,IF(D626&lt;Bonus!$J$11,Bonus!$K$11,IF(D626&lt;Bonus!$J$12,Bonus!$K$12,Bonus!$K$13)))))))))))</f>
        <v>3</v>
      </c>
    </row>
    <row r="627" spans="1:21"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17" t="e">
        <f t="shared" si="37"/>
        <v>#DIV/0!</v>
      </c>
      <c r="Q627" t="s">
        <v>8339</v>
      </c>
      <c r="R627" t="s">
        <v>8340</v>
      </c>
      <c r="S627" s="23">
        <f t="shared" si="38"/>
        <v>42790.687233796292</v>
      </c>
      <c r="T627" s="23">
        <f t="shared" si="39"/>
        <v>42820.645567129628</v>
      </c>
      <c r="U627" s="27">
        <f>IF(D627&lt;Bonus!$J$2,Bonus!$K$2,IF(D627&lt;Bonus!$J$3,Bonus!$K$3,IF(D627&lt;Bonus!$J$4,Bonus!$K$4,IF(D627&lt;Bonus!$J$5,Bonus!$K$5,IF(D627&lt;Bonus!$J$6,Bonus!$K$6,IF(D627&lt;Bonus!$J$7,Bonus!$K$7,IF(D627&lt;Bonus!$J$8,Bonus!$K$8,IF(D627&lt;Bonus!$J$9,Bonus!$K$9,IF(D627&lt;Bonus!$J$10,Bonus!$K$10,IF(D627&lt;Bonus!$J$11,Bonus!$K$11,IF(D627&lt;Bonus!$J$12,Bonus!$K$12,Bonus!$K$13)))))))))))</f>
        <v>7</v>
      </c>
    </row>
    <row r="628" spans="1:21"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17">
        <f t="shared" si="37"/>
        <v>111.41025641025641</v>
      </c>
      <c r="Q628" t="s">
        <v>8339</v>
      </c>
      <c r="R628" t="s">
        <v>8340</v>
      </c>
      <c r="S628" s="23">
        <f t="shared" si="38"/>
        <v>42198.351145833331</v>
      </c>
      <c r="T628" s="23">
        <f t="shared" si="39"/>
        <v>42231.348611111105</v>
      </c>
      <c r="U628" s="27">
        <f>IF(D628&lt;Bonus!$J$2,Bonus!$K$2,IF(D628&lt;Bonus!$J$3,Bonus!$K$3,IF(D628&lt;Bonus!$J$4,Bonus!$K$4,IF(D628&lt;Bonus!$J$5,Bonus!$K$5,IF(D628&lt;Bonus!$J$6,Bonus!$K$6,IF(D628&lt;Bonus!$J$7,Bonus!$K$7,IF(D628&lt;Bonus!$J$8,Bonus!$K$8,IF(D628&lt;Bonus!$J$9,Bonus!$K$9,IF(D628&lt;Bonus!$J$10,Bonus!$K$10,IF(D628&lt;Bonus!$J$11,Bonus!$K$11,IF(D628&lt;Bonus!$J$12,Bonus!$K$12,Bonus!$K$13)))))))))))</f>
        <v>7</v>
      </c>
    </row>
    <row r="629" spans="1:21"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17">
        <f t="shared" si="37"/>
        <v>90</v>
      </c>
      <c r="Q629" t="s">
        <v>8339</v>
      </c>
      <c r="R629" t="s">
        <v>8340</v>
      </c>
      <c r="S629" s="23">
        <f t="shared" si="38"/>
        <v>42384.098506944443</v>
      </c>
      <c r="T629" s="23">
        <f t="shared" si="39"/>
        <v>42443.749999999993</v>
      </c>
      <c r="U629" s="27">
        <f>IF(D629&lt;Bonus!$J$2,Bonus!$K$2,IF(D629&lt;Bonus!$J$3,Bonus!$K$3,IF(D629&lt;Bonus!$J$4,Bonus!$K$4,IF(D629&lt;Bonus!$J$5,Bonus!$K$5,IF(D629&lt;Bonus!$J$6,Bonus!$K$6,IF(D629&lt;Bonus!$J$7,Bonus!$K$7,IF(D629&lt;Bonus!$J$8,Bonus!$K$8,IF(D629&lt;Bonus!$J$9,Bonus!$K$9,IF(D629&lt;Bonus!$J$10,Bonus!$K$10,IF(D629&lt;Bonus!$J$11,Bonus!$K$11,IF(D629&lt;Bonus!$J$12,Bonus!$K$12,Bonus!$K$13)))))))))))</f>
        <v>12</v>
      </c>
    </row>
    <row r="630" spans="1:21"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17" t="e">
        <f t="shared" si="37"/>
        <v>#DIV/0!</v>
      </c>
      <c r="Q630" t="s">
        <v>8339</v>
      </c>
      <c r="R630" t="s">
        <v>8340</v>
      </c>
      <c r="S630" s="23">
        <f t="shared" si="38"/>
        <v>41803.484456018516</v>
      </c>
      <c r="T630" s="23">
        <f t="shared" si="39"/>
        <v>41833.484456018516</v>
      </c>
      <c r="U630" s="27">
        <f>IF(D630&lt;Bonus!$J$2,Bonus!$K$2,IF(D630&lt;Bonus!$J$3,Bonus!$K$3,IF(D630&lt;Bonus!$J$4,Bonus!$K$4,IF(D630&lt;Bonus!$J$5,Bonus!$K$5,IF(D630&lt;Bonus!$J$6,Bonus!$K$6,IF(D630&lt;Bonus!$J$7,Bonus!$K$7,IF(D630&lt;Bonus!$J$8,Bonus!$K$8,IF(D630&lt;Bonus!$J$9,Bonus!$K$9,IF(D630&lt;Bonus!$J$10,Bonus!$K$10,IF(D630&lt;Bonus!$J$11,Bonus!$K$11,IF(D630&lt;Bonus!$J$12,Bonus!$K$12,Bonus!$K$13)))))))))))</f>
        <v>3</v>
      </c>
    </row>
    <row r="631" spans="1:21"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17">
        <f t="shared" si="37"/>
        <v>116.66666666666667</v>
      </c>
      <c r="Q631" t="s">
        <v>8339</v>
      </c>
      <c r="R631" t="s">
        <v>8340</v>
      </c>
      <c r="S631" s="23">
        <f t="shared" si="38"/>
        <v>42474.429490740738</v>
      </c>
      <c r="T631" s="23">
        <f t="shared" si="39"/>
        <v>42504.429490740738</v>
      </c>
      <c r="U631" s="27">
        <f>IF(D631&lt;Bonus!$J$2,Bonus!$K$2,IF(D631&lt;Bonus!$J$3,Bonus!$K$3,IF(D631&lt;Bonus!$J$4,Bonus!$K$4,IF(D631&lt;Bonus!$J$5,Bonus!$K$5,IF(D631&lt;Bonus!$J$6,Bonus!$K$6,IF(D631&lt;Bonus!$J$7,Bonus!$K$7,IF(D631&lt;Bonus!$J$8,Bonus!$K$8,IF(D631&lt;Bonus!$J$9,Bonus!$K$9,IF(D631&lt;Bonus!$J$10,Bonus!$K$10,IF(D631&lt;Bonus!$J$11,Bonus!$K$11,IF(D631&lt;Bonus!$J$12,Bonus!$K$12,Bonus!$K$13)))))))))))</f>
        <v>12</v>
      </c>
    </row>
    <row r="632" spans="1:21"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17">
        <f t="shared" si="37"/>
        <v>10</v>
      </c>
      <c r="Q632" t="s">
        <v>8339</v>
      </c>
      <c r="R632" t="s">
        <v>8340</v>
      </c>
      <c r="S632" s="23">
        <f t="shared" si="38"/>
        <v>42223.411122685182</v>
      </c>
      <c r="T632" s="23">
        <f t="shared" si="39"/>
        <v>42253.006944444445</v>
      </c>
      <c r="U632" s="27">
        <f>IF(D632&lt;Bonus!$J$2,Bonus!$K$2,IF(D632&lt;Bonus!$J$3,Bonus!$K$3,IF(D632&lt;Bonus!$J$4,Bonus!$K$4,IF(D632&lt;Bonus!$J$5,Bonus!$K$5,IF(D632&lt;Bonus!$J$6,Bonus!$K$6,IF(D632&lt;Bonus!$J$7,Bonus!$K$7,IF(D632&lt;Bonus!$J$8,Bonus!$K$8,IF(D632&lt;Bonus!$J$9,Bonus!$K$9,IF(D632&lt;Bonus!$J$10,Bonus!$K$10,IF(D632&lt;Bonus!$J$11,Bonus!$K$11,IF(D632&lt;Bonus!$J$12,Bonus!$K$12,Bonus!$K$13)))))))))))</f>
        <v>4</v>
      </c>
    </row>
    <row r="633" spans="1:21"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17">
        <f t="shared" si="37"/>
        <v>76.666666666666671</v>
      </c>
      <c r="Q633" t="s">
        <v>8339</v>
      </c>
      <c r="R633" t="s">
        <v>8340</v>
      </c>
      <c r="S633" s="23">
        <f t="shared" si="38"/>
        <v>42489.563993055555</v>
      </c>
      <c r="T633" s="23">
        <f t="shared" si="39"/>
        <v>42518.563993055555</v>
      </c>
      <c r="U633" s="27">
        <f>IF(D633&lt;Bonus!$J$2,Bonus!$K$2,IF(D633&lt;Bonus!$J$3,Bonus!$K$3,IF(D633&lt;Bonus!$J$4,Bonus!$K$4,IF(D633&lt;Bonus!$J$5,Bonus!$K$5,IF(D633&lt;Bonus!$J$6,Bonus!$K$6,IF(D633&lt;Bonus!$J$7,Bonus!$K$7,IF(D633&lt;Bonus!$J$8,Bonus!$K$8,IF(D633&lt;Bonus!$J$9,Bonus!$K$9,IF(D633&lt;Bonus!$J$10,Bonus!$K$10,IF(D633&lt;Bonus!$J$11,Bonus!$K$11,IF(D633&lt;Bonus!$J$12,Bonus!$K$12,Bonus!$K$13)))))))))))</f>
        <v>12</v>
      </c>
    </row>
    <row r="634" spans="1:21"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17" t="e">
        <f t="shared" si="37"/>
        <v>#DIV/0!</v>
      </c>
      <c r="Q634" t="s">
        <v>8339</v>
      </c>
      <c r="R634" t="s">
        <v>8340</v>
      </c>
      <c r="S634" s="23">
        <f t="shared" si="38"/>
        <v>42303.450983796291</v>
      </c>
      <c r="T634" s="23">
        <f t="shared" si="39"/>
        <v>42333.492650462962</v>
      </c>
      <c r="U634" s="27">
        <f>IF(D634&lt;Bonus!$J$2,Bonus!$K$2,IF(D634&lt;Bonus!$J$3,Bonus!$K$3,IF(D634&lt;Bonus!$J$4,Bonus!$K$4,IF(D634&lt;Bonus!$J$5,Bonus!$K$5,IF(D634&lt;Bonus!$J$6,Bonus!$K$6,IF(D634&lt;Bonus!$J$7,Bonus!$K$7,IF(D634&lt;Bonus!$J$8,Bonus!$K$8,IF(D634&lt;Bonus!$J$9,Bonus!$K$9,IF(D634&lt;Bonus!$J$10,Bonus!$K$10,IF(D634&lt;Bonus!$J$11,Bonus!$K$11,IF(D634&lt;Bonus!$J$12,Bonus!$K$12,Bonus!$K$13)))))))))))</f>
        <v>6</v>
      </c>
    </row>
    <row r="635" spans="1:21"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17">
        <f t="shared" si="37"/>
        <v>49.8</v>
      </c>
      <c r="Q635" t="s">
        <v>8339</v>
      </c>
      <c r="R635" t="s">
        <v>8340</v>
      </c>
      <c r="S635" s="23">
        <f t="shared" si="38"/>
        <v>42507.090995370374</v>
      </c>
      <c r="T635" s="23">
        <f t="shared" si="39"/>
        <v>42538.749999999993</v>
      </c>
      <c r="U635" s="27">
        <f>IF(D635&lt;Bonus!$J$2,Bonus!$K$2,IF(D635&lt;Bonus!$J$3,Bonus!$K$3,IF(D635&lt;Bonus!$J$4,Bonus!$K$4,IF(D635&lt;Bonus!$J$5,Bonus!$K$5,IF(D635&lt;Bonus!$J$6,Bonus!$K$6,IF(D635&lt;Bonus!$J$7,Bonus!$K$7,IF(D635&lt;Bonus!$J$8,Bonus!$K$8,IF(D635&lt;Bonus!$J$9,Bonus!$K$9,IF(D635&lt;Bonus!$J$10,Bonus!$K$10,IF(D635&lt;Bonus!$J$11,Bonus!$K$11,IF(D635&lt;Bonus!$J$12,Bonus!$K$12,Bonus!$K$13)))))))))))</f>
        <v>4</v>
      </c>
    </row>
    <row r="636" spans="1:21"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17">
        <f t="shared" si="37"/>
        <v>1</v>
      </c>
      <c r="Q636" t="s">
        <v>8339</v>
      </c>
      <c r="R636" t="s">
        <v>8340</v>
      </c>
      <c r="S636" s="23">
        <f t="shared" si="38"/>
        <v>42031.720243055555</v>
      </c>
      <c r="T636" s="23">
        <f t="shared" si="39"/>
        <v>42061.720243055555</v>
      </c>
      <c r="U636" s="27">
        <f>IF(D636&lt;Bonus!$J$2,Bonus!$K$2,IF(D636&lt;Bonus!$J$3,Bonus!$K$3,IF(D636&lt;Bonus!$J$4,Bonus!$K$4,IF(D636&lt;Bonus!$J$5,Bonus!$K$5,IF(D636&lt;Bonus!$J$6,Bonus!$K$6,IF(D636&lt;Bonus!$J$7,Bonus!$K$7,IF(D636&lt;Bonus!$J$8,Bonus!$K$8,IF(D636&lt;Bonus!$J$9,Bonus!$K$9,IF(D636&lt;Bonus!$J$10,Bonus!$K$10,IF(D636&lt;Bonus!$J$11,Bonus!$K$11,IF(D636&lt;Bonus!$J$12,Bonus!$K$12,Bonus!$K$13)))))))))))</f>
        <v>3</v>
      </c>
    </row>
    <row r="637" spans="1:21"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17">
        <f t="shared" si="37"/>
        <v>2</v>
      </c>
      <c r="Q637" t="s">
        <v>8339</v>
      </c>
      <c r="R637" t="s">
        <v>8340</v>
      </c>
      <c r="S637" s="23">
        <f t="shared" si="38"/>
        <v>42075.883819444447</v>
      </c>
      <c r="T637" s="23">
        <f t="shared" si="39"/>
        <v>42105.883819444447</v>
      </c>
      <c r="U637" s="27">
        <f>IF(D637&lt;Bonus!$J$2,Bonus!$K$2,IF(D637&lt;Bonus!$J$3,Bonus!$K$3,IF(D637&lt;Bonus!$J$4,Bonus!$K$4,IF(D637&lt;Bonus!$J$5,Bonus!$K$5,IF(D637&lt;Bonus!$J$6,Bonus!$K$6,IF(D637&lt;Bonus!$J$7,Bonus!$K$7,IF(D637&lt;Bonus!$J$8,Bonus!$K$8,IF(D637&lt;Bonus!$J$9,Bonus!$K$9,IF(D637&lt;Bonus!$J$10,Bonus!$K$10,IF(D637&lt;Bonus!$J$11,Bonus!$K$11,IF(D637&lt;Bonus!$J$12,Bonus!$K$12,Bonus!$K$13)))))))))))</f>
        <v>7</v>
      </c>
    </row>
    <row r="638" spans="1:21"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17">
        <f t="shared" si="37"/>
        <v>4</v>
      </c>
      <c r="Q638" t="s">
        <v>8339</v>
      </c>
      <c r="R638" t="s">
        <v>8340</v>
      </c>
      <c r="S638" s="23">
        <f t="shared" si="38"/>
        <v>42131.247106481482</v>
      </c>
      <c r="T638" s="23">
        <f t="shared" si="39"/>
        <v>42161.240972222215</v>
      </c>
      <c r="U638" s="27">
        <f>IF(D638&lt;Bonus!$J$2,Bonus!$K$2,IF(D638&lt;Bonus!$J$3,Bonus!$K$3,IF(D638&lt;Bonus!$J$4,Bonus!$K$4,IF(D638&lt;Bonus!$J$5,Bonus!$K$5,IF(D638&lt;Bonus!$J$6,Bonus!$K$6,IF(D638&lt;Bonus!$J$7,Bonus!$K$7,IF(D638&lt;Bonus!$J$8,Bonus!$K$8,IF(D638&lt;Bonus!$J$9,Bonus!$K$9,IF(D638&lt;Bonus!$J$10,Bonus!$K$10,IF(D638&lt;Bonus!$J$11,Bonus!$K$11,IF(D638&lt;Bonus!$J$12,Bonus!$K$12,Bonus!$K$13)))))))))))</f>
        <v>2</v>
      </c>
    </row>
    <row r="639" spans="1:21"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17" t="e">
        <f t="shared" si="37"/>
        <v>#DIV/0!</v>
      </c>
      <c r="Q639" t="s">
        <v>8339</v>
      </c>
      <c r="R639" t="s">
        <v>8340</v>
      </c>
      <c r="S639" s="23">
        <f t="shared" si="38"/>
        <v>42762.75368055555</v>
      </c>
      <c r="T639" s="23">
        <f t="shared" si="39"/>
        <v>42791.75277777778</v>
      </c>
      <c r="U639" s="27">
        <f>IF(D639&lt;Bonus!$J$2,Bonus!$K$2,IF(D639&lt;Bonus!$J$3,Bonus!$K$3,IF(D639&lt;Bonus!$J$4,Bonus!$K$4,IF(D639&lt;Bonus!$J$5,Bonus!$K$5,IF(D639&lt;Bonus!$J$6,Bonus!$K$6,IF(D639&lt;Bonus!$J$7,Bonus!$K$7,IF(D639&lt;Bonus!$J$8,Bonus!$K$8,IF(D639&lt;Bonus!$J$9,Bonus!$K$9,IF(D639&lt;Bonus!$J$10,Bonus!$K$10,IF(D639&lt;Bonus!$J$11,Bonus!$K$11,IF(D639&lt;Bonus!$J$12,Bonus!$K$12,Bonus!$K$13)))))))))))</f>
        <v>12</v>
      </c>
    </row>
    <row r="640" spans="1:2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17">
        <f t="shared" si="37"/>
        <v>3</v>
      </c>
      <c r="Q640" t="s">
        <v>8339</v>
      </c>
      <c r="R640" t="s">
        <v>8340</v>
      </c>
      <c r="S640" s="23">
        <f t="shared" si="38"/>
        <v>42759.384976851848</v>
      </c>
      <c r="T640" s="23">
        <f t="shared" si="39"/>
        <v>42819.343310185184</v>
      </c>
      <c r="U640" s="27">
        <f>IF(D640&lt;Bonus!$J$2,Bonus!$K$2,IF(D640&lt;Bonus!$J$3,Bonus!$K$3,IF(D640&lt;Bonus!$J$4,Bonus!$K$4,IF(D640&lt;Bonus!$J$5,Bonus!$K$5,IF(D640&lt;Bonus!$J$6,Bonus!$K$6,IF(D640&lt;Bonus!$J$7,Bonus!$K$7,IF(D640&lt;Bonus!$J$8,Bonus!$K$8,IF(D640&lt;Bonus!$J$9,Bonus!$K$9,IF(D640&lt;Bonus!$J$10,Bonus!$K$10,IF(D640&lt;Bonus!$J$11,Bonus!$K$11,IF(D640&lt;Bonus!$J$12,Bonus!$K$12,Bonus!$K$13)))))))))))</f>
        <v>12</v>
      </c>
    </row>
    <row r="641" spans="1:21"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17">
        <f t="shared" si="37"/>
        <v>1</v>
      </c>
      <c r="Q641" t="s">
        <v>8339</v>
      </c>
      <c r="R641" t="s">
        <v>8340</v>
      </c>
      <c r="S641" s="23">
        <f t="shared" si="38"/>
        <v>41865.374942129631</v>
      </c>
      <c r="T641" s="23">
        <f t="shared" si="39"/>
        <v>41925.374942129631</v>
      </c>
      <c r="U641" s="27">
        <f>IF(D641&lt;Bonus!$J$2,Bonus!$K$2,IF(D641&lt;Bonus!$J$3,Bonus!$K$3,IF(D641&lt;Bonus!$J$4,Bonus!$K$4,IF(D641&lt;Bonus!$J$5,Bonus!$K$5,IF(D641&lt;Bonus!$J$6,Bonus!$K$6,IF(D641&lt;Bonus!$J$7,Bonus!$K$7,IF(D641&lt;Bonus!$J$8,Bonus!$K$8,IF(D641&lt;Bonus!$J$9,Bonus!$K$9,IF(D641&lt;Bonus!$J$10,Bonus!$K$10,IF(D641&lt;Bonus!$J$11,Bonus!$K$11,IF(D641&lt;Bonus!$J$12,Bonus!$K$12,Bonus!$K$13)))))))))))</f>
        <v>12</v>
      </c>
    </row>
    <row r="642" spans="1:21"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17">
        <f t="shared" si="37"/>
        <v>50.5</v>
      </c>
      <c r="Q642" t="s">
        <v>8339</v>
      </c>
      <c r="R642" t="s">
        <v>8341</v>
      </c>
      <c r="S642" s="23">
        <f t="shared" si="38"/>
        <v>42683.21197916667</v>
      </c>
      <c r="T642" s="23">
        <f t="shared" si="39"/>
        <v>42698.749999999993</v>
      </c>
      <c r="U642" s="27">
        <f>IF(D642&lt;Bonus!$J$2,Bonus!$K$2,IF(D642&lt;Bonus!$J$3,Bonus!$K$3,IF(D642&lt;Bonus!$J$4,Bonus!$K$4,IF(D642&lt;Bonus!$J$5,Bonus!$K$5,IF(D642&lt;Bonus!$J$6,Bonus!$K$6,IF(D642&lt;Bonus!$J$7,Bonus!$K$7,IF(D642&lt;Bonus!$J$8,Bonus!$K$8,IF(D642&lt;Bonus!$J$9,Bonus!$K$9,IF(D642&lt;Bonus!$J$10,Bonus!$K$10,IF(D642&lt;Bonus!$J$11,Bonus!$K$11,IF(D642&lt;Bonus!$J$12,Bonus!$K$12,Bonus!$K$13)))))))))))</f>
        <v>1</v>
      </c>
    </row>
    <row r="643" spans="1:21"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f>
        <v>1.1916249999999999</v>
      </c>
      <c r="P643" s="17">
        <f t="shared" ref="P643:P706" si="41">E643/L643</f>
        <v>151.31746031746033</v>
      </c>
      <c r="Q643" t="s">
        <v>8339</v>
      </c>
      <c r="R643" t="s">
        <v>8341</v>
      </c>
      <c r="S643" s="23">
        <f t="shared" ref="S643:S706" si="42">(J643/60/60/24)+DATE(1970,1,1)+(-5/24)</f>
        <v>42199.361666666664</v>
      </c>
      <c r="T643" s="23">
        <f t="shared" ref="T643:T706" si="43">(I643/60/60/24)+DATE(1970,1,1)+(-5/24)</f>
        <v>42229.361666666664</v>
      </c>
      <c r="U643" s="27">
        <f>IF(D643&lt;Bonus!$J$2,Bonus!$K$2,IF(D643&lt;Bonus!$J$3,Bonus!$K$3,IF(D643&lt;Bonus!$J$4,Bonus!$K$4,IF(D643&lt;Bonus!$J$5,Bonus!$K$5,IF(D643&lt;Bonus!$J$6,Bonus!$K$6,IF(D643&lt;Bonus!$J$7,Bonus!$K$7,IF(D643&lt;Bonus!$J$8,Bonus!$K$8,IF(D643&lt;Bonus!$J$9,Bonus!$K$9,IF(D643&lt;Bonus!$J$10,Bonus!$K$10,IF(D643&lt;Bonus!$J$11,Bonus!$K$11,IF(D643&lt;Bonus!$J$12,Bonus!$K$12,Bonus!$K$13)))))))))))</f>
        <v>10</v>
      </c>
    </row>
    <row r="644" spans="1:21"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17">
        <f t="shared" si="41"/>
        <v>134.3592456301748</v>
      </c>
      <c r="Q644" t="s">
        <v>8339</v>
      </c>
      <c r="R644" t="s">
        <v>8341</v>
      </c>
      <c r="S644" s="23">
        <f t="shared" si="42"/>
        <v>42199.442986111106</v>
      </c>
      <c r="T644" s="23">
        <f t="shared" si="43"/>
        <v>42235.442986111106</v>
      </c>
      <c r="U644" s="27">
        <f>IF(D644&lt;Bonus!$J$2,Bonus!$K$2,IF(D644&lt;Bonus!$J$3,Bonus!$K$3,IF(D644&lt;Bonus!$J$4,Bonus!$K$4,IF(D644&lt;Bonus!$J$5,Bonus!$K$5,IF(D644&lt;Bonus!$J$6,Bonus!$K$6,IF(D644&lt;Bonus!$J$7,Bonus!$K$7,IF(D644&lt;Bonus!$J$8,Bonus!$K$8,IF(D644&lt;Bonus!$J$9,Bonus!$K$9,IF(D644&lt;Bonus!$J$10,Bonus!$K$10,IF(D644&lt;Bonus!$J$11,Bonus!$K$11,IF(D644&lt;Bonus!$J$12,Bonus!$K$12,Bonus!$K$13)))))))))))</f>
        <v>6</v>
      </c>
    </row>
    <row r="645" spans="1:21"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17">
        <f t="shared" si="41"/>
        <v>174.02631578947367</v>
      </c>
      <c r="Q645" t="s">
        <v>8339</v>
      </c>
      <c r="R645" t="s">
        <v>8341</v>
      </c>
      <c r="S645" s="23">
        <f t="shared" si="42"/>
        <v>42100.43373842592</v>
      </c>
      <c r="T645" s="23">
        <f t="shared" si="43"/>
        <v>42155.43373842592</v>
      </c>
      <c r="U645" s="27">
        <f>IF(D645&lt;Bonus!$J$2,Bonus!$K$2,IF(D645&lt;Bonus!$J$3,Bonus!$K$3,IF(D645&lt;Bonus!$J$4,Bonus!$K$4,IF(D645&lt;Bonus!$J$5,Bonus!$K$5,IF(D645&lt;Bonus!$J$6,Bonus!$K$6,IF(D645&lt;Bonus!$J$7,Bonus!$K$7,IF(D645&lt;Bonus!$J$8,Bonus!$K$8,IF(D645&lt;Bonus!$J$9,Bonus!$K$9,IF(D645&lt;Bonus!$J$10,Bonus!$K$10,IF(D645&lt;Bonus!$J$11,Bonus!$K$11,IF(D645&lt;Bonus!$J$12,Bonus!$K$12,Bonus!$K$13)))))))))))</f>
        <v>7</v>
      </c>
    </row>
    <row r="646" spans="1:21"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17">
        <f t="shared" si="41"/>
        <v>73.486268364348675</v>
      </c>
      <c r="Q646" t="s">
        <v>8339</v>
      </c>
      <c r="R646" t="s">
        <v>8341</v>
      </c>
      <c r="S646" s="23">
        <f t="shared" si="42"/>
        <v>41898.457627314812</v>
      </c>
      <c r="T646" s="23">
        <f t="shared" si="43"/>
        <v>41940.833333333328</v>
      </c>
      <c r="U646" s="27">
        <f>IF(D646&lt;Bonus!$J$2,Bonus!$K$2,IF(D646&lt;Bonus!$J$3,Bonus!$K$3,IF(D646&lt;Bonus!$J$4,Bonus!$K$4,IF(D646&lt;Bonus!$J$5,Bonus!$K$5,IF(D646&lt;Bonus!$J$6,Bonus!$K$6,IF(D646&lt;Bonus!$J$7,Bonus!$K$7,IF(D646&lt;Bonus!$J$8,Bonus!$K$8,IF(D646&lt;Bonus!$J$9,Bonus!$K$9,IF(D646&lt;Bonus!$J$10,Bonus!$K$10,IF(D646&lt;Bonus!$J$11,Bonus!$K$11,IF(D646&lt;Bonus!$J$12,Bonus!$K$12,Bonus!$K$13)))))))))))</f>
        <v>7</v>
      </c>
    </row>
    <row r="647" spans="1:21"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17">
        <f t="shared" si="41"/>
        <v>23.518987341772153</v>
      </c>
      <c r="Q647" t="s">
        <v>8339</v>
      </c>
      <c r="R647" t="s">
        <v>8341</v>
      </c>
      <c r="S647" s="23">
        <f t="shared" si="42"/>
        <v>42563.817986111106</v>
      </c>
      <c r="T647" s="23">
        <f t="shared" si="43"/>
        <v>42593.817986111106</v>
      </c>
      <c r="U647" s="27">
        <f>IF(D647&lt;Bonus!$J$2,Bonus!$K$2,IF(D647&lt;Bonus!$J$3,Bonus!$K$3,IF(D647&lt;Bonus!$J$4,Bonus!$K$4,IF(D647&lt;Bonus!$J$5,Bonus!$K$5,IF(D647&lt;Bonus!$J$6,Bonus!$K$6,IF(D647&lt;Bonus!$J$7,Bonus!$K$7,IF(D647&lt;Bonus!$J$8,Bonus!$K$8,IF(D647&lt;Bonus!$J$9,Bonus!$K$9,IF(D647&lt;Bonus!$J$10,Bonus!$K$10,IF(D647&lt;Bonus!$J$11,Bonus!$K$11,IF(D647&lt;Bonus!$J$12,Bonus!$K$12,Bonus!$K$13)))))))))))</f>
        <v>2</v>
      </c>
    </row>
    <row r="648" spans="1:21"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17">
        <f t="shared" si="41"/>
        <v>39.074444444444445</v>
      </c>
      <c r="Q648" t="s">
        <v>8339</v>
      </c>
      <c r="R648" t="s">
        <v>8341</v>
      </c>
      <c r="S648" s="23">
        <f t="shared" si="42"/>
        <v>41832.644293981481</v>
      </c>
      <c r="T648" s="23">
        <f t="shared" si="43"/>
        <v>41862.644293981481</v>
      </c>
      <c r="U648" s="27">
        <f>IF(D648&lt;Bonus!$J$2,Bonus!$K$2,IF(D648&lt;Bonus!$J$3,Bonus!$K$3,IF(D648&lt;Bonus!$J$4,Bonus!$K$4,IF(D648&lt;Bonus!$J$5,Bonus!$K$5,IF(D648&lt;Bonus!$J$6,Bonus!$K$6,IF(D648&lt;Bonus!$J$7,Bonus!$K$7,IF(D648&lt;Bonus!$J$8,Bonus!$K$8,IF(D648&lt;Bonus!$J$9,Bonus!$K$9,IF(D648&lt;Bonus!$J$10,Bonus!$K$10,IF(D648&lt;Bonus!$J$11,Bonus!$K$11,IF(D648&lt;Bonus!$J$12,Bonus!$K$12,Bonus!$K$13)))))))))))</f>
        <v>1</v>
      </c>
    </row>
    <row r="649" spans="1:21"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17">
        <f t="shared" si="41"/>
        <v>125.94117647058823</v>
      </c>
      <c r="Q649" t="s">
        <v>8339</v>
      </c>
      <c r="R649" t="s">
        <v>8341</v>
      </c>
      <c r="S649" s="23">
        <f t="shared" si="42"/>
        <v>42416.559594907405</v>
      </c>
      <c r="T649" s="23">
        <f t="shared" si="43"/>
        <v>42446.517928240741</v>
      </c>
      <c r="U649" s="27">
        <f>IF(D649&lt;Bonus!$J$2,Bonus!$K$2,IF(D649&lt;Bonus!$J$3,Bonus!$K$3,IF(D649&lt;Bonus!$J$4,Bonus!$K$4,IF(D649&lt;Bonus!$J$5,Bonus!$K$5,IF(D649&lt;Bonus!$J$6,Bonus!$K$6,IF(D649&lt;Bonus!$J$7,Bonus!$K$7,IF(D649&lt;Bonus!$J$8,Bonus!$K$8,IF(D649&lt;Bonus!$J$9,Bonus!$K$9,IF(D649&lt;Bonus!$J$10,Bonus!$K$10,IF(D649&lt;Bonus!$J$11,Bonus!$K$11,IF(D649&lt;Bonus!$J$12,Bonus!$K$12,Bonus!$K$13)))))))))))</f>
        <v>2</v>
      </c>
    </row>
    <row r="650" spans="1:21"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17">
        <f t="shared" si="41"/>
        <v>1644</v>
      </c>
      <c r="Q650" t="s">
        <v>8339</v>
      </c>
      <c r="R650" t="s">
        <v>8341</v>
      </c>
      <c r="S650" s="23">
        <f t="shared" si="42"/>
        <v>41891.485046296293</v>
      </c>
      <c r="T650" s="23">
        <f t="shared" si="43"/>
        <v>41926.485046296293</v>
      </c>
      <c r="U650" s="27">
        <f>IF(D650&lt;Bonus!$J$2,Bonus!$K$2,IF(D650&lt;Bonus!$J$3,Bonus!$K$3,IF(D650&lt;Bonus!$J$4,Bonus!$K$4,IF(D650&lt;Bonus!$J$5,Bonus!$K$5,IF(D650&lt;Bonus!$J$6,Bonus!$K$6,IF(D650&lt;Bonus!$J$7,Bonus!$K$7,IF(D650&lt;Bonus!$J$8,Bonus!$K$8,IF(D650&lt;Bonus!$J$9,Bonus!$K$9,IF(D650&lt;Bonus!$J$10,Bonus!$K$10,IF(D650&lt;Bonus!$J$11,Bonus!$K$11,IF(D650&lt;Bonus!$J$12,Bonus!$K$12,Bonus!$K$13)))))))))))</f>
        <v>9</v>
      </c>
    </row>
    <row r="651" spans="1:21"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17">
        <f t="shared" si="41"/>
        <v>42.670731707317074</v>
      </c>
      <c r="Q651" t="s">
        <v>8339</v>
      </c>
      <c r="R651" t="s">
        <v>8341</v>
      </c>
      <c r="S651" s="23">
        <f t="shared" si="42"/>
        <v>41877.703854166662</v>
      </c>
      <c r="T651" s="23">
        <f t="shared" si="43"/>
        <v>41898.703854166662</v>
      </c>
      <c r="U651" s="27">
        <f>IF(D651&lt;Bonus!$J$2,Bonus!$K$2,IF(D651&lt;Bonus!$J$3,Bonus!$K$3,IF(D651&lt;Bonus!$J$4,Bonus!$K$4,IF(D651&lt;Bonus!$J$5,Bonus!$K$5,IF(D651&lt;Bonus!$J$6,Bonus!$K$6,IF(D651&lt;Bonus!$J$7,Bonus!$K$7,IF(D651&lt;Bonus!$J$8,Bonus!$K$8,IF(D651&lt;Bonus!$J$9,Bonus!$K$9,IF(D651&lt;Bonus!$J$10,Bonus!$K$10,IF(D651&lt;Bonus!$J$11,Bonus!$K$11,IF(D651&lt;Bonus!$J$12,Bonus!$K$12,Bonus!$K$13)))))))))))</f>
        <v>2</v>
      </c>
    </row>
    <row r="652" spans="1:21"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17">
        <f t="shared" si="41"/>
        <v>35.125</v>
      </c>
      <c r="Q652" t="s">
        <v>8339</v>
      </c>
      <c r="R652" t="s">
        <v>8341</v>
      </c>
      <c r="S652" s="23">
        <f t="shared" si="42"/>
        <v>41931.828518518516</v>
      </c>
      <c r="T652" s="23">
        <f t="shared" si="43"/>
        <v>41991.870185185187</v>
      </c>
      <c r="U652" s="27">
        <f>IF(D652&lt;Bonus!$J$2,Bonus!$K$2,IF(D652&lt;Bonus!$J$3,Bonus!$K$3,IF(D652&lt;Bonus!$J$4,Bonus!$K$4,IF(D652&lt;Bonus!$J$5,Bonus!$K$5,IF(D652&lt;Bonus!$J$6,Bonus!$K$6,IF(D652&lt;Bonus!$J$7,Bonus!$K$7,IF(D652&lt;Bonus!$J$8,Bonus!$K$8,IF(D652&lt;Bonus!$J$9,Bonus!$K$9,IF(D652&lt;Bonus!$J$10,Bonus!$K$10,IF(D652&lt;Bonus!$J$11,Bonus!$K$11,IF(D652&lt;Bonus!$J$12,Bonus!$K$12,Bonus!$K$13)))))))))))</f>
        <v>2</v>
      </c>
    </row>
    <row r="653" spans="1:21"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17">
        <f t="shared" si="41"/>
        <v>239.35238095238094</v>
      </c>
      <c r="Q653" t="s">
        <v>8339</v>
      </c>
      <c r="R653" t="s">
        <v>8341</v>
      </c>
      <c r="S653" s="23">
        <f t="shared" si="42"/>
        <v>41955.809155092589</v>
      </c>
      <c r="T653" s="23">
        <f t="shared" si="43"/>
        <v>41985.809155092589</v>
      </c>
      <c r="U653" s="27">
        <f>IF(D653&lt;Bonus!$J$2,Bonus!$K$2,IF(D653&lt;Bonus!$J$3,Bonus!$K$3,IF(D653&lt;Bonus!$J$4,Bonus!$K$4,IF(D653&lt;Bonus!$J$5,Bonus!$K$5,IF(D653&lt;Bonus!$J$6,Bonus!$K$6,IF(D653&lt;Bonus!$J$7,Bonus!$K$7,IF(D653&lt;Bonus!$J$8,Bonus!$K$8,IF(D653&lt;Bonus!$J$9,Bonus!$K$9,IF(D653&lt;Bonus!$J$10,Bonus!$K$10,IF(D653&lt;Bonus!$J$11,Bonus!$K$11,IF(D653&lt;Bonus!$J$12,Bonus!$K$12,Bonus!$K$13)))))))))))</f>
        <v>7</v>
      </c>
    </row>
    <row r="654" spans="1:21"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17">
        <f t="shared" si="41"/>
        <v>107.64285714285714</v>
      </c>
      <c r="Q654" t="s">
        <v>8339</v>
      </c>
      <c r="R654" t="s">
        <v>8341</v>
      </c>
      <c r="S654" s="23">
        <f t="shared" si="42"/>
        <v>42675.482060185182</v>
      </c>
      <c r="T654" s="23">
        <f t="shared" si="43"/>
        <v>42705.523726851847</v>
      </c>
      <c r="U654" s="27">
        <f>IF(D654&lt;Bonus!$J$2,Bonus!$K$2,IF(D654&lt;Bonus!$J$3,Bonus!$K$3,IF(D654&lt;Bonus!$J$4,Bonus!$K$4,IF(D654&lt;Bonus!$J$5,Bonus!$K$5,IF(D654&lt;Bonus!$J$6,Bonus!$K$6,IF(D654&lt;Bonus!$J$7,Bonus!$K$7,IF(D654&lt;Bonus!$J$8,Bonus!$K$8,IF(D654&lt;Bonus!$J$9,Bonus!$K$9,IF(D654&lt;Bonus!$J$10,Bonus!$K$10,IF(D654&lt;Bonus!$J$11,Bonus!$K$11,IF(D654&lt;Bonus!$J$12,Bonus!$K$12,Bonus!$K$13)))))))))))</f>
        <v>2</v>
      </c>
    </row>
    <row r="655" spans="1:21"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17">
        <f t="shared" si="41"/>
        <v>95.830623306233065</v>
      </c>
      <c r="Q655" t="s">
        <v>8339</v>
      </c>
      <c r="R655" t="s">
        <v>8341</v>
      </c>
      <c r="S655" s="23">
        <f t="shared" si="42"/>
        <v>42199.410185185181</v>
      </c>
      <c r="T655" s="23">
        <f t="shared" si="43"/>
        <v>42236.410185185181</v>
      </c>
      <c r="U655" s="27">
        <f>IF(D655&lt;Bonus!$J$2,Bonus!$K$2,IF(D655&lt;Bonus!$J$3,Bonus!$K$3,IF(D655&lt;Bonus!$J$4,Bonus!$K$4,IF(D655&lt;Bonus!$J$5,Bonus!$K$5,IF(D655&lt;Bonus!$J$6,Bonus!$K$6,IF(D655&lt;Bonus!$J$7,Bonus!$K$7,IF(D655&lt;Bonus!$J$8,Bonus!$K$8,IF(D655&lt;Bonus!$J$9,Bonus!$K$9,IF(D655&lt;Bonus!$J$10,Bonus!$K$10,IF(D655&lt;Bonus!$J$11,Bonus!$K$11,IF(D655&lt;Bonus!$J$12,Bonus!$K$12,Bonus!$K$13)))))))))))</f>
        <v>12</v>
      </c>
    </row>
    <row r="656" spans="1:21"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17">
        <f t="shared" si="41"/>
        <v>31.663376110562684</v>
      </c>
      <c r="Q656" t="s">
        <v>8339</v>
      </c>
      <c r="R656" t="s">
        <v>8341</v>
      </c>
      <c r="S656" s="23">
        <f t="shared" si="42"/>
        <v>42163.748993055553</v>
      </c>
      <c r="T656" s="23">
        <f t="shared" si="43"/>
        <v>42193.748993055553</v>
      </c>
      <c r="U656" s="27">
        <f>IF(D656&lt;Bonus!$J$2,Bonus!$K$2,IF(D656&lt;Bonus!$J$3,Bonus!$K$3,IF(D656&lt;Bonus!$J$4,Bonus!$K$4,IF(D656&lt;Bonus!$J$5,Bonus!$K$5,IF(D656&lt;Bonus!$J$6,Bonus!$K$6,IF(D656&lt;Bonus!$J$7,Bonus!$K$7,IF(D656&lt;Bonus!$J$8,Bonus!$K$8,IF(D656&lt;Bonus!$J$9,Bonus!$K$9,IF(D656&lt;Bonus!$J$10,Bonus!$K$10,IF(D656&lt;Bonus!$J$11,Bonus!$K$11,IF(D656&lt;Bonus!$J$12,Bonus!$K$12,Bonus!$K$13)))))))))))</f>
        <v>4</v>
      </c>
    </row>
    <row r="657" spans="1:21"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17">
        <f t="shared" si="41"/>
        <v>42.886861313868614</v>
      </c>
      <c r="Q657" t="s">
        <v>8339</v>
      </c>
      <c r="R657" t="s">
        <v>8341</v>
      </c>
      <c r="S657" s="23">
        <f t="shared" si="42"/>
        <v>42045.748981481483</v>
      </c>
      <c r="T657" s="23">
        <f t="shared" si="43"/>
        <v>42075.707314814812</v>
      </c>
      <c r="U657" s="27">
        <f>IF(D657&lt;Bonus!$J$2,Bonus!$K$2,IF(D657&lt;Bonus!$J$3,Bonus!$K$3,IF(D657&lt;Bonus!$J$4,Bonus!$K$4,IF(D657&lt;Bonus!$J$5,Bonus!$K$5,IF(D657&lt;Bonus!$J$6,Bonus!$K$6,IF(D657&lt;Bonus!$J$7,Bonus!$K$7,IF(D657&lt;Bonus!$J$8,Bonus!$K$8,IF(D657&lt;Bonus!$J$9,Bonus!$K$9,IF(D657&lt;Bonus!$J$10,Bonus!$K$10,IF(D657&lt;Bonus!$J$11,Bonus!$K$11,IF(D657&lt;Bonus!$J$12,Bonus!$K$12,Bonus!$K$13)))))))))))</f>
        <v>3</v>
      </c>
    </row>
    <row r="658" spans="1:21"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17">
        <f t="shared" si="41"/>
        <v>122.73563218390805</v>
      </c>
      <c r="Q658" t="s">
        <v>8339</v>
      </c>
      <c r="R658" t="s">
        <v>8341</v>
      </c>
      <c r="S658" s="23">
        <f t="shared" si="42"/>
        <v>42417.596284722218</v>
      </c>
      <c r="T658" s="23">
        <f t="shared" si="43"/>
        <v>42477.554618055547</v>
      </c>
      <c r="U658" s="27">
        <f>IF(D658&lt;Bonus!$J$2,Bonus!$K$2,IF(D658&lt;Bonus!$J$3,Bonus!$K$3,IF(D658&lt;Bonus!$J$4,Bonus!$K$4,IF(D658&lt;Bonus!$J$5,Bonus!$K$5,IF(D658&lt;Bonus!$J$6,Bonus!$K$6,IF(D658&lt;Bonus!$J$7,Bonus!$K$7,IF(D658&lt;Bonus!$J$8,Bonus!$K$8,IF(D658&lt;Bonus!$J$9,Bonus!$K$9,IF(D658&lt;Bonus!$J$10,Bonus!$K$10,IF(D658&lt;Bonus!$J$11,Bonus!$K$11,IF(D658&lt;Bonus!$J$12,Bonus!$K$12,Bonus!$K$13)))))))))))</f>
        <v>3</v>
      </c>
    </row>
    <row r="659" spans="1:21"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17">
        <f t="shared" si="41"/>
        <v>190.45454545454547</v>
      </c>
      <c r="Q659" t="s">
        <v>8339</v>
      </c>
      <c r="R659" t="s">
        <v>8341</v>
      </c>
      <c r="S659" s="23">
        <f t="shared" si="42"/>
        <v>42331.637407407405</v>
      </c>
      <c r="T659" s="23">
        <f t="shared" si="43"/>
        <v>42361.637407407405</v>
      </c>
      <c r="U659" s="27">
        <f>IF(D659&lt;Bonus!$J$2,Bonus!$K$2,IF(D659&lt;Bonus!$J$3,Bonus!$K$3,IF(D659&lt;Bonus!$J$4,Bonus!$K$4,IF(D659&lt;Bonus!$J$5,Bonus!$K$5,IF(D659&lt;Bonus!$J$6,Bonus!$K$6,IF(D659&lt;Bonus!$J$7,Bonus!$K$7,IF(D659&lt;Bonus!$J$8,Bonus!$K$8,IF(D659&lt;Bonus!$J$9,Bonus!$K$9,IF(D659&lt;Bonus!$J$10,Bonus!$K$10,IF(D659&lt;Bonus!$J$11,Bonus!$K$11,IF(D659&lt;Bonus!$J$12,Bonus!$K$12,Bonus!$K$13)))))))))))</f>
        <v>5</v>
      </c>
    </row>
    <row r="660" spans="1:21"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17">
        <f t="shared" si="41"/>
        <v>109.33695652173913</v>
      </c>
      <c r="Q660" t="s">
        <v>8339</v>
      </c>
      <c r="R660" t="s">
        <v>8341</v>
      </c>
      <c r="S660" s="23">
        <f t="shared" si="42"/>
        <v>42178.952418981477</v>
      </c>
      <c r="T660" s="23">
        <f t="shared" si="43"/>
        <v>42211.541666666664</v>
      </c>
      <c r="U660" s="27">
        <f>IF(D660&lt;Bonus!$J$2,Bonus!$K$2,IF(D660&lt;Bonus!$J$3,Bonus!$K$3,IF(D660&lt;Bonus!$J$4,Bonus!$K$4,IF(D660&lt;Bonus!$J$5,Bonus!$K$5,IF(D660&lt;Bonus!$J$6,Bonus!$K$6,IF(D660&lt;Bonus!$J$7,Bonus!$K$7,IF(D660&lt;Bonus!$J$8,Bonus!$K$8,IF(D660&lt;Bonus!$J$9,Bonus!$K$9,IF(D660&lt;Bonus!$J$10,Bonus!$K$10,IF(D660&lt;Bonus!$J$11,Bonus!$K$11,IF(D660&lt;Bonus!$J$12,Bonus!$K$12,Bonus!$K$13)))))))))))</f>
        <v>7</v>
      </c>
    </row>
    <row r="661" spans="1:2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17">
        <f t="shared" si="41"/>
        <v>143.66666666666666</v>
      </c>
      <c r="Q661" t="s">
        <v>8339</v>
      </c>
      <c r="R661" t="s">
        <v>8341</v>
      </c>
      <c r="S661" s="23">
        <f t="shared" si="42"/>
        <v>42209.385358796295</v>
      </c>
      <c r="T661" s="23">
        <f t="shared" si="43"/>
        <v>42239.385358796295</v>
      </c>
      <c r="U661" s="27">
        <f>IF(D661&lt;Bonus!$J$2,Bonus!$K$2,IF(D661&lt;Bonus!$J$3,Bonus!$K$3,IF(D661&lt;Bonus!$J$4,Bonus!$K$4,IF(D661&lt;Bonus!$J$5,Bonus!$K$5,IF(D661&lt;Bonus!$J$6,Bonus!$K$6,IF(D661&lt;Bonus!$J$7,Bonus!$K$7,IF(D661&lt;Bonus!$J$8,Bonus!$K$8,IF(D661&lt;Bonus!$J$9,Bonus!$K$9,IF(D661&lt;Bonus!$J$10,Bonus!$K$10,IF(D661&lt;Bonus!$J$11,Bonus!$K$11,IF(D661&lt;Bonus!$J$12,Bonus!$K$12,Bonus!$K$13)))))))))))</f>
        <v>2</v>
      </c>
    </row>
    <row r="662" spans="1:21"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17">
        <f t="shared" si="41"/>
        <v>84.944444444444443</v>
      </c>
      <c r="Q662" t="s">
        <v>8339</v>
      </c>
      <c r="R662" t="s">
        <v>8341</v>
      </c>
      <c r="S662" s="23">
        <f t="shared" si="42"/>
        <v>41922.533321759256</v>
      </c>
      <c r="T662" s="23">
        <f t="shared" si="43"/>
        <v>41952.574988425928</v>
      </c>
      <c r="U662" s="27">
        <f>IF(D662&lt;Bonus!$J$2,Bonus!$K$2,IF(D662&lt;Bonus!$J$3,Bonus!$K$3,IF(D662&lt;Bonus!$J$4,Bonus!$K$4,IF(D662&lt;Bonus!$J$5,Bonus!$K$5,IF(D662&lt;Bonus!$J$6,Bonus!$K$6,IF(D662&lt;Bonus!$J$7,Bonus!$K$7,IF(D662&lt;Bonus!$J$8,Bonus!$K$8,IF(D662&lt;Bonus!$J$9,Bonus!$K$9,IF(D662&lt;Bonus!$J$10,Bonus!$K$10,IF(D662&lt;Bonus!$J$11,Bonus!$K$11,IF(D662&lt;Bonus!$J$12,Bonus!$K$12,Bonus!$K$13)))))))))))</f>
        <v>12</v>
      </c>
    </row>
    <row r="663" spans="1:21"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17">
        <f t="shared" si="41"/>
        <v>10.555555555555555</v>
      </c>
      <c r="Q663" t="s">
        <v>8339</v>
      </c>
      <c r="R663" t="s">
        <v>8341</v>
      </c>
      <c r="S663" s="23">
        <f t="shared" si="42"/>
        <v>42636.437025462961</v>
      </c>
      <c r="T663" s="23">
        <f t="shared" si="43"/>
        <v>42666.437025462961</v>
      </c>
      <c r="U663" s="27">
        <f>IF(D663&lt;Bonus!$J$2,Bonus!$K$2,IF(D663&lt;Bonus!$J$3,Bonus!$K$3,IF(D663&lt;Bonus!$J$4,Bonus!$K$4,IF(D663&lt;Bonus!$J$5,Bonus!$K$5,IF(D663&lt;Bonus!$J$6,Bonus!$K$6,IF(D663&lt;Bonus!$J$7,Bonus!$K$7,IF(D663&lt;Bonus!$J$8,Bonus!$K$8,IF(D663&lt;Bonus!$J$9,Bonus!$K$9,IF(D663&lt;Bonus!$J$10,Bonus!$K$10,IF(D663&lt;Bonus!$J$11,Bonus!$K$11,IF(D663&lt;Bonus!$J$12,Bonus!$K$12,Bonus!$K$13)))))))))))</f>
        <v>4</v>
      </c>
    </row>
    <row r="664" spans="1:21"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17">
        <f t="shared" si="41"/>
        <v>39</v>
      </c>
      <c r="Q664" t="s">
        <v>8339</v>
      </c>
      <c r="R664" t="s">
        <v>8341</v>
      </c>
      <c r="S664" s="23">
        <f t="shared" si="42"/>
        <v>41990.229710648149</v>
      </c>
      <c r="T664" s="23">
        <f t="shared" si="43"/>
        <v>42020.229710648149</v>
      </c>
      <c r="U664" s="27">
        <f>IF(D664&lt;Bonus!$J$2,Bonus!$K$2,IF(D664&lt;Bonus!$J$3,Bonus!$K$3,IF(D664&lt;Bonus!$J$4,Bonus!$K$4,IF(D664&lt;Bonus!$J$5,Bonus!$K$5,IF(D664&lt;Bonus!$J$6,Bonus!$K$6,IF(D664&lt;Bonus!$J$7,Bonus!$K$7,IF(D664&lt;Bonus!$J$8,Bonus!$K$8,IF(D664&lt;Bonus!$J$9,Bonus!$K$9,IF(D664&lt;Bonus!$J$10,Bonus!$K$10,IF(D664&lt;Bonus!$J$11,Bonus!$K$11,IF(D664&lt;Bonus!$J$12,Bonus!$K$12,Bonus!$K$13)))))))))))</f>
        <v>9</v>
      </c>
    </row>
    <row r="665" spans="1:21"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17">
        <f t="shared" si="41"/>
        <v>100</v>
      </c>
      <c r="Q665" t="s">
        <v>8339</v>
      </c>
      <c r="R665" t="s">
        <v>8341</v>
      </c>
      <c r="S665" s="23">
        <f t="shared" si="42"/>
        <v>42173.634907407402</v>
      </c>
      <c r="T665" s="23">
        <f t="shared" si="43"/>
        <v>42203.634907407402</v>
      </c>
      <c r="U665" s="27">
        <f>IF(D665&lt;Bonus!$J$2,Bonus!$K$2,IF(D665&lt;Bonus!$J$3,Bonus!$K$3,IF(D665&lt;Bonus!$J$4,Bonus!$K$4,IF(D665&lt;Bonus!$J$5,Bonus!$K$5,IF(D665&lt;Bonus!$J$6,Bonus!$K$6,IF(D665&lt;Bonus!$J$7,Bonus!$K$7,IF(D665&lt;Bonus!$J$8,Bonus!$K$8,IF(D665&lt;Bonus!$J$9,Bonus!$K$9,IF(D665&lt;Bonus!$J$10,Bonus!$K$10,IF(D665&lt;Bonus!$J$11,Bonus!$K$11,IF(D665&lt;Bonus!$J$12,Bonus!$K$12,Bonus!$K$13)))))))))))</f>
        <v>12</v>
      </c>
    </row>
    <row r="666" spans="1:21"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17">
        <f t="shared" si="41"/>
        <v>31.172413793103448</v>
      </c>
      <c r="Q666" t="s">
        <v>8339</v>
      </c>
      <c r="R666" t="s">
        <v>8341</v>
      </c>
      <c r="S666" s="23">
        <f t="shared" si="42"/>
        <v>42077.458043981482</v>
      </c>
      <c r="T666" s="23">
        <f t="shared" si="43"/>
        <v>42107.458043981482</v>
      </c>
      <c r="U666" s="27">
        <f>IF(D666&lt;Bonus!$J$2,Bonus!$K$2,IF(D666&lt;Bonus!$J$3,Bonus!$K$3,IF(D666&lt;Bonus!$J$4,Bonus!$K$4,IF(D666&lt;Bonus!$J$5,Bonus!$K$5,IF(D666&lt;Bonus!$J$6,Bonus!$K$6,IF(D666&lt;Bonus!$J$7,Bonus!$K$7,IF(D666&lt;Bonus!$J$8,Bonus!$K$8,IF(D666&lt;Bonus!$J$9,Bonus!$K$9,IF(D666&lt;Bonus!$J$10,Bonus!$K$10,IF(D666&lt;Bonus!$J$11,Bonus!$K$11,IF(D666&lt;Bonus!$J$12,Bonus!$K$12,Bonus!$K$13)))))))))))</f>
        <v>4</v>
      </c>
    </row>
    <row r="667" spans="1:21"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17">
        <f t="shared" si="41"/>
        <v>155.33333333333334</v>
      </c>
      <c r="Q667" t="s">
        <v>8339</v>
      </c>
      <c r="R667" t="s">
        <v>8341</v>
      </c>
      <c r="S667" s="23">
        <f t="shared" si="42"/>
        <v>42688.503020833326</v>
      </c>
      <c r="T667" s="23">
        <f t="shared" si="43"/>
        <v>42748.503020833326</v>
      </c>
      <c r="U667" s="27">
        <f>IF(D667&lt;Bonus!$J$2,Bonus!$K$2,IF(D667&lt;Bonus!$J$3,Bonus!$K$3,IF(D667&lt;Bonus!$J$4,Bonus!$K$4,IF(D667&lt;Bonus!$J$5,Bonus!$K$5,IF(D667&lt;Bonus!$J$6,Bonus!$K$6,IF(D667&lt;Bonus!$J$7,Bonus!$K$7,IF(D667&lt;Bonus!$J$8,Bonus!$K$8,IF(D667&lt;Bonus!$J$9,Bonus!$K$9,IF(D667&lt;Bonus!$J$10,Bonus!$K$10,IF(D667&lt;Bonus!$J$11,Bonus!$K$11,IF(D667&lt;Bonus!$J$12,Bonus!$K$12,Bonus!$K$13)))))))))))</f>
        <v>4</v>
      </c>
    </row>
    <row r="668" spans="1:21"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17">
        <f t="shared" si="41"/>
        <v>2</v>
      </c>
      <c r="Q668" t="s">
        <v>8339</v>
      </c>
      <c r="R668" t="s">
        <v>8341</v>
      </c>
      <c r="S668" s="23">
        <f t="shared" si="42"/>
        <v>41838.623819444445</v>
      </c>
      <c r="T668" s="23">
        <f t="shared" si="43"/>
        <v>41868.623819444445</v>
      </c>
      <c r="U668" s="27">
        <f>IF(D668&lt;Bonus!$J$2,Bonus!$K$2,IF(D668&lt;Bonus!$J$3,Bonus!$K$3,IF(D668&lt;Bonus!$J$4,Bonus!$K$4,IF(D668&lt;Bonus!$J$5,Bonus!$K$5,IF(D668&lt;Bonus!$J$6,Bonus!$K$6,IF(D668&lt;Bonus!$J$7,Bonus!$K$7,IF(D668&lt;Bonus!$J$8,Bonus!$K$8,IF(D668&lt;Bonus!$J$9,Bonus!$K$9,IF(D668&lt;Bonus!$J$10,Bonus!$K$10,IF(D668&lt;Bonus!$J$11,Bonus!$K$11,IF(D668&lt;Bonus!$J$12,Bonus!$K$12,Bonus!$K$13)))))))))))</f>
        <v>12</v>
      </c>
    </row>
    <row r="669" spans="1:21"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17">
        <f t="shared" si="41"/>
        <v>178.92857142857142</v>
      </c>
      <c r="Q669" t="s">
        <v>8339</v>
      </c>
      <c r="R669" t="s">
        <v>8341</v>
      </c>
      <c r="S669" s="23">
        <f t="shared" si="42"/>
        <v>42632.165081018517</v>
      </c>
      <c r="T669" s="23">
        <f t="shared" si="43"/>
        <v>42672.165081018517</v>
      </c>
      <c r="U669" s="27">
        <f>IF(D669&lt;Bonus!$J$2,Bonus!$K$2,IF(D669&lt;Bonus!$J$3,Bonus!$K$3,IF(D669&lt;Bonus!$J$4,Bonus!$K$4,IF(D669&lt;Bonus!$J$5,Bonus!$K$5,IF(D669&lt;Bonus!$J$6,Bonus!$K$6,IF(D669&lt;Bonus!$J$7,Bonus!$K$7,IF(D669&lt;Bonus!$J$8,Bonus!$K$8,IF(D669&lt;Bonus!$J$9,Bonus!$K$9,IF(D669&lt;Bonus!$J$10,Bonus!$K$10,IF(D669&lt;Bonus!$J$11,Bonus!$K$11,IF(D669&lt;Bonus!$J$12,Bonus!$K$12,Bonus!$K$13)))))))))))</f>
        <v>12</v>
      </c>
    </row>
    <row r="670" spans="1:21"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17">
        <f t="shared" si="41"/>
        <v>27.36</v>
      </c>
      <c r="Q670" t="s">
        <v>8339</v>
      </c>
      <c r="R670" t="s">
        <v>8341</v>
      </c>
      <c r="S670" s="23">
        <f t="shared" si="42"/>
        <v>42090.622939814813</v>
      </c>
      <c r="T670" s="23">
        <f t="shared" si="43"/>
        <v>42135.622939814813</v>
      </c>
      <c r="U670" s="27">
        <f>IF(D670&lt;Bonus!$J$2,Bonus!$K$2,IF(D670&lt;Bonus!$J$3,Bonus!$K$3,IF(D670&lt;Bonus!$J$4,Bonus!$K$4,IF(D670&lt;Bonus!$J$5,Bonus!$K$5,IF(D670&lt;Bonus!$J$6,Bonus!$K$6,IF(D670&lt;Bonus!$J$7,Bonus!$K$7,IF(D670&lt;Bonus!$J$8,Bonus!$K$8,IF(D670&lt;Bonus!$J$9,Bonus!$K$9,IF(D670&lt;Bonus!$J$10,Bonus!$K$10,IF(D670&lt;Bonus!$J$11,Bonus!$K$11,IF(D670&lt;Bonus!$J$12,Bonus!$K$12,Bonus!$K$13)))))))))))</f>
        <v>5</v>
      </c>
    </row>
    <row r="671" spans="1:21"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17">
        <f t="shared" si="41"/>
        <v>1536.25</v>
      </c>
      <c r="Q671" t="s">
        <v>8339</v>
      </c>
      <c r="R671" t="s">
        <v>8341</v>
      </c>
      <c r="S671" s="23">
        <f t="shared" si="42"/>
        <v>42527.417337962957</v>
      </c>
      <c r="T671" s="23">
        <f t="shared" si="43"/>
        <v>42557.417337962957</v>
      </c>
      <c r="U671" s="27">
        <f>IF(D671&lt;Bonus!$J$2,Bonus!$K$2,IF(D671&lt;Bonus!$J$3,Bonus!$K$3,IF(D671&lt;Bonus!$J$4,Bonus!$K$4,IF(D671&lt;Bonus!$J$5,Bonus!$K$5,IF(D671&lt;Bonus!$J$6,Bonus!$K$6,IF(D671&lt;Bonus!$J$7,Bonus!$K$7,IF(D671&lt;Bonus!$J$8,Bonus!$K$8,IF(D671&lt;Bonus!$J$9,Bonus!$K$9,IF(D671&lt;Bonus!$J$10,Bonus!$K$10,IF(D671&lt;Bonus!$J$11,Bonus!$K$11,IF(D671&lt;Bonus!$J$12,Bonus!$K$12,Bonus!$K$13)))))))))))</f>
        <v>12</v>
      </c>
    </row>
    <row r="672" spans="1:21"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17">
        <f t="shared" si="41"/>
        <v>84.99677419354839</v>
      </c>
      <c r="Q672" t="s">
        <v>8339</v>
      </c>
      <c r="R672" t="s">
        <v>8341</v>
      </c>
      <c r="S672" s="23">
        <f t="shared" si="42"/>
        <v>42506.501388888886</v>
      </c>
      <c r="T672" s="23">
        <f t="shared" si="43"/>
        <v>42540.131944444445</v>
      </c>
      <c r="U672" s="27">
        <f>IF(D672&lt;Bonus!$J$2,Bonus!$K$2,IF(D672&lt;Bonus!$J$3,Bonus!$K$3,IF(D672&lt;Bonus!$J$4,Bonus!$K$4,IF(D672&lt;Bonus!$J$5,Bonus!$K$5,IF(D672&lt;Bonus!$J$6,Bonus!$K$6,IF(D672&lt;Bonus!$J$7,Bonus!$K$7,IF(D672&lt;Bonus!$J$8,Bonus!$K$8,IF(D672&lt;Bonus!$J$9,Bonus!$K$9,IF(D672&lt;Bonus!$J$10,Bonus!$K$10,IF(D672&lt;Bonus!$J$11,Bonus!$K$11,IF(D672&lt;Bonus!$J$12,Bonus!$K$12,Bonus!$K$13)))))))))))</f>
        <v>12</v>
      </c>
    </row>
    <row r="673" spans="1:21"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17">
        <f t="shared" si="41"/>
        <v>788.5333333333333</v>
      </c>
      <c r="Q673" t="s">
        <v>8339</v>
      </c>
      <c r="R673" t="s">
        <v>8341</v>
      </c>
      <c r="S673" s="23">
        <f t="shared" si="42"/>
        <v>41984.484398148146</v>
      </c>
      <c r="T673" s="23">
        <f t="shared" si="43"/>
        <v>42017.958333333336</v>
      </c>
      <c r="U673" s="27">
        <f>IF(D673&lt;Bonus!$J$2,Bonus!$K$2,IF(D673&lt;Bonus!$J$3,Bonus!$K$3,IF(D673&lt;Bonus!$J$4,Bonus!$K$4,IF(D673&lt;Bonus!$J$5,Bonus!$K$5,IF(D673&lt;Bonus!$J$6,Bonus!$K$6,IF(D673&lt;Bonus!$J$7,Bonus!$K$7,IF(D673&lt;Bonus!$J$8,Bonus!$K$8,IF(D673&lt;Bonus!$J$9,Bonus!$K$9,IF(D673&lt;Bonus!$J$10,Bonus!$K$10,IF(D673&lt;Bonus!$J$11,Bonus!$K$11,IF(D673&lt;Bonus!$J$12,Bonus!$K$12,Bonus!$K$13)))))))))))</f>
        <v>8</v>
      </c>
    </row>
    <row r="674" spans="1:21"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17">
        <f t="shared" si="41"/>
        <v>50.29767441860465</v>
      </c>
      <c r="Q674" t="s">
        <v>8339</v>
      </c>
      <c r="R674" t="s">
        <v>8341</v>
      </c>
      <c r="S674" s="23">
        <f t="shared" si="42"/>
        <v>41974.011157407404</v>
      </c>
      <c r="T674" s="23">
        <f t="shared" si="43"/>
        <v>42004.999305555553</v>
      </c>
      <c r="U674" s="27">
        <f>IF(D674&lt;Bonus!$J$2,Bonus!$K$2,IF(D674&lt;Bonus!$J$3,Bonus!$K$3,IF(D674&lt;Bonus!$J$4,Bonus!$K$4,IF(D674&lt;Bonus!$J$5,Bonus!$K$5,IF(D674&lt;Bonus!$J$6,Bonus!$K$6,IF(D674&lt;Bonus!$J$7,Bonus!$K$7,IF(D674&lt;Bonus!$J$8,Bonus!$K$8,IF(D674&lt;Bonus!$J$9,Bonus!$K$9,IF(D674&lt;Bonus!$J$10,Bonus!$K$10,IF(D674&lt;Bonus!$J$11,Bonus!$K$11,IF(D674&lt;Bonus!$J$12,Bonus!$K$12,Bonus!$K$13)))))))))))</f>
        <v>12</v>
      </c>
    </row>
    <row r="675" spans="1:21"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17">
        <f t="shared" si="41"/>
        <v>68.333333333333329</v>
      </c>
      <c r="Q675" t="s">
        <v>8339</v>
      </c>
      <c r="R675" t="s">
        <v>8341</v>
      </c>
      <c r="S675" s="23">
        <f t="shared" si="42"/>
        <v>41838.6321412037</v>
      </c>
      <c r="T675" s="23">
        <f t="shared" si="43"/>
        <v>41883.6321412037</v>
      </c>
      <c r="U675" s="27">
        <f>IF(D675&lt;Bonus!$J$2,Bonus!$K$2,IF(D675&lt;Bonus!$J$3,Bonus!$K$3,IF(D675&lt;Bonus!$J$4,Bonus!$K$4,IF(D675&lt;Bonus!$J$5,Bonus!$K$5,IF(D675&lt;Bonus!$J$6,Bonus!$K$6,IF(D675&lt;Bonus!$J$7,Bonus!$K$7,IF(D675&lt;Bonus!$J$8,Bonus!$K$8,IF(D675&lt;Bonus!$J$9,Bonus!$K$9,IF(D675&lt;Bonus!$J$10,Bonus!$K$10,IF(D675&lt;Bonus!$J$11,Bonus!$K$11,IF(D675&lt;Bonus!$J$12,Bonus!$K$12,Bonus!$K$13)))))))))))</f>
        <v>12</v>
      </c>
    </row>
    <row r="676" spans="1:21"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17">
        <f t="shared" si="41"/>
        <v>7.5</v>
      </c>
      <c r="Q676" t="s">
        <v>8339</v>
      </c>
      <c r="R676" t="s">
        <v>8341</v>
      </c>
      <c r="S676" s="23">
        <f t="shared" si="42"/>
        <v>41802.907719907402</v>
      </c>
      <c r="T676" s="23">
        <f t="shared" si="43"/>
        <v>41862.907719907402</v>
      </c>
      <c r="U676" s="27">
        <f>IF(D676&lt;Bonus!$J$2,Bonus!$K$2,IF(D676&lt;Bonus!$J$3,Bonus!$K$3,IF(D676&lt;Bonus!$J$4,Bonus!$K$4,IF(D676&lt;Bonus!$J$5,Bonus!$K$5,IF(D676&lt;Bonus!$J$6,Bonus!$K$6,IF(D676&lt;Bonus!$J$7,Bonus!$K$7,IF(D676&lt;Bonus!$J$8,Bonus!$K$8,IF(D676&lt;Bonus!$J$9,Bonus!$K$9,IF(D676&lt;Bonus!$J$10,Bonus!$K$10,IF(D676&lt;Bonus!$J$11,Bonus!$K$11,IF(D676&lt;Bonus!$J$12,Bonus!$K$12,Bonus!$K$13)))))))))))</f>
        <v>12</v>
      </c>
    </row>
    <row r="677" spans="1:21"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17">
        <f t="shared" si="41"/>
        <v>34.269230769230766</v>
      </c>
      <c r="Q677" t="s">
        <v>8339</v>
      </c>
      <c r="R677" t="s">
        <v>8341</v>
      </c>
      <c r="S677" s="23">
        <f t="shared" si="42"/>
        <v>41975.722268518519</v>
      </c>
      <c r="T677" s="23">
        <f t="shared" si="43"/>
        <v>42005.082638888889</v>
      </c>
      <c r="U677" s="27">
        <f>IF(D677&lt;Bonus!$J$2,Bonus!$K$2,IF(D677&lt;Bonus!$J$3,Bonus!$K$3,IF(D677&lt;Bonus!$J$4,Bonus!$K$4,IF(D677&lt;Bonus!$J$5,Bonus!$K$5,IF(D677&lt;Bonus!$J$6,Bonus!$K$6,IF(D677&lt;Bonus!$J$7,Bonus!$K$7,IF(D677&lt;Bonus!$J$8,Bonus!$K$8,IF(D677&lt;Bonus!$J$9,Bonus!$K$9,IF(D677&lt;Bonus!$J$10,Bonus!$K$10,IF(D677&lt;Bonus!$J$11,Bonus!$K$11,IF(D677&lt;Bonus!$J$12,Bonus!$K$12,Bonus!$K$13)))))))))))</f>
        <v>3</v>
      </c>
    </row>
    <row r="678" spans="1:21"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17">
        <f t="shared" si="41"/>
        <v>61.291666666666664</v>
      </c>
      <c r="Q678" t="s">
        <v>8339</v>
      </c>
      <c r="R678" t="s">
        <v>8341</v>
      </c>
      <c r="S678" s="23">
        <f t="shared" si="42"/>
        <v>42012.559965277782</v>
      </c>
      <c r="T678" s="23">
        <f t="shared" si="43"/>
        <v>42042.559965277782</v>
      </c>
      <c r="U678" s="27">
        <f>IF(D678&lt;Bonus!$J$2,Bonus!$K$2,IF(D678&lt;Bonus!$J$3,Bonus!$K$3,IF(D678&lt;Bonus!$J$4,Bonus!$K$4,IF(D678&lt;Bonus!$J$5,Bonus!$K$5,IF(D678&lt;Bonus!$J$6,Bonus!$K$6,IF(D678&lt;Bonus!$J$7,Bonus!$K$7,IF(D678&lt;Bonus!$J$8,Bonus!$K$8,IF(D678&lt;Bonus!$J$9,Bonus!$K$9,IF(D678&lt;Bonus!$J$10,Bonus!$K$10,IF(D678&lt;Bonus!$J$11,Bonus!$K$11,IF(D678&lt;Bonus!$J$12,Bonus!$K$12,Bonus!$K$13)))))))))))</f>
        <v>12</v>
      </c>
    </row>
    <row r="679" spans="1:21"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17">
        <f t="shared" si="41"/>
        <v>133.25</v>
      </c>
      <c r="Q679" t="s">
        <v>8339</v>
      </c>
      <c r="R679" t="s">
        <v>8341</v>
      </c>
      <c r="S679" s="23">
        <f t="shared" si="42"/>
        <v>42504.195543981477</v>
      </c>
      <c r="T679" s="23">
        <f t="shared" si="43"/>
        <v>42549.195543981477</v>
      </c>
      <c r="U679" s="27">
        <f>IF(D679&lt;Bonus!$J$2,Bonus!$K$2,IF(D679&lt;Bonus!$J$3,Bonus!$K$3,IF(D679&lt;Bonus!$J$4,Bonus!$K$4,IF(D679&lt;Bonus!$J$5,Bonus!$K$5,IF(D679&lt;Bonus!$J$6,Bonus!$K$6,IF(D679&lt;Bonus!$J$7,Bonus!$K$7,IF(D679&lt;Bonus!$J$8,Bonus!$K$8,IF(D679&lt;Bonus!$J$9,Bonus!$K$9,IF(D679&lt;Bonus!$J$10,Bonus!$K$10,IF(D679&lt;Bonus!$J$11,Bonus!$K$11,IF(D679&lt;Bonus!$J$12,Bonus!$K$12,Bonus!$K$13)))))))))))</f>
        <v>12</v>
      </c>
    </row>
    <row r="680" spans="1:21"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17">
        <f t="shared" si="41"/>
        <v>65.17647058823529</v>
      </c>
      <c r="Q680" t="s">
        <v>8339</v>
      </c>
      <c r="R680" t="s">
        <v>8341</v>
      </c>
      <c r="S680" s="23">
        <f t="shared" si="42"/>
        <v>42481.168263888881</v>
      </c>
      <c r="T680" s="23">
        <f t="shared" si="43"/>
        <v>42511.168263888881</v>
      </c>
      <c r="U680" s="27">
        <f>IF(D680&lt;Bonus!$J$2,Bonus!$K$2,IF(D680&lt;Bonus!$J$3,Bonus!$K$3,IF(D680&lt;Bonus!$J$4,Bonus!$K$4,IF(D680&lt;Bonus!$J$5,Bonus!$K$5,IF(D680&lt;Bonus!$J$6,Bonus!$K$6,IF(D680&lt;Bonus!$J$7,Bonus!$K$7,IF(D680&lt;Bonus!$J$8,Bonus!$K$8,IF(D680&lt;Bonus!$J$9,Bonus!$K$9,IF(D680&lt;Bonus!$J$10,Bonus!$K$10,IF(D680&lt;Bonus!$J$11,Bonus!$K$11,IF(D680&lt;Bonus!$J$12,Bonus!$K$12,Bonus!$K$13)))))))))))</f>
        <v>7</v>
      </c>
    </row>
    <row r="681" spans="1:21"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17">
        <f t="shared" si="41"/>
        <v>93.90425531914893</v>
      </c>
      <c r="Q681" t="s">
        <v>8339</v>
      </c>
      <c r="R681" t="s">
        <v>8341</v>
      </c>
      <c r="S681" s="23">
        <f t="shared" si="42"/>
        <v>42556.487372685187</v>
      </c>
      <c r="T681" s="23">
        <f t="shared" si="43"/>
        <v>42616.487372685187</v>
      </c>
      <c r="U681" s="27">
        <f>IF(D681&lt;Bonus!$J$2,Bonus!$K$2,IF(D681&lt;Bonus!$J$3,Bonus!$K$3,IF(D681&lt;Bonus!$J$4,Bonus!$K$4,IF(D681&lt;Bonus!$J$5,Bonus!$K$5,IF(D681&lt;Bonus!$J$6,Bonus!$K$6,IF(D681&lt;Bonus!$J$7,Bonus!$K$7,IF(D681&lt;Bonus!$J$8,Bonus!$K$8,IF(D681&lt;Bonus!$J$9,Bonus!$K$9,IF(D681&lt;Bonus!$J$10,Bonus!$K$10,IF(D681&lt;Bonus!$J$11,Bonus!$K$11,IF(D681&lt;Bonus!$J$12,Bonus!$K$12,Bonus!$K$13)))))))))))</f>
        <v>12</v>
      </c>
    </row>
    <row r="682" spans="1:21"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17">
        <f t="shared" si="41"/>
        <v>150.65116279069767</v>
      </c>
      <c r="Q682" t="s">
        <v>8339</v>
      </c>
      <c r="R682" t="s">
        <v>8341</v>
      </c>
      <c r="S682" s="23">
        <f t="shared" si="42"/>
        <v>41864.293182870366</v>
      </c>
      <c r="T682" s="23">
        <f t="shared" si="43"/>
        <v>41899.293182870366</v>
      </c>
      <c r="U682" s="27">
        <f>IF(D682&lt;Bonus!$J$2,Bonus!$K$2,IF(D682&lt;Bonus!$J$3,Bonus!$K$3,IF(D682&lt;Bonus!$J$4,Bonus!$K$4,IF(D682&lt;Bonus!$J$5,Bonus!$K$5,IF(D682&lt;Bonus!$J$6,Bonus!$K$6,IF(D682&lt;Bonus!$J$7,Bonus!$K$7,IF(D682&lt;Bonus!$J$8,Bonus!$K$8,IF(D682&lt;Bonus!$J$9,Bonus!$K$9,IF(D682&lt;Bonus!$J$10,Bonus!$K$10,IF(D682&lt;Bonus!$J$11,Bonus!$K$11,IF(D682&lt;Bonus!$J$12,Bonus!$K$12,Bonus!$K$13)))))))))))</f>
        <v>12</v>
      </c>
    </row>
    <row r="683" spans="1:21"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17">
        <f t="shared" si="41"/>
        <v>1</v>
      </c>
      <c r="Q683" t="s">
        <v>8339</v>
      </c>
      <c r="R683" t="s">
        <v>8341</v>
      </c>
      <c r="S683" s="23">
        <f t="shared" si="42"/>
        <v>42639.597268518519</v>
      </c>
      <c r="T683" s="23">
        <f t="shared" si="43"/>
        <v>42669.597268518519</v>
      </c>
      <c r="U683" s="27">
        <f>IF(D683&lt;Bonus!$J$2,Bonus!$K$2,IF(D683&lt;Bonus!$J$3,Bonus!$K$3,IF(D683&lt;Bonus!$J$4,Bonus!$K$4,IF(D683&lt;Bonus!$J$5,Bonus!$K$5,IF(D683&lt;Bonus!$J$6,Bonus!$K$6,IF(D683&lt;Bonus!$J$7,Bonus!$K$7,IF(D683&lt;Bonus!$J$8,Bonus!$K$8,IF(D683&lt;Bonus!$J$9,Bonus!$K$9,IF(D683&lt;Bonus!$J$10,Bonus!$K$10,IF(D683&lt;Bonus!$J$11,Bonus!$K$11,IF(D683&lt;Bonus!$J$12,Bonus!$K$12,Bonus!$K$13)))))))))))</f>
        <v>2</v>
      </c>
    </row>
    <row r="684" spans="1:21"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17">
        <f t="shared" si="41"/>
        <v>13.25</v>
      </c>
      <c r="Q684" t="s">
        <v>8339</v>
      </c>
      <c r="R684" t="s">
        <v>8341</v>
      </c>
      <c r="S684" s="23">
        <f t="shared" si="42"/>
        <v>42778.556967592587</v>
      </c>
      <c r="T684" s="23">
        <f t="shared" si="43"/>
        <v>42808.51530092593</v>
      </c>
      <c r="U684" s="27">
        <f>IF(D684&lt;Bonus!$J$2,Bonus!$K$2,IF(D684&lt;Bonus!$J$3,Bonus!$K$3,IF(D684&lt;Bonus!$J$4,Bonus!$K$4,IF(D684&lt;Bonus!$J$5,Bonus!$K$5,IF(D684&lt;Bonus!$J$6,Bonus!$K$6,IF(D684&lt;Bonus!$J$7,Bonus!$K$7,IF(D684&lt;Bonus!$J$8,Bonus!$K$8,IF(D684&lt;Bonus!$J$9,Bonus!$K$9,IF(D684&lt;Bonus!$J$10,Bonus!$K$10,IF(D684&lt;Bonus!$J$11,Bonus!$K$11,IF(D684&lt;Bonus!$J$12,Bonus!$K$12,Bonus!$K$13)))))))))))</f>
        <v>12</v>
      </c>
    </row>
    <row r="685" spans="1:21"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17">
        <f t="shared" si="41"/>
        <v>99.333333333333329</v>
      </c>
      <c r="Q685" t="s">
        <v>8339</v>
      </c>
      <c r="R685" t="s">
        <v>8341</v>
      </c>
      <c r="S685" s="23">
        <f t="shared" si="42"/>
        <v>42634.691712962966</v>
      </c>
      <c r="T685" s="23">
        <f t="shared" si="43"/>
        <v>42674.691712962966</v>
      </c>
      <c r="U685" s="27">
        <f>IF(D685&lt;Bonus!$J$2,Bonus!$K$2,IF(D685&lt;Bonus!$J$3,Bonus!$K$3,IF(D685&lt;Bonus!$J$4,Bonus!$K$4,IF(D685&lt;Bonus!$J$5,Bonus!$K$5,IF(D685&lt;Bonus!$J$6,Bonus!$K$6,IF(D685&lt;Bonus!$J$7,Bonus!$K$7,IF(D685&lt;Bonus!$J$8,Bonus!$K$8,IF(D685&lt;Bonus!$J$9,Bonus!$K$9,IF(D685&lt;Bonus!$J$10,Bonus!$K$10,IF(D685&lt;Bonus!$J$11,Bonus!$K$11,IF(D685&lt;Bonus!$J$12,Bonus!$K$12,Bonus!$K$13)))))))))))</f>
        <v>9</v>
      </c>
    </row>
    <row r="686" spans="1:21"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17">
        <f t="shared" si="41"/>
        <v>177.39259259259259</v>
      </c>
      <c r="Q686" t="s">
        <v>8339</v>
      </c>
      <c r="R686" t="s">
        <v>8341</v>
      </c>
      <c r="S686" s="23">
        <f t="shared" si="42"/>
        <v>41809.26494212963</v>
      </c>
      <c r="T686" s="23">
        <f t="shared" si="43"/>
        <v>41844.916666666664</v>
      </c>
      <c r="U686" s="27">
        <f>IF(D686&lt;Bonus!$J$2,Bonus!$K$2,IF(D686&lt;Bonus!$J$3,Bonus!$K$3,IF(D686&lt;Bonus!$J$4,Bonus!$K$4,IF(D686&lt;Bonus!$J$5,Bonus!$K$5,IF(D686&lt;Bonus!$J$6,Bonus!$K$6,IF(D686&lt;Bonus!$J$7,Bonus!$K$7,IF(D686&lt;Bonus!$J$8,Bonus!$K$8,IF(D686&lt;Bonus!$J$9,Bonus!$K$9,IF(D686&lt;Bonus!$J$10,Bonus!$K$10,IF(D686&lt;Bonus!$J$11,Bonus!$K$11,IF(D686&lt;Bonus!$J$12,Bonus!$K$12,Bonus!$K$13)))))))))))</f>
        <v>12</v>
      </c>
    </row>
    <row r="687" spans="1:21"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17">
        <f t="shared" si="41"/>
        <v>55.3</v>
      </c>
      <c r="Q687" t="s">
        <v>8339</v>
      </c>
      <c r="R687" t="s">
        <v>8341</v>
      </c>
      <c r="S687" s="23">
        <f t="shared" si="42"/>
        <v>41971.658240740733</v>
      </c>
      <c r="T687" s="23">
        <f t="shared" si="43"/>
        <v>42016.658240740733</v>
      </c>
      <c r="U687" s="27">
        <f>IF(D687&lt;Bonus!$J$2,Bonus!$K$2,IF(D687&lt;Bonus!$J$3,Bonus!$K$3,IF(D687&lt;Bonus!$J$4,Bonus!$K$4,IF(D687&lt;Bonus!$J$5,Bonus!$K$5,IF(D687&lt;Bonus!$J$6,Bonus!$K$6,IF(D687&lt;Bonus!$J$7,Bonus!$K$7,IF(D687&lt;Bonus!$J$8,Bonus!$K$8,IF(D687&lt;Bonus!$J$9,Bonus!$K$9,IF(D687&lt;Bonus!$J$10,Bonus!$K$10,IF(D687&lt;Bonus!$J$11,Bonus!$K$11,IF(D687&lt;Bonus!$J$12,Bonus!$K$12,Bonus!$K$13)))))))))))</f>
        <v>2</v>
      </c>
    </row>
    <row r="688" spans="1:21"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17" t="e">
        <f t="shared" si="41"/>
        <v>#DIV/0!</v>
      </c>
      <c r="Q688" t="s">
        <v>8339</v>
      </c>
      <c r="R688" t="s">
        <v>8341</v>
      </c>
      <c r="S688" s="23">
        <f t="shared" si="42"/>
        <v>42189.464930555558</v>
      </c>
      <c r="T688" s="23">
        <f t="shared" si="43"/>
        <v>42219.464930555558</v>
      </c>
      <c r="U688" s="27">
        <f>IF(D688&lt;Bonus!$J$2,Bonus!$K$2,IF(D688&lt;Bonus!$J$3,Bonus!$K$3,IF(D688&lt;Bonus!$J$4,Bonus!$K$4,IF(D688&lt;Bonus!$J$5,Bonus!$K$5,IF(D688&lt;Bonus!$J$6,Bonus!$K$6,IF(D688&lt;Bonus!$J$7,Bonus!$K$7,IF(D688&lt;Bonus!$J$8,Bonus!$K$8,IF(D688&lt;Bonus!$J$9,Bonus!$K$9,IF(D688&lt;Bonus!$J$10,Bonus!$K$10,IF(D688&lt;Bonus!$J$11,Bonus!$K$11,IF(D688&lt;Bonus!$J$12,Bonus!$K$12,Bonus!$K$13)))))))))))</f>
        <v>12</v>
      </c>
    </row>
    <row r="689" spans="1:21"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17">
        <f t="shared" si="41"/>
        <v>591.66666666666663</v>
      </c>
      <c r="Q689" t="s">
        <v>8339</v>
      </c>
      <c r="R689" t="s">
        <v>8341</v>
      </c>
      <c r="S689" s="23">
        <f t="shared" si="42"/>
        <v>42711.542280092595</v>
      </c>
      <c r="T689" s="23">
        <f t="shared" si="43"/>
        <v>42771.542280092595</v>
      </c>
      <c r="U689" s="27">
        <f>IF(D689&lt;Bonus!$J$2,Bonus!$K$2,IF(D689&lt;Bonus!$J$3,Bonus!$K$3,IF(D689&lt;Bonus!$J$4,Bonus!$K$4,IF(D689&lt;Bonus!$J$5,Bonus!$K$5,IF(D689&lt;Bonus!$J$6,Bonus!$K$6,IF(D689&lt;Bonus!$J$7,Bonus!$K$7,IF(D689&lt;Bonus!$J$8,Bonus!$K$8,IF(D689&lt;Bonus!$J$9,Bonus!$K$9,IF(D689&lt;Bonus!$J$10,Bonus!$K$10,IF(D689&lt;Bonus!$J$11,Bonus!$K$11,IF(D689&lt;Bonus!$J$12,Bonus!$K$12,Bonus!$K$13)))))))))))</f>
        <v>12</v>
      </c>
    </row>
    <row r="690" spans="1:21"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17">
        <f t="shared" si="41"/>
        <v>405.5</v>
      </c>
      <c r="Q690" t="s">
        <v>8339</v>
      </c>
      <c r="R690" t="s">
        <v>8341</v>
      </c>
      <c r="S690" s="23">
        <f t="shared" si="42"/>
        <v>42261.896446759252</v>
      </c>
      <c r="T690" s="23">
        <f t="shared" si="43"/>
        <v>42291.896446759252</v>
      </c>
      <c r="U690" s="27">
        <f>IF(D690&lt;Bonus!$J$2,Bonus!$K$2,IF(D690&lt;Bonus!$J$3,Bonus!$K$3,IF(D690&lt;Bonus!$J$4,Bonus!$K$4,IF(D690&lt;Bonus!$J$5,Bonus!$K$5,IF(D690&lt;Bonus!$J$6,Bonus!$K$6,IF(D690&lt;Bonus!$J$7,Bonus!$K$7,IF(D690&lt;Bonus!$J$8,Bonus!$K$8,IF(D690&lt;Bonus!$J$9,Bonus!$K$9,IF(D690&lt;Bonus!$J$10,Bonus!$K$10,IF(D690&lt;Bonus!$J$11,Bonus!$K$11,IF(D690&lt;Bonus!$J$12,Bonus!$K$12,Bonus!$K$13)))))))))))</f>
        <v>6</v>
      </c>
    </row>
    <row r="691" spans="1:21"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17">
        <f t="shared" si="41"/>
        <v>343.14732142857144</v>
      </c>
      <c r="Q691" t="s">
        <v>8339</v>
      </c>
      <c r="R691" t="s">
        <v>8341</v>
      </c>
      <c r="S691" s="23">
        <f t="shared" si="42"/>
        <v>42675.459456018514</v>
      </c>
      <c r="T691" s="23">
        <f t="shared" si="43"/>
        <v>42711.999305555553</v>
      </c>
      <c r="U691" s="27">
        <f>IF(D691&lt;Bonus!$J$2,Bonus!$K$2,IF(D691&lt;Bonus!$J$3,Bonus!$K$3,IF(D691&lt;Bonus!$J$4,Bonus!$K$4,IF(D691&lt;Bonus!$J$5,Bonus!$K$5,IF(D691&lt;Bonus!$J$6,Bonus!$K$6,IF(D691&lt;Bonus!$J$7,Bonus!$K$7,IF(D691&lt;Bonus!$J$8,Bonus!$K$8,IF(D691&lt;Bonus!$J$9,Bonus!$K$9,IF(D691&lt;Bonus!$J$10,Bonus!$K$10,IF(D691&lt;Bonus!$J$11,Bonus!$K$11,IF(D691&lt;Bonus!$J$12,Bonus!$K$12,Bonus!$K$13)))))))))))</f>
        <v>12</v>
      </c>
    </row>
    <row r="692" spans="1:21"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17">
        <f t="shared" si="41"/>
        <v>72.588235294117652</v>
      </c>
      <c r="Q692" t="s">
        <v>8339</v>
      </c>
      <c r="R692" t="s">
        <v>8341</v>
      </c>
      <c r="S692" s="23">
        <f t="shared" si="42"/>
        <v>42579.426400462959</v>
      </c>
      <c r="T692" s="23">
        <f t="shared" si="43"/>
        <v>42622.041666666664</v>
      </c>
      <c r="U692" s="27">
        <f>IF(D692&lt;Bonus!$J$2,Bonus!$K$2,IF(D692&lt;Bonus!$J$3,Bonus!$K$3,IF(D692&lt;Bonus!$J$4,Bonus!$K$4,IF(D692&lt;Bonus!$J$5,Bonus!$K$5,IF(D692&lt;Bonus!$J$6,Bonus!$K$6,IF(D692&lt;Bonus!$J$7,Bonus!$K$7,IF(D692&lt;Bonus!$J$8,Bonus!$K$8,IF(D692&lt;Bonus!$J$9,Bonus!$K$9,IF(D692&lt;Bonus!$J$10,Bonus!$K$10,IF(D692&lt;Bonus!$J$11,Bonus!$K$11,IF(D692&lt;Bonus!$J$12,Bonus!$K$12,Bonus!$K$13)))))))))))</f>
        <v>6</v>
      </c>
    </row>
    <row r="693" spans="1:21"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17">
        <f t="shared" si="41"/>
        <v>26</v>
      </c>
      <c r="Q693" t="s">
        <v>8339</v>
      </c>
      <c r="R693" t="s">
        <v>8341</v>
      </c>
      <c r="S693" s="23">
        <f t="shared" si="42"/>
        <v>42157.819976851846</v>
      </c>
      <c r="T693" s="23">
        <f t="shared" si="43"/>
        <v>42185.819976851846</v>
      </c>
      <c r="U693" s="27">
        <f>IF(D693&lt;Bonus!$J$2,Bonus!$K$2,IF(D693&lt;Bonus!$J$3,Bonus!$K$3,IF(D693&lt;Bonus!$J$4,Bonus!$K$4,IF(D693&lt;Bonus!$J$5,Bonus!$K$5,IF(D693&lt;Bonus!$J$6,Bonus!$K$6,IF(D693&lt;Bonus!$J$7,Bonus!$K$7,IF(D693&lt;Bonus!$J$8,Bonus!$K$8,IF(D693&lt;Bonus!$J$9,Bonus!$K$9,IF(D693&lt;Bonus!$J$10,Bonus!$K$10,IF(D693&lt;Bonus!$J$11,Bonus!$K$11,IF(D693&lt;Bonus!$J$12,Bonus!$K$12,Bonus!$K$13)))))))))))</f>
        <v>12</v>
      </c>
    </row>
    <row r="694" spans="1:21"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17">
        <f t="shared" si="41"/>
        <v>6.4975124378109452</v>
      </c>
      <c r="Q694" t="s">
        <v>8339</v>
      </c>
      <c r="R694" t="s">
        <v>8341</v>
      </c>
      <c r="S694" s="23">
        <f t="shared" si="42"/>
        <v>42696.167395833334</v>
      </c>
      <c r="T694" s="23">
        <f t="shared" si="43"/>
        <v>42726.167395833334</v>
      </c>
      <c r="U694" s="27">
        <f>IF(D694&lt;Bonus!$J$2,Bonus!$K$2,IF(D694&lt;Bonus!$J$3,Bonus!$K$3,IF(D694&lt;Bonus!$J$4,Bonus!$K$4,IF(D694&lt;Bonus!$J$5,Bonus!$K$5,IF(D694&lt;Bonus!$J$6,Bonus!$K$6,IF(D694&lt;Bonus!$J$7,Bonus!$K$7,IF(D694&lt;Bonus!$J$8,Bonus!$K$8,IF(D694&lt;Bonus!$J$9,Bonus!$K$9,IF(D694&lt;Bonus!$J$10,Bonus!$K$10,IF(D694&lt;Bonus!$J$11,Bonus!$K$11,IF(D694&lt;Bonus!$J$12,Bonus!$K$12,Bonus!$K$13)))))))))))</f>
        <v>6</v>
      </c>
    </row>
    <row r="695" spans="1:21"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17">
        <f t="shared" si="41"/>
        <v>119.38513513513513</v>
      </c>
      <c r="Q695" t="s">
        <v>8339</v>
      </c>
      <c r="R695" t="s">
        <v>8341</v>
      </c>
      <c r="S695" s="23">
        <f t="shared" si="42"/>
        <v>42094.599849537037</v>
      </c>
      <c r="T695" s="23">
        <f t="shared" si="43"/>
        <v>42124.599849537037</v>
      </c>
      <c r="U695" s="27">
        <f>IF(D695&lt;Bonus!$J$2,Bonus!$K$2,IF(D695&lt;Bonus!$J$3,Bonus!$K$3,IF(D695&lt;Bonus!$J$4,Bonus!$K$4,IF(D695&lt;Bonus!$J$5,Bonus!$K$5,IF(D695&lt;Bonus!$J$6,Bonus!$K$6,IF(D695&lt;Bonus!$J$7,Bonus!$K$7,IF(D695&lt;Bonus!$J$8,Bonus!$K$8,IF(D695&lt;Bonus!$J$9,Bonus!$K$9,IF(D695&lt;Bonus!$J$10,Bonus!$K$10,IF(D695&lt;Bonus!$J$11,Bonus!$K$11,IF(D695&lt;Bonus!$J$12,Bonus!$K$12,Bonus!$K$13)))))))))))</f>
        <v>12</v>
      </c>
    </row>
    <row r="696" spans="1:21"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17">
        <f t="shared" si="41"/>
        <v>84.285714285714292</v>
      </c>
      <c r="Q696" t="s">
        <v>8339</v>
      </c>
      <c r="R696" t="s">
        <v>8341</v>
      </c>
      <c r="S696" s="23">
        <f t="shared" si="42"/>
        <v>42737.455543981479</v>
      </c>
      <c r="T696" s="23">
        <f t="shared" si="43"/>
        <v>42767.455543981479</v>
      </c>
      <c r="U696" s="27">
        <f>IF(D696&lt;Bonus!$J$2,Bonus!$K$2,IF(D696&lt;Bonus!$J$3,Bonus!$K$3,IF(D696&lt;Bonus!$J$4,Bonus!$K$4,IF(D696&lt;Bonus!$J$5,Bonus!$K$5,IF(D696&lt;Bonus!$J$6,Bonus!$K$6,IF(D696&lt;Bonus!$J$7,Bonus!$K$7,IF(D696&lt;Bonus!$J$8,Bonus!$K$8,IF(D696&lt;Bonus!$J$9,Bonus!$K$9,IF(D696&lt;Bonus!$J$10,Bonus!$K$10,IF(D696&lt;Bonus!$J$11,Bonus!$K$11,IF(D696&lt;Bonus!$J$12,Bonus!$K$12,Bonus!$K$13)))))))))))</f>
        <v>12</v>
      </c>
    </row>
    <row r="697" spans="1:21"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17">
        <f t="shared" si="41"/>
        <v>90.857142857142861</v>
      </c>
      <c r="Q697" t="s">
        <v>8339</v>
      </c>
      <c r="R697" t="s">
        <v>8341</v>
      </c>
      <c r="S697" s="23">
        <f t="shared" si="42"/>
        <v>41913.312731481477</v>
      </c>
      <c r="T697" s="23">
        <f t="shared" si="43"/>
        <v>41943.312731481477</v>
      </c>
      <c r="U697" s="27">
        <f>IF(D697&lt;Bonus!$J$2,Bonus!$K$2,IF(D697&lt;Bonus!$J$3,Bonus!$K$3,IF(D697&lt;Bonus!$J$4,Bonus!$K$4,IF(D697&lt;Bonus!$J$5,Bonus!$K$5,IF(D697&lt;Bonus!$J$6,Bonus!$K$6,IF(D697&lt;Bonus!$J$7,Bonus!$K$7,IF(D697&lt;Bonus!$J$8,Bonus!$K$8,IF(D697&lt;Bonus!$J$9,Bonus!$K$9,IF(D697&lt;Bonus!$J$10,Bonus!$K$10,IF(D697&lt;Bonus!$J$11,Bonus!$K$11,IF(D697&lt;Bonus!$J$12,Bonus!$K$12,Bonus!$K$13)))))))))))</f>
        <v>12</v>
      </c>
    </row>
    <row r="698" spans="1:21"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17">
        <f t="shared" si="41"/>
        <v>1</v>
      </c>
      <c r="Q698" t="s">
        <v>8339</v>
      </c>
      <c r="R698" t="s">
        <v>8341</v>
      </c>
      <c r="S698" s="23">
        <f t="shared" si="42"/>
        <v>41815.718773148146</v>
      </c>
      <c r="T698" s="23">
        <f t="shared" si="43"/>
        <v>41845.718773148146</v>
      </c>
      <c r="U698" s="27">
        <f>IF(D698&lt;Bonus!$J$2,Bonus!$K$2,IF(D698&lt;Bonus!$J$3,Bonus!$K$3,IF(D698&lt;Bonus!$J$4,Bonus!$K$4,IF(D698&lt;Bonus!$J$5,Bonus!$K$5,IF(D698&lt;Bonus!$J$6,Bonus!$K$6,IF(D698&lt;Bonus!$J$7,Bonus!$K$7,IF(D698&lt;Bonus!$J$8,Bonus!$K$8,IF(D698&lt;Bonus!$J$9,Bonus!$K$9,IF(D698&lt;Bonus!$J$10,Bonus!$K$10,IF(D698&lt;Bonus!$J$11,Bonus!$K$11,IF(D698&lt;Bonus!$J$12,Bonus!$K$12,Bonus!$K$13)))))))))))</f>
        <v>12</v>
      </c>
    </row>
    <row r="699" spans="1:21"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17">
        <f t="shared" si="41"/>
        <v>20.342105263157894</v>
      </c>
      <c r="Q699" t="s">
        <v>8339</v>
      </c>
      <c r="R699" t="s">
        <v>8341</v>
      </c>
      <c r="S699" s="23">
        <f t="shared" si="42"/>
        <v>42388.314687500002</v>
      </c>
      <c r="T699" s="23">
        <f t="shared" si="43"/>
        <v>42403.314687500002</v>
      </c>
      <c r="U699" s="27">
        <f>IF(D699&lt;Bonus!$J$2,Bonus!$K$2,IF(D699&lt;Bonus!$J$3,Bonus!$K$3,IF(D699&lt;Bonus!$J$4,Bonus!$K$4,IF(D699&lt;Bonus!$J$5,Bonus!$K$5,IF(D699&lt;Bonus!$J$6,Bonus!$K$6,IF(D699&lt;Bonus!$J$7,Bonus!$K$7,IF(D699&lt;Bonus!$J$8,Bonus!$K$8,IF(D699&lt;Bonus!$J$9,Bonus!$K$9,IF(D699&lt;Bonus!$J$10,Bonus!$K$10,IF(D699&lt;Bonus!$J$11,Bonus!$K$11,IF(D699&lt;Bonus!$J$12,Bonus!$K$12,Bonus!$K$13)))))))))))</f>
        <v>3</v>
      </c>
    </row>
    <row r="700" spans="1:21"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17">
        <f t="shared" si="41"/>
        <v>530.68965517241384</v>
      </c>
      <c r="Q700" t="s">
        <v>8339</v>
      </c>
      <c r="R700" t="s">
        <v>8341</v>
      </c>
      <c r="S700" s="23">
        <f t="shared" si="42"/>
        <v>41866.72274305555</v>
      </c>
      <c r="T700" s="23">
        <f t="shared" si="43"/>
        <v>41899.875</v>
      </c>
      <c r="U700" s="27">
        <f>IF(D700&lt;Bonus!$J$2,Bonus!$K$2,IF(D700&lt;Bonus!$J$3,Bonus!$K$3,IF(D700&lt;Bonus!$J$4,Bonus!$K$4,IF(D700&lt;Bonus!$J$5,Bonus!$K$5,IF(D700&lt;Bonus!$J$6,Bonus!$K$6,IF(D700&lt;Bonus!$J$7,Bonus!$K$7,IF(D700&lt;Bonus!$J$8,Bonus!$K$8,IF(D700&lt;Bonus!$J$9,Bonus!$K$9,IF(D700&lt;Bonus!$J$10,Bonus!$K$10,IF(D700&lt;Bonus!$J$11,Bonus!$K$11,IF(D700&lt;Bonus!$J$12,Bonus!$K$12,Bonus!$K$13)))))))))))</f>
        <v>12</v>
      </c>
    </row>
    <row r="701" spans="1:21"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17">
        <f t="shared" si="41"/>
        <v>120.39184269662923</v>
      </c>
      <c r="Q701" t="s">
        <v>8339</v>
      </c>
      <c r="R701" t="s">
        <v>8341</v>
      </c>
      <c r="S701" s="23">
        <f t="shared" si="42"/>
        <v>41563.277175925927</v>
      </c>
      <c r="T701" s="23">
        <f t="shared" si="43"/>
        <v>41600.458333333328</v>
      </c>
      <c r="U701" s="27">
        <f>IF(D701&lt;Bonus!$J$2,Bonus!$K$2,IF(D701&lt;Bonus!$J$3,Bonus!$K$3,IF(D701&lt;Bonus!$J$4,Bonus!$K$4,IF(D701&lt;Bonus!$J$5,Bonus!$K$5,IF(D701&lt;Bonus!$J$6,Bonus!$K$6,IF(D701&lt;Bonus!$J$7,Bonus!$K$7,IF(D701&lt;Bonus!$J$8,Bonus!$K$8,IF(D701&lt;Bonus!$J$9,Bonus!$K$9,IF(D701&lt;Bonus!$J$10,Bonus!$K$10,IF(D701&lt;Bonus!$J$11,Bonus!$K$11,IF(D701&lt;Bonus!$J$12,Bonus!$K$12,Bonus!$K$13)))))))))))</f>
        <v>12</v>
      </c>
    </row>
    <row r="702" spans="1:21"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17">
        <f t="shared" si="41"/>
        <v>13</v>
      </c>
      <c r="Q702" t="s">
        <v>8339</v>
      </c>
      <c r="R702" t="s">
        <v>8341</v>
      </c>
      <c r="S702" s="23">
        <f t="shared" si="42"/>
        <v>42715.480104166665</v>
      </c>
      <c r="T702" s="23">
        <f t="shared" si="43"/>
        <v>42745.480104166665</v>
      </c>
      <c r="U702" s="27">
        <f>IF(D702&lt;Bonus!$J$2,Bonus!$K$2,IF(D702&lt;Bonus!$J$3,Bonus!$K$3,IF(D702&lt;Bonus!$J$4,Bonus!$K$4,IF(D702&lt;Bonus!$J$5,Bonus!$K$5,IF(D702&lt;Bonus!$J$6,Bonus!$K$6,IF(D702&lt;Bonus!$J$7,Bonus!$K$7,IF(D702&lt;Bonus!$J$8,Bonus!$K$8,IF(D702&lt;Bonus!$J$9,Bonus!$K$9,IF(D702&lt;Bonus!$J$10,Bonus!$K$10,IF(D702&lt;Bonus!$J$11,Bonus!$K$11,IF(D702&lt;Bonus!$J$12,Bonus!$K$12,Bonus!$K$13)))))))))))</f>
        <v>5</v>
      </c>
    </row>
    <row r="703" spans="1:21"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17">
        <f t="shared" si="41"/>
        <v>291.33333333333331</v>
      </c>
      <c r="Q703" t="s">
        <v>8339</v>
      </c>
      <c r="R703" t="s">
        <v>8341</v>
      </c>
      <c r="S703" s="23">
        <f t="shared" si="42"/>
        <v>41813.454629629625</v>
      </c>
      <c r="T703" s="23">
        <f t="shared" si="43"/>
        <v>41843.454629629625</v>
      </c>
      <c r="U703" s="27">
        <f>IF(D703&lt;Bonus!$J$2,Bonus!$K$2,IF(D703&lt;Bonus!$J$3,Bonus!$K$3,IF(D703&lt;Bonus!$J$4,Bonus!$K$4,IF(D703&lt;Bonus!$J$5,Bonus!$K$5,IF(D703&lt;Bonus!$J$6,Bonus!$K$6,IF(D703&lt;Bonus!$J$7,Bonus!$K$7,IF(D703&lt;Bonus!$J$8,Bonus!$K$8,IF(D703&lt;Bonus!$J$9,Bonus!$K$9,IF(D703&lt;Bonus!$J$10,Bonus!$K$10,IF(D703&lt;Bonus!$J$11,Bonus!$K$11,IF(D703&lt;Bonus!$J$12,Bonus!$K$12,Bonus!$K$13)))))))))))</f>
        <v>6</v>
      </c>
    </row>
    <row r="704" spans="1:21"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17">
        <f t="shared" si="41"/>
        <v>124.9191891891892</v>
      </c>
      <c r="Q704" t="s">
        <v>8339</v>
      </c>
      <c r="R704" t="s">
        <v>8341</v>
      </c>
      <c r="S704" s="23">
        <f t="shared" si="42"/>
        <v>42668.518368055556</v>
      </c>
      <c r="T704" s="23">
        <f t="shared" si="43"/>
        <v>42698.560034722213</v>
      </c>
      <c r="U704" s="27">
        <f>IF(D704&lt;Bonus!$J$2,Bonus!$K$2,IF(D704&lt;Bonus!$J$3,Bonus!$K$3,IF(D704&lt;Bonus!$J$4,Bonus!$K$4,IF(D704&lt;Bonus!$J$5,Bonus!$K$5,IF(D704&lt;Bonus!$J$6,Bonus!$K$6,IF(D704&lt;Bonus!$J$7,Bonus!$K$7,IF(D704&lt;Bonus!$J$8,Bonus!$K$8,IF(D704&lt;Bonus!$J$9,Bonus!$K$9,IF(D704&lt;Bonus!$J$10,Bonus!$K$10,IF(D704&lt;Bonus!$J$11,Bonus!$K$11,IF(D704&lt;Bonus!$J$12,Bonus!$K$12,Bonus!$K$13)))))))))))</f>
        <v>5</v>
      </c>
    </row>
    <row r="705" spans="1:21"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17">
        <f t="shared" si="41"/>
        <v>119.57142857142857</v>
      </c>
      <c r="Q705" t="s">
        <v>8339</v>
      </c>
      <c r="R705" t="s">
        <v>8341</v>
      </c>
      <c r="S705" s="23">
        <f t="shared" si="42"/>
        <v>42711.742465277777</v>
      </c>
      <c r="T705" s="23">
        <f t="shared" si="43"/>
        <v>42766.772222222215</v>
      </c>
      <c r="U705" s="27">
        <f>IF(D705&lt;Bonus!$J$2,Bonus!$K$2,IF(D705&lt;Bonus!$J$3,Bonus!$K$3,IF(D705&lt;Bonus!$J$4,Bonus!$K$4,IF(D705&lt;Bonus!$J$5,Bonus!$K$5,IF(D705&lt;Bonus!$J$6,Bonus!$K$6,IF(D705&lt;Bonus!$J$7,Bonus!$K$7,IF(D705&lt;Bonus!$J$8,Bonus!$K$8,IF(D705&lt;Bonus!$J$9,Bonus!$K$9,IF(D705&lt;Bonus!$J$10,Bonus!$K$10,IF(D705&lt;Bonus!$J$11,Bonus!$K$11,IF(D705&lt;Bonus!$J$12,Bonus!$K$12,Bonus!$K$13)))))))))))</f>
        <v>5</v>
      </c>
    </row>
    <row r="706" spans="1:21"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17">
        <f t="shared" si="41"/>
        <v>120.25</v>
      </c>
      <c r="Q706" t="s">
        <v>8339</v>
      </c>
      <c r="R706" t="s">
        <v>8341</v>
      </c>
      <c r="S706" s="23">
        <f t="shared" si="42"/>
        <v>42725.984583333331</v>
      </c>
      <c r="T706" s="23">
        <f t="shared" si="43"/>
        <v>42785.984583333331</v>
      </c>
      <c r="U706" s="27">
        <f>IF(D706&lt;Bonus!$J$2,Bonus!$K$2,IF(D706&lt;Bonus!$J$3,Bonus!$K$3,IF(D706&lt;Bonus!$J$4,Bonus!$K$4,IF(D706&lt;Bonus!$J$5,Bonus!$K$5,IF(D706&lt;Bonus!$J$6,Bonus!$K$6,IF(D706&lt;Bonus!$J$7,Bonus!$K$7,IF(D706&lt;Bonus!$J$8,Bonus!$K$8,IF(D706&lt;Bonus!$J$9,Bonus!$K$9,IF(D706&lt;Bonus!$J$10,Bonus!$K$10,IF(D706&lt;Bonus!$J$11,Bonus!$K$11,IF(D706&lt;Bonus!$J$12,Bonus!$K$12,Bonus!$K$13)))))))))))</f>
        <v>12</v>
      </c>
    </row>
    <row r="707" spans="1:21"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f>
        <v>9.7699999999999992E-3</v>
      </c>
      <c r="P707" s="17">
        <f t="shared" ref="P707:P770" si="45">E707/L707</f>
        <v>195.4</v>
      </c>
      <c r="Q707" t="s">
        <v>8339</v>
      </c>
      <c r="R707" t="s">
        <v>8341</v>
      </c>
      <c r="S707" s="23">
        <f t="shared" ref="S707:S770" si="46">(J707/60/60/24)+DATE(1970,1,1)+(-5/24)</f>
        <v>42726.283310185179</v>
      </c>
      <c r="T707" s="23">
        <f t="shared" ref="T707:T770" si="47">(I707/60/60/24)+DATE(1970,1,1)+(-5/24)</f>
        <v>42756.283310185179</v>
      </c>
      <c r="U707" s="27">
        <f>IF(D707&lt;Bonus!$J$2,Bonus!$K$2,IF(D707&lt;Bonus!$J$3,Bonus!$K$3,IF(D707&lt;Bonus!$J$4,Bonus!$K$4,IF(D707&lt;Bonus!$J$5,Bonus!$K$5,IF(D707&lt;Bonus!$J$6,Bonus!$K$6,IF(D707&lt;Bonus!$J$7,Bonus!$K$7,IF(D707&lt;Bonus!$J$8,Bonus!$K$8,IF(D707&lt;Bonus!$J$9,Bonus!$K$9,IF(D707&lt;Bonus!$J$10,Bonus!$K$10,IF(D707&lt;Bonus!$J$11,Bonus!$K$11,IF(D707&lt;Bonus!$J$12,Bonus!$K$12,Bonus!$K$13)))))))))))</f>
        <v>12</v>
      </c>
    </row>
    <row r="708" spans="1:21"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17" t="e">
        <f t="shared" si="45"/>
        <v>#DIV/0!</v>
      </c>
      <c r="Q708" t="s">
        <v>8339</v>
      </c>
      <c r="R708" t="s">
        <v>8341</v>
      </c>
      <c r="S708" s="23">
        <f t="shared" si="46"/>
        <v>42676.786840277775</v>
      </c>
      <c r="T708" s="23">
        <f t="shared" si="47"/>
        <v>42718.568749999999</v>
      </c>
      <c r="U708" s="27">
        <f>IF(D708&lt;Bonus!$J$2,Bonus!$K$2,IF(D708&lt;Bonus!$J$3,Bonus!$K$3,IF(D708&lt;Bonus!$J$4,Bonus!$K$4,IF(D708&lt;Bonus!$J$5,Bonus!$K$5,IF(D708&lt;Bonus!$J$6,Bonus!$K$6,IF(D708&lt;Bonus!$J$7,Bonus!$K$7,IF(D708&lt;Bonus!$J$8,Bonus!$K$8,IF(D708&lt;Bonus!$J$9,Bonus!$K$9,IF(D708&lt;Bonus!$J$10,Bonus!$K$10,IF(D708&lt;Bonus!$J$11,Bonus!$K$11,IF(D708&lt;Bonus!$J$12,Bonus!$K$12,Bonus!$K$13)))))))))))</f>
        <v>12</v>
      </c>
    </row>
    <row r="709" spans="1:21"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17">
        <f t="shared" si="45"/>
        <v>117.69868421052631</v>
      </c>
      <c r="Q709" t="s">
        <v>8339</v>
      </c>
      <c r="R709" t="s">
        <v>8341</v>
      </c>
      <c r="S709" s="23">
        <f t="shared" si="46"/>
        <v>42696.45517361111</v>
      </c>
      <c r="T709" s="23">
        <f t="shared" si="47"/>
        <v>42736.45517361111</v>
      </c>
      <c r="U709" s="27">
        <f>IF(D709&lt;Bonus!$J$2,Bonus!$K$2,IF(D709&lt;Bonus!$J$3,Bonus!$K$3,IF(D709&lt;Bonus!$J$4,Bonus!$K$4,IF(D709&lt;Bonus!$J$5,Bonus!$K$5,IF(D709&lt;Bonus!$J$6,Bonus!$K$6,IF(D709&lt;Bonus!$J$7,Bonus!$K$7,IF(D709&lt;Bonus!$J$8,Bonus!$K$8,IF(D709&lt;Bonus!$J$9,Bonus!$K$9,IF(D709&lt;Bonus!$J$10,Bonus!$K$10,IF(D709&lt;Bonus!$J$11,Bonus!$K$11,IF(D709&lt;Bonus!$J$12,Bonus!$K$12,Bonus!$K$13)))))))))))</f>
        <v>12</v>
      </c>
    </row>
    <row r="710" spans="1:21"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17">
        <f t="shared" si="45"/>
        <v>23.948509485094849</v>
      </c>
      <c r="Q710" t="s">
        <v>8339</v>
      </c>
      <c r="R710" t="s">
        <v>8341</v>
      </c>
      <c r="S710" s="23">
        <f t="shared" si="46"/>
        <v>41835.372685185182</v>
      </c>
      <c r="T710" s="23">
        <f t="shared" si="47"/>
        <v>41895.372685185182</v>
      </c>
      <c r="U710" s="27">
        <f>IF(D710&lt;Bonus!$J$2,Bonus!$K$2,IF(D710&lt;Bonus!$J$3,Bonus!$K$3,IF(D710&lt;Bonus!$J$4,Bonus!$K$4,IF(D710&lt;Bonus!$J$5,Bonus!$K$5,IF(D710&lt;Bonus!$J$6,Bonus!$K$6,IF(D710&lt;Bonus!$J$7,Bonus!$K$7,IF(D710&lt;Bonus!$J$8,Bonus!$K$8,IF(D710&lt;Bonus!$J$9,Bonus!$K$9,IF(D710&lt;Bonus!$J$10,Bonus!$K$10,IF(D710&lt;Bonus!$J$11,Bonus!$K$11,IF(D710&lt;Bonus!$J$12,Bonus!$K$12,Bonus!$K$13)))))))))))</f>
        <v>10</v>
      </c>
    </row>
    <row r="711" spans="1:21"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17">
        <f t="shared" si="45"/>
        <v>30.5</v>
      </c>
      <c r="Q711" t="s">
        <v>8339</v>
      </c>
      <c r="R711" t="s">
        <v>8341</v>
      </c>
      <c r="S711" s="23">
        <f t="shared" si="46"/>
        <v>41947.832858796297</v>
      </c>
      <c r="T711" s="23">
        <f t="shared" si="47"/>
        <v>41977.832858796297</v>
      </c>
      <c r="U711" s="27">
        <f>IF(D711&lt;Bonus!$J$2,Bonus!$K$2,IF(D711&lt;Bonus!$J$3,Bonus!$K$3,IF(D711&lt;Bonus!$J$4,Bonus!$K$4,IF(D711&lt;Bonus!$J$5,Bonus!$K$5,IF(D711&lt;Bonus!$J$6,Bonus!$K$6,IF(D711&lt;Bonus!$J$7,Bonus!$K$7,IF(D711&lt;Bonus!$J$8,Bonus!$K$8,IF(D711&lt;Bonus!$J$9,Bonus!$K$9,IF(D711&lt;Bonus!$J$10,Bonus!$K$10,IF(D711&lt;Bonus!$J$11,Bonus!$K$11,IF(D711&lt;Bonus!$J$12,Bonus!$K$12,Bonus!$K$13)))))))))))</f>
        <v>5</v>
      </c>
    </row>
    <row r="712" spans="1:21"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17" t="e">
        <f t="shared" si="45"/>
        <v>#DIV/0!</v>
      </c>
      <c r="Q712" t="s">
        <v>8339</v>
      </c>
      <c r="R712" t="s">
        <v>8341</v>
      </c>
      <c r="S712" s="23">
        <f t="shared" si="46"/>
        <v>41837.776643518519</v>
      </c>
      <c r="T712" s="23">
        <f t="shared" si="47"/>
        <v>41870.822222222218</v>
      </c>
      <c r="U712" s="27">
        <f>IF(D712&lt;Bonus!$J$2,Bonus!$K$2,IF(D712&lt;Bonus!$J$3,Bonus!$K$3,IF(D712&lt;Bonus!$J$4,Bonus!$K$4,IF(D712&lt;Bonus!$J$5,Bonus!$K$5,IF(D712&lt;Bonus!$J$6,Bonus!$K$6,IF(D712&lt;Bonus!$J$7,Bonus!$K$7,IF(D712&lt;Bonus!$J$8,Bonus!$K$8,IF(D712&lt;Bonus!$J$9,Bonus!$K$9,IF(D712&lt;Bonus!$J$10,Bonus!$K$10,IF(D712&lt;Bonus!$J$11,Bonus!$K$11,IF(D712&lt;Bonus!$J$12,Bonus!$K$12,Bonus!$K$13)))))))))))</f>
        <v>2</v>
      </c>
    </row>
    <row r="713" spans="1:21"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17">
        <f t="shared" si="45"/>
        <v>99.973372781065095</v>
      </c>
      <c r="Q713" t="s">
        <v>8339</v>
      </c>
      <c r="R713" t="s">
        <v>8341</v>
      </c>
      <c r="S713" s="23">
        <f t="shared" si="46"/>
        <v>42678.250787037039</v>
      </c>
      <c r="T713" s="23">
        <f t="shared" si="47"/>
        <v>42718.292453703696</v>
      </c>
      <c r="U713" s="27">
        <f>IF(D713&lt;Bonus!$J$2,Bonus!$K$2,IF(D713&lt;Bonus!$J$3,Bonus!$K$3,IF(D713&lt;Bonus!$J$4,Bonus!$K$4,IF(D713&lt;Bonus!$J$5,Bonus!$K$5,IF(D713&lt;Bonus!$J$6,Bonus!$K$6,IF(D713&lt;Bonus!$J$7,Bonus!$K$7,IF(D713&lt;Bonus!$J$8,Bonus!$K$8,IF(D713&lt;Bonus!$J$9,Bonus!$K$9,IF(D713&lt;Bonus!$J$10,Bonus!$K$10,IF(D713&lt;Bonus!$J$11,Bonus!$K$11,IF(D713&lt;Bonus!$J$12,Bonus!$K$12,Bonus!$K$13)))))))))))</f>
        <v>12</v>
      </c>
    </row>
    <row r="714" spans="1:21"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17">
        <f t="shared" si="45"/>
        <v>26.25</v>
      </c>
      <c r="Q714" t="s">
        <v>8339</v>
      </c>
      <c r="R714" t="s">
        <v>8341</v>
      </c>
      <c r="S714" s="23">
        <f t="shared" si="46"/>
        <v>42384.472592592596</v>
      </c>
      <c r="T714" s="23">
        <f t="shared" si="47"/>
        <v>42414.472592592596</v>
      </c>
      <c r="U714" s="27">
        <f>IF(D714&lt;Bonus!$J$2,Bonus!$K$2,IF(D714&lt;Bonus!$J$3,Bonus!$K$3,IF(D714&lt;Bonus!$J$4,Bonus!$K$4,IF(D714&lt;Bonus!$J$5,Bonus!$K$5,IF(D714&lt;Bonus!$J$6,Bonus!$K$6,IF(D714&lt;Bonus!$J$7,Bonus!$K$7,IF(D714&lt;Bonus!$J$8,Bonus!$K$8,IF(D714&lt;Bonus!$J$9,Bonus!$K$9,IF(D714&lt;Bonus!$J$10,Bonus!$K$10,IF(D714&lt;Bonus!$J$11,Bonus!$K$11,IF(D714&lt;Bonus!$J$12,Bonus!$K$12,Bonus!$K$13)))))))))))</f>
        <v>11</v>
      </c>
    </row>
    <row r="715" spans="1:21"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17">
        <f t="shared" si="45"/>
        <v>199</v>
      </c>
      <c r="Q715" t="s">
        <v>8339</v>
      </c>
      <c r="R715" t="s">
        <v>8341</v>
      </c>
      <c r="S715" s="23">
        <f t="shared" si="46"/>
        <v>42496.320972222216</v>
      </c>
      <c r="T715" s="23">
        <f t="shared" si="47"/>
        <v>42526.320972222216</v>
      </c>
      <c r="U715" s="27">
        <f>IF(D715&lt;Bonus!$J$2,Bonus!$K$2,IF(D715&lt;Bonus!$J$3,Bonus!$K$3,IF(D715&lt;Bonus!$J$4,Bonus!$K$4,IF(D715&lt;Bonus!$J$5,Bonus!$K$5,IF(D715&lt;Bonus!$J$6,Bonus!$K$6,IF(D715&lt;Bonus!$J$7,Bonus!$K$7,IF(D715&lt;Bonus!$J$8,Bonus!$K$8,IF(D715&lt;Bonus!$J$9,Bonus!$K$9,IF(D715&lt;Bonus!$J$10,Bonus!$K$10,IF(D715&lt;Bonus!$J$11,Bonus!$K$11,IF(D715&lt;Bonus!$J$12,Bonus!$K$12,Bonus!$K$13)))))))))))</f>
        <v>7</v>
      </c>
    </row>
    <row r="716" spans="1:21"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17">
        <f t="shared" si="45"/>
        <v>80.321428571428569</v>
      </c>
      <c r="Q716" t="s">
        <v>8339</v>
      </c>
      <c r="R716" t="s">
        <v>8341</v>
      </c>
      <c r="S716" s="23">
        <f t="shared" si="46"/>
        <v>42734.579652777778</v>
      </c>
      <c r="T716" s="23">
        <f t="shared" si="47"/>
        <v>42794.579652777778</v>
      </c>
      <c r="U716" s="27">
        <f>IF(D716&lt;Bonus!$J$2,Bonus!$K$2,IF(D716&lt;Bonus!$J$3,Bonus!$K$3,IF(D716&lt;Bonus!$J$4,Bonus!$K$4,IF(D716&lt;Bonus!$J$5,Bonus!$K$5,IF(D716&lt;Bonus!$J$6,Bonus!$K$6,IF(D716&lt;Bonus!$J$7,Bonus!$K$7,IF(D716&lt;Bonus!$J$8,Bonus!$K$8,IF(D716&lt;Bonus!$J$9,Bonus!$K$9,IF(D716&lt;Bonus!$J$10,Bonus!$K$10,IF(D716&lt;Bonus!$J$11,Bonus!$K$11,IF(D716&lt;Bonus!$J$12,Bonus!$K$12,Bonus!$K$13)))))))))))</f>
        <v>5</v>
      </c>
    </row>
    <row r="717" spans="1:21"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17">
        <f t="shared" si="45"/>
        <v>115.75</v>
      </c>
      <c r="Q717" t="s">
        <v>8339</v>
      </c>
      <c r="R717" t="s">
        <v>8341</v>
      </c>
      <c r="S717" s="23">
        <f t="shared" si="46"/>
        <v>42272.8824074074</v>
      </c>
      <c r="T717" s="23">
        <f t="shared" si="47"/>
        <v>42312.924074074072</v>
      </c>
      <c r="U717" s="27">
        <f>IF(D717&lt;Bonus!$J$2,Bonus!$K$2,IF(D717&lt;Bonus!$J$3,Bonus!$K$3,IF(D717&lt;Bonus!$J$4,Bonus!$K$4,IF(D717&lt;Bonus!$J$5,Bonus!$K$5,IF(D717&lt;Bonus!$J$6,Bonus!$K$6,IF(D717&lt;Bonus!$J$7,Bonus!$K$7,IF(D717&lt;Bonus!$J$8,Bonus!$K$8,IF(D717&lt;Bonus!$J$9,Bonus!$K$9,IF(D717&lt;Bonus!$J$10,Bonus!$K$10,IF(D717&lt;Bonus!$J$11,Bonus!$K$11,IF(D717&lt;Bonus!$J$12,Bonus!$K$12,Bonus!$K$13)))))))))))</f>
        <v>7</v>
      </c>
    </row>
    <row r="718" spans="1:21"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17">
        <f t="shared" si="45"/>
        <v>44.6875</v>
      </c>
      <c r="Q718" t="s">
        <v>8339</v>
      </c>
      <c r="R718" t="s">
        <v>8341</v>
      </c>
      <c r="S718" s="23">
        <f t="shared" si="46"/>
        <v>41940.450312499997</v>
      </c>
      <c r="T718" s="23">
        <f t="shared" si="47"/>
        <v>41973.791666666664</v>
      </c>
      <c r="U718" s="27">
        <f>IF(D718&lt;Bonus!$J$2,Bonus!$K$2,IF(D718&lt;Bonus!$J$3,Bonus!$K$3,IF(D718&lt;Bonus!$J$4,Bonus!$K$4,IF(D718&lt;Bonus!$J$5,Bonus!$K$5,IF(D718&lt;Bonus!$J$6,Bonus!$K$6,IF(D718&lt;Bonus!$J$7,Bonus!$K$7,IF(D718&lt;Bonus!$J$8,Bonus!$K$8,IF(D718&lt;Bonus!$J$9,Bonus!$K$9,IF(D718&lt;Bonus!$J$10,Bonus!$K$10,IF(D718&lt;Bonus!$J$11,Bonus!$K$11,IF(D718&lt;Bonus!$J$12,Bonus!$K$12,Bonus!$K$13)))))))))))</f>
        <v>3</v>
      </c>
    </row>
    <row r="719" spans="1:21"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17">
        <f t="shared" si="45"/>
        <v>76.25</v>
      </c>
      <c r="Q719" t="s">
        <v>8339</v>
      </c>
      <c r="R719" t="s">
        <v>8341</v>
      </c>
      <c r="S719" s="23">
        <f t="shared" si="46"/>
        <v>41857.645856481482</v>
      </c>
      <c r="T719" s="23">
        <f t="shared" si="47"/>
        <v>41887.645856481482</v>
      </c>
      <c r="U719" s="27">
        <f>IF(D719&lt;Bonus!$J$2,Bonus!$K$2,IF(D719&lt;Bonus!$J$3,Bonus!$K$3,IF(D719&lt;Bonus!$J$4,Bonus!$K$4,IF(D719&lt;Bonus!$J$5,Bonus!$K$5,IF(D719&lt;Bonus!$J$6,Bonus!$K$6,IF(D719&lt;Bonus!$J$7,Bonus!$K$7,IF(D719&lt;Bonus!$J$8,Bonus!$K$8,IF(D719&lt;Bonus!$J$9,Bonus!$K$9,IF(D719&lt;Bonus!$J$10,Bonus!$K$10,IF(D719&lt;Bonus!$J$11,Bonus!$K$11,IF(D719&lt;Bonus!$J$12,Bonus!$K$12,Bonus!$K$13)))))))))))</f>
        <v>12</v>
      </c>
    </row>
    <row r="720" spans="1:21"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17">
        <f t="shared" si="45"/>
        <v>22.5</v>
      </c>
      <c r="Q720" t="s">
        <v>8339</v>
      </c>
      <c r="R720" t="s">
        <v>8341</v>
      </c>
      <c r="S720" s="23">
        <f t="shared" si="46"/>
        <v>42752.637118055551</v>
      </c>
      <c r="T720" s="23">
        <f t="shared" si="47"/>
        <v>42784.040972222218</v>
      </c>
      <c r="U720" s="27">
        <f>IF(D720&lt;Bonus!$J$2,Bonus!$K$2,IF(D720&lt;Bonus!$J$3,Bonus!$K$3,IF(D720&lt;Bonus!$J$4,Bonus!$K$4,IF(D720&lt;Bonus!$J$5,Bonus!$K$5,IF(D720&lt;Bonus!$J$6,Bonus!$K$6,IF(D720&lt;Bonus!$J$7,Bonus!$K$7,IF(D720&lt;Bonus!$J$8,Bonus!$K$8,IF(D720&lt;Bonus!$J$9,Bonus!$K$9,IF(D720&lt;Bonus!$J$10,Bonus!$K$10,IF(D720&lt;Bonus!$J$11,Bonus!$K$11,IF(D720&lt;Bonus!$J$12,Bonus!$K$12,Bonus!$K$13)))))))))))</f>
        <v>4</v>
      </c>
    </row>
    <row r="721" spans="1:21"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17">
        <f t="shared" si="45"/>
        <v>19.399999999999999</v>
      </c>
      <c r="Q721" t="s">
        <v>8339</v>
      </c>
      <c r="R721" t="s">
        <v>8341</v>
      </c>
      <c r="S721" s="23">
        <f t="shared" si="46"/>
        <v>42408.83189814815</v>
      </c>
      <c r="T721" s="23">
        <f t="shared" si="47"/>
        <v>42422.83189814815</v>
      </c>
      <c r="U721" s="27">
        <f>IF(D721&lt;Bonus!$J$2,Bonus!$K$2,IF(D721&lt;Bonus!$J$3,Bonus!$K$3,IF(D721&lt;Bonus!$J$4,Bonus!$K$4,IF(D721&lt;Bonus!$J$5,Bonus!$K$5,IF(D721&lt;Bonus!$J$6,Bonus!$K$6,IF(D721&lt;Bonus!$J$7,Bonus!$K$7,IF(D721&lt;Bonus!$J$8,Bonus!$K$8,IF(D721&lt;Bonus!$J$9,Bonus!$K$9,IF(D721&lt;Bonus!$J$10,Bonus!$K$10,IF(D721&lt;Bonus!$J$11,Bonus!$K$11,IF(D721&lt;Bonus!$J$12,Bonus!$K$12,Bonus!$K$13)))))))))))</f>
        <v>5</v>
      </c>
    </row>
    <row r="722" spans="1:21"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17">
        <f t="shared" si="45"/>
        <v>66.707317073170728</v>
      </c>
      <c r="Q722" t="s">
        <v>8342</v>
      </c>
      <c r="R722" t="s">
        <v>8343</v>
      </c>
      <c r="S722" s="23">
        <f t="shared" si="46"/>
        <v>40909.440868055557</v>
      </c>
      <c r="T722" s="23">
        <f t="shared" si="47"/>
        <v>40937.440868055557</v>
      </c>
      <c r="U722" s="27">
        <f>IF(D722&lt;Bonus!$J$2,Bonus!$K$2,IF(D722&lt;Bonus!$J$3,Bonus!$K$3,IF(D722&lt;Bonus!$J$4,Bonus!$K$4,IF(D722&lt;Bonus!$J$5,Bonus!$K$5,IF(D722&lt;Bonus!$J$6,Bonus!$K$6,IF(D722&lt;Bonus!$J$7,Bonus!$K$7,IF(D722&lt;Bonus!$J$8,Bonus!$K$8,IF(D722&lt;Bonus!$J$9,Bonus!$K$9,IF(D722&lt;Bonus!$J$10,Bonus!$K$10,IF(D722&lt;Bonus!$J$11,Bonus!$K$11,IF(D722&lt;Bonus!$J$12,Bonus!$K$12,Bonus!$K$13)))))))))))</f>
        <v>2</v>
      </c>
    </row>
    <row r="723" spans="1:21"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17">
        <f t="shared" si="45"/>
        <v>84.142857142857139</v>
      </c>
      <c r="Q723" t="s">
        <v>8342</v>
      </c>
      <c r="R723" t="s">
        <v>8343</v>
      </c>
      <c r="S723" s="23">
        <f t="shared" si="46"/>
        <v>41807.363506944443</v>
      </c>
      <c r="T723" s="23">
        <f t="shared" si="47"/>
        <v>41852.363506944443</v>
      </c>
      <c r="U723" s="27">
        <f>IF(D723&lt;Bonus!$J$2,Bonus!$K$2,IF(D723&lt;Bonus!$J$3,Bonus!$K$3,IF(D723&lt;Bonus!$J$4,Bonus!$K$4,IF(D723&lt;Bonus!$J$5,Bonus!$K$5,IF(D723&lt;Bonus!$J$6,Bonus!$K$6,IF(D723&lt;Bonus!$J$7,Bonus!$K$7,IF(D723&lt;Bonus!$J$8,Bonus!$K$8,IF(D723&lt;Bonus!$J$9,Bonus!$K$9,IF(D723&lt;Bonus!$J$10,Bonus!$K$10,IF(D723&lt;Bonus!$J$11,Bonus!$K$11,IF(D723&lt;Bonus!$J$12,Bonus!$K$12,Bonus!$K$13)))))))))))</f>
        <v>3</v>
      </c>
    </row>
    <row r="724" spans="1:21"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17">
        <f t="shared" si="45"/>
        <v>215.72549019607843</v>
      </c>
      <c r="Q724" t="s">
        <v>8342</v>
      </c>
      <c r="R724" t="s">
        <v>8343</v>
      </c>
      <c r="S724" s="23">
        <f t="shared" si="46"/>
        <v>40977.596967592588</v>
      </c>
      <c r="T724" s="23">
        <f t="shared" si="47"/>
        <v>41007.555300925924</v>
      </c>
      <c r="U724" s="27">
        <f>IF(D724&lt;Bonus!$J$2,Bonus!$K$2,IF(D724&lt;Bonus!$J$3,Bonus!$K$3,IF(D724&lt;Bonus!$J$4,Bonus!$K$4,IF(D724&lt;Bonus!$J$5,Bonus!$K$5,IF(D724&lt;Bonus!$J$6,Bonus!$K$6,IF(D724&lt;Bonus!$J$7,Bonus!$K$7,IF(D724&lt;Bonus!$J$8,Bonus!$K$8,IF(D724&lt;Bonus!$J$9,Bonus!$K$9,IF(D724&lt;Bonus!$J$10,Bonus!$K$10,IF(D724&lt;Bonus!$J$11,Bonus!$K$11,IF(D724&lt;Bonus!$J$12,Bonus!$K$12,Bonus!$K$13)))))))))))</f>
        <v>7</v>
      </c>
    </row>
    <row r="725" spans="1:21"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17">
        <f t="shared" si="45"/>
        <v>54.69</v>
      </c>
      <c r="Q725" t="s">
        <v>8342</v>
      </c>
      <c r="R725" t="s">
        <v>8343</v>
      </c>
      <c r="S725" s="23">
        <f t="shared" si="46"/>
        <v>42184.608206018522</v>
      </c>
      <c r="T725" s="23">
        <f t="shared" si="47"/>
        <v>42214.957638888889</v>
      </c>
      <c r="U725" s="27">
        <f>IF(D725&lt;Bonus!$J$2,Bonus!$K$2,IF(D725&lt;Bonus!$J$3,Bonus!$K$3,IF(D725&lt;Bonus!$J$4,Bonus!$K$4,IF(D725&lt;Bonus!$J$5,Bonus!$K$5,IF(D725&lt;Bonus!$J$6,Bonus!$K$6,IF(D725&lt;Bonus!$J$7,Bonus!$K$7,IF(D725&lt;Bonus!$J$8,Bonus!$K$8,IF(D725&lt;Bonus!$J$9,Bonus!$K$9,IF(D725&lt;Bonus!$J$10,Bonus!$K$10,IF(D725&lt;Bonus!$J$11,Bonus!$K$11,IF(D725&lt;Bonus!$J$12,Bonus!$K$12,Bonus!$K$13)))))))))))</f>
        <v>3</v>
      </c>
    </row>
    <row r="726" spans="1:21"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17">
        <f t="shared" si="45"/>
        <v>51.62944055944056</v>
      </c>
      <c r="Q726" t="s">
        <v>8342</v>
      </c>
      <c r="R726" t="s">
        <v>8343</v>
      </c>
      <c r="S726" s="23">
        <f t="shared" si="46"/>
        <v>40694.430127314808</v>
      </c>
      <c r="T726" s="23">
        <f t="shared" si="47"/>
        <v>40724.430127314808</v>
      </c>
      <c r="U726" s="27">
        <f>IF(D726&lt;Bonus!$J$2,Bonus!$K$2,IF(D726&lt;Bonus!$J$3,Bonus!$K$3,IF(D726&lt;Bonus!$J$4,Bonus!$K$4,IF(D726&lt;Bonus!$J$5,Bonus!$K$5,IF(D726&lt;Bonus!$J$6,Bonus!$K$6,IF(D726&lt;Bonus!$J$7,Bonus!$K$7,IF(D726&lt;Bonus!$J$8,Bonus!$K$8,IF(D726&lt;Bonus!$J$9,Bonus!$K$9,IF(D726&lt;Bonus!$J$10,Bonus!$K$10,IF(D726&lt;Bonus!$J$11,Bonus!$K$11,IF(D726&lt;Bonus!$J$12,Bonus!$K$12,Bonus!$K$13)))))))))))</f>
        <v>3</v>
      </c>
    </row>
    <row r="727" spans="1:21"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17">
        <f t="shared" si="45"/>
        <v>143.35714285714286</v>
      </c>
      <c r="Q727" t="s">
        <v>8342</v>
      </c>
      <c r="R727" t="s">
        <v>8343</v>
      </c>
      <c r="S727" s="23">
        <f t="shared" si="46"/>
        <v>42321.417962962958</v>
      </c>
      <c r="T727" s="23">
        <f t="shared" si="47"/>
        <v>42351.417962962958</v>
      </c>
      <c r="U727" s="27">
        <f>IF(D727&lt;Bonus!$J$2,Bonus!$K$2,IF(D727&lt;Bonus!$J$3,Bonus!$K$3,IF(D727&lt;Bonus!$J$4,Bonus!$K$4,IF(D727&lt;Bonus!$J$5,Bonus!$K$5,IF(D727&lt;Bonus!$J$6,Bonus!$K$6,IF(D727&lt;Bonus!$J$7,Bonus!$K$7,IF(D727&lt;Bonus!$J$8,Bonus!$K$8,IF(D727&lt;Bonus!$J$9,Bonus!$K$9,IF(D727&lt;Bonus!$J$10,Bonus!$K$10,IF(D727&lt;Bonus!$J$11,Bonus!$K$11,IF(D727&lt;Bonus!$J$12,Bonus!$K$12,Bonus!$K$13)))))))))))</f>
        <v>6</v>
      </c>
    </row>
    <row r="728" spans="1:21"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17">
        <f t="shared" si="45"/>
        <v>72.428571428571431</v>
      </c>
      <c r="Q728" t="s">
        <v>8342</v>
      </c>
      <c r="R728" t="s">
        <v>8343</v>
      </c>
      <c r="S728" s="23">
        <f t="shared" si="46"/>
        <v>41345.834340277775</v>
      </c>
      <c r="T728" s="23">
        <f t="shared" si="47"/>
        <v>41375.834340277775</v>
      </c>
      <c r="U728" s="27">
        <f>IF(D728&lt;Bonus!$J$2,Bonus!$K$2,IF(D728&lt;Bonus!$J$3,Bonus!$K$3,IF(D728&lt;Bonus!$J$4,Bonus!$K$4,IF(D728&lt;Bonus!$J$5,Bonus!$K$5,IF(D728&lt;Bonus!$J$6,Bonus!$K$6,IF(D728&lt;Bonus!$J$7,Bonus!$K$7,IF(D728&lt;Bonus!$J$8,Bonus!$K$8,IF(D728&lt;Bonus!$J$9,Bonus!$K$9,IF(D728&lt;Bonus!$J$10,Bonus!$K$10,IF(D728&lt;Bonus!$J$11,Bonus!$K$11,IF(D728&lt;Bonus!$J$12,Bonus!$K$12,Bonus!$K$13)))))))))))</f>
        <v>2</v>
      </c>
    </row>
    <row r="729" spans="1:21"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17">
        <f t="shared" si="45"/>
        <v>36.530201342281877</v>
      </c>
      <c r="Q729" t="s">
        <v>8342</v>
      </c>
      <c r="R729" t="s">
        <v>8343</v>
      </c>
      <c r="S729" s="23">
        <f t="shared" si="46"/>
        <v>41246.811909722215</v>
      </c>
      <c r="T729" s="23">
        <f t="shared" si="47"/>
        <v>41288.680555555555</v>
      </c>
      <c r="U729" s="27">
        <f>IF(D729&lt;Bonus!$J$2,Bonus!$K$2,IF(D729&lt;Bonus!$J$3,Bonus!$K$3,IF(D729&lt;Bonus!$J$4,Bonus!$K$4,IF(D729&lt;Bonus!$J$5,Bonus!$K$5,IF(D729&lt;Bonus!$J$6,Bonus!$K$6,IF(D729&lt;Bonus!$J$7,Bonus!$K$7,IF(D729&lt;Bonus!$J$8,Bonus!$K$8,IF(D729&lt;Bonus!$J$9,Bonus!$K$9,IF(D729&lt;Bonus!$J$10,Bonus!$K$10,IF(D729&lt;Bonus!$J$11,Bonus!$K$11,IF(D729&lt;Bonus!$J$12,Bonus!$K$12,Bonus!$K$13)))))))))))</f>
        <v>2</v>
      </c>
    </row>
    <row r="730" spans="1:21"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17">
        <f t="shared" si="45"/>
        <v>60.903461538461535</v>
      </c>
      <c r="Q730" t="s">
        <v>8342</v>
      </c>
      <c r="R730" t="s">
        <v>8343</v>
      </c>
      <c r="S730" s="23">
        <f t="shared" si="46"/>
        <v>40731.629131944443</v>
      </c>
      <c r="T730" s="23">
        <f t="shared" si="47"/>
        <v>40776.629131944443</v>
      </c>
      <c r="U730" s="27">
        <f>IF(D730&lt;Bonus!$J$2,Bonus!$K$2,IF(D730&lt;Bonus!$J$3,Bonus!$K$3,IF(D730&lt;Bonus!$J$4,Bonus!$K$4,IF(D730&lt;Bonus!$J$5,Bonus!$K$5,IF(D730&lt;Bonus!$J$6,Bonus!$K$6,IF(D730&lt;Bonus!$J$7,Bonus!$K$7,IF(D730&lt;Bonus!$J$8,Bonus!$K$8,IF(D730&lt;Bonus!$J$9,Bonus!$K$9,IF(D730&lt;Bonus!$J$10,Bonus!$K$10,IF(D730&lt;Bonus!$J$11,Bonus!$K$11,IF(D730&lt;Bonus!$J$12,Bonus!$K$12,Bonus!$K$13)))))))))))</f>
        <v>3</v>
      </c>
    </row>
    <row r="731" spans="1:21"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17">
        <f t="shared" si="45"/>
        <v>43.55</v>
      </c>
      <c r="Q731" t="s">
        <v>8342</v>
      </c>
      <c r="R731" t="s">
        <v>8343</v>
      </c>
      <c r="S731" s="23">
        <f t="shared" si="46"/>
        <v>41110.97755787037</v>
      </c>
      <c r="T731" s="23">
        <f t="shared" si="47"/>
        <v>41170.97755787037</v>
      </c>
      <c r="U731" s="27">
        <f>IF(D731&lt;Bonus!$J$2,Bonus!$K$2,IF(D731&lt;Bonus!$J$3,Bonus!$K$3,IF(D731&lt;Bonus!$J$4,Bonus!$K$4,IF(D731&lt;Bonus!$J$5,Bonus!$K$5,IF(D731&lt;Bonus!$J$6,Bonus!$K$6,IF(D731&lt;Bonus!$J$7,Bonus!$K$7,IF(D731&lt;Bonus!$J$8,Bonus!$K$8,IF(D731&lt;Bonus!$J$9,Bonus!$K$9,IF(D731&lt;Bonus!$J$10,Bonus!$K$10,IF(D731&lt;Bonus!$J$11,Bonus!$K$11,IF(D731&lt;Bonus!$J$12,Bonus!$K$12,Bonus!$K$13)))))))))))</f>
        <v>2</v>
      </c>
    </row>
    <row r="732" spans="1:21"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17">
        <f t="shared" si="45"/>
        <v>99.766037735849054</v>
      </c>
      <c r="Q732" t="s">
        <v>8342</v>
      </c>
      <c r="R732" t="s">
        <v>8343</v>
      </c>
      <c r="S732" s="23">
        <f t="shared" si="46"/>
        <v>40854.536932870367</v>
      </c>
      <c r="T732" s="23">
        <f t="shared" si="47"/>
        <v>40884.536932870367</v>
      </c>
      <c r="U732" s="27">
        <f>IF(D732&lt;Bonus!$J$2,Bonus!$K$2,IF(D732&lt;Bonus!$J$3,Bonus!$K$3,IF(D732&lt;Bonus!$J$4,Bonus!$K$4,IF(D732&lt;Bonus!$J$5,Bonus!$K$5,IF(D732&lt;Bonus!$J$6,Bonus!$K$6,IF(D732&lt;Bonus!$J$7,Bonus!$K$7,IF(D732&lt;Bonus!$J$8,Bonus!$K$8,IF(D732&lt;Bonus!$J$9,Bonus!$K$9,IF(D732&lt;Bonus!$J$10,Bonus!$K$10,IF(D732&lt;Bonus!$J$11,Bonus!$K$11,IF(D732&lt;Bonus!$J$12,Bonus!$K$12,Bonus!$K$13)))))))))))</f>
        <v>6</v>
      </c>
    </row>
    <row r="733" spans="1:21"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17">
        <f t="shared" si="45"/>
        <v>88.732394366197184</v>
      </c>
      <c r="Q733" t="s">
        <v>8342</v>
      </c>
      <c r="R733" t="s">
        <v>8343</v>
      </c>
      <c r="S733" s="23">
        <f t="shared" si="46"/>
        <v>40879.587349537032</v>
      </c>
      <c r="T733" s="23">
        <f t="shared" si="47"/>
        <v>40930.041666666664</v>
      </c>
      <c r="U733" s="27">
        <f>IF(D733&lt;Bonus!$J$2,Bonus!$K$2,IF(D733&lt;Bonus!$J$3,Bonus!$K$3,IF(D733&lt;Bonus!$J$4,Bonus!$K$4,IF(D733&lt;Bonus!$J$5,Bonus!$K$5,IF(D733&lt;Bonus!$J$6,Bonus!$K$6,IF(D733&lt;Bonus!$J$7,Bonus!$K$7,IF(D733&lt;Bonus!$J$8,Bonus!$K$8,IF(D733&lt;Bonus!$J$9,Bonus!$K$9,IF(D733&lt;Bonus!$J$10,Bonus!$K$10,IF(D733&lt;Bonus!$J$11,Bonus!$K$11,IF(D733&lt;Bonus!$J$12,Bonus!$K$12,Bonus!$K$13)))))))))))</f>
        <v>3</v>
      </c>
    </row>
    <row r="734" spans="1:21"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17">
        <f t="shared" si="45"/>
        <v>4.9230769230769234</v>
      </c>
      <c r="Q734" t="s">
        <v>8342</v>
      </c>
      <c r="R734" t="s">
        <v>8343</v>
      </c>
      <c r="S734" s="23">
        <f t="shared" si="46"/>
        <v>41486.21598379629</v>
      </c>
      <c r="T734" s="23">
        <f t="shared" si="47"/>
        <v>41546.21598379629</v>
      </c>
      <c r="U734" s="27">
        <f>IF(D734&lt;Bonus!$J$2,Bonus!$K$2,IF(D734&lt;Bonus!$J$3,Bonus!$K$3,IF(D734&lt;Bonus!$J$4,Bonus!$K$4,IF(D734&lt;Bonus!$J$5,Bonus!$K$5,IF(D734&lt;Bonus!$J$6,Bonus!$K$6,IF(D734&lt;Bonus!$J$7,Bonus!$K$7,IF(D734&lt;Bonus!$J$8,Bonus!$K$8,IF(D734&lt;Bonus!$J$9,Bonus!$K$9,IF(D734&lt;Bonus!$J$10,Bonus!$K$10,IF(D734&lt;Bonus!$J$11,Bonus!$K$11,IF(D734&lt;Bonus!$J$12,Bonus!$K$12,Bonus!$K$13)))))))))))</f>
        <v>1</v>
      </c>
    </row>
    <row r="735" spans="1:21"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17">
        <f t="shared" si="45"/>
        <v>17.822485207100591</v>
      </c>
      <c r="Q735" t="s">
        <v>8342</v>
      </c>
      <c r="R735" t="s">
        <v>8343</v>
      </c>
      <c r="S735" s="23">
        <f t="shared" si="46"/>
        <v>41598.211712962962</v>
      </c>
      <c r="T735" s="23">
        <f t="shared" si="47"/>
        <v>41628.211712962962</v>
      </c>
      <c r="U735" s="27">
        <f>IF(D735&lt;Bonus!$J$2,Bonus!$K$2,IF(D735&lt;Bonus!$J$3,Bonus!$K$3,IF(D735&lt;Bonus!$J$4,Bonus!$K$4,IF(D735&lt;Bonus!$J$5,Bonus!$K$5,IF(D735&lt;Bonus!$J$6,Bonus!$K$6,IF(D735&lt;Bonus!$J$7,Bonus!$K$7,IF(D735&lt;Bonus!$J$8,Bonus!$K$8,IF(D735&lt;Bonus!$J$9,Bonus!$K$9,IF(D735&lt;Bonus!$J$10,Bonus!$K$10,IF(D735&lt;Bonus!$J$11,Bonus!$K$11,IF(D735&lt;Bonus!$J$12,Bonus!$K$12,Bonus!$K$13)))))))))))</f>
        <v>2</v>
      </c>
    </row>
    <row r="736" spans="1:21"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17">
        <f t="shared" si="45"/>
        <v>187.19298245614036</v>
      </c>
      <c r="Q736" t="s">
        <v>8342</v>
      </c>
      <c r="R736" t="s">
        <v>8343</v>
      </c>
      <c r="S736" s="23">
        <f t="shared" si="46"/>
        <v>42101.956249999996</v>
      </c>
      <c r="T736" s="23">
        <f t="shared" si="47"/>
        <v>42132.999999999993</v>
      </c>
      <c r="U736" s="27">
        <f>IF(D736&lt;Bonus!$J$2,Bonus!$K$2,IF(D736&lt;Bonus!$J$3,Bonus!$K$3,IF(D736&lt;Bonus!$J$4,Bonus!$K$4,IF(D736&lt;Bonus!$J$5,Bonus!$K$5,IF(D736&lt;Bonus!$J$6,Bonus!$K$6,IF(D736&lt;Bonus!$J$7,Bonus!$K$7,IF(D736&lt;Bonus!$J$8,Bonus!$K$8,IF(D736&lt;Bonus!$J$9,Bonus!$K$9,IF(D736&lt;Bonus!$J$10,Bonus!$K$10,IF(D736&lt;Bonus!$J$11,Bonus!$K$11,IF(D736&lt;Bonus!$J$12,Bonus!$K$12,Bonus!$K$13)))))))))))</f>
        <v>3</v>
      </c>
    </row>
    <row r="737" spans="1:21"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17">
        <f t="shared" si="45"/>
        <v>234.80786026200875</v>
      </c>
      <c r="Q737" t="s">
        <v>8342</v>
      </c>
      <c r="R737" t="s">
        <v>8343</v>
      </c>
      <c r="S737" s="23">
        <f t="shared" si="46"/>
        <v>41945.821134259255</v>
      </c>
      <c r="T737" s="23">
        <f t="shared" si="47"/>
        <v>41976.818749999999</v>
      </c>
      <c r="U737" s="27">
        <f>IF(D737&lt;Bonus!$J$2,Bonus!$K$2,IF(D737&lt;Bonus!$J$3,Bonus!$K$3,IF(D737&lt;Bonus!$J$4,Bonus!$K$4,IF(D737&lt;Bonus!$J$5,Bonus!$K$5,IF(D737&lt;Bonus!$J$6,Bonus!$K$6,IF(D737&lt;Bonus!$J$7,Bonus!$K$7,IF(D737&lt;Bonus!$J$8,Bonus!$K$8,IF(D737&lt;Bonus!$J$9,Bonus!$K$9,IF(D737&lt;Bonus!$J$10,Bonus!$K$10,IF(D737&lt;Bonus!$J$11,Bonus!$K$11,IF(D737&lt;Bonus!$J$12,Bonus!$K$12,Bonus!$K$13)))))))))))</f>
        <v>11</v>
      </c>
    </row>
    <row r="738" spans="1:21"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17">
        <f t="shared" si="45"/>
        <v>105.04629629629629</v>
      </c>
      <c r="Q738" t="s">
        <v>8342</v>
      </c>
      <c r="R738" t="s">
        <v>8343</v>
      </c>
      <c r="S738" s="23">
        <f t="shared" si="46"/>
        <v>41579.525925925926</v>
      </c>
      <c r="T738" s="23">
        <f t="shared" si="47"/>
        <v>41598.999305555553</v>
      </c>
      <c r="U738" s="27">
        <f>IF(D738&lt;Bonus!$J$2,Bonus!$K$2,IF(D738&lt;Bonus!$J$3,Bonus!$K$3,IF(D738&lt;Bonus!$J$4,Bonus!$K$4,IF(D738&lt;Bonus!$J$5,Bonus!$K$5,IF(D738&lt;Bonus!$J$6,Bonus!$K$6,IF(D738&lt;Bonus!$J$7,Bonus!$K$7,IF(D738&lt;Bonus!$J$8,Bonus!$K$8,IF(D738&lt;Bonus!$J$9,Bonus!$K$9,IF(D738&lt;Bonus!$J$10,Bonus!$K$10,IF(D738&lt;Bonus!$J$11,Bonus!$K$11,IF(D738&lt;Bonus!$J$12,Bonus!$K$12,Bonus!$K$13)))))))))))</f>
        <v>2</v>
      </c>
    </row>
    <row r="739" spans="1:21"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17">
        <f t="shared" si="45"/>
        <v>56.666666666666664</v>
      </c>
      <c r="Q739" t="s">
        <v>8342</v>
      </c>
      <c r="R739" t="s">
        <v>8343</v>
      </c>
      <c r="S739" s="23">
        <f t="shared" si="46"/>
        <v>41667.066979166666</v>
      </c>
      <c r="T739" s="23">
        <f t="shared" si="47"/>
        <v>41684.625</v>
      </c>
      <c r="U739" s="27">
        <f>IF(D739&lt;Bonus!$J$2,Bonus!$K$2,IF(D739&lt;Bonus!$J$3,Bonus!$K$3,IF(D739&lt;Bonus!$J$4,Bonus!$K$4,IF(D739&lt;Bonus!$J$5,Bonus!$K$5,IF(D739&lt;Bonus!$J$6,Bonus!$K$6,IF(D739&lt;Bonus!$J$7,Bonus!$K$7,IF(D739&lt;Bonus!$J$8,Bonus!$K$8,IF(D739&lt;Bonus!$J$9,Bonus!$K$9,IF(D739&lt;Bonus!$J$10,Bonus!$K$10,IF(D739&lt;Bonus!$J$11,Bonus!$K$11,IF(D739&lt;Bonus!$J$12,Bonus!$K$12,Bonus!$K$13)))))))))))</f>
        <v>3</v>
      </c>
    </row>
    <row r="740" spans="1:21"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17">
        <f t="shared" si="45"/>
        <v>39.048780487804876</v>
      </c>
      <c r="Q740" t="s">
        <v>8342</v>
      </c>
      <c r="R740" t="s">
        <v>8343</v>
      </c>
      <c r="S740" s="23">
        <f t="shared" si="46"/>
        <v>41943.395763888882</v>
      </c>
      <c r="T740" s="23">
        <f t="shared" si="47"/>
        <v>41973.999305555553</v>
      </c>
      <c r="U740" s="27">
        <f>IF(D740&lt;Bonus!$J$2,Bonus!$K$2,IF(D740&lt;Bonus!$J$3,Bonus!$K$3,IF(D740&lt;Bonus!$J$4,Bonus!$K$4,IF(D740&lt;Bonus!$J$5,Bonus!$K$5,IF(D740&lt;Bonus!$J$6,Bonus!$K$6,IF(D740&lt;Bonus!$J$7,Bonus!$K$7,IF(D740&lt;Bonus!$J$8,Bonus!$K$8,IF(D740&lt;Bonus!$J$9,Bonus!$K$9,IF(D740&lt;Bonus!$J$10,Bonus!$K$10,IF(D740&lt;Bonus!$J$11,Bonus!$K$11,IF(D740&lt;Bonus!$J$12,Bonus!$K$12,Bonus!$K$13)))))))))))</f>
        <v>2</v>
      </c>
    </row>
    <row r="741" spans="1:21"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17">
        <f t="shared" si="45"/>
        <v>68.345323741007192</v>
      </c>
      <c r="Q741" t="s">
        <v>8342</v>
      </c>
      <c r="R741" t="s">
        <v>8343</v>
      </c>
      <c r="S741" s="23">
        <f t="shared" si="46"/>
        <v>41829.294317129628</v>
      </c>
      <c r="T741" s="23">
        <f t="shared" si="47"/>
        <v>41862.294317129628</v>
      </c>
      <c r="U741" s="27">
        <f>IF(D741&lt;Bonus!$J$2,Bonus!$K$2,IF(D741&lt;Bonus!$J$3,Bonus!$K$3,IF(D741&lt;Bonus!$J$4,Bonus!$K$4,IF(D741&lt;Bonus!$J$5,Bonus!$K$5,IF(D741&lt;Bonus!$J$6,Bonus!$K$6,IF(D741&lt;Bonus!$J$7,Bonus!$K$7,IF(D741&lt;Bonus!$J$8,Bonus!$K$8,IF(D741&lt;Bonus!$J$9,Bonus!$K$9,IF(D741&lt;Bonus!$J$10,Bonus!$K$10,IF(D741&lt;Bonus!$J$11,Bonus!$K$11,IF(D741&lt;Bonus!$J$12,Bonus!$K$12,Bonus!$K$13)))))))))))</f>
        <v>3</v>
      </c>
    </row>
    <row r="742" spans="1:21"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17">
        <f t="shared" si="45"/>
        <v>169.57894736842104</v>
      </c>
      <c r="Q742" t="s">
        <v>8342</v>
      </c>
      <c r="R742" t="s">
        <v>8343</v>
      </c>
      <c r="S742" s="23">
        <f t="shared" si="46"/>
        <v>42161.93844907407</v>
      </c>
      <c r="T742" s="23">
        <f t="shared" si="47"/>
        <v>42175.93844907407</v>
      </c>
      <c r="U742" s="27">
        <f>IF(D742&lt;Bonus!$J$2,Bonus!$K$2,IF(D742&lt;Bonus!$J$3,Bonus!$K$3,IF(D742&lt;Bonus!$J$4,Bonus!$K$4,IF(D742&lt;Bonus!$J$5,Bonus!$K$5,IF(D742&lt;Bonus!$J$6,Bonus!$K$6,IF(D742&lt;Bonus!$J$7,Bonus!$K$7,IF(D742&lt;Bonus!$J$8,Bonus!$K$8,IF(D742&lt;Bonus!$J$9,Bonus!$K$9,IF(D742&lt;Bonus!$J$10,Bonus!$K$10,IF(D742&lt;Bonus!$J$11,Bonus!$K$11,IF(D742&lt;Bonus!$J$12,Bonus!$K$12,Bonus!$K$13)))))))))))</f>
        <v>2</v>
      </c>
    </row>
    <row r="743" spans="1:21"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17">
        <f t="shared" si="45"/>
        <v>141.42340425531913</v>
      </c>
      <c r="Q743" t="s">
        <v>8342</v>
      </c>
      <c r="R743" t="s">
        <v>8343</v>
      </c>
      <c r="S743" s="23">
        <f t="shared" si="46"/>
        <v>41401.439884259256</v>
      </c>
      <c r="T743" s="23">
        <f t="shared" si="47"/>
        <v>41436.439884259256</v>
      </c>
      <c r="U743" s="27">
        <f>IF(D743&lt;Bonus!$J$2,Bonus!$K$2,IF(D743&lt;Bonus!$J$3,Bonus!$K$3,IF(D743&lt;Bonus!$J$4,Bonus!$K$4,IF(D743&lt;Bonus!$J$5,Bonus!$K$5,IF(D743&lt;Bonus!$J$6,Bonus!$K$6,IF(D743&lt;Bonus!$J$7,Bonus!$K$7,IF(D743&lt;Bonus!$J$8,Bonus!$K$8,IF(D743&lt;Bonus!$J$9,Bonus!$K$9,IF(D743&lt;Bonus!$J$10,Bonus!$K$10,IF(D743&lt;Bonus!$J$11,Bonus!$K$11,IF(D743&lt;Bonus!$J$12,Bonus!$K$12,Bonus!$K$13)))))))))))</f>
        <v>4</v>
      </c>
    </row>
    <row r="744" spans="1:21"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17">
        <f t="shared" si="45"/>
        <v>67.391304347826093</v>
      </c>
      <c r="Q744" t="s">
        <v>8342</v>
      </c>
      <c r="R744" t="s">
        <v>8343</v>
      </c>
      <c r="S744" s="23">
        <f t="shared" si="46"/>
        <v>41689.709629629629</v>
      </c>
      <c r="T744" s="23">
        <f t="shared" si="47"/>
        <v>41719.667962962958</v>
      </c>
      <c r="U744" s="27">
        <f>IF(D744&lt;Bonus!$J$2,Bonus!$K$2,IF(D744&lt;Bonus!$J$3,Bonus!$K$3,IF(D744&lt;Bonus!$J$4,Bonus!$K$4,IF(D744&lt;Bonus!$J$5,Bonus!$K$5,IF(D744&lt;Bonus!$J$6,Bonus!$K$6,IF(D744&lt;Bonus!$J$7,Bonus!$K$7,IF(D744&lt;Bonus!$J$8,Bonus!$K$8,IF(D744&lt;Bonus!$J$9,Bonus!$K$9,IF(D744&lt;Bonus!$J$10,Bonus!$K$10,IF(D744&lt;Bonus!$J$11,Bonus!$K$11,IF(D744&lt;Bonus!$J$12,Bonus!$K$12,Bonus!$K$13)))))))))))</f>
        <v>2</v>
      </c>
    </row>
    <row r="745" spans="1:21"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17">
        <f t="shared" si="45"/>
        <v>54.266666666666666</v>
      </c>
      <c r="Q745" t="s">
        <v>8342</v>
      </c>
      <c r="R745" t="s">
        <v>8343</v>
      </c>
      <c r="S745" s="23">
        <f t="shared" si="46"/>
        <v>40990.500983796293</v>
      </c>
      <c r="T745" s="23">
        <f t="shared" si="47"/>
        <v>41015.666666666664</v>
      </c>
      <c r="U745" s="27">
        <f>IF(D745&lt;Bonus!$J$2,Bonus!$K$2,IF(D745&lt;Bonus!$J$3,Bonus!$K$3,IF(D745&lt;Bonus!$J$4,Bonus!$K$4,IF(D745&lt;Bonus!$J$5,Bonus!$K$5,IF(D745&lt;Bonus!$J$6,Bonus!$K$6,IF(D745&lt;Bonus!$J$7,Bonus!$K$7,IF(D745&lt;Bonus!$J$8,Bonus!$K$8,IF(D745&lt;Bonus!$J$9,Bonus!$K$9,IF(D745&lt;Bonus!$J$10,Bonus!$K$10,IF(D745&lt;Bonus!$J$11,Bonus!$K$11,IF(D745&lt;Bonus!$J$12,Bonus!$K$12,Bonus!$K$13)))))))))))</f>
        <v>1</v>
      </c>
    </row>
    <row r="746" spans="1:21"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17">
        <f t="shared" si="45"/>
        <v>82.516129032258064</v>
      </c>
      <c r="Q746" t="s">
        <v>8342</v>
      </c>
      <c r="R746" t="s">
        <v>8343</v>
      </c>
      <c r="S746" s="23">
        <f t="shared" si="46"/>
        <v>41226.748877314814</v>
      </c>
      <c r="T746" s="23">
        <f t="shared" si="47"/>
        <v>41256.748877314814</v>
      </c>
      <c r="U746" s="27">
        <f>IF(D746&lt;Bonus!$J$2,Bonus!$K$2,IF(D746&lt;Bonus!$J$3,Bonus!$K$3,IF(D746&lt;Bonus!$J$4,Bonus!$K$4,IF(D746&lt;Bonus!$J$5,Bonus!$K$5,IF(D746&lt;Bonus!$J$6,Bonus!$K$6,IF(D746&lt;Bonus!$J$7,Bonus!$K$7,IF(D746&lt;Bonus!$J$8,Bonus!$K$8,IF(D746&lt;Bonus!$J$9,Bonus!$K$9,IF(D746&lt;Bonus!$J$10,Bonus!$K$10,IF(D746&lt;Bonus!$J$11,Bonus!$K$11,IF(D746&lt;Bonus!$J$12,Bonus!$K$12,Bonus!$K$13)))))))))))</f>
        <v>3</v>
      </c>
    </row>
    <row r="747" spans="1:21"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17">
        <f t="shared" si="45"/>
        <v>53.729729729729726</v>
      </c>
      <c r="Q747" t="s">
        <v>8342</v>
      </c>
      <c r="R747" t="s">
        <v>8343</v>
      </c>
      <c r="S747" s="23">
        <f t="shared" si="46"/>
        <v>41367.363946759258</v>
      </c>
      <c r="T747" s="23">
        <f t="shared" si="47"/>
        <v>41397.363946759258</v>
      </c>
      <c r="U747" s="27">
        <f>IF(D747&lt;Bonus!$J$2,Bonus!$K$2,IF(D747&lt;Bonus!$J$3,Bonus!$K$3,IF(D747&lt;Bonus!$J$4,Bonus!$K$4,IF(D747&lt;Bonus!$J$5,Bonus!$K$5,IF(D747&lt;Bonus!$J$6,Bonus!$K$6,IF(D747&lt;Bonus!$J$7,Bonus!$K$7,IF(D747&lt;Bonus!$J$8,Bonus!$K$8,IF(D747&lt;Bonus!$J$9,Bonus!$K$9,IF(D747&lt;Bonus!$J$10,Bonus!$K$10,IF(D747&lt;Bonus!$J$11,Bonus!$K$11,IF(D747&lt;Bonus!$J$12,Bonus!$K$12,Bonus!$K$13)))))))))))</f>
        <v>2</v>
      </c>
    </row>
    <row r="748" spans="1:21"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17">
        <f t="shared" si="45"/>
        <v>34.206185567010309</v>
      </c>
      <c r="Q748" t="s">
        <v>8342</v>
      </c>
      <c r="R748" t="s">
        <v>8343</v>
      </c>
      <c r="S748" s="23">
        <f t="shared" si="46"/>
        <v>41156.834594907406</v>
      </c>
      <c r="T748" s="23">
        <f t="shared" si="47"/>
        <v>41174.957638888889</v>
      </c>
      <c r="U748" s="27">
        <f>IF(D748&lt;Bonus!$J$2,Bonus!$K$2,IF(D748&lt;Bonus!$J$3,Bonus!$K$3,IF(D748&lt;Bonus!$J$4,Bonus!$K$4,IF(D748&lt;Bonus!$J$5,Bonus!$K$5,IF(D748&lt;Bonus!$J$6,Bonus!$K$6,IF(D748&lt;Bonus!$J$7,Bonus!$K$7,IF(D748&lt;Bonus!$J$8,Bonus!$K$8,IF(D748&lt;Bonus!$J$9,Bonus!$K$9,IF(D748&lt;Bonus!$J$10,Bonus!$K$10,IF(D748&lt;Bonus!$J$11,Bonus!$K$11,IF(D748&lt;Bonus!$J$12,Bonus!$K$12,Bonus!$K$13)))))))))))</f>
        <v>2</v>
      </c>
    </row>
    <row r="749" spans="1:21"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17">
        <f t="shared" si="45"/>
        <v>127.32727272727273</v>
      </c>
      <c r="Q749" t="s">
        <v>8342</v>
      </c>
      <c r="R749" t="s">
        <v>8343</v>
      </c>
      <c r="S749" s="23">
        <f t="shared" si="46"/>
        <v>41988.340497685182</v>
      </c>
      <c r="T749" s="23">
        <f t="shared" si="47"/>
        <v>42019.245833333327</v>
      </c>
      <c r="U749" s="27">
        <f>IF(D749&lt;Bonus!$J$2,Bonus!$K$2,IF(D749&lt;Bonus!$J$3,Bonus!$K$3,IF(D749&lt;Bonus!$J$4,Bonus!$K$4,IF(D749&lt;Bonus!$J$5,Bonus!$K$5,IF(D749&lt;Bonus!$J$6,Bonus!$K$6,IF(D749&lt;Bonus!$J$7,Bonus!$K$7,IF(D749&lt;Bonus!$J$8,Bonus!$K$8,IF(D749&lt;Bonus!$J$9,Bonus!$K$9,IF(D749&lt;Bonus!$J$10,Bonus!$K$10,IF(D749&lt;Bonus!$J$11,Bonus!$K$11,IF(D749&lt;Bonus!$J$12,Bonus!$K$12,Bonus!$K$13)))))))))))</f>
        <v>3</v>
      </c>
    </row>
    <row r="750" spans="1:21"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17">
        <f t="shared" si="45"/>
        <v>45.56818181818182</v>
      </c>
      <c r="Q750" t="s">
        <v>8342</v>
      </c>
      <c r="R750" t="s">
        <v>8343</v>
      </c>
      <c r="S750" s="23">
        <f t="shared" si="46"/>
        <v>41831.638495370367</v>
      </c>
      <c r="T750" s="23">
        <f t="shared" si="47"/>
        <v>41861.638495370367</v>
      </c>
      <c r="U750" s="27">
        <f>IF(D750&lt;Bonus!$J$2,Bonus!$K$2,IF(D750&lt;Bonus!$J$3,Bonus!$K$3,IF(D750&lt;Bonus!$J$4,Bonus!$K$4,IF(D750&lt;Bonus!$J$5,Bonus!$K$5,IF(D750&lt;Bonus!$J$6,Bonus!$K$6,IF(D750&lt;Bonus!$J$7,Bonus!$K$7,IF(D750&lt;Bonus!$J$8,Bonus!$K$8,IF(D750&lt;Bonus!$J$9,Bonus!$K$9,IF(D750&lt;Bonus!$J$10,Bonus!$K$10,IF(D750&lt;Bonus!$J$11,Bonus!$K$11,IF(D750&lt;Bonus!$J$12,Bonus!$K$12,Bonus!$K$13)))))))))))</f>
        <v>2</v>
      </c>
    </row>
    <row r="751" spans="1:21"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17">
        <f t="shared" si="45"/>
        <v>95.963636363636368</v>
      </c>
      <c r="Q751" t="s">
        <v>8342</v>
      </c>
      <c r="R751" t="s">
        <v>8343</v>
      </c>
      <c r="S751" s="23">
        <f t="shared" si="46"/>
        <v>42733.732986111114</v>
      </c>
      <c r="T751" s="23">
        <f t="shared" si="47"/>
        <v>42763.732986111114</v>
      </c>
      <c r="U751" s="27">
        <f>IF(D751&lt;Bonus!$J$2,Bonus!$K$2,IF(D751&lt;Bonus!$J$3,Bonus!$K$3,IF(D751&lt;Bonus!$J$4,Bonus!$K$4,IF(D751&lt;Bonus!$J$5,Bonus!$K$5,IF(D751&lt;Bonus!$J$6,Bonus!$K$6,IF(D751&lt;Bonus!$J$7,Bonus!$K$7,IF(D751&lt;Bonus!$J$8,Bonus!$K$8,IF(D751&lt;Bonus!$J$9,Bonus!$K$9,IF(D751&lt;Bonus!$J$10,Bonus!$K$10,IF(D751&lt;Bonus!$J$11,Bonus!$K$11,IF(D751&lt;Bonus!$J$12,Bonus!$K$12,Bonus!$K$13)))))))))))</f>
        <v>4</v>
      </c>
    </row>
    <row r="752" spans="1:21"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17">
        <f t="shared" si="45"/>
        <v>77.271186440677965</v>
      </c>
      <c r="Q752" t="s">
        <v>8342</v>
      </c>
      <c r="R752" t="s">
        <v>8343</v>
      </c>
      <c r="S752" s="23">
        <f t="shared" si="46"/>
        <v>41299.669814814813</v>
      </c>
      <c r="T752" s="23">
        <f t="shared" si="47"/>
        <v>41329.669814814813</v>
      </c>
      <c r="U752" s="27">
        <f>IF(D752&lt;Bonus!$J$2,Bonus!$K$2,IF(D752&lt;Bonus!$J$3,Bonus!$K$3,IF(D752&lt;Bonus!$J$4,Bonus!$K$4,IF(D752&lt;Bonus!$J$5,Bonus!$K$5,IF(D752&lt;Bonus!$J$6,Bonus!$K$6,IF(D752&lt;Bonus!$J$7,Bonus!$K$7,IF(D752&lt;Bonus!$J$8,Bonus!$K$8,IF(D752&lt;Bonus!$J$9,Bonus!$K$9,IF(D752&lt;Bonus!$J$10,Bonus!$K$10,IF(D752&lt;Bonus!$J$11,Bonus!$K$11,IF(D752&lt;Bonus!$J$12,Bonus!$K$12,Bonus!$K$13)))))))))))</f>
        <v>2</v>
      </c>
    </row>
    <row r="753" spans="1:21"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17">
        <f t="shared" si="45"/>
        <v>57.338709677419352</v>
      </c>
      <c r="Q753" t="s">
        <v>8342</v>
      </c>
      <c r="R753" t="s">
        <v>8343</v>
      </c>
      <c r="S753" s="23">
        <f t="shared" si="46"/>
        <v>40713.422164351847</v>
      </c>
      <c r="T753" s="23">
        <f t="shared" si="47"/>
        <v>40759.422164351847</v>
      </c>
      <c r="U753" s="27">
        <f>IF(D753&lt;Bonus!$J$2,Bonus!$K$2,IF(D753&lt;Bonus!$J$3,Bonus!$K$3,IF(D753&lt;Bonus!$J$4,Bonus!$K$4,IF(D753&lt;Bonus!$J$5,Bonus!$K$5,IF(D753&lt;Bonus!$J$6,Bonus!$K$6,IF(D753&lt;Bonus!$J$7,Bonus!$K$7,IF(D753&lt;Bonus!$J$8,Bonus!$K$8,IF(D753&lt;Bonus!$J$9,Bonus!$K$9,IF(D753&lt;Bonus!$J$10,Bonus!$K$10,IF(D753&lt;Bonus!$J$11,Bonus!$K$11,IF(D753&lt;Bonus!$J$12,Bonus!$K$12,Bonus!$K$13)))))))))))</f>
        <v>2</v>
      </c>
    </row>
    <row r="754" spans="1:21"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17">
        <f t="shared" si="45"/>
        <v>53.19047619047619</v>
      </c>
      <c r="Q754" t="s">
        <v>8342</v>
      </c>
      <c r="R754" t="s">
        <v>8343</v>
      </c>
      <c r="S754" s="23">
        <f t="shared" si="46"/>
        <v>42639.213159722225</v>
      </c>
      <c r="T754" s="23">
        <f t="shared" si="47"/>
        <v>42659.249999999993</v>
      </c>
      <c r="U754" s="27">
        <f>IF(D754&lt;Bonus!$J$2,Bonus!$K$2,IF(D754&lt;Bonus!$J$3,Bonus!$K$3,IF(D754&lt;Bonus!$J$4,Bonus!$K$4,IF(D754&lt;Bonus!$J$5,Bonus!$K$5,IF(D754&lt;Bonus!$J$6,Bonus!$K$6,IF(D754&lt;Bonus!$J$7,Bonus!$K$7,IF(D754&lt;Bonus!$J$8,Bonus!$K$8,IF(D754&lt;Bonus!$J$9,Bonus!$K$9,IF(D754&lt;Bonus!$J$10,Bonus!$K$10,IF(D754&lt;Bonus!$J$11,Bonus!$K$11,IF(D754&lt;Bonus!$J$12,Bonus!$K$12,Bonus!$K$13)))))))))))</f>
        <v>3</v>
      </c>
    </row>
    <row r="755" spans="1:21"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17">
        <f t="shared" si="45"/>
        <v>492.30769230769232</v>
      </c>
      <c r="Q755" t="s">
        <v>8342</v>
      </c>
      <c r="R755" t="s">
        <v>8343</v>
      </c>
      <c r="S755" s="23">
        <f t="shared" si="46"/>
        <v>42019.381840277776</v>
      </c>
      <c r="T755" s="23">
        <f t="shared" si="47"/>
        <v>42049.381840277776</v>
      </c>
      <c r="U755" s="27">
        <f>IF(D755&lt;Bonus!$J$2,Bonus!$K$2,IF(D755&lt;Bonus!$J$3,Bonus!$K$3,IF(D755&lt;Bonus!$J$4,Bonus!$K$4,IF(D755&lt;Bonus!$J$5,Bonus!$K$5,IF(D755&lt;Bonus!$J$6,Bonus!$K$6,IF(D755&lt;Bonus!$J$7,Bonus!$K$7,IF(D755&lt;Bonus!$J$8,Bonus!$K$8,IF(D755&lt;Bonus!$J$9,Bonus!$K$9,IF(D755&lt;Bonus!$J$10,Bonus!$K$10,IF(D755&lt;Bonus!$J$11,Bonus!$K$11,IF(D755&lt;Bonus!$J$12,Bonus!$K$12,Bonus!$K$13)))))))))))</f>
        <v>4</v>
      </c>
    </row>
    <row r="756" spans="1:21"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17">
        <f t="shared" si="45"/>
        <v>42.346938775510203</v>
      </c>
      <c r="Q756" t="s">
        <v>8342</v>
      </c>
      <c r="R756" t="s">
        <v>8343</v>
      </c>
      <c r="S756" s="23">
        <f t="shared" si="46"/>
        <v>41249.54075231481</v>
      </c>
      <c r="T756" s="23">
        <f t="shared" si="47"/>
        <v>41279.54075231481</v>
      </c>
      <c r="U756" s="27">
        <f>IF(D756&lt;Bonus!$J$2,Bonus!$K$2,IF(D756&lt;Bonus!$J$3,Bonus!$K$3,IF(D756&lt;Bonus!$J$4,Bonus!$K$4,IF(D756&lt;Bonus!$J$5,Bonus!$K$5,IF(D756&lt;Bonus!$J$6,Bonus!$K$6,IF(D756&lt;Bonus!$J$7,Bonus!$K$7,IF(D756&lt;Bonus!$J$8,Bonus!$K$8,IF(D756&lt;Bonus!$J$9,Bonus!$K$9,IF(D756&lt;Bonus!$J$10,Bonus!$K$10,IF(D756&lt;Bonus!$J$11,Bonus!$K$11,IF(D756&lt;Bonus!$J$12,Bonus!$K$12,Bonus!$K$13)))))))))))</f>
        <v>2</v>
      </c>
    </row>
    <row r="757" spans="1:21"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17">
        <f t="shared" si="45"/>
        <v>37.466029411764708</v>
      </c>
      <c r="Q757" t="s">
        <v>8342</v>
      </c>
      <c r="R757" t="s">
        <v>8343</v>
      </c>
      <c r="S757" s="23">
        <f t="shared" si="46"/>
        <v>41383.396724537037</v>
      </c>
      <c r="T757" s="23">
        <f t="shared" si="47"/>
        <v>41413.820138888885</v>
      </c>
      <c r="U757" s="27">
        <f>IF(D757&lt;Bonus!$J$2,Bonus!$K$2,IF(D757&lt;Bonus!$J$3,Bonus!$K$3,IF(D757&lt;Bonus!$J$4,Bonus!$K$4,IF(D757&lt;Bonus!$J$5,Bonus!$K$5,IF(D757&lt;Bonus!$J$6,Bonus!$K$6,IF(D757&lt;Bonus!$J$7,Bonus!$K$7,IF(D757&lt;Bonus!$J$8,Bonus!$K$8,IF(D757&lt;Bonus!$J$9,Bonus!$K$9,IF(D757&lt;Bonus!$J$10,Bonus!$K$10,IF(D757&lt;Bonus!$J$11,Bonus!$K$11,IF(D757&lt;Bonus!$J$12,Bonus!$K$12,Bonus!$K$13)))))))))))</f>
        <v>2</v>
      </c>
    </row>
    <row r="758" spans="1:21"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17">
        <f t="shared" si="45"/>
        <v>37.454545454545453</v>
      </c>
      <c r="Q758" t="s">
        <v>8342</v>
      </c>
      <c r="R758" t="s">
        <v>8343</v>
      </c>
      <c r="S758" s="23">
        <f t="shared" si="46"/>
        <v>40590.558553240735</v>
      </c>
      <c r="T758" s="23">
        <f t="shared" si="47"/>
        <v>40651.516886574071</v>
      </c>
      <c r="U758" s="27">
        <f>IF(D758&lt;Bonus!$J$2,Bonus!$K$2,IF(D758&lt;Bonus!$J$3,Bonus!$K$3,IF(D758&lt;Bonus!$J$4,Bonus!$K$4,IF(D758&lt;Bonus!$J$5,Bonus!$K$5,IF(D758&lt;Bonus!$J$6,Bonus!$K$6,IF(D758&lt;Bonus!$J$7,Bonus!$K$7,IF(D758&lt;Bonus!$J$8,Bonus!$K$8,IF(D758&lt;Bonus!$J$9,Bonus!$K$9,IF(D758&lt;Bonus!$J$10,Bonus!$K$10,IF(D758&lt;Bonus!$J$11,Bonus!$K$11,IF(D758&lt;Bonus!$J$12,Bonus!$K$12,Bonus!$K$13)))))))))))</f>
        <v>1</v>
      </c>
    </row>
    <row r="759" spans="1:21"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17">
        <f t="shared" si="45"/>
        <v>33.055555555555557</v>
      </c>
      <c r="Q759" t="s">
        <v>8342</v>
      </c>
      <c r="R759" t="s">
        <v>8343</v>
      </c>
      <c r="S759" s="23">
        <f t="shared" si="46"/>
        <v>41234.846226851849</v>
      </c>
      <c r="T759" s="23">
        <f t="shared" si="47"/>
        <v>41248.846226851849</v>
      </c>
      <c r="U759" s="27">
        <f>IF(D759&lt;Bonus!$J$2,Bonus!$K$2,IF(D759&lt;Bonus!$J$3,Bonus!$K$3,IF(D759&lt;Bonus!$J$4,Bonus!$K$4,IF(D759&lt;Bonus!$J$5,Bonus!$K$5,IF(D759&lt;Bonus!$J$6,Bonus!$K$6,IF(D759&lt;Bonus!$J$7,Bonus!$K$7,IF(D759&lt;Bonus!$J$8,Bonus!$K$8,IF(D759&lt;Bonus!$J$9,Bonus!$K$9,IF(D759&lt;Bonus!$J$10,Bonus!$K$10,IF(D759&lt;Bonus!$J$11,Bonus!$K$11,IF(D759&lt;Bonus!$J$12,Bonus!$K$12,Bonus!$K$13)))))))))))</f>
        <v>1</v>
      </c>
    </row>
    <row r="760" spans="1:21"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17">
        <f t="shared" si="45"/>
        <v>134.21052631578948</v>
      </c>
      <c r="Q760" t="s">
        <v>8342</v>
      </c>
      <c r="R760" t="s">
        <v>8343</v>
      </c>
      <c r="S760" s="23">
        <f t="shared" si="46"/>
        <v>40429.628101851849</v>
      </c>
      <c r="T760" s="23">
        <f t="shared" si="47"/>
        <v>40459.628101851849</v>
      </c>
      <c r="U760" s="27">
        <f>IF(D760&lt;Bonus!$J$2,Bonus!$K$2,IF(D760&lt;Bonus!$J$3,Bonus!$K$3,IF(D760&lt;Bonus!$J$4,Bonus!$K$4,IF(D760&lt;Bonus!$J$5,Bonus!$K$5,IF(D760&lt;Bonus!$J$6,Bonus!$K$6,IF(D760&lt;Bonus!$J$7,Bonus!$K$7,IF(D760&lt;Bonus!$J$8,Bonus!$K$8,IF(D760&lt;Bonus!$J$9,Bonus!$K$9,IF(D760&lt;Bonus!$J$10,Bonus!$K$10,IF(D760&lt;Bonus!$J$11,Bonus!$K$11,IF(D760&lt;Bonus!$J$12,Bonus!$K$12,Bonus!$K$13)))))))))))</f>
        <v>2</v>
      </c>
    </row>
    <row r="761" spans="1:21"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17">
        <f t="shared" si="45"/>
        <v>51.474747474747474</v>
      </c>
      <c r="Q761" t="s">
        <v>8342</v>
      </c>
      <c r="R761" t="s">
        <v>8343</v>
      </c>
      <c r="S761" s="23">
        <f t="shared" si="46"/>
        <v>41789.121979166666</v>
      </c>
      <c r="T761" s="23">
        <f t="shared" si="47"/>
        <v>41829.121979166666</v>
      </c>
      <c r="U761" s="27">
        <f>IF(D761&lt;Bonus!$J$2,Bonus!$K$2,IF(D761&lt;Bonus!$J$3,Bonus!$K$3,IF(D761&lt;Bonus!$J$4,Bonus!$K$4,IF(D761&lt;Bonus!$J$5,Bonus!$K$5,IF(D761&lt;Bonus!$J$6,Bonus!$K$6,IF(D761&lt;Bonus!$J$7,Bonus!$K$7,IF(D761&lt;Bonus!$J$8,Bonus!$K$8,IF(D761&lt;Bonus!$J$9,Bonus!$K$9,IF(D761&lt;Bonus!$J$10,Bonus!$K$10,IF(D761&lt;Bonus!$J$11,Bonus!$K$11,IF(D761&lt;Bonus!$J$12,Bonus!$K$12,Bonus!$K$13)))))))))))</f>
        <v>3</v>
      </c>
    </row>
    <row r="762" spans="1:21"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17" t="e">
        <f t="shared" si="45"/>
        <v>#DIV/0!</v>
      </c>
      <c r="Q762" t="s">
        <v>8342</v>
      </c>
      <c r="R762" t="s">
        <v>8344</v>
      </c>
      <c r="S762" s="23">
        <f t="shared" si="46"/>
        <v>42670.555706018517</v>
      </c>
      <c r="T762" s="23">
        <f t="shared" si="47"/>
        <v>42700.597372685181</v>
      </c>
      <c r="U762" s="27">
        <f>IF(D762&lt;Bonus!$J$2,Bonus!$K$2,IF(D762&lt;Bonus!$J$3,Bonus!$K$3,IF(D762&lt;Bonus!$J$4,Bonus!$K$4,IF(D762&lt;Bonus!$J$5,Bonus!$K$5,IF(D762&lt;Bonus!$J$6,Bonus!$K$6,IF(D762&lt;Bonus!$J$7,Bonus!$K$7,IF(D762&lt;Bonus!$J$8,Bonus!$K$8,IF(D762&lt;Bonus!$J$9,Bonus!$K$9,IF(D762&lt;Bonus!$J$10,Bonus!$K$10,IF(D762&lt;Bonus!$J$11,Bonus!$K$11,IF(D762&lt;Bonus!$J$12,Bonus!$K$12,Bonus!$K$13)))))))))))</f>
        <v>2</v>
      </c>
    </row>
    <row r="763" spans="1:21"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17">
        <f t="shared" si="45"/>
        <v>39.166666666666664</v>
      </c>
      <c r="Q763" t="s">
        <v>8342</v>
      </c>
      <c r="R763" t="s">
        <v>8344</v>
      </c>
      <c r="S763" s="23">
        <f t="shared" si="46"/>
        <v>41642.543124999997</v>
      </c>
      <c r="T763" s="23">
        <f t="shared" si="47"/>
        <v>41672.543124999997</v>
      </c>
      <c r="U763" s="27">
        <f>IF(D763&lt;Bonus!$J$2,Bonus!$K$2,IF(D763&lt;Bonus!$J$3,Bonus!$K$3,IF(D763&lt;Bonus!$J$4,Bonus!$K$4,IF(D763&lt;Bonus!$J$5,Bonus!$K$5,IF(D763&lt;Bonus!$J$6,Bonus!$K$6,IF(D763&lt;Bonus!$J$7,Bonus!$K$7,IF(D763&lt;Bonus!$J$8,Bonus!$K$8,IF(D763&lt;Bonus!$J$9,Bonus!$K$9,IF(D763&lt;Bonus!$J$10,Bonus!$K$10,IF(D763&lt;Bonus!$J$11,Bonus!$K$11,IF(D763&lt;Bonus!$J$12,Bonus!$K$12,Bonus!$K$13)))))))))))</f>
        <v>3</v>
      </c>
    </row>
    <row r="764" spans="1:21"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17" t="e">
        <f t="shared" si="45"/>
        <v>#DIV/0!</v>
      </c>
      <c r="Q764" t="s">
        <v>8342</v>
      </c>
      <c r="R764" t="s">
        <v>8344</v>
      </c>
      <c r="S764" s="23">
        <f t="shared" si="46"/>
        <v>42690.65011574074</v>
      </c>
      <c r="T764" s="23">
        <f t="shared" si="47"/>
        <v>42708.041666666664</v>
      </c>
      <c r="U764" s="27">
        <f>IF(D764&lt;Bonus!$J$2,Bonus!$K$2,IF(D764&lt;Bonus!$J$3,Bonus!$K$3,IF(D764&lt;Bonus!$J$4,Bonus!$K$4,IF(D764&lt;Bonus!$J$5,Bonus!$K$5,IF(D764&lt;Bonus!$J$6,Bonus!$K$6,IF(D764&lt;Bonus!$J$7,Bonus!$K$7,IF(D764&lt;Bonus!$J$8,Bonus!$K$8,IF(D764&lt;Bonus!$J$9,Bonus!$K$9,IF(D764&lt;Bonus!$J$10,Bonus!$K$10,IF(D764&lt;Bonus!$J$11,Bonus!$K$11,IF(D764&lt;Bonus!$J$12,Bonus!$K$12,Bonus!$K$13)))))))))))</f>
        <v>2</v>
      </c>
    </row>
    <row r="765" spans="1:21"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17">
        <f t="shared" si="45"/>
        <v>5</v>
      </c>
      <c r="Q765" t="s">
        <v>8342</v>
      </c>
      <c r="R765" t="s">
        <v>8344</v>
      </c>
      <c r="S765" s="23">
        <f t="shared" si="46"/>
        <v>41471.238518518512</v>
      </c>
      <c r="T765" s="23">
        <f t="shared" si="47"/>
        <v>41501.238518518512</v>
      </c>
      <c r="U765" s="27">
        <f>IF(D765&lt;Bonus!$J$2,Bonus!$K$2,IF(D765&lt;Bonus!$J$3,Bonus!$K$3,IF(D765&lt;Bonus!$J$4,Bonus!$K$4,IF(D765&lt;Bonus!$J$5,Bonus!$K$5,IF(D765&lt;Bonus!$J$6,Bonus!$K$6,IF(D765&lt;Bonus!$J$7,Bonus!$K$7,IF(D765&lt;Bonus!$J$8,Bonus!$K$8,IF(D765&lt;Bonus!$J$9,Bonus!$K$9,IF(D765&lt;Bonus!$J$10,Bonus!$K$10,IF(D765&lt;Bonus!$J$11,Bonus!$K$11,IF(D765&lt;Bonus!$J$12,Bonus!$K$12,Bonus!$K$13)))))))))))</f>
        <v>2</v>
      </c>
    </row>
    <row r="766" spans="1:21"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17" t="e">
        <f t="shared" si="45"/>
        <v>#DIV/0!</v>
      </c>
      <c r="Q766" t="s">
        <v>8342</v>
      </c>
      <c r="R766" t="s">
        <v>8344</v>
      </c>
      <c r="S766" s="23">
        <f t="shared" si="46"/>
        <v>42226.964826388888</v>
      </c>
      <c r="T766" s="23">
        <f t="shared" si="47"/>
        <v>42256.964826388888</v>
      </c>
      <c r="U766" s="27">
        <f>IF(D766&lt;Bonus!$J$2,Bonus!$K$2,IF(D766&lt;Bonus!$J$3,Bonus!$K$3,IF(D766&lt;Bonus!$J$4,Bonus!$K$4,IF(D766&lt;Bonus!$J$5,Bonus!$K$5,IF(D766&lt;Bonus!$J$6,Bonus!$K$6,IF(D766&lt;Bonus!$J$7,Bonus!$K$7,IF(D766&lt;Bonus!$J$8,Bonus!$K$8,IF(D766&lt;Bonus!$J$9,Bonus!$K$9,IF(D766&lt;Bonus!$J$10,Bonus!$K$10,IF(D766&lt;Bonus!$J$11,Bonus!$K$11,IF(D766&lt;Bonus!$J$12,Bonus!$K$12,Bonus!$K$13)))))))))))</f>
        <v>3</v>
      </c>
    </row>
    <row r="767" spans="1:21"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17">
        <f t="shared" si="45"/>
        <v>57.295454545454547</v>
      </c>
      <c r="Q767" t="s">
        <v>8342</v>
      </c>
      <c r="R767" t="s">
        <v>8344</v>
      </c>
      <c r="S767" s="23">
        <f t="shared" si="46"/>
        <v>41901.334305555552</v>
      </c>
      <c r="T767" s="23">
        <f t="shared" si="47"/>
        <v>41931.334305555552</v>
      </c>
      <c r="U767" s="27">
        <f>IF(D767&lt;Bonus!$J$2,Bonus!$K$2,IF(D767&lt;Bonus!$J$3,Bonus!$K$3,IF(D767&lt;Bonus!$J$4,Bonus!$K$4,IF(D767&lt;Bonus!$J$5,Bonus!$K$5,IF(D767&lt;Bonus!$J$6,Bonus!$K$6,IF(D767&lt;Bonus!$J$7,Bonus!$K$7,IF(D767&lt;Bonus!$J$8,Bonus!$K$8,IF(D767&lt;Bonus!$J$9,Bonus!$K$9,IF(D767&lt;Bonus!$J$10,Bonus!$K$10,IF(D767&lt;Bonus!$J$11,Bonus!$K$11,IF(D767&lt;Bonus!$J$12,Bonus!$K$12,Bonus!$K$13)))))))))))</f>
        <v>3</v>
      </c>
    </row>
    <row r="768" spans="1:21"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17" t="e">
        <f t="shared" si="45"/>
        <v>#DIV/0!</v>
      </c>
      <c r="Q768" t="s">
        <v>8342</v>
      </c>
      <c r="R768" t="s">
        <v>8344</v>
      </c>
      <c r="S768" s="23">
        <f t="shared" si="46"/>
        <v>42021.57503472222</v>
      </c>
      <c r="T768" s="23">
        <f t="shared" si="47"/>
        <v>42051.57503472222</v>
      </c>
      <c r="U768" s="27">
        <f>IF(D768&lt;Bonus!$J$2,Bonus!$K$2,IF(D768&lt;Bonus!$J$3,Bonus!$K$3,IF(D768&lt;Bonus!$J$4,Bonus!$K$4,IF(D768&lt;Bonus!$J$5,Bonus!$K$5,IF(D768&lt;Bonus!$J$6,Bonus!$K$6,IF(D768&lt;Bonus!$J$7,Bonus!$K$7,IF(D768&lt;Bonus!$J$8,Bonus!$K$8,IF(D768&lt;Bonus!$J$9,Bonus!$K$9,IF(D768&lt;Bonus!$J$10,Bonus!$K$10,IF(D768&lt;Bonus!$J$11,Bonus!$K$11,IF(D768&lt;Bonus!$J$12,Bonus!$K$12,Bonus!$K$13)))))))))))</f>
        <v>2</v>
      </c>
    </row>
    <row r="769" spans="1:21"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17">
        <f t="shared" si="45"/>
        <v>59</v>
      </c>
      <c r="Q769" t="s">
        <v>8342</v>
      </c>
      <c r="R769" t="s">
        <v>8344</v>
      </c>
      <c r="S769" s="23">
        <f t="shared" si="46"/>
        <v>42114.935300925928</v>
      </c>
      <c r="T769" s="23">
        <f t="shared" si="47"/>
        <v>42144.935300925928</v>
      </c>
      <c r="U769" s="27">
        <f>IF(D769&lt;Bonus!$J$2,Bonus!$K$2,IF(D769&lt;Bonus!$J$3,Bonus!$K$3,IF(D769&lt;Bonus!$J$4,Bonus!$K$4,IF(D769&lt;Bonus!$J$5,Bonus!$K$5,IF(D769&lt;Bonus!$J$6,Bonus!$K$6,IF(D769&lt;Bonus!$J$7,Bonus!$K$7,IF(D769&lt;Bonus!$J$8,Bonus!$K$8,IF(D769&lt;Bonus!$J$9,Bonus!$K$9,IF(D769&lt;Bonus!$J$10,Bonus!$K$10,IF(D769&lt;Bonus!$J$11,Bonus!$K$11,IF(D769&lt;Bonus!$J$12,Bonus!$K$12,Bonus!$K$13)))))))))))</f>
        <v>3</v>
      </c>
    </row>
    <row r="770" spans="1:21"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17" t="e">
        <f t="shared" si="45"/>
        <v>#DIV/0!</v>
      </c>
      <c r="Q770" t="s">
        <v>8342</v>
      </c>
      <c r="R770" t="s">
        <v>8344</v>
      </c>
      <c r="S770" s="23">
        <f t="shared" si="46"/>
        <v>41593.998726851853</v>
      </c>
      <c r="T770" s="23">
        <f t="shared" si="47"/>
        <v>41623.998726851853</v>
      </c>
      <c r="U770" s="27">
        <f>IF(D770&lt;Bonus!$J$2,Bonus!$K$2,IF(D770&lt;Bonus!$J$3,Bonus!$K$3,IF(D770&lt;Bonus!$J$4,Bonus!$K$4,IF(D770&lt;Bonus!$J$5,Bonus!$K$5,IF(D770&lt;Bonus!$J$6,Bonus!$K$6,IF(D770&lt;Bonus!$J$7,Bonus!$K$7,IF(D770&lt;Bonus!$J$8,Bonus!$K$8,IF(D770&lt;Bonus!$J$9,Bonus!$K$9,IF(D770&lt;Bonus!$J$10,Bonus!$K$10,IF(D770&lt;Bonus!$J$11,Bonus!$K$11,IF(D770&lt;Bonus!$J$12,Bonus!$K$12,Bonus!$K$13)))))))))))</f>
        <v>2</v>
      </c>
    </row>
    <row r="771" spans="1:21"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f>
        <v>0.41399999999999998</v>
      </c>
      <c r="P771" s="17">
        <f t="shared" ref="P771:P834" si="49">E771/L771</f>
        <v>31.846153846153847</v>
      </c>
      <c r="Q771" t="s">
        <v>8342</v>
      </c>
      <c r="R771" t="s">
        <v>8344</v>
      </c>
      <c r="S771" s="23">
        <f t="shared" ref="S771:S834" si="50">(J771/60/60/24)+DATE(1970,1,1)+(-5/24)</f>
        <v>41604.788124999999</v>
      </c>
      <c r="T771" s="23">
        <f t="shared" ref="T771:T834" si="51">(I771/60/60/24)+DATE(1970,1,1)+(-5/24)</f>
        <v>41634.788124999999</v>
      </c>
      <c r="U771" s="27">
        <f>IF(D771&lt;Bonus!$J$2,Bonus!$K$2,IF(D771&lt;Bonus!$J$3,Bonus!$K$3,IF(D771&lt;Bonus!$J$4,Bonus!$K$4,IF(D771&lt;Bonus!$J$5,Bonus!$K$5,IF(D771&lt;Bonus!$J$6,Bonus!$K$6,IF(D771&lt;Bonus!$J$7,Bonus!$K$7,IF(D771&lt;Bonus!$J$8,Bonus!$K$8,IF(D771&lt;Bonus!$J$9,Bonus!$K$9,IF(D771&lt;Bonus!$J$10,Bonus!$K$10,IF(D771&lt;Bonus!$J$11,Bonus!$K$11,IF(D771&lt;Bonus!$J$12,Bonus!$K$12,Bonus!$K$13)))))))))))</f>
        <v>2</v>
      </c>
    </row>
    <row r="772" spans="1:21"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17" t="e">
        <f t="shared" si="49"/>
        <v>#DIV/0!</v>
      </c>
      <c r="Q772" t="s">
        <v>8342</v>
      </c>
      <c r="R772" t="s">
        <v>8344</v>
      </c>
      <c r="S772" s="23">
        <f t="shared" si="50"/>
        <v>41289.791307870371</v>
      </c>
      <c r="T772" s="23">
        <f t="shared" si="51"/>
        <v>41329.791307870371</v>
      </c>
      <c r="U772" s="27">
        <f>IF(D772&lt;Bonus!$J$2,Bonus!$K$2,IF(D772&lt;Bonus!$J$3,Bonus!$K$3,IF(D772&lt;Bonus!$J$4,Bonus!$K$4,IF(D772&lt;Bonus!$J$5,Bonus!$K$5,IF(D772&lt;Bonus!$J$6,Bonus!$K$6,IF(D772&lt;Bonus!$J$7,Bonus!$K$7,IF(D772&lt;Bonus!$J$8,Bonus!$K$8,IF(D772&lt;Bonus!$J$9,Bonus!$K$9,IF(D772&lt;Bonus!$J$10,Bonus!$K$10,IF(D772&lt;Bonus!$J$11,Bonus!$K$11,IF(D772&lt;Bonus!$J$12,Bonus!$K$12,Bonus!$K$13)))))))))))</f>
        <v>5</v>
      </c>
    </row>
    <row r="773" spans="1:21"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17">
        <f t="shared" si="49"/>
        <v>10</v>
      </c>
      <c r="Q773" t="s">
        <v>8342</v>
      </c>
      <c r="R773" t="s">
        <v>8344</v>
      </c>
      <c r="S773" s="23">
        <f t="shared" si="50"/>
        <v>42349.615763888891</v>
      </c>
      <c r="T773" s="23">
        <f t="shared" si="51"/>
        <v>42399.615763888891</v>
      </c>
      <c r="U773" s="27">
        <f>IF(D773&lt;Bonus!$J$2,Bonus!$K$2,IF(D773&lt;Bonus!$J$3,Bonus!$K$3,IF(D773&lt;Bonus!$J$4,Bonus!$K$4,IF(D773&lt;Bonus!$J$5,Bonus!$K$5,IF(D773&lt;Bonus!$J$6,Bonus!$K$6,IF(D773&lt;Bonus!$J$7,Bonus!$K$7,IF(D773&lt;Bonus!$J$8,Bonus!$K$8,IF(D773&lt;Bonus!$J$9,Bonus!$K$9,IF(D773&lt;Bonus!$J$10,Bonus!$K$10,IF(D773&lt;Bonus!$J$11,Bonus!$K$11,IF(D773&lt;Bonus!$J$12,Bonus!$K$12,Bonus!$K$13)))))))))))</f>
        <v>9</v>
      </c>
    </row>
    <row r="774" spans="1:21"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17">
        <f t="shared" si="49"/>
        <v>50</v>
      </c>
      <c r="Q774" t="s">
        <v>8342</v>
      </c>
      <c r="R774" t="s">
        <v>8344</v>
      </c>
      <c r="S774" s="23">
        <f t="shared" si="50"/>
        <v>40067.848599537036</v>
      </c>
      <c r="T774" s="23">
        <f t="shared" si="51"/>
        <v>40117.957638888889</v>
      </c>
      <c r="U774" s="27">
        <f>IF(D774&lt;Bonus!$J$2,Bonus!$K$2,IF(D774&lt;Bonus!$J$3,Bonus!$K$3,IF(D774&lt;Bonus!$J$4,Bonus!$K$4,IF(D774&lt;Bonus!$J$5,Bonus!$K$5,IF(D774&lt;Bonus!$J$6,Bonus!$K$6,IF(D774&lt;Bonus!$J$7,Bonus!$K$7,IF(D774&lt;Bonus!$J$8,Bonus!$K$8,IF(D774&lt;Bonus!$J$9,Bonus!$K$9,IF(D774&lt;Bonus!$J$10,Bonus!$K$10,IF(D774&lt;Bonus!$J$11,Bonus!$K$11,IF(D774&lt;Bonus!$J$12,Bonus!$K$12,Bonus!$K$13)))))))))))</f>
        <v>2</v>
      </c>
    </row>
    <row r="775" spans="1:21"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17">
        <f t="shared" si="49"/>
        <v>16</v>
      </c>
      <c r="Q775" t="s">
        <v>8342</v>
      </c>
      <c r="R775" t="s">
        <v>8344</v>
      </c>
      <c r="S775" s="23">
        <f t="shared" si="50"/>
        <v>42100.527604166658</v>
      </c>
      <c r="T775" s="23">
        <f t="shared" si="51"/>
        <v>42134.750694444439</v>
      </c>
      <c r="U775" s="27">
        <f>IF(D775&lt;Bonus!$J$2,Bonus!$K$2,IF(D775&lt;Bonus!$J$3,Bonus!$K$3,IF(D775&lt;Bonus!$J$4,Bonus!$K$4,IF(D775&lt;Bonus!$J$5,Bonus!$K$5,IF(D775&lt;Bonus!$J$6,Bonus!$K$6,IF(D775&lt;Bonus!$J$7,Bonus!$K$7,IF(D775&lt;Bonus!$J$8,Bonus!$K$8,IF(D775&lt;Bonus!$J$9,Bonus!$K$9,IF(D775&lt;Bonus!$J$10,Bonus!$K$10,IF(D775&lt;Bonus!$J$11,Bonus!$K$11,IF(D775&lt;Bonus!$J$12,Bonus!$K$12,Bonus!$K$13)))))))))))</f>
        <v>2</v>
      </c>
    </row>
    <row r="776" spans="1:21"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17">
        <f t="shared" si="49"/>
        <v>39</v>
      </c>
      <c r="Q776" t="s">
        <v>8342</v>
      </c>
      <c r="R776" t="s">
        <v>8344</v>
      </c>
      <c r="S776" s="23">
        <f t="shared" si="50"/>
        <v>41663.571967592587</v>
      </c>
      <c r="T776" s="23">
        <f t="shared" si="51"/>
        <v>41693.571967592587</v>
      </c>
      <c r="U776" s="27">
        <f>IF(D776&lt;Bonus!$J$2,Bonus!$K$2,IF(D776&lt;Bonus!$J$3,Bonus!$K$3,IF(D776&lt;Bonus!$J$4,Bonus!$K$4,IF(D776&lt;Bonus!$J$5,Bonus!$K$5,IF(D776&lt;Bonus!$J$6,Bonus!$K$6,IF(D776&lt;Bonus!$J$7,Bonus!$K$7,IF(D776&lt;Bonus!$J$8,Bonus!$K$8,IF(D776&lt;Bonus!$J$9,Bonus!$K$9,IF(D776&lt;Bonus!$J$10,Bonus!$K$10,IF(D776&lt;Bonus!$J$11,Bonus!$K$11,IF(D776&lt;Bonus!$J$12,Bonus!$K$12,Bonus!$K$13)))))))))))</f>
        <v>1</v>
      </c>
    </row>
    <row r="777" spans="1:21"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17">
        <f t="shared" si="49"/>
        <v>34</v>
      </c>
      <c r="Q777" t="s">
        <v>8342</v>
      </c>
      <c r="R777" t="s">
        <v>8344</v>
      </c>
      <c r="S777" s="23">
        <f t="shared" si="50"/>
        <v>40862.851793981477</v>
      </c>
      <c r="T777" s="23">
        <f t="shared" si="51"/>
        <v>40892.851793981477</v>
      </c>
      <c r="U777" s="27">
        <f>IF(D777&lt;Bonus!$J$2,Bonus!$K$2,IF(D777&lt;Bonus!$J$3,Bonus!$K$3,IF(D777&lt;Bonus!$J$4,Bonus!$K$4,IF(D777&lt;Bonus!$J$5,Bonus!$K$5,IF(D777&lt;Bonus!$J$6,Bonus!$K$6,IF(D777&lt;Bonus!$J$7,Bonus!$K$7,IF(D777&lt;Bonus!$J$8,Bonus!$K$8,IF(D777&lt;Bonus!$J$9,Bonus!$K$9,IF(D777&lt;Bonus!$J$10,Bonus!$K$10,IF(D777&lt;Bonus!$J$11,Bonus!$K$11,IF(D777&lt;Bonus!$J$12,Bonus!$K$12,Bonus!$K$13)))))))))))</f>
        <v>4</v>
      </c>
    </row>
    <row r="778" spans="1:21"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17">
        <f t="shared" si="49"/>
        <v>63.122807017543863</v>
      </c>
      <c r="Q778" t="s">
        <v>8342</v>
      </c>
      <c r="R778" t="s">
        <v>8344</v>
      </c>
      <c r="S778" s="23">
        <f t="shared" si="50"/>
        <v>42250.477372685178</v>
      </c>
      <c r="T778" s="23">
        <f t="shared" si="51"/>
        <v>42287.999999999993</v>
      </c>
      <c r="U778" s="27">
        <f>IF(D778&lt;Bonus!$J$2,Bonus!$K$2,IF(D778&lt;Bonus!$J$3,Bonus!$K$3,IF(D778&lt;Bonus!$J$4,Bonus!$K$4,IF(D778&lt;Bonus!$J$5,Bonus!$K$5,IF(D778&lt;Bonus!$J$6,Bonus!$K$6,IF(D778&lt;Bonus!$J$7,Bonus!$K$7,IF(D778&lt;Bonus!$J$8,Bonus!$K$8,IF(D778&lt;Bonus!$J$9,Bonus!$K$9,IF(D778&lt;Bonus!$J$10,Bonus!$K$10,IF(D778&lt;Bonus!$J$11,Bonus!$K$11,IF(D778&lt;Bonus!$J$12,Bonus!$K$12,Bonus!$K$13)))))))))))</f>
        <v>3</v>
      </c>
    </row>
    <row r="779" spans="1:21"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17">
        <f t="shared" si="49"/>
        <v>7</v>
      </c>
      <c r="Q779" t="s">
        <v>8342</v>
      </c>
      <c r="R779" t="s">
        <v>8344</v>
      </c>
      <c r="S779" s="23">
        <f t="shared" si="50"/>
        <v>41456.772881944438</v>
      </c>
      <c r="T779" s="23">
        <f t="shared" si="51"/>
        <v>41486.772881944438</v>
      </c>
      <c r="U779" s="27">
        <f>IF(D779&lt;Bonus!$J$2,Bonus!$K$2,IF(D779&lt;Bonus!$J$3,Bonus!$K$3,IF(D779&lt;Bonus!$J$4,Bonus!$K$4,IF(D779&lt;Bonus!$J$5,Bonus!$K$5,IF(D779&lt;Bonus!$J$6,Bonus!$K$6,IF(D779&lt;Bonus!$J$7,Bonus!$K$7,IF(D779&lt;Bonus!$J$8,Bonus!$K$8,IF(D779&lt;Bonus!$J$9,Bonus!$K$9,IF(D779&lt;Bonus!$J$10,Bonus!$K$10,IF(D779&lt;Bonus!$J$11,Bonus!$K$11,IF(D779&lt;Bonus!$J$12,Bonus!$K$12,Bonus!$K$13)))))))))))</f>
        <v>2</v>
      </c>
    </row>
    <row r="780" spans="1:21"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17">
        <f t="shared" si="49"/>
        <v>2</v>
      </c>
      <c r="Q780" t="s">
        <v>8342</v>
      </c>
      <c r="R780" t="s">
        <v>8344</v>
      </c>
      <c r="S780" s="23">
        <f t="shared" si="50"/>
        <v>41729.493981481479</v>
      </c>
      <c r="T780" s="23">
        <f t="shared" si="51"/>
        <v>41759.493981481479</v>
      </c>
      <c r="U780" s="27">
        <f>IF(D780&lt;Bonus!$J$2,Bonus!$K$2,IF(D780&lt;Bonus!$J$3,Bonus!$K$3,IF(D780&lt;Bonus!$J$4,Bonus!$K$4,IF(D780&lt;Bonus!$J$5,Bonus!$K$5,IF(D780&lt;Bonus!$J$6,Bonus!$K$6,IF(D780&lt;Bonus!$J$7,Bonus!$K$7,IF(D780&lt;Bonus!$J$8,Bonus!$K$8,IF(D780&lt;Bonus!$J$9,Bonus!$K$9,IF(D780&lt;Bonus!$J$10,Bonus!$K$10,IF(D780&lt;Bonus!$J$11,Bonus!$K$11,IF(D780&lt;Bonus!$J$12,Bonus!$K$12,Bonus!$K$13)))))))))))</f>
        <v>1</v>
      </c>
    </row>
    <row r="781" spans="1:21"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17">
        <f t="shared" si="49"/>
        <v>66.666666666666671</v>
      </c>
      <c r="Q781" t="s">
        <v>8342</v>
      </c>
      <c r="R781" t="s">
        <v>8344</v>
      </c>
      <c r="S781" s="23">
        <f t="shared" si="50"/>
        <v>40436.475752314815</v>
      </c>
      <c r="T781" s="23">
        <f t="shared" si="51"/>
        <v>40465.958333333328</v>
      </c>
      <c r="U781" s="27">
        <f>IF(D781&lt;Bonus!$J$2,Bonus!$K$2,IF(D781&lt;Bonus!$J$3,Bonus!$K$3,IF(D781&lt;Bonus!$J$4,Bonus!$K$4,IF(D781&lt;Bonus!$J$5,Bonus!$K$5,IF(D781&lt;Bonus!$J$6,Bonus!$K$6,IF(D781&lt;Bonus!$J$7,Bonus!$K$7,IF(D781&lt;Bonus!$J$8,Bonus!$K$8,IF(D781&lt;Bonus!$J$9,Bonus!$K$9,IF(D781&lt;Bonus!$J$10,Bonus!$K$10,IF(D781&lt;Bonus!$J$11,Bonus!$K$11,IF(D781&lt;Bonus!$J$12,Bonus!$K$12,Bonus!$K$13)))))))))))</f>
        <v>5</v>
      </c>
    </row>
    <row r="782" spans="1:21"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17">
        <f t="shared" si="49"/>
        <v>38.518518518518519</v>
      </c>
      <c r="Q782" t="s">
        <v>8345</v>
      </c>
      <c r="R782" t="s">
        <v>8346</v>
      </c>
      <c r="S782" s="23">
        <f t="shared" si="50"/>
        <v>40636.465567129628</v>
      </c>
      <c r="T782" s="23">
        <f t="shared" si="51"/>
        <v>40666.465567129628</v>
      </c>
      <c r="U782" s="27">
        <f>IF(D782&lt;Bonus!$J$2,Bonus!$K$2,IF(D782&lt;Bonus!$J$3,Bonus!$K$3,IF(D782&lt;Bonus!$J$4,Bonus!$K$4,IF(D782&lt;Bonus!$J$5,Bonus!$K$5,IF(D782&lt;Bonus!$J$6,Bonus!$K$6,IF(D782&lt;Bonus!$J$7,Bonus!$K$7,IF(D782&lt;Bonus!$J$8,Bonus!$K$8,IF(D782&lt;Bonus!$J$9,Bonus!$K$9,IF(D782&lt;Bonus!$J$10,Bonus!$K$10,IF(D782&lt;Bonus!$J$11,Bonus!$K$11,IF(D782&lt;Bonus!$J$12,Bonus!$K$12,Bonus!$K$13)))))))))))</f>
        <v>2</v>
      </c>
    </row>
    <row r="783" spans="1:21"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17">
        <f t="shared" si="49"/>
        <v>42.609200000000001</v>
      </c>
      <c r="Q783" t="s">
        <v>8345</v>
      </c>
      <c r="R783" t="s">
        <v>8346</v>
      </c>
      <c r="S783" s="23">
        <f t="shared" si="50"/>
        <v>41402.792523148149</v>
      </c>
      <c r="T783" s="23">
        <f t="shared" si="51"/>
        <v>41432.792523148149</v>
      </c>
      <c r="U783" s="27">
        <f>IF(D783&lt;Bonus!$J$2,Bonus!$K$2,IF(D783&lt;Bonus!$J$3,Bonus!$K$3,IF(D783&lt;Bonus!$J$4,Bonus!$K$4,IF(D783&lt;Bonus!$J$5,Bonus!$K$5,IF(D783&lt;Bonus!$J$6,Bonus!$K$6,IF(D783&lt;Bonus!$J$7,Bonus!$K$7,IF(D783&lt;Bonus!$J$8,Bonus!$K$8,IF(D783&lt;Bonus!$J$9,Bonus!$K$9,IF(D783&lt;Bonus!$J$10,Bonus!$K$10,IF(D783&lt;Bonus!$J$11,Bonus!$K$11,IF(D783&lt;Bonus!$J$12,Bonus!$K$12,Bonus!$K$13)))))))))))</f>
        <v>1</v>
      </c>
    </row>
    <row r="784" spans="1:21"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17">
        <f t="shared" si="49"/>
        <v>50</v>
      </c>
      <c r="Q784" t="s">
        <v>8345</v>
      </c>
      <c r="R784" t="s">
        <v>8346</v>
      </c>
      <c r="S784" s="23">
        <f t="shared" si="50"/>
        <v>41116.549791666665</v>
      </c>
      <c r="T784" s="23">
        <f t="shared" si="51"/>
        <v>41146.549791666665</v>
      </c>
      <c r="U784" s="27">
        <f>IF(D784&lt;Bonus!$J$2,Bonus!$K$2,IF(D784&lt;Bonus!$J$3,Bonus!$K$3,IF(D784&lt;Bonus!$J$4,Bonus!$K$4,IF(D784&lt;Bonus!$J$5,Bonus!$K$5,IF(D784&lt;Bonus!$J$6,Bonus!$K$6,IF(D784&lt;Bonus!$J$7,Bonus!$K$7,IF(D784&lt;Bonus!$J$8,Bonus!$K$8,IF(D784&lt;Bonus!$J$9,Bonus!$K$9,IF(D784&lt;Bonus!$J$10,Bonus!$K$10,IF(D784&lt;Bonus!$J$11,Bonus!$K$11,IF(D784&lt;Bonus!$J$12,Bonus!$K$12,Bonus!$K$13)))))))))))</f>
        <v>1</v>
      </c>
    </row>
    <row r="785" spans="1:21"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17">
        <f t="shared" si="49"/>
        <v>63.485714285714288</v>
      </c>
      <c r="Q785" t="s">
        <v>8345</v>
      </c>
      <c r="R785" t="s">
        <v>8346</v>
      </c>
      <c r="S785" s="23">
        <f t="shared" si="50"/>
        <v>40987.565381944441</v>
      </c>
      <c r="T785" s="23">
        <f t="shared" si="51"/>
        <v>41026.708333333328</v>
      </c>
      <c r="U785" s="27">
        <f>IF(D785&lt;Bonus!$J$2,Bonus!$K$2,IF(D785&lt;Bonus!$J$3,Bonus!$K$3,IF(D785&lt;Bonus!$J$4,Bonus!$K$4,IF(D785&lt;Bonus!$J$5,Bonus!$K$5,IF(D785&lt;Bonus!$J$6,Bonus!$K$6,IF(D785&lt;Bonus!$J$7,Bonus!$K$7,IF(D785&lt;Bonus!$J$8,Bonus!$K$8,IF(D785&lt;Bonus!$J$9,Bonus!$K$9,IF(D785&lt;Bonus!$J$10,Bonus!$K$10,IF(D785&lt;Bonus!$J$11,Bonus!$K$11,IF(D785&lt;Bonus!$J$12,Bonus!$K$12,Bonus!$K$13)))))))))))</f>
        <v>2</v>
      </c>
    </row>
    <row r="786" spans="1:21"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17">
        <f t="shared" si="49"/>
        <v>102.5</v>
      </c>
      <c r="Q786" t="s">
        <v>8345</v>
      </c>
      <c r="R786" t="s">
        <v>8346</v>
      </c>
      <c r="S786" s="23">
        <f t="shared" si="50"/>
        <v>41674.941192129627</v>
      </c>
      <c r="T786" s="23">
        <f t="shared" si="51"/>
        <v>41714.899525462963</v>
      </c>
      <c r="U786" s="27">
        <f>IF(D786&lt;Bonus!$J$2,Bonus!$K$2,IF(D786&lt;Bonus!$J$3,Bonus!$K$3,IF(D786&lt;Bonus!$J$4,Bonus!$K$4,IF(D786&lt;Bonus!$J$5,Bonus!$K$5,IF(D786&lt;Bonus!$J$6,Bonus!$K$6,IF(D786&lt;Bonus!$J$7,Bonus!$K$7,IF(D786&lt;Bonus!$J$8,Bonus!$K$8,IF(D786&lt;Bonus!$J$9,Bonus!$K$9,IF(D786&lt;Bonus!$J$10,Bonus!$K$10,IF(D786&lt;Bonus!$J$11,Bonus!$K$11,IF(D786&lt;Bonus!$J$12,Bonus!$K$12,Bonus!$K$13)))))))))))</f>
        <v>2</v>
      </c>
    </row>
    <row r="787" spans="1:21"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17">
        <f t="shared" si="49"/>
        <v>31.142758620689655</v>
      </c>
      <c r="Q787" t="s">
        <v>8345</v>
      </c>
      <c r="R787" t="s">
        <v>8346</v>
      </c>
      <c r="S787" s="23">
        <f t="shared" si="50"/>
        <v>41303.385590277772</v>
      </c>
      <c r="T787" s="23">
        <f t="shared" si="51"/>
        <v>41333.385590277772</v>
      </c>
      <c r="U787" s="27">
        <f>IF(D787&lt;Bonus!$J$2,Bonus!$K$2,IF(D787&lt;Bonus!$J$3,Bonus!$K$3,IF(D787&lt;Bonus!$J$4,Bonus!$K$4,IF(D787&lt;Bonus!$J$5,Bonus!$K$5,IF(D787&lt;Bonus!$J$6,Bonus!$K$6,IF(D787&lt;Bonus!$J$7,Bonus!$K$7,IF(D787&lt;Bonus!$J$8,Bonus!$K$8,IF(D787&lt;Bonus!$J$9,Bonus!$K$9,IF(D787&lt;Bonus!$J$10,Bonus!$K$10,IF(D787&lt;Bonus!$J$11,Bonus!$K$11,IF(D787&lt;Bonus!$J$12,Bonus!$K$12,Bonus!$K$13)))))))))))</f>
        <v>1</v>
      </c>
    </row>
    <row r="788" spans="1:21"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17">
        <f t="shared" si="49"/>
        <v>162.27272727272728</v>
      </c>
      <c r="Q788" t="s">
        <v>8345</v>
      </c>
      <c r="R788" t="s">
        <v>8346</v>
      </c>
      <c r="S788" s="23">
        <f t="shared" si="50"/>
        <v>40982.847615740735</v>
      </c>
      <c r="T788" s="23">
        <f t="shared" si="51"/>
        <v>41040.44930555555</v>
      </c>
      <c r="U788" s="27">
        <f>IF(D788&lt;Bonus!$J$2,Bonus!$K$2,IF(D788&lt;Bonus!$J$3,Bonus!$K$3,IF(D788&lt;Bonus!$J$4,Bonus!$K$4,IF(D788&lt;Bonus!$J$5,Bonus!$K$5,IF(D788&lt;Bonus!$J$6,Bonus!$K$6,IF(D788&lt;Bonus!$J$7,Bonus!$K$7,IF(D788&lt;Bonus!$J$8,Bonus!$K$8,IF(D788&lt;Bonus!$J$9,Bonus!$K$9,IF(D788&lt;Bonus!$J$10,Bonus!$K$10,IF(D788&lt;Bonus!$J$11,Bonus!$K$11,IF(D788&lt;Bonus!$J$12,Bonus!$K$12,Bonus!$K$13)))))))))))</f>
        <v>3</v>
      </c>
    </row>
    <row r="789" spans="1:21"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17">
        <f t="shared" si="49"/>
        <v>80.588235294117652</v>
      </c>
      <c r="Q789" t="s">
        <v>8345</v>
      </c>
      <c r="R789" t="s">
        <v>8346</v>
      </c>
      <c r="S789" s="23">
        <f t="shared" si="50"/>
        <v>41549.419282407405</v>
      </c>
      <c r="T789" s="23">
        <f t="shared" si="51"/>
        <v>41579.419282407405</v>
      </c>
      <c r="U789" s="27">
        <f>IF(D789&lt;Bonus!$J$2,Bonus!$K$2,IF(D789&lt;Bonus!$J$3,Bonus!$K$3,IF(D789&lt;Bonus!$J$4,Bonus!$K$4,IF(D789&lt;Bonus!$J$5,Bonus!$K$5,IF(D789&lt;Bonus!$J$6,Bonus!$K$6,IF(D789&lt;Bonus!$J$7,Bonus!$K$7,IF(D789&lt;Bonus!$J$8,Bonus!$K$8,IF(D789&lt;Bonus!$J$9,Bonus!$K$9,IF(D789&lt;Bonus!$J$10,Bonus!$K$10,IF(D789&lt;Bonus!$J$11,Bonus!$K$11,IF(D789&lt;Bonus!$J$12,Bonus!$K$12,Bonus!$K$13)))))))))))</f>
        <v>2</v>
      </c>
    </row>
    <row r="790" spans="1:21"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17">
        <f t="shared" si="49"/>
        <v>59.85441176470588</v>
      </c>
      <c r="Q790" t="s">
        <v>8345</v>
      </c>
      <c r="R790" t="s">
        <v>8346</v>
      </c>
      <c r="S790" s="23">
        <f t="shared" si="50"/>
        <v>41058.798472222217</v>
      </c>
      <c r="T790" s="23">
        <f t="shared" si="51"/>
        <v>41096.957638888889</v>
      </c>
      <c r="U790" s="27">
        <f>IF(D790&lt;Bonus!$J$2,Bonus!$K$2,IF(D790&lt;Bonus!$J$3,Bonus!$K$3,IF(D790&lt;Bonus!$J$4,Bonus!$K$4,IF(D790&lt;Bonus!$J$5,Bonus!$K$5,IF(D790&lt;Bonus!$J$6,Bonus!$K$6,IF(D790&lt;Bonus!$J$7,Bonus!$K$7,IF(D790&lt;Bonus!$J$8,Bonus!$K$8,IF(D790&lt;Bonus!$J$9,Bonus!$K$9,IF(D790&lt;Bonus!$J$10,Bonus!$K$10,IF(D790&lt;Bonus!$J$11,Bonus!$K$11,IF(D790&lt;Bonus!$J$12,Bonus!$K$12,Bonus!$K$13)))))))))))</f>
        <v>2</v>
      </c>
    </row>
    <row r="791" spans="1:21"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17">
        <f t="shared" si="49"/>
        <v>132.85714285714286</v>
      </c>
      <c r="Q791" t="s">
        <v>8345</v>
      </c>
      <c r="R791" t="s">
        <v>8346</v>
      </c>
      <c r="S791" s="23">
        <f t="shared" si="50"/>
        <v>41276.977777777778</v>
      </c>
      <c r="T791" s="23">
        <f t="shared" si="51"/>
        <v>41295.124305555553</v>
      </c>
      <c r="U791" s="27">
        <f>IF(D791&lt;Bonus!$J$2,Bonus!$K$2,IF(D791&lt;Bonus!$J$3,Bonus!$K$3,IF(D791&lt;Bonus!$J$4,Bonus!$K$4,IF(D791&lt;Bonus!$J$5,Bonus!$K$5,IF(D791&lt;Bonus!$J$6,Bonus!$K$6,IF(D791&lt;Bonus!$J$7,Bonus!$K$7,IF(D791&lt;Bonus!$J$8,Bonus!$K$8,IF(D791&lt;Bonus!$J$9,Bonus!$K$9,IF(D791&lt;Bonus!$J$10,Bonus!$K$10,IF(D791&lt;Bonus!$J$11,Bonus!$K$11,IF(D791&lt;Bonus!$J$12,Bonus!$K$12,Bonus!$K$13)))))))))))</f>
        <v>2</v>
      </c>
    </row>
    <row r="792" spans="1:21"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17">
        <f t="shared" si="49"/>
        <v>92.547820512820508</v>
      </c>
      <c r="Q792" t="s">
        <v>8345</v>
      </c>
      <c r="R792" t="s">
        <v>8346</v>
      </c>
      <c r="S792" s="23">
        <f t="shared" si="50"/>
        <v>41275.839571759258</v>
      </c>
      <c r="T792" s="23">
        <f t="shared" si="51"/>
        <v>41305.839571759258</v>
      </c>
      <c r="U792" s="27">
        <f>IF(D792&lt;Bonus!$J$2,Bonus!$K$2,IF(D792&lt;Bonus!$J$3,Bonus!$K$3,IF(D792&lt;Bonus!$J$4,Bonus!$K$4,IF(D792&lt;Bonus!$J$5,Bonus!$K$5,IF(D792&lt;Bonus!$J$6,Bonus!$K$6,IF(D792&lt;Bonus!$J$7,Bonus!$K$7,IF(D792&lt;Bonus!$J$8,Bonus!$K$8,IF(D792&lt;Bonus!$J$9,Bonus!$K$9,IF(D792&lt;Bonus!$J$10,Bonus!$K$10,IF(D792&lt;Bonus!$J$11,Bonus!$K$11,IF(D792&lt;Bonus!$J$12,Bonus!$K$12,Bonus!$K$13)))))))))))</f>
        <v>4</v>
      </c>
    </row>
    <row r="793" spans="1:21"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17">
        <f t="shared" si="49"/>
        <v>60.859375</v>
      </c>
      <c r="Q793" t="s">
        <v>8345</v>
      </c>
      <c r="R793" t="s">
        <v>8346</v>
      </c>
      <c r="S793" s="23">
        <f t="shared" si="50"/>
        <v>41557.572291666664</v>
      </c>
      <c r="T793" s="23">
        <f t="shared" si="51"/>
        <v>41591.040972222218</v>
      </c>
      <c r="U793" s="27">
        <f>IF(D793&lt;Bonus!$J$2,Bonus!$K$2,IF(D793&lt;Bonus!$J$3,Bonus!$K$3,IF(D793&lt;Bonus!$J$4,Bonus!$K$4,IF(D793&lt;Bonus!$J$5,Bonus!$K$5,IF(D793&lt;Bonus!$J$6,Bonus!$K$6,IF(D793&lt;Bonus!$J$7,Bonus!$K$7,IF(D793&lt;Bonus!$J$8,Bonus!$K$8,IF(D793&lt;Bonus!$J$9,Bonus!$K$9,IF(D793&lt;Bonus!$J$10,Bonus!$K$10,IF(D793&lt;Bonus!$J$11,Bonus!$K$11,IF(D793&lt;Bonus!$J$12,Bonus!$K$12,Bonus!$K$13)))))))))))</f>
        <v>3</v>
      </c>
    </row>
    <row r="794" spans="1:21"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17">
        <f t="shared" si="49"/>
        <v>41.851833333333339</v>
      </c>
      <c r="Q794" t="s">
        <v>8345</v>
      </c>
      <c r="R794" t="s">
        <v>8346</v>
      </c>
      <c r="S794" s="23">
        <f t="shared" si="50"/>
        <v>41555.665312500001</v>
      </c>
      <c r="T794" s="23">
        <f t="shared" si="51"/>
        <v>41585.706979166665</v>
      </c>
      <c r="U794" s="27">
        <f>IF(D794&lt;Bonus!$J$2,Bonus!$K$2,IF(D794&lt;Bonus!$J$3,Bonus!$K$3,IF(D794&lt;Bonus!$J$4,Bonus!$K$4,IF(D794&lt;Bonus!$J$5,Bonus!$K$5,IF(D794&lt;Bonus!$J$6,Bonus!$K$6,IF(D794&lt;Bonus!$J$7,Bonus!$K$7,IF(D794&lt;Bonus!$J$8,Bonus!$K$8,IF(D794&lt;Bonus!$J$9,Bonus!$K$9,IF(D794&lt;Bonus!$J$10,Bonus!$K$10,IF(D794&lt;Bonus!$J$11,Bonus!$K$11,IF(D794&lt;Bonus!$J$12,Bonus!$K$12,Bonus!$K$13)))))))))))</f>
        <v>2</v>
      </c>
    </row>
    <row r="795" spans="1:21"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17">
        <f t="shared" si="49"/>
        <v>88.325937499999995</v>
      </c>
      <c r="Q795" t="s">
        <v>8345</v>
      </c>
      <c r="R795" t="s">
        <v>8346</v>
      </c>
      <c r="S795" s="23">
        <f t="shared" si="50"/>
        <v>41442.532916666663</v>
      </c>
      <c r="T795" s="23">
        <f t="shared" si="51"/>
        <v>41457.999305555553</v>
      </c>
      <c r="U795" s="27">
        <f>IF(D795&lt;Bonus!$J$2,Bonus!$K$2,IF(D795&lt;Bonus!$J$3,Bonus!$K$3,IF(D795&lt;Bonus!$J$4,Bonus!$K$4,IF(D795&lt;Bonus!$J$5,Bonus!$K$5,IF(D795&lt;Bonus!$J$6,Bonus!$K$6,IF(D795&lt;Bonus!$J$7,Bonus!$K$7,IF(D795&lt;Bonus!$J$8,Bonus!$K$8,IF(D795&lt;Bonus!$J$9,Bonus!$K$9,IF(D795&lt;Bonus!$J$10,Bonus!$K$10,IF(D795&lt;Bonus!$J$11,Bonus!$K$11,IF(D795&lt;Bonus!$J$12,Bonus!$K$12,Bonus!$K$13)))))))))))</f>
        <v>2</v>
      </c>
    </row>
    <row r="796" spans="1:21"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17">
        <f t="shared" si="49"/>
        <v>158.96226415094338</v>
      </c>
      <c r="Q796" t="s">
        <v>8345</v>
      </c>
      <c r="R796" t="s">
        <v>8346</v>
      </c>
      <c r="S796" s="23">
        <f t="shared" si="50"/>
        <v>40735.906678240739</v>
      </c>
      <c r="T796" s="23">
        <f t="shared" si="51"/>
        <v>40791.504166666666</v>
      </c>
      <c r="U796" s="27">
        <f>IF(D796&lt;Bonus!$J$2,Bonus!$K$2,IF(D796&lt;Bonus!$J$3,Bonus!$K$3,IF(D796&lt;Bonus!$J$4,Bonus!$K$4,IF(D796&lt;Bonus!$J$5,Bonus!$K$5,IF(D796&lt;Bonus!$J$6,Bonus!$K$6,IF(D796&lt;Bonus!$J$7,Bonus!$K$7,IF(D796&lt;Bonus!$J$8,Bonus!$K$8,IF(D796&lt;Bonus!$J$9,Bonus!$K$9,IF(D796&lt;Bonus!$J$10,Bonus!$K$10,IF(D796&lt;Bonus!$J$11,Bonus!$K$11,IF(D796&lt;Bonus!$J$12,Bonus!$K$12,Bonus!$K$13)))))))))))</f>
        <v>3</v>
      </c>
    </row>
    <row r="797" spans="1:21"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17">
        <f t="shared" si="49"/>
        <v>85.054347826086953</v>
      </c>
      <c r="Q797" t="s">
        <v>8345</v>
      </c>
      <c r="R797" t="s">
        <v>8346</v>
      </c>
      <c r="S797" s="23">
        <f t="shared" si="50"/>
        <v>40963.404699074068</v>
      </c>
      <c r="T797" s="23">
        <f t="shared" si="51"/>
        <v>41005.999305555553</v>
      </c>
      <c r="U797" s="27">
        <f>IF(D797&lt;Bonus!$J$2,Bonus!$K$2,IF(D797&lt;Bonus!$J$3,Bonus!$K$3,IF(D797&lt;Bonus!$J$4,Bonus!$K$4,IF(D797&lt;Bonus!$J$5,Bonus!$K$5,IF(D797&lt;Bonus!$J$6,Bonus!$K$6,IF(D797&lt;Bonus!$J$7,Bonus!$K$7,IF(D797&lt;Bonus!$J$8,Bonus!$K$8,IF(D797&lt;Bonus!$J$9,Bonus!$K$9,IF(D797&lt;Bonus!$J$10,Bonus!$K$10,IF(D797&lt;Bonus!$J$11,Bonus!$K$11,IF(D797&lt;Bonus!$J$12,Bonus!$K$12,Bonus!$K$13)))))))))))</f>
        <v>4</v>
      </c>
    </row>
    <row r="798" spans="1:21"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17">
        <f t="shared" si="49"/>
        <v>112.61111111111111</v>
      </c>
      <c r="Q798" t="s">
        <v>8345</v>
      </c>
      <c r="R798" t="s">
        <v>8346</v>
      </c>
      <c r="S798" s="23">
        <f t="shared" si="50"/>
        <v>41502.674594907403</v>
      </c>
      <c r="T798" s="23">
        <f t="shared" si="51"/>
        <v>41532.673611111109</v>
      </c>
      <c r="U798" s="27">
        <f>IF(D798&lt;Bonus!$J$2,Bonus!$K$2,IF(D798&lt;Bonus!$J$3,Bonus!$K$3,IF(D798&lt;Bonus!$J$4,Bonus!$K$4,IF(D798&lt;Bonus!$J$5,Bonus!$K$5,IF(D798&lt;Bonus!$J$6,Bonus!$K$6,IF(D798&lt;Bonus!$J$7,Bonus!$K$7,IF(D798&lt;Bonus!$J$8,Bonus!$K$8,IF(D798&lt;Bonus!$J$9,Bonus!$K$9,IF(D798&lt;Bonus!$J$10,Bonus!$K$10,IF(D798&lt;Bonus!$J$11,Bonus!$K$11,IF(D798&lt;Bonus!$J$12,Bonus!$K$12,Bonus!$K$13)))))))))))</f>
        <v>4</v>
      </c>
    </row>
    <row r="799" spans="1:21"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17">
        <f t="shared" si="49"/>
        <v>45.436619718309856</v>
      </c>
      <c r="Q799" t="s">
        <v>8345</v>
      </c>
      <c r="R799" t="s">
        <v>8346</v>
      </c>
      <c r="S799" s="23">
        <f t="shared" si="50"/>
        <v>40996.785740740735</v>
      </c>
      <c r="T799" s="23">
        <f t="shared" si="51"/>
        <v>41027.958333333328</v>
      </c>
      <c r="U799" s="27">
        <f>IF(D799&lt;Bonus!$J$2,Bonus!$K$2,IF(D799&lt;Bonus!$J$3,Bonus!$K$3,IF(D799&lt;Bonus!$J$4,Bonus!$K$4,IF(D799&lt;Bonus!$J$5,Bonus!$K$5,IF(D799&lt;Bonus!$J$6,Bonus!$K$6,IF(D799&lt;Bonus!$J$7,Bonus!$K$7,IF(D799&lt;Bonus!$J$8,Bonus!$K$8,IF(D799&lt;Bonus!$J$9,Bonus!$K$9,IF(D799&lt;Bonus!$J$10,Bonus!$K$10,IF(D799&lt;Bonus!$J$11,Bonus!$K$11,IF(D799&lt;Bonus!$J$12,Bonus!$K$12,Bonus!$K$13)))))))))))</f>
        <v>2</v>
      </c>
    </row>
    <row r="800" spans="1:21"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17">
        <f t="shared" si="49"/>
        <v>46.218390804597703</v>
      </c>
      <c r="Q800" t="s">
        <v>8345</v>
      </c>
      <c r="R800" t="s">
        <v>8346</v>
      </c>
      <c r="S800" s="23">
        <f t="shared" si="50"/>
        <v>41882.381793981483</v>
      </c>
      <c r="T800" s="23">
        <f t="shared" si="51"/>
        <v>41912.381793981483</v>
      </c>
      <c r="U800" s="27">
        <f>IF(D800&lt;Bonus!$J$2,Bonus!$K$2,IF(D800&lt;Bonus!$J$3,Bonus!$K$3,IF(D800&lt;Bonus!$J$4,Bonus!$K$4,IF(D800&lt;Bonus!$J$5,Bonus!$K$5,IF(D800&lt;Bonus!$J$6,Bonus!$K$6,IF(D800&lt;Bonus!$J$7,Bonus!$K$7,IF(D800&lt;Bonus!$J$8,Bonus!$K$8,IF(D800&lt;Bonus!$J$9,Bonus!$K$9,IF(D800&lt;Bonus!$J$10,Bonus!$K$10,IF(D800&lt;Bonus!$J$11,Bonus!$K$11,IF(D800&lt;Bonus!$J$12,Bonus!$K$12,Bonus!$K$13)))))))))))</f>
        <v>2</v>
      </c>
    </row>
    <row r="801" spans="1:21"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17">
        <f t="shared" si="49"/>
        <v>178.60714285714286</v>
      </c>
      <c r="Q801" t="s">
        <v>8345</v>
      </c>
      <c r="R801" t="s">
        <v>8346</v>
      </c>
      <c r="S801" s="23">
        <f t="shared" si="50"/>
        <v>40996.458865740737</v>
      </c>
      <c r="T801" s="23">
        <f t="shared" si="51"/>
        <v>41026.458865740737</v>
      </c>
      <c r="U801" s="27">
        <f>IF(D801&lt;Bonus!$J$2,Bonus!$K$2,IF(D801&lt;Bonus!$J$3,Bonus!$K$3,IF(D801&lt;Bonus!$J$4,Bonus!$K$4,IF(D801&lt;Bonus!$J$5,Bonus!$K$5,IF(D801&lt;Bonus!$J$6,Bonus!$K$6,IF(D801&lt;Bonus!$J$7,Bonus!$K$7,IF(D801&lt;Bonus!$J$8,Bonus!$K$8,IF(D801&lt;Bonus!$J$9,Bonus!$K$9,IF(D801&lt;Bonus!$J$10,Bonus!$K$10,IF(D801&lt;Bonus!$J$11,Bonus!$K$11,IF(D801&lt;Bonus!$J$12,Bonus!$K$12,Bonus!$K$13)))))))))))</f>
        <v>3</v>
      </c>
    </row>
    <row r="802" spans="1:21"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17">
        <f t="shared" si="49"/>
        <v>40.75</v>
      </c>
      <c r="Q802" t="s">
        <v>8345</v>
      </c>
      <c r="R802" t="s">
        <v>8346</v>
      </c>
      <c r="S802" s="23">
        <f t="shared" si="50"/>
        <v>41863.225162037037</v>
      </c>
      <c r="T802" s="23">
        <f t="shared" si="51"/>
        <v>41893.225162037037</v>
      </c>
      <c r="U802" s="27">
        <f>IF(D802&lt;Bonus!$J$2,Bonus!$K$2,IF(D802&lt;Bonus!$J$3,Bonus!$K$3,IF(D802&lt;Bonus!$J$4,Bonus!$K$4,IF(D802&lt;Bonus!$J$5,Bonus!$K$5,IF(D802&lt;Bonus!$J$6,Bonus!$K$6,IF(D802&lt;Bonus!$J$7,Bonus!$K$7,IF(D802&lt;Bonus!$J$8,Bonus!$K$8,IF(D802&lt;Bonus!$J$9,Bonus!$K$9,IF(D802&lt;Bonus!$J$10,Bonus!$K$10,IF(D802&lt;Bonus!$J$11,Bonus!$K$11,IF(D802&lt;Bonus!$J$12,Bonus!$K$12,Bonus!$K$13)))))))))))</f>
        <v>2</v>
      </c>
    </row>
    <row r="803" spans="1:21"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17">
        <f t="shared" si="49"/>
        <v>43.733921568627444</v>
      </c>
      <c r="Q803" t="s">
        <v>8345</v>
      </c>
      <c r="R803" t="s">
        <v>8346</v>
      </c>
      <c r="S803" s="23">
        <f t="shared" si="50"/>
        <v>40695.587037037032</v>
      </c>
      <c r="T803" s="23">
        <f t="shared" si="51"/>
        <v>40725.587037037032</v>
      </c>
      <c r="U803" s="27">
        <f>IF(D803&lt;Bonus!$J$2,Bonus!$K$2,IF(D803&lt;Bonus!$J$3,Bonus!$K$3,IF(D803&lt;Bonus!$J$4,Bonus!$K$4,IF(D803&lt;Bonus!$J$5,Bonus!$K$5,IF(D803&lt;Bonus!$J$6,Bonus!$K$6,IF(D803&lt;Bonus!$J$7,Bonus!$K$7,IF(D803&lt;Bonus!$J$8,Bonus!$K$8,IF(D803&lt;Bonus!$J$9,Bonus!$K$9,IF(D803&lt;Bonus!$J$10,Bonus!$K$10,IF(D803&lt;Bonus!$J$11,Bonus!$K$11,IF(D803&lt;Bonus!$J$12,Bonus!$K$12,Bonus!$K$13)))))))))))</f>
        <v>2</v>
      </c>
    </row>
    <row r="804" spans="1:21"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17">
        <f t="shared" si="49"/>
        <v>81.066666666666663</v>
      </c>
      <c r="Q804" t="s">
        <v>8345</v>
      </c>
      <c r="R804" t="s">
        <v>8346</v>
      </c>
      <c r="S804" s="23">
        <f t="shared" si="50"/>
        <v>41122.813935185186</v>
      </c>
      <c r="T804" s="23">
        <f t="shared" si="51"/>
        <v>41168.961805555555</v>
      </c>
      <c r="U804" s="27">
        <f>IF(D804&lt;Bonus!$J$2,Bonus!$K$2,IF(D804&lt;Bonus!$J$3,Bonus!$K$3,IF(D804&lt;Bonus!$J$4,Bonus!$K$4,IF(D804&lt;Bonus!$J$5,Bonus!$K$5,IF(D804&lt;Bonus!$J$6,Bonus!$K$6,IF(D804&lt;Bonus!$J$7,Bonus!$K$7,IF(D804&lt;Bonus!$J$8,Bonus!$K$8,IF(D804&lt;Bonus!$J$9,Bonus!$K$9,IF(D804&lt;Bonus!$J$10,Bonus!$K$10,IF(D804&lt;Bonus!$J$11,Bonus!$K$11,IF(D804&lt;Bonus!$J$12,Bonus!$K$12,Bonus!$K$13)))))))))))</f>
        <v>3</v>
      </c>
    </row>
    <row r="805" spans="1:21"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17">
        <f t="shared" si="49"/>
        <v>74.60526315789474</v>
      </c>
      <c r="Q805" t="s">
        <v>8345</v>
      </c>
      <c r="R805" t="s">
        <v>8346</v>
      </c>
      <c r="S805" s="23">
        <f t="shared" si="50"/>
        <v>40665.741643518515</v>
      </c>
      <c r="T805" s="23">
        <f t="shared" si="51"/>
        <v>40691.833333333328</v>
      </c>
      <c r="U805" s="27">
        <f>IF(D805&lt;Bonus!$J$2,Bonus!$K$2,IF(D805&lt;Bonus!$J$3,Bonus!$K$3,IF(D805&lt;Bonus!$J$4,Bonus!$K$4,IF(D805&lt;Bonus!$J$5,Bonus!$K$5,IF(D805&lt;Bonus!$J$6,Bonus!$K$6,IF(D805&lt;Bonus!$J$7,Bonus!$K$7,IF(D805&lt;Bonus!$J$8,Bonus!$K$8,IF(D805&lt;Bonus!$J$9,Bonus!$K$9,IF(D805&lt;Bonus!$J$10,Bonus!$K$10,IF(D805&lt;Bonus!$J$11,Bonus!$K$11,IF(D805&lt;Bonus!$J$12,Bonus!$K$12,Bonus!$K$13)))))))))))</f>
        <v>2</v>
      </c>
    </row>
    <row r="806" spans="1:21"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17">
        <f t="shared" si="49"/>
        <v>305.55555555555554</v>
      </c>
      <c r="Q806" t="s">
        <v>8345</v>
      </c>
      <c r="R806" t="s">
        <v>8346</v>
      </c>
      <c r="S806" s="23">
        <f t="shared" si="50"/>
        <v>40729.897291666668</v>
      </c>
      <c r="T806" s="23">
        <f t="shared" si="51"/>
        <v>40746.957638888889</v>
      </c>
      <c r="U806" s="27">
        <f>IF(D806&lt;Bonus!$J$2,Bonus!$K$2,IF(D806&lt;Bonus!$J$3,Bonus!$K$3,IF(D806&lt;Bonus!$J$4,Bonus!$K$4,IF(D806&lt;Bonus!$J$5,Bonus!$K$5,IF(D806&lt;Bonus!$J$6,Bonus!$K$6,IF(D806&lt;Bonus!$J$7,Bonus!$K$7,IF(D806&lt;Bonus!$J$8,Bonus!$K$8,IF(D806&lt;Bonus!$J$9,Bonus!$K$9,IF(D806&lt;Bonus!$J$10,Bonus!$K$10,IF(D806&lt;Bonus!$J$11,Bonus!$K$11,IF(D806&lt;Bonus!$J$12,Bonus!$K$12,Bonus!$K$13)))))))))))</f>
        <v>3</v>
      </c>
    </row>
    <row r="807" spans="1:21"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17">
        <f t="shared" si="49"/>
        <v>58.333333333333336</v>
      </c>
      <c r="Q807" t="s">
        <v>8345</v>
      </c>
      <c r="R807" t="s">
        <v>8346</v>
      </c>
      <c r="S807" s="23">
        <f t="shared" si="50"/>
        <v>40690.614722222221</v>
      </c>
      <c r="T807" s="23">
        <f t="shared" si="51"/>
        <v>40740.75</v>
      </c>
      <c r="U807" s="27">
        <f>IF(D807&lt;Bonus!$J$2,Bonus!$K$2,IF(D807&lt;Bonus!$J$3,Bonus!$K$3,IF(D807&lt;Bonus!$J$4,Bonus!$K$4,IF(D807&lt;Bonus!$J$5,Bonus!$K$5,IF(D807&lt;Bonus!$J$6,Bonus!$K$6,IF(D807&lt;Bonus!$J$7,Bonus!$K$7,IF(D807&lt;Bonus!$J$8,Bonus!$K$8,IF(D807&lt;Bonus!$J$9,Bonus!$K$9,IF(D807&lt;Bonus!$J$10,Bonus!$K$10,IF(D807&lt;Bonus!$J$11,Bonus!$K$11,IF(D807&lt;Bonus!$J$12,Bonus!$K$12,Bonus!$K$13)))))))))))</f>
        <v>2</v>
      </c>
    </row>
    <row r="808" spans="1:2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17">
        <f t="shared" si="49"/>
        <v>117.67605633802818</v>
      </c>
      <c r="Q808" t="s">
        <v>8345</v>
      </c>
      <c r="R808" t="s">
        <v>8346</v>
      </c>
      <c r="S808" s="23">
        <f t="shared" si="50"/>
        <v>40763.483090277776</v>
      </c>
      <c r="T808" s="23">
        <f t="shared" si="51"/>
        <v>40793.483090277776</v>
      </c>
      <c r="U808" s="27">
        <f>IF(D808&lt;Bonus!$J$2,Bonus!$K$2,IF(D808&lt;Bonus!$J$3,Bonus!$K$3,IF(D808&lt;Bonus!$J$4,Bonus!$K$4,IF(D808&lt;Bonus!$J$5,Bonus!$K$5,IF(D808&lt;Bonus!$J$6,Bonus!$K$6,IF(D808&lt;Bonus!$J$7,Bonus!$K$7,IF(D808&lt;Bonus!$J$8,Bonus!$K$8,IF(D808&lt;Bonus!$J$9,Bonus!$K$9,IF(D808&lt;Bonus!$J$10,Bonus!$K$10,IF(D808&lt;Bonus!$J$11,Bonus!$K$11,IF(D808&lt;Bonus!$J$12,Bonus!$K$12,Bonus!$K$13)))))))))))</f>
        <v>3</v>
      </c>
    </row>
    <row r="809" spans="1:21"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17">
        <f t="shared" si="49"/>
        <v>73.771929824561397</v>
      </c>
      <c r="Q809" t="s">
        <v>8345</v>
      </c>
      <c r="R809" t="s">
        <v>8346</v>
      </c>
      <c r="S809" s="23">
        <f t="shared" si="50"/>
        <v>42759.420266203706</v>
      </c>
      <c r="T809" s="23">
        <f t="shared" si="51"/>
        <v>42794.874999999993</v>
      </c>
      <c r="U809" s="27">
        <f>IF(D809&lt;Bonus!$J$2,Bonus!$K$2,IF(D809&lt;Bonus!$J$3,Bonus!$K$3,IF(D809&lt;Bonus!$J$4,Bonus!$K$4,IF(D809&lt;Bonus!$J$5,Bonus!$K$5,IF(D809&lt;Bonus!$J$6,Bonus!$K$6,IF(D809&lt;Bonus!$J$7,Bonus!$K$7,IF(D809&lt;Bonus!$J$8,Bonus!$K$8,IF(D809&lt;Bonus!$J$9,Bonus!$K$9,IF(D809&lt;Bonus!$J$10,Bonus!$K$10,IF(D809&lt;Bonus!$J$11,Bonus!$K$11,IF(D809&lt;Bonus!$J$12,Bonus!$K$12,Bonus!$K$13)))))))))))</f>
        <v>2</v>
      </c>
    </row>
    <row r="810" spans="1:21"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17">
        <f t="shared" si="49"/>
        <v>104.65116279069767</v>
      </c>
      <c r="Q810" t="s">
        <v>8345</v>
      </c>
      <c r="R810" t="s">
        <v>8346</v>
      </c>
      <c r="S810" s="23">
        <f t="shared" si="50"/>
        <v>41961.892199074071</v>
      </c>
      <c r="T810" s="23">
        <f t="shared" si="51"/>
        <v>41994.999305555553</v>
      </c>
      <c r="U810" s="27">
        <f>IF(D810&lt;Bonus!$J$2,Bonus!$K$2,IF(D810&lt;Bonus!$J$3,Bonus!$K$3,IF(D810&lt;Bonus!$J$4,Bonus!$K$4,IF(D810&lt;Bonus!$J$5,Bonus!$K$5,IF(D810&lt;Bonus!$J$6,Bonus!$K$6,IF(D810&lt;Bonus!$J$7,Bonus!$K$7,IF(D810&lt;Bonus!$J$8,Bonus!$K$8,IF(D810&lt;Bonus!$J$9,Bonus!$K$9,IF(D810&lt;Bonus!$J$10,Bonus!$K$10,IF(D810&lt;Bonus!$J$11,Bonus!$K$11,IF(D810&lt;Bonus!$J$12,Bonus!$K$12,Bonus!$K$13)))))))))))</f>
        <v>2</v>
      </c>
    </row>
    <row r="811" spans="1:21"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17">
        <f t="shared" si="49"/>
        <v>79.82692307692308</v>
      </c>
      <c r="Q811" t="s">
        <v>8345</v>
      </c>
      <c r="R811" t="s">
        <v>8346</v>
      </c>
      <c r="S811" s="23">
        <f t="shared" si="50"/>
        <v>41628.625347222223</v>
      </c>
      <c r="T811" s="23">
        <f t="shared" si="51"/>
        <v>41658.625347222223</v>
      </c>
      <c r="U811" s="27">
        <f>IF(D811&lt;Bonus!$J$2,Bonus!$K$2,IF(D811&lt;Bonus!$J$3,Bonus!$K$3,IF(D811&lt;Bonus!$J$4,Bonus!$K$4,IF(D811&lt;Bonus!$J$5,Bonus!$K$5,IF(D811&lt;Bonus!$J$6,Bonus!$K$6,IF(D811&lt;Bonus!$J$7,Bonus!$K$7,IF(D811&lt;Bonus!$J$8,Bonus!$K$8,IF(D811&lt;Bonus!$J$9,Bonus!$K$9,IF(D811&lt;Bonus!$J$10,Bonus!$K$10,IF(D811&lt;Bonus!$J$11,Bonus!$K$11,IF(D811&lt;Bonus!$J$12,Bonus!$K$12,Bonus!$K$13)))))))))))</f>
        <v>2</v>
      </c>
    </row>
    <row r="812" spans="1:21"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17">
        <f t="shared" si="49"/>
        <v>58.333333333333336</v>
      </c>
      <c r="Q812" t="s">
        <v>8345</v>
      </c>
      <c r="R812" t="s">
        <v>8346</v>
      </c>
      <c r="S812" s="23">
        <f t="shared" si="50"/>
        <v>41122.847939814812</v>
      </c>
      <c r="T812" s="23">
        <f t="shared" si="51"/>
        <v>41152.847939814812</v>
      </c>
      <c r="U812" s="27">
        <f>IF(D812&lt;Bonus!$J$2,Bonus!$K$2,IF(D812&lt;Bonus!$J$3,Bonus!$K$3,IF(D812&lt;Bonus!$J$4,Bonus!$K$4,IF(D812&lt;Bonus!$J$5,Bonus!$K$5,IF(D812&lt;Bonus!$J$6,Bonus!$K$6,IF(D812&lt;Bonus!$J$7,Bonus!$K$7,IF(D812&lt;Bonus!$J$8,Bonus!$K$8,IF(D812&lt;Bonus!$J$9,Bonus!$K$9,IF(D812&lt;Bonus!$J$10,Bonus!$K$10,IF(D812&lt;Bonus!$J$11,Bonus!$K$11,IF(D812&lt;Bonus!$J$12,Bonus!$K$12,Bonus!$K$13)))))))))))</f>
        <v>2</v>
      </c>
    </row>
    <row r="813" spans="1:21"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17">
        <f t="shared" si="49"/>
        <v>86.666666666666671</v>
      </c>
      <c r="Q813" t="s">
        <v>8345</v>
      </c>
      <c r="R813" t="s">
        <v>8346</v>
      </c>
      <c r="S813" s="23">
        <f t="shared" si="50"/>
        <v>41443.435208333329</v>
      </c>
      <c r="T813" s="23">
        <f t="shared" si="51"/>
        <v>41465.494444444441</v>
      </c>
      <c r="U813" s="27">
        <f>IF(D813&lt;Bonus!$J$2,Bonus!$K$2,IF(D813&lt;Bonus!$J$3,Bonus!$K$3,IF(D813&lt;Bonus!$J$4,Bonus!$K$4,IF(D813&lt;Bonus!$J$5,Bonus!$K$5,IF(D813&lt;Bonus!$J$6,Bonus!$K$6,IF(D813&lt;Bonus!$J$7,Bonus!$K$7,IF(D813&lt;Bonus!$J$8,Bonus!$K$8,IF(D813&lt;Bonus!$J$9,Bonus!$K$9,IF(D813&lt;Bonus!$J$10,Bonus!$K$10,IF(D813&lt;Bonus!$J$11,Bonus!$K$11,IF(D813&lt;Bonus!$J$12,Bonus!$K$12,Bonus!$K$13)))))))))))</f>
        <v>2</v>
      </c>
    </row>
    <row r="814" spans="1:21"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17">
        <f t="shared" si="49"/>
        <v>27.606060606060606</v>
      </c>
      <c r="Q814" t="s">
        <v>8345</v>
      </c>
      <c r="R814" t="s">
        <v>8346</v>
      </c>
      <c r="S814" s="23">
        <f t="shared" si="50"/>
        <v>41281.809629629628</v>
      </c>
      <c r="T814" s="23">
        <f t="shared" si="51"/>
        <v>41334.373611111107</v>
      </c>
      <c r="U814" s="27">
        <f>IF(D814&lt;Bonus!$J$2,Bonus!$K$2,IF(D814&lt;Bonus!$J$3,Bonus!$K$3,IF(D814&lt;Bonus!$J$4,Bonus!$K$4,IF(D814&lt;Bonus!$J$5,Bonus!$K$5,IF(D814&lt;Bonus!$J$6,Bonus!$K$6,IF(D814&lt;Bonus!$J$7,Bonus!$K$7,IF(D814&lt;Bonus!$J$8,Bonus!$K$8,IF(D814&lt;Bonus!$J$9,Bonus!$K$9,IF(D814&lt;Bonus!$J$10,Bonus!$K$10,IF(D814&lt;Bonus!$J$11,Bonus!$K$11,IF(D814&lt;Bonus!$J$12,Bonus!$K$12,Bonus!$K$13)))))))))))</f>
        <v>1</v>
      </c>
    </row>
    <row r="815" spans="1:21"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17">
        <f t="shared" si="49"/>
        <v>24.999375000000001</v>
      </c>
      <c r="Q815" t="s">
        <v>8345</v>
      </c>
      <c r="R815" t="s">
        <v>8346</v>
      </c>
      <c r="S815" s="23">
        <f t="shared" si="50"/>
        <v>41080.751909722218</v>
      </c>
      <c r="T815" s="23">
        <f t="shared" si="51"/>
        <v>41110.751909722218</v>
      </c>
      <c r="U815" s="27">
        <f>IF(D815&lt;Bonus!$J$2,Bonus!$K$2,IF(D815&lt;Bonus!$J$3,Bonus!$K$3,IF(D815&lt;Bonus!$J$4,Bonus!$K$4,IF(D815&lt;Bonus!$J$5,Bonus!$K$5,IF(D815&lt;Bonus!$J$6,Bonus!$K$6,IF(D815&lt;Bonus!$J$7,Bonus!$K$7,IF(D815&lt;Bonus!$J$8,Bonus!$K$8,IF(D815&lt;Bonus!$J$9,Bonus!$K$9,IF(D815&lt;Bonus!$J$10,Bonus!$K$10,IF(D815&lt;Bonus!$J$11,Bonus!$K$11,IF(D815&lt;Bonus!$J$12,Bonus!$K$12,Bonus!$K$13)))))))))))</f>
        <v>2</v>
      </c>
    </row>
    <row r="816" spans="1:21"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17">
        <f t="shared" si="49"/>
        <v>45.464285714285715</v>
      </c>
      <c r="Q816" t="s">
        <v>8345</v>
      </c>
      <c r="R816" t="s">
        <v>8346</v>
      </c>
      <c r="S816" s="23">
        <f t="shared" si="50"/>
        <v>40679.534733796296</v>
      </c>
      <c r="T816" s="23">
        <f t="shared" si="51"/>
        <v>40694.544444444444</v>
      </c>
      <c r="U816" s="27">
        <f>IF(D816&lt;Bonus!$J$2,Bonus!$K$2,IF(D816&lt;Bonus!$J$3,Bonus!$K$3,IF(D816&lt;Bonus!$J$4,Bonus!$K$4,IF(D816&lt;Bonus!$J$5,Bonus!$K$5,IF(D816&lt;Bonus!$J$6,Bonus!$K$6,IF(D816&lt;Bonus!$J$7,Bonus!$K$7,IF(D816&lt;Bonus!$J$8,Bonus!$K$8,IF(D816&lt;Bonus!$J$9,Bonus!$K$9,IF(D816&lt;Bonus!$J$10,Bonus!$K$10,IF(D816&lt;Bonus!$J$11,Bonus!$K$11,IF(D816&lt;Bonus!$J$12,Bonus!$K$12,Bonus!$K$13)))))))))))</f>
        <v>2</v>
      </c>
    </row>
    <row r="817" spans="1:21"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17">
        <f t="shared" si="49"/>
        <v>99.534883720930239</v>
      </c>
      <c r="Q817" t="s">
        <v>8345</v>
      </c>
      <c r="R817" t="s">
        <v>8346</v>
      </c>
      <c r="S817" s="23">
        <f t="shared" si="50"/>
        <v>41914.70952546296</v>
      </c>
      <c r="T817" s="23">
        <f t="shared" si="51"/>
        <v>41944.70952546296</v>
      </c>
      <c r="U817" s="27">
        <f>IF(D817&lt;Bonus!$J$2,Bonus!$K$2,IF(D817&lt;Bonus!$J$3,Bonus!$K$3,IF(D817&lt;Bonus!$J$4,Bonus!$K$4,IF(D817&lt;Bonus!$J$5,Bonus!$K$5,IF(D817&lt;Bonus!$J$6,Bonus!$K$6,IF(D817&lt;Bonus!$J$7,Bonus!$K$7,IF(D817&lt;Bonus!$J$8,Bonus!$K$8,IF(D817&lt;Bonus!$J$9,Bonus!$K$9,IF(D817&lt;Bonus!$J$10,Bonus!$K$10,IF(D817&lt;Bonus!$J$11,Bonus!$K$11,IF(D817&lt;Bonus!$J$12,Bonus!$K$12,Bonus!$K$13)))))))))))</f>
        <v>2</v>
      </c>
    </row>
    <row r="818" spans="1:21"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17">
        <f t="shared" si="49"/>
        <v>39.31</v>
      </c>
      <c r="Q818" t="s">
        <v>8345</v>
      </c>
      <c r="R818" t="s">
        <v>8346</v>
      </c>
      <c r="S818" s="23">
        <f t="shared" si="50"/>
        <v>41341.662534722222</v>
      </c>
      <c r="T818" s="23">
        <f t="shared" si="51"/>
        <v>41373.0625</v>
      </c>
      <c r="U818" s="27">
        <f>IF(D818&lt;Bonus!$J$2,Bonus!$K$2,IF(D818&lt;Bonus!$J$3,Bonus!$K$3,IF(D818&lt;Bonus!$J$4,Bonus!$K$4,IF(D818&lt;Bonus!$J$5,Bonus!$K$5,IF(D818&lt;Bonus!$J$6,Bonus!$K$6,IF(D818&lt;Bonus!$J$7,Bonus!$K$7,IF(D818&lt;Bonus!$J$8,Bonus!$K$8,IF(D818&lt;Bonus!$J$9,Bonus!$K$9,IF(D818&lt;Bonus!$J$10,Bonus!$K$10,IF(D818&lt;Bonus!$J$11,Bonus!$K$11,IF(D818&lt;Bonus!$J$12,Bonus!$K$12,Bonus!$K$13)))))))))))</f>
        <v>3</v>
      </c>
    </row>
    <row r="819" spans="1:21"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17">
        <f t="shared" si="49"/>
        <v>89.419999999999987</v>
      </c>
      <c r="Q819" t="s">
        <v>8345</v>
      </c>
      <c r="R819" t="s">
        <v>8346</v>
      </c>
      <c r="S819" s="23">
        <f t="shared" si="50"/>
        <v>40925.391331018516</v>
      </c>
      <c r="T819" s="23">
        <f t="shared" si="51"/>
        <v>40978.999305555553</v>
      </c>
      <c r="U819" s="27">
        <f>IF(D819&lt;Bonus!$J$2,Bonus!$K$2,IF(D819&lt;Bonus!$J$3,Bonus!$K$3,IF(D819&lt;Bonus!$J$4,Bonus!$K$4,IF(D819&lt;Bonus!$J$5,Bonus!$K$5,IF(D819&lt;Bonus!$J$6,Bonus!$K$6,IF(D819&lt;Bonus!$J$7,Bonus!$K$7,IF(D819&lt;Bonus!$J$8,Bonus!$K$8,IF(D819&lt;Bonus!$J$9,Bonus!$K$9,IF(D819&lt;Bonus!$J$10,Bonus!$K$10,IF(D819&lt;Bonus!$J$11,Bonus!$K$11,IF(D819&lt;Bonus!$J$12,Bonus!$K$12,Bonus!$K$13)))))))))))</f>
        <v>2</v>
      </c>
    </row>
    <row r="820" spans="1:21"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17">
        <f t="shared" si="49"/>
        <v>28.684210526315791</v>
      </c>
      <c r="Q820" t="s">
        <v>8345</v>
      </c>
      <c r="R820" t="s">
        <v>8346</v>
      </c>
      <c r="S820" s="23">
        <f t="shared" si="50"/>
        <v>41120.67454861111</v>
      </c>
      <c r="T820" s="23">
        <f t="shared" si="51"/>
        <v>41128.500694444439</v>
      </c>
      <c r="U820" s="27">
        <f>IF(D820&lt;Bonus!$J$2,Bonus!$K$2,IF(D820&lt;Bonus!$J$3,Bonus!$K$3,IF(D820&lt;Bonus!$J$4,Bonus!$K$4,IF(D820&lt;Bonus!$J$5,Bonus!$K$5,IF(D820&lt;Bonus!$J$6,Bonus!$K$6,IF(D820&lt;Bonus!$J$7,Bonus!$K$7,IF(D820&lt;Bonus!$J$8,Bonus!$K$8,IF(D820&lt;Bonus!$J$9,Bonus!$K$9,IF(D820&lt;Bonus!$J$10,Bonus!$K$10,IF(D820&lt;Bonus!$J$11,Bonus!$K$11,IF(D820&lt;Bonus!$J$12,Bonus!$K$12,Bonus!$K$13)))))))))))</f>
        <v>1</v>
      </c>
    </row>
    <row r="821" spans="1:21"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17">
        <f t="shared" si="49"/>
        <v>31.071428571428573</v>
      </c>
      <c r="Q821" t="s">
        <v>8345</v>
      </c>
      <c r="R821" t="s">
        <v>8346</v>
      </c>
      <c r="S821" s="23">
        <f t="shared" si="50"/>
        <v>41619.789976851847</v>
      </c>
      <c r="T821" s="23">
        <f t="shared" si="51"/>
        <v>41628.988888888889</v>
      </c>
      <c r="U821" s="27">
        <f>IF(D821&lt;Bonus!$J$2,Bonus!$K$2,IF(D821&lt;Bonus!$J$3,Bonus!$K$3,IF(D821&lt;Bonus!$J$4,Bonus!$K$4,IF(D821&lt;Bonus!$J$5,Bonus!$K$5,IF(D821&lt;Bonus!$J$6,Bonus!$K$6,IF(D821&lt;Bonus!$J$7,Bonus!$K$7,IF(D821&lt;Bonus!$J$8,Bonus!$K$8,IF(D821&lt;Bonus!$J$9,Bonus!$K$9,IF(D821&lt;Bonus!$J$10,Bonus!$K$10,IF(D821&lt;Bonus!$J$11,Bonus!$K$11,IF(D821&lt;Bonus!$J$12,Bonus!$K$12,Bonus!$K$13)))))))))))</f>
        <v>1</v>
      </c>
    </row>
    <row r="822" spans="1:21"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17">
        <f t="shared" si="49"/>
        <v>70.55263157894737</v>
      </c>
      <c r="Q822" t="s">
        <v>8345</v>
      </c>
      <c r="R822" t="s">
        <v>8346</v>
      </c>
      <c r="S822" s="23">
        <f t="shared" si="50"/>
        <v>41768.633587962962</v>
      </c>
      <c r="T822" s="23">
        <f t="shared" si="51"/>
        <v>41799</v>
      </c>
      <c r="U822" s="27">
        <f>IF(D822&lt;Bonus!$J$2,Bonus!$K$2,IF(D822&lt;Bonus!$J$3,Bonus!$K$3,IF(D822&lt;Bonus!$J$4,Bonus!$K$4,IF(D822&lt;Bonus!$J$5,Bonus!$K$5,IF(D822&lt;Bonus!$J$6,Bonus!$K$6,IF(D822&lt;Bonus!$J$7,Bonus!$K$7,IF(D822&lt;Bonus!$J$8,Bonus!$K$8,IF(D822&lt;Bonus!$J$9,Bonus!$K$9,IF(D822&lt;Bonus!$J$10,Bonus!$K$10,IF(D822&lt;Bonus!$J$11,Bonus!$K$11,IF(D822&lt;Bonus!$J$12,Bonus!$K$12,Bonus!$K$13)))))))))))</f>
        <v>2</v>
      </c>
    </row>
    <row r="823" spans="1:21"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17">
        <f t="shared" si="49"/>
        <v>224.12820512820514</v>
      </c>
      <c r="Q823" t="s">
        <v>8345</v>
      </c>
      <c r="R823" t="s">
        <v>8346</v>
      </c>
      <c r="S823" s="23">
        <f t="shared" si="50"/>
        <v>42093.71371527778</v>
      </c>
      <c r="T823" s="23">
        <f t="shared" si="51"/>
        <v>42127.959027777775</v>
      </c>
      <c r="U823" s="27">
        <f>IF(D823&lt;Bonus!$J$2,Bonus!$K$2,IF(D823&lt;Bonus!$J$3,Bonus!$K$3,IF(D823&lt;Bonus!$J$4,Bonus!$K$4,IF(D823&lt;Bonus!$J$5,Bonus!$K$5,IF(D823&lt;Bonus!$J$6,Bonus!$K$6,IF(D823&lt;Bonus!$J$7,Bonus!$K$7,IF(D823&lt;Bonus!$J$8,Bonus!$K$8,IF(D823&lt;Bonus!$J$9,Bonus!$K$9,IF(D823&lt;Bonus!$J$10,Bonus!$K$10,IF(D823&lt;Bonus!$J$11,Bonus!$K$11,IF(D823&lt;Bonus!$J$12,Bonus!$K$12,Bonus!$K$13)))))))))))</f>
        <v>5</v>
      </c>
    </row>
    <row r="824" spans="1:21"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17">
        <f t="shared" si="49"/>
        <v>51.811594202898547</v>
      </c>
      <c r="Q824" t="s">
        <v>8345</v>
      </c>
      <c r="R824" t="s">
        <v>8346</v>
      </c>
      <c r="S824" s="23">
        <f t="shared" si="50"/>
        <v>41157.739004629628</v>
      </c>
      <c r="T824" s="23">
        <f t="shared" si="51"/>
        <v>41187.739004629628</v>
      </c>
      <c r="U824" s="27">
        <f>IF(D824&lt;Bonus!$J$2,Bonus!$K$2,IF(D824&lt;Bonus!$J$3,Bonus!$K$3,IF(D824&lt;Bonus!$J$4,Bonus!$K$4,IF(D824&lt;Bonus!$J$5,Bonus!$K$5,IF(D824&lt;Bonus!$J$6,Bonus!$K$6,IF(D824&lt;Bonus!$J$7,Bonus!$K$7,IF(D824&lt;Bonus!$J$8,Bonus!$K$8,IF(D824&lt;Bonus!$J$9,Bonus!$K$9,IF(D824&lt;Bonus!$J$10,Bonus!$K$10,IF(D824&lt;Bonus!$J$11,Bonus!$K$11,IF(D824&lt;Bonus!$J$12,Bonus!$K$12,Bonus!$K$13)))))))))))</f>
        <v>2</v>
      </c>
    </row>
    <row r="825" spans="1:21"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17">
        <f t="shared" si="49"/>
        <v>43.515151515151516</v>
      </c>
      <c r="Q825" t="s">
        <v>8345</v>
      </c>
      <c r="R825" t="s">
        <v>8346</v>
      </c>
      <c r="S825" s="23">
        <f t="shared" si="50"/>
        <v>42055.764490740738</v>
      </c>
      <c r="T825" s="23">
        <f t="shared" si="51"/>
        <v>42085.722824074073</v>
      </c>
      <c r="U825" s="27">
        <f>IF(D825&lt;Bonus!$J$2,Bonus!$K$2,IF(D825&lt;Bonus!$J$3,Bonus!$K$3,IF(D825&lt;Bonus!$J$4,Bonus!$K$4,IF(D825&lt;Bonus!$J$5,Bonus!$K$5,IF(D825&lt;Bonus!$J$6,Bonus!$K$6,IF(D825&lt;Bonus!$J$7,Bonus!$K$7,IF(D825&lt;Bonus!$J$8,Bonus!$K$8,IF(D825&lt;Bonus!$J$9,Bonus!$K$9,IF(D825&lt;Bonus!$J$10,Bonus!$K$10,IF(D825&lt;Bonus!$J$11,Bonus!$K$11,IF(D825&lt;Bonus!$J$12,Bonus!$K$12,Bonus!$K$13)))))))))))</f>
        <v>1</v>
      </c>
    </row>
    <row r="826" spans="1:21"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17">
        <f t="shared" si="49"/>
        <v>39.816666666666663</v>
      </c>
      <c r="Q826" t="s">
        <v>8345</v>
      </c>
      <c r="R826" t="s">
        <v>8346</v>
      </c>
      <c r="S826" s="23">
        <f t="shared" si="50"/>
        <v>40250.033773148149</v>
      </c>
      <c r="T826" s="23">
        <f t="shared" si="51"/>
        <v>40286.082638888889</v>
      </c>
      <c r="U826" s="27">
        <f>IF(D826&lt;Bonus!$J$2,Bonus!$K$2,IF(D826&lt;Bonus!$J$3,Bonus!$K$3,IF(D826&lt;Bonus!$J$4,Bonus!$K$4,IF(D826&lt;Bonus!$J$5,Bonus!$K$5,IF(D826&lt;Bonus!$J$6,Bonus!$K$6,IF(D826&lt;Bonus!$J$7,Bonus!$K$7,IF(D826&lt;Bonus!$J$8,Bonus!$K$8,IF(D826&lt;Bonus!$J$9,Bonus!$K$9,IF(D826&lt;Bonus!$J$10,Bonus!$K$10,IF(D826&lt;Bonus!$J$11,Bonus!$K$11,IF(D826&lt;Bonus!$J$12,Bonus!$K$12,Bonus!$K$13)))))))))))</f>
        <v>2</v>
      </c>
    </row>
    <row r="827" spans="1:21"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17">
        <f t="shared" si="49"/>
        <v>126.8080808080808</v>
      </c>
      <c r="Q827" t="s">
        <v>8345</v>
      </c>
      <c r="R827" t="s">
        <v>8346</v>
      </c>
      <c r="S827" s="23">
        <f t="shared" si="50"/>
        <v>41186.098194444443</v>
      </c>
      <c r="T827" s="23">
        <f t="shared" si="51"/>
        <v>41211.098194444443</v>
      </c>
      <c r="U827" s="27">
        <f>IF(D827&lt;Bonus!$J$2,Bonus!$K$2,IF(D827&lt;Bonus!$J$3,Bonus!$K$3,IF(D827&lt;Bonus!$J$4,Bonus!$K$4,IF(D827&lt;Bonus!$J$5,Bonus!$K$5,IF(D827&lt;Bonus!$J$6,Bonus!$K$6,IF(D827&lt;Bonus!$J$7,Bonus!$K$7,IF(D827&lt;Bonus!$J$8,Bonus!$K$8,IF(D827&lt;Bonus!$J$9,Bonus!$K$9,IF(D827&lt;Bonus!$J$10,Bonus!$K$10,IF(D827&lt;Bonus!$J$11,Bonus!$K$11,IF(D827&lt;Bonus!$J$12,Bonus!$K$12,Bonus!$K$13)))))))))))</f>
        <v>4</v>
      </c>
    </row>
    <row r="828" spans="1:21"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17">
        <f t="shared" si="49"/>
        <v>113.87755102040816</v>
      </c>
      <c r="Q828" t="s">
        <v>8345</v>
      </c>
      <c r="R828" t="s">
        <v>8346</v>
      </c>
      <c r="S828" s="23">
        <f t="shared" si="50"/>
        <v>40972.830208333333</v>
      </c>
      <c r="T828" s="23">
        <f t="shared" si="51"/>
        <v>40993.788541666661</v>
      </c>
      <c r="U828" s="27">
        <f>IF(D828&lt;Bonus!$J$2,Bonus!$K$2,IF(D828&lt;Bonus!$J$3,Bonus!$K$3,IF(D828&lt;Bonus!$J$4,Bonus!$K$4,IF(D828&lt;Bonus!$J$5,Bonus!$K$5,IF(D828&lt;Bonus!$J$6,Bonus!$K$6,IF(D828&lt;Bonus!$J$7,Bonus!$K$7,IF(D828&lt;Bonus!$J$8,Bonus!$K$8,IF(D828&lt;Bonus!$J$9,Bonus!$K$9,IF(D828&lt;Bonus!$J$10,Bonus!$K$10,IF(D828&lt;Bonus!$J$11,Bonus!$K$11,IF(D828&lt;Bonus!$J$12,Bonus!$K$12,Bonus!$K$13)))))))))))</f>
        <v>3</v>
      </c>
    </row>
    <row r="829" spans="1:21"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17">
        <f t="shared" si="49"/>
        <v>28.181818181818183</v>
      </c>
      <c r="Q829" t="s">
        <v>8345</v>
      </c>
      <c r="R829" t="s">
        <v>8346</v>
      </c>
      <c r="S829" s="23">
        <f t="shared" si="50"/>
        <v>40927.265127314815</v>
      </c>
      <c r="T829" s="23">
        <f t="shared" si="51"/>
        <v>40953.617361111108</v>
      </c>
      <c r="U829" s="27">
        <f>IF(D829&lt;Bonus!$J$2,Bonus!$K$2,IF(D829&lt;Bonus!$J$3,Bonus!$K$3,IF(D829&lt;Bonus!$J$4,Bonus!$K$4,IF(D829&lt;Bonus!$J$5,Bonus!$K$5,IF(D829&lt;Bonus!$J$6,Bonus!$K$6,IF(D829&lt;Bonus!$J$7,Bonus!$K$7,IF(D829&lt;Bonus!$J$8,Bonus!$K$8,IF(D829&lt;Bonus!$J$9,Bonus!$K$9,IF(D829&lt;Bonus!$J$10,Bonus!$K$10,IF(D829&lt;Bonus!$J$11,Bonus!$K$11,IF(D829&lt;Bonus!$J$12,Bonus!$K$12,Bonus!$K$13)))))))))))</f>
        <v>1</v>
      </c>
    </row>
    <row r="830" spans="1:21"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17">
        <f t="shared" si="49"/>
        <v>36.60526315789474</v>
      </c>
      <c r="Q830" t="s">
        <v>8345</v>
      </c>
      <c r="R830" t="s">
        <v>8346</v>
      </c>
      <c r="S830" s="23">
        <f t="shared" si="50"/>
        <v>41072.84238425926</v>
      </c>
      <c r="T830" s="23">
        <f t="shared" si="51"/>
        <v>41085.474999999999</v>
      </c>
      <c r="U830" s="27">
        <f>IF(D830&lt;Bonus!$J$2,Bonus!$K$2,IF(D830&lt;Bonus!$J$3,Bonus!$K$3,IF(D830&lt;Bonus!$J$4,Bonus!$K$4,IF(D830&lt;Bonus!$J$5,Bonus!$K$5,IF(D830&lt;Bonus!$J$6,Bonus!$K$6,IF(D830&lt;Bonus!$J$7,Bonus!$K$7,IF(D830&lt;Bonus!$J$8,Bonus!$K$8,IF(D830&lt;Bonus!$J$9,Bonus!$K$9,IF(D830&lt;Bonus!$J$10,Bonus!$K$10,IF(D830&lt;Bonus!$J$11,Bonus!$K$11,IF(D830&lt;Bonus!$J$12,Bonus!$K$12,Bonus!$K$13)))))))))))</f>
        <v>2</v>
      </c>
    </row>
    <row r="831" spans="1:21"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17">
        <f t="shared" si="49"/>
        <v>32.5</v>
      </c>
      <c r="Q831" t="s">
        <v>8345</v>
      </c>
      <c r="R831" t="s">
        <v>8346</v>
      </c>
      <c r="S831" s="23">
        <f t="shared" si="50"/>
        <v>42504.593055555553</v>
      </c>
      <c r="T831" s="23">
        <f t="shared" si="51"/>
        <v>42564.593055555553</v>
      </c>
      <c r="U831" s="27">
        <f>IF(D831&lt;Bonus!$J$2,Bonus!$K$2,IF(D831&lt;Bonus!$J$3,Bonus!$K$3,IF(D831&lt;Bonus!$J$4,Bonus!$K$4,IF(D831&lt;Bonus!$J$5,Bonus!$K$5,IF(D831&lt;Bonus!$J$6,Bonus!$K$6,IF(D831&lt;Bonus!$J$7,Bonus!$K$7,IF(D831&lt;Bonus!$J$8,Bonus!$K$8,IF(D831&lt;Bonus!$J$9,Bonus!$K$9,IF(D831&lt;Bonus!$J$10,Bonus!$K$10,IF(D831&lt;Bonus!$J$11,Bonus!$K$11,IF(D831&lt;Bonus!$J$12,Bonus!$K$12,Bonus!$K$13)))))))))))</f>
        <v>1</v>
      </c>
    </row>
    <row r="832" spans="1:21"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17">
        <f t="shared" si="49"/>
        <v>60.65625</v>
      </c>
      <c r="Q832" t="s">
        <v>8345</v>
      </c>
      <c r="R832" t="s">
        <v>8346</v>
      </c>
      <c r="S832" s="23">
        <f t="shared" si="50"/>
        <v>41325.317418981482</v>
      </c>
      <c r="T832" s="23">
        <f t="shared" si="51"/>
        <v>41355.27575231481</v>
      </c>
      <c r="U832" s="27">
        <f>IF(D832&lt;Bonus!$J$2,Bonus!$K$2,IF(D832&lt;Bonus!$J$3,Bonus!$K$3,IF(D832&lt;Bonus!$J$4,Bonus!$K$4,IF(D832&lt;Bonus!$J$5,Bonus!$K$5,IF(D832&lt;Bonus!$J$6,Bonus!$K$6,IF(D832&lt;Bonus!$J$7,Bonus!$K$7,IF(D832&lt;Bonus!$J$8,Bonus!$K$8,IF(D832&lt;Bonus!$J$9,Bonus!$K$9,IF(D832&lt;Bonus!$J$10,Bonus!$K$10,IF(D832&lt;Bonus!$J$11,Bonus!$K$11,IF(D832&lt;Bonus!$J$12,Bonus!$K$12,Bonus!$K$13)))))))))))</f>
        <v>2</v>
      </c>
    </row>
    <row r="833" spans="1:21"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17">
        <f t="shared" si="49"/>
        <v>175</v>
      </c>
      <c r="Q833" t="s">
        <v>8345</v>
      </c>
      <c r="R833" t="s">
        <v>8346</v>
      </c>
      <c r="S833" s="23">
        <f t="shared" si="50"/>
        <v>40996.438587962963</v>
      </c>
      <c r="T833" s="23">
        <f t="shared" si="51"/>
        <v>41026.438587962963</v>
      </c>
      <c r="U833" s="27">
        <f>IF(D833&lt;Bonus!$J$2,Bonus!$K$2,IF(D833&lt;Bonus!$J$3,Bonus!$K$3,IF(D833&lt;Bonus!$J$4,Bonus!$K$4,IF(D833&lt;Bonus!$J$5,Bonus!$K$5,IF(D833&lt;Bonus!$J$6,Bonus!$K$6,IF(D833&lt;Bonus!$J$7,Bonus!$K$7,IF(D833&lt;Bonus!$J$8,Bonus!$K$8,IF(D833&lt;Bonus!$J$9,Bonus!$K$9,IF(D833&lt;Bonus!$J$10,Bonus!$K$10,IF(D833&lt;Bonus!$J$11,Bonus!$K$11,IF(D833&lt;Bonus!$J$12,Bonus!$K$12,Bonus!$K$13)))))))))))</f>
        <v>2</v>
      </c>
    </row>
    <row r="834" spans="1:21"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17">
        <f t="shared" si="49"/>
        <v>97.993896103896105</v>
      </c>
      <c r="Q834" t="s">
        <v>8345</v>
      </c>
      <c r="R834" t="s">
        <v>8346</v>
      </c>
      <c r="S834" s="23">
        <f t="shared" si="50"/>
        <v>40869.466840277775</v>
      </c>
      <c r="T834" s="23">
        <f t="shared" si="51"/>
        <v>40929.134027777778</v>
      </c>
      <c r="U834" s="27">
        <f>IF(D834&lt;Bonus!$J$2,Bonus!$K$2,IF(D834&lt;Bonus!$J$3,Bonus!$K$3,IF(D834&lt;Bonus!$J$4,Bonus!$K$4,IF(D834&lt;Bonus!$J$5,Bonus!$K$5,IF(D834&lt;Bonus!$J$6,Bonus!$K$6,IF(D834&lt;Bonus!$J$7,Bonus!$K$7,IF(D834&lt;Bonus!$J$8,Bonus!$K$8,IF(D834&lt;Bonus!$J$9,Bonus!$K$9,IF(D834&lt;Bonus!$J$10,Bonus!$K$10,IF(D834&lt;Bonus!$J$11,Bonus!$K$11,IF(D834&lt;Bonus!$J$12,Bonus!$K$12,Bonus!$K$13)))))))))))</f>
        <v>5</v>
      </c>
    </row>
    <row r="835" spans="1:2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f>
        <v>1.0166666666666666</v>
      </c>
      <c r="P835" s="17">
        <f t="shared" ref="P835:P898" si="53">E835/L835</f>
        <v>148.78048780487805</v>
      </c>
      <c r="Q835" t="s">
        <v>8345</v>
      </c>
      <c r="R835" t="s">
        <v>8346</v>
      </c>
      <c r="S835" s="23">
        <f t="shared" ref="S835:S898" si="54">(J835/60/60/24)+DATE(1970,1,1)+(-5/24)</f>
        <v>41718.669849537036</v>
      </c>
      <c r="T835" s="23">
        <f t="shared" ref="T835:T898" si="55">(I835/60/60/24)+DATE(1970,1,1)+(-5/24)</f>
        <v>41748.669849537036</v>
      </c>
      <c r="U835" s="27">
        <f>IF(D835&lt;Bonus!$J$2,Bonus!$K$2,IF(D835&lt;Bonus!$J$3,Bonus!$K$3,IF(D835&lt;Bonus!$J$4,Bonus!$K$4,IF(D835&lt;Bonus!$J$5,Bonus!$K$5,IF(D835&lt;Bonus!$J$6,Bonus!$K$6,IF(D835&lt;Bonus!$J$7,Bonus!$K$7,IF(D835&lt;Bonus!$J$8,Bonus!$K$8,IF(D835&lt;Bonus!$J$9,Bonus!$K$9,IF(D835&lt;Bonus!$J$10,Bonus!$K$10,IF(D835&lt;Bonus!$J$11,Bonus!$K$11,IF(D835&lt;Bonus!$J$12,Bonus!$K$12,Bonus!$K$13)))))))))))</f>
        <v>3</v>
      </c>
    </row>
    <row r="836" spans="1:21"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17">
        <f t="shared" si="53"/>
        <v>96.08</v>
      </c>
      <c r="Q836" t="s">
        <v>8345</v>
      </c>
      <c r="R836" t="s">
        <v>8346</v>
      </c>
      <c r="S836" s="23">
        <f t="shared" si="54"/>
        <v>41422.614490740736</v>
      </c>
      <c r="T836" s="23">
        <f t="shared" si="55"/>
        <v>41455.957638888889</v>
      </c>
      <c r="U836" s="27">
        <f>IF(D836&lt;Bonus!$J$2,Bonus!$K$2,IF(D836&lt;Bonus!$J$3,Bonus!$K$3,IF(D836&lt;Bonus!$J$4,Bonus!$K$4,IF(D836&lt;Bonus!$J$5,Bonus!$K$5,IF(D836&lt;Bonus!$J$6,Bonus!$K$6,IF(D836&lt;Bonus!$J$7,Bonus!$K$7,IF(D836&lt;Bonus!$J$8,Bonus!$K$8,IF(D836&lt;Bonus!$J$9,Bonus!$K$9,IF(D836&lt;Bonus!$J$10,Bonus!$K$10,IF(D836&lt;Bonus!$J$11,Bonus!$K$11,IF(D836&lt;Bonus!$J$12,Bonus!$K$12,Bonus!$K$13)))))))))))</f>
        <v>3</v>
      </c>
    </row>
    <row r="837" spans="1:21"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17">
        <f t="shared" si="53"/>
        <v>58.625</v>
      </c>
      <c r="Q837" t="s">
        <v>8345</v>
      </c>
      <c r="R837" t="s">
        <v>8346</v>
      </c>
      <c r="S837" s="23">
        <f t="shared" si="54"/>
        <v>41005.249513888884</v>
      </c>
      <c r="T837" s="23">
        <f t="shared" si="55"/>
        <v>41047.916666666664</v>
      </c>
      <c r="U837" s="27">
        <f>IF(D837&lt;Bonus!$J$2,Bonus!$K$2,IF(D837&lt;Bonus!$J$3,Bonus!$K$3,IF(D837&lt;Bonus!$J$4,Bonus!$K$4,IF(D837&lt;Bonus!$J$5,Bonus!$K$5,IF(D837&lt;Bonus!$J$6,Bonus!$K$6,IF(D837&lt;Bonus!$J$7,Bonus!$K$7,IF(D837&lt;Bonus!$J$8,Bonus!$K$8,IF(D837&lt;Bonus!$J$9,Bonus!$K$9,IF(D837&lt;Bonus!$J$10,Bonus!$K$10,IF(D837&lt;Bonus!$J$11,Bonus!$K$11,IF(D837&lt;Bonus!$J$12,Bonus!$K$12,Bonus!$K$13)))))))))))</f>
        <v>2</v>
      </c>
    </row>
    <row r="838" spans="1:2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17">
        <f t="shared" si="53"/>
        <v>109.70695652173914</v>
      </c>
      <c r="Q838" t="s">
        <v>8345</v>
      </c>
      <c r="R838" t="s">
        <v>8346</v>
      </c>
      <c r="S838" s="23">
        <f t="shared" si="54"/>
        <v>41523.848587962959</v>
      </c>
      <c r="T838" s="23">
        <f t="shared" si="55"/>
        <v>41553.848587962959</v>
      </c>
      <c r="U838" s="27">
        <f>IF(D838&lt;Bonus!$J$2,Bonus!$K$2,IF(D838&lt;Bonus!$J$3,Bonus!$K$3,IF(D838&lt;Bonus!$J$4,Bonus!$K$4,IF(D838&lt;Bonus!$J$5,Bonus!$K$5,IF(D838&lt;Bonus!$J$6,Bonus!$K$6,IF(D838&lt;Bonus!$J$7,Bonus!$K$7,IF(D838&lt;Bonus!$J$8,Bonus!$K$8,IF(D838&lt;Bonus!$J$9,Bonus!$K$9,IF(D838&lt;Bonus!$J$10,Bonus!$K$10,IF(D838&lt;Bonus!$J$11,Bonus!$K$11,IF(D838&lt;Bonus!$J$12,Bonus!$K$12,Bonus!$K$13)))))))))))</f>
        <v>3</v>
      </c>
    </row>
    <row r="839" spans="1:21"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17">
        <f t="shared" si="53"/>
        <v>49.112903225806448</v>
      </c>
      <c r="Q839" t="s">
        <v>8345</v>
      </c>
      <c r="R839" t="s">
        <v>8346</v>
      </c>
      <c r="S839" s="23">
        <f t="shared" si="54"/>
        <v>41730.79006944444</v>
      </c>
      <c r="T839" s="23">
        <f t="shared" si="55"/>
        <v>41760.79006944444</v>
      </c>
      <c r="U839" s="27">
        <f>IF(D839&lt;Bonus!$J$2,Bonus!$K$2,IF(D839&lt;Bonus!$J$3,Bonus!$K$3,IF(D839&lt;Bonus!$J$4,Bonus!$K$4,IF(D839&lt;Bonus!$J$5,Bonus!$K$5,IF(D839&lt;Bonus!$J$6,Bonus!$K$6,IF(D839&lt;Bonus!$J$7,Bonus!$K$7,IF(D839&lt;Bonus!$J$8,Bonus!$K$8,IF(D839&lt;Bonus!$J$9,Bonus!$K$9,IF(D839&lt;Bonus!$J$10,Bonus!$K$10,IF(D839&lt;Bonus!$J$11,Bonus!$K$11,IF(D839&lt;Bonus!$J$12,Bonus!$K$12,Bonus!$K$13)))))))))))</f>
        <v>2</v>
      </c>
    </row>
    <row r="840" spans="1:21"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17">
        <f t="shared" si="53"/>
        <v>47.672131147540981</v>
      </c>
      <c r="Q840" t="s">
        <v>8345</v>
      </c>
      <c r="R840" t="s">
        <v>8346</v>
      </c>
      <c r="S840" s="23">
        <f t="shared" si="54"/>
        <v>40895.689641203702</v>
      </c>
      <c r="T840" s="23">
        <f t="shared" si="55"/>
        <v>40925.689641203702</v>
      </c>
      <c r="U840" s="27">
        <f>IF(D840&lt;Bonus!$J$2,Bonus!$K$2,IF(D840&lt;Bonus!$J$3,Bonus!$K$3,IF(D840&lt;Bonus!$J$4,Bonus!$K$4,IF(D840&lt;Bonus!$J$5,Bonus!$K$5,IF(D840&lt;Bonus!$J$6,Bonus!$K$6,IF(D840&lt;Bonus!$J$7,Bonus!$K$7,IF(D840&lt;Bonus!$J$8,Bonus!$K$8,IF(D840&lt;Bonus!$J$9,Bonus!$K$9,IF(D840&lt;Bonus!$J$10,Bonus!$K$10,IF(D840&lt;Bonus!$J$11,Bonus!$K$11,IF(D840&lt;Bonus!$J$12,Bonus!$K$12,Bonus!$K$13)))))))))))</f>
        <v>2</v>
      </c>
    </row>
    <row r="841" spans="1:21"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17">
        <f t="shared" si="53"/>
        <v>60.737812499999997</v>
      </c>
      <c r="Q841" t="s">
        <v>8345</v>
      </c>
      <c r="R841" t="s">
        <v>8346</v>
      </c>
      <c r="S841" s="23">
        <f t="shared" si="54"/>
        <v>41144.555046296293</v>
      </c>
      <c r="T841" s="23">
        <f t="shared" si="55"/>
        <v>41174.555046296293</v>
      </c>
      <c r="U841" s="27">
        <f>IF(D841&lt;Bonus!$J$2,Bonus!$K$2,IF(D841&lt;Bonus!$J$3,Bonus!$K$3,IF(D841&lt;Bonus!$J$4,Bonus!$K$4,IF(D841&lt;Bonus!$J$5,Bonus!$K$5,IF(D841&lt;Bonus!$J$6,Bonus!$K$6,IF(D841&lt;Bonus!$J$7,Bonus!$K$7,IF(D841&lt;Bonus!$J$8,Bonus!$K$8,IF(D841&lt;Bonus!$J$9,Bonus!$K$9,IF(D841&lt;Bonus!$J$10,Bonus!$K$10,IF(D841&lt;Bonus!$J$11,Bonus!$K$11,IF(D841&lt;Bonus!$J$12,Bonus!$K$12,Bonus!$K$13)))))))))))</f>
        <v>3</v>
      </c>
    </row>
    <row r="842" spans="1:21"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17">
        <f t="shared" si="53"/>
        <v>63.37715789473684</v>
      </c>
      <c r="Q842" t="s">
        <v>8345</v>
      </c>
      <c r="R842" t="s">
        <v>8347</v>
      </c>
      <c r="S842" s="23">
        <f t="shared" si="54"/>
        <v>42607.018368055556</v>
      </c>
      <c r="T842" s="23">
        <f t="shared" si="55"/>
        <v>42637.018368055556</v>
      </c>
      <c r="U842" s="27">
        <f>IF(D842&lt;Bonus!$J$2,Bonus!$K$2,IF(D842&lt;Bonus!$J$3,Bonus!$K$3,IF(D842&lt;Bonus!$J$4,Bonus!$K$4,IF(D842&lt;Bonus!$J$5,Bonus!$K$5,IF(D842&lt;Bonus!$J$6,Bonus!$K$6,IF(D842&lt;Bonus!$J$7,Bonus!$K$7,IF(D842&lt;Bonus!$J$8,Bonus!$K$8,IF(D842&lt;Bonus!$J$9,Bonus!$K$9,IF(D842&lt;Bonus!$J$10,Bonus!$K$10,IF(D842&lt;Bonus!$J$11,Bonus!$K$11,IF(D842&lt;Bonus!$J$12,Bonus!$K$12,Bonus!$K$13)))))))))))</f>
        <v>4</v>
      </c>
    </row>
    <row r="843" spans="1:21"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17">
        <f t="shared" si="53"/>
        <v>53.893617021276597</v>
      </c>
      <c r="Q843" t="s">
        <v>8345</v>
      </c>
      <c r="R843" t="s">
        <v>8347</v>
      </c>
      <c r="S843" s="23">
        <f t="shared" si="54"/>
        <v>41923.63035879629</v>
      </c>
      <c r="T843" s="23">
        <f t="shared" si="55"/>
        <v>41953.672025462954</v>
      </c>
      <c r="U843" s="27">
        <f>IF(D843&lt;Bonus!$J$2,Bonus!$K$2,IF(D843&lt;Bonus!$J$3,Bonus!$K$3,IF(D843&lt;Bonus!$J$4,Bonus!$K$4,IF(D843&lt;Bonus!$J$5,Bonus!$K$5,IF(D843&lt;Bonus!$J$6,Bonus!$K$6,IF(D843&lt;Bonus!$J$7,Bonus!$K$7,IF(D843&lt;Bonus!$J$8,Bonus!$K$8,IF(D843&lt;Bonus!$J$9,Bonus!$K$9,IF(D843&lt;Bonus!$J$10,Bonus!$K$10,IF(D843&lt;Bonus!$J$11,Bonus!$K$11,IF(D843&lt;Bonus!$J$12,Bonus!$K$12,Bonus!$K$13)))))))))))</f>
        <v>3</v>
      </c>
    </row>
    <row r="844" spans="1:21"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17">
        <f t="shared" si="53"/>
        <v>66.871794871794876</v>
      </c>
      <c r="Q844" t="s">
        <v>8345</v>
      </c>
      <c r="R844" t="s">
        <v>8347</v>
      </c>
      <c r="S844" s="23">
        <f t="shared" si="54"/>
        <v>41526.384062500001</v>
      </c>
      <c r="T844" s="23">
        <f t="shared" si="55"/>
        <v>41560.957638888889</v>
      </c>
      <c r="U844" s="27">
        <f>IF(D844&lt;Bonus!$J$2,Bonus!$K$2,IF(D844&lt;Bonus!$J$3,Bonus!$K$3,IF(D844&lt;Bonus!$J$4,Bonus!$K$4,IF(D844&lt;Bonus!$J$5,Bonus!$K$5,IF(D844&lt;Bonus!$J$6,Bonus!$K$6,IF(D844&lt;Bonus!$J$7,Bonus!$K$7,IF(D844&lt;Bonus!$J$8,Bonus!$K$8,IF(D844&lt;Bonus!$J$9,Bonus!$K$9,IF(D844&lt;Bonus!$J$10,Bonus!$K$10,IF(D844&lt;Bonus!$J$11,Bonus!$K$11,IF(D844&lt;Bonus!$J$12,Bonus!$K$12,Bonus!$K$13)))))))))))</f>
        <v>2</v>
      </c>
    </row>
    <row r="845" spans="1:21"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17">
        <f t="shared" si="53"/>
        <v>63.102362204724407</v>
      </c>
      <c r="Q845" t="s">
        <v>8345</v>
      </c>
      <c r="R845" t="s">
        <v>8347</v>
      </c>
      <c r="S845" s="23">
        <f t="shared" si="54"/>
        <v>42695.049537037034</v>
      </c>
      <c r="T845" s="23">
        <f t="shared" si="55"/>
        <v>42712.124999999993</v>
      </c>
      <c r="U845" s="27">
        <f>IF(D845&lt;Bonus!$J$2,Bonus!$K$2,IF(D845&lt;Bonus!$J$3,Bonus!$K$3,IF(D845&lt;Bonus!$J$4,Bonus!$K$4,IF(D845&lt;Bonus!$J$5,Bonus!$K$5,IF(D845&lt;Bonus!$J$6,Bonus!$K$6,IF(D845&lt;Bonus!$J$7,Bonus!$K$7,IF(D845&lt;Bonus!$J$8,Bonus!$K$8,IF(D845&lt;Bonus!$J$9,Bonus!$K$9,IF(D845&lt;Bonus!$J$10,Bonus!$K$10,IF(D845&lt;Bonus!$J$11,Bonus!$K$11,IF(D845&lt;Bonus!$J$12,Bonus!$K$12,Bonus!$K$13)))))))))))</f>
        <v>2</v>
      </c>
    </row>
    <row r="846" spans="1:21"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17">
        <f t="shared" si="53"/>
        <v>36.628930817610062</v>
      </c>
      <c r="Q846" t="s">
        <v>8345</v>
      </c>
      <c r="R846" t="s">
        <v>8347</v>
      </c>
      <c r="S846" s="23">
        <f t="shared" si="54"/>
        <v>41905.476296296292</v>
      </c>
      <c r="T846" s="23">
        <f t="shared" si="55"/>
        <v>41943.999305555553</v>
      </c>
      <c r="U846" s="27">
        <f>IF(D846&lt;Bonus!$J$2,Bonus!$K$2,IF(D846&lt;Bonus!$J$3,Bonus!$K$3,IF(D846&lt;Bonus!$J$4,Bonus!$K$4,IF(D846&lt;Bonus!$J$5,Bonus!$K$5,IF(D846&lt;Bonus!$J$6,Bonus!$K$6,IF(D846&lt;Bonus!$J$7,Bonus!$K$7,IF(D846&lt;Bonus!$J$8,Bonus!$K$8,IF(D846&lt;Bonus!$J$9,Bonus!$K$9,IF(D846&lt;Bonus!$J$10,Bonus!$K$10,IF(D846&lt;Bonus!$J$11,Bonus!$K$11,IF(D846&lt;Bonus!$J$12,Bonus!$K$12,Bonus!$K$13)))))))))))</f>
        <v>2</v>
      </c>
    </row>
    <row r="847" spans="1:21"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17">
        <f t="shared" si="53"/>
        <v>34.005706214689269</v>
      </c>
      <c r="Q847" t="s">
        <v>8345</v>
      </c>
      <c r="R847" t="s">
        <v>8347</v>
      </c>
      <c r="S847" s="23">
        <f t="shared" si="54"/>
        <v>42577.997638888883</v>
      </c>
      <c r="T847" s="23">
        <f t="shared" si="55"/>
        <v>42617.957638888889</v>
      </c>
      <c r="U847" s="27">
        <f>IF(D847&lt;Bonus!$J$2,Bonus!$K$2,IF(D847&lt;Bonus!$J$3,Bonus!$K$3,IF(D847&lt;Bonus!$J$4,Bonus!$K$4,IF(D847&lt;Bonus!$J$5,Bonus!$K$5,IF(D847&lt;Bonus!$J$6,Bonus!$K$6,IF(D847&lt;Bonus!$J$7,Bonus!$K$7,IF(D847&lt;Bonus!$J$8,Bonus!$K$8,IF(D847&lt;Bonus!$J$9,Bonus!$K$9,IF(D847&lt;Bonus!$J$10,Bonus!$K$10,IF(D847&lt;Bonus!$J$11,Bonus!$K$11,IF(D847&lt;Bonus!$J$12,Bonus!$K$12,Bonus!$K$13)))))))))))</f>
        <v>3</v>
      </c>
    </row>
    <row r="848" spans="1:21"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17">
        <f t="shared" si="53"/>
        <v>28.553404255319148</v>
      </c>
      <c r="Q848" t="s">
        <v>8345</v>
      </c>
      <c r="R848" t="s">
        <v>8347</v>
      </c>
      <c r="S848" s="23">
        <f t="shared" si="54"/>
        <v>41694.183506944442</v>
      </c>
      <c r="T848" s="23">
        <f t="shared" si="55"/>
        <v>41708.375</v>
      </c>
      <c r="U848" s="27">
        <f>IF(D848&lt;Bonus!$J$2,Bonus!$K$2,IF(D848&lt;Bonus!$J$3,Bonus!$K$3,IF(D848&lt;Bonus!$J$4,Bonus!$K$4,IF(D848&lt;Bonus!$J$5,Bonus!$K$5,IF(D848&lt;Bonus!$J$6,Bonus!$K$6,IF(D848&lt;Bonus!$J$7,Bonus!$K$7,IF(D848&lt;Bonus!$J$8,Bonus!$K$8,IF(D848&lt;Bonus!$J$9,Bonus!$K$9,IF(D848&lt;Bonus!$J$10,Bonus!$K$10,IF(D848&lt;Bonus!$J$11,Bonus!$K$11,IF(D848&lt;Bonus!$J$12,Bonus!$K$12,Bonus!$K$13)))))))))))</f>
        <v>2</v>
      </c>
    </row>
    <row r="849" spans="1:21"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17">
        <f t="shared" si="53"/>
        <v>10</v>
      </c>
      <c r="Q849" t="s">
        <v>8345</v>
      </c>
      <c r="R849" t="s">
        <v>8347</v>
      </c>
      <c r="S849" s="23">
        <f t="shared" si="54"/>
        <v>42165.590000000004</v>
      </c>
      <c r="T849" s="23">
        <f t="shared" si="55"/>
        <v>42195.590000000004</v>
      </c>
      <c r="U849" s="27">
        <f>IF(D849&lt;Bonus!$J$2,Bonus!$K$2,IF(D849&lt;Bonus!$J$3,Bonus!$K$3,IF(D849&lt;Bonus!$J$4,Bonus!$K$4,IF(D849&lt;Bonus!$J$5,Bonus!$K$5,IF(D849&lt;Bonus!$J$6,Bonus!$K$6,IF(D849&lt;Bonus!$J$7,Bonus!$K$7,IF(D849&lt;Bonus!$J$8,Bonus!$K$8,IF(D849&lt;Bonus!$J$9,Bonus!$K$9,IF(D849&lt;Bonus!$J$10,Bonus!$K$10,IF(D849&lt;Bonus!$J$11,Bonus!$K$11,IF(D849&lt;Bonus!$J$12,Bonus!$K$12,Bonus!$K$13)))))))))))</f>
        <v>1</v>
      </c>
    </row>
    <row r="850" spans="1:21"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17">
        <f t="shared" si="53"/>
        <v>18.75</v>
      </c>
      <c r="Q850" t="s">
        <v>8345</v>
      </c>
      <c r="R850" t="s">
        <v>8347</v>
      </c>
      <c r="S850" s="23">
        <f t="shared" si="54"/>
        <v>42078.583715277775</v>
      </c>
      <c r="T850" s="23">
        <f t="shared" si="55"/>
        <v>42108.583715277775</v>
      </c>
      <c r="U850" s="27">
        <f>IF(D850&lt;Bonus!$J$2,Bonus!$K$2,IF(D850&lt;Bonus!$J$3,Bonus!$K$3,IF(D850&lt;Bonus!$J$4,Bonus!$K$4,IF(D850&lt;Bonus!$J$5,Bonus!$K$5,IF(D850&lt;Bonus!$J$6,Bonus!$K$6,IF(D850&lt;Bonus!$J$7,Bonus!$K$7,IF(D850&lt;Bonus!$J$8,Bonus!$K$8,IF(D850&lt;Bonus!$J$9,Bonus!$K$9,IF(D850&lt;Bonus!$J$10,Bonus!$K$10,IF(D850&lt;Bonus!$J$11,Bonus!$K$11,IF(D850&lt;Bonus!$J$12,Bonus!$K$12,Bonus!$K$13)))))))))))</f>
        <v>1</v>
      </c>
    </row>
    <row r="851" spans="1:21"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17">
        <f t="shared" si="53"/>
        <v>41.704347826086959</v>
      </c>
      <c r="Q851" t="s">
        <v>8345</v>
      </c>
      <c r="R851" t="s">
        <v>8347</v>
      </c>
      <c r="S851" s="23">
        <f t="shared" si="54"/>
        <v>42050.94055555555</v>
      </c>
      <c r="T851" s="23">
        <f t="shared" si="55"/>
        <v>42078.898888888885</v>
      </c>
      <c r="U851" s="27">
        <f>IF(D851&lt;Bonus!$J$2,Bonus!$K$2,IF(D851&lt;Bonus!$J$3,Bonus!$K$3,IF(D851&lt;Bonus!$J$4,Bonus!$K$4,IF(D851&lt;Bonus!$J$5,Bonus!$K$5,IF(D851&lt;Bonus!$J$6,Bonus!$K$6,IF(D851&lt;Bonus!$J$7,Bonus!$K$7,IF(D851&lt;Bonus!$J$8,Bonus!$K$8,IF(D851&lt;Bonus!$J$9,Bonus!$K$9,IF(D851&lt;Bonus!$J$10,Bonus!$K$10,IF(D851&lt;Bonus!$J$11,Bonus!$K$11,IF(D851&lt;Bonus!$J$12,Bonus!$K$12,Bonus!$K$13)))))))))))</f>
        <v>2</v>
      </c>
    </row>
    <row r="852" spans="1:21"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17">
        <f t="shared" si="53"/>
        <v>46.669172932330824</v>
      </c>
      <c r="Q852" t="s">
        <v>8345</v>
      </c>
      <c r="R852" t="s">
        <v>8347</v>
      </c>
      <c r="S852" s="23">
        <f t="shared" si="54"/>
        <v>42452.619409722225</v>
      </c>
      <c r="T852" s="23">
        <f t="shared" si="55"/>
        <v>42484.999305555553</v>
      </c>
      <c r="U852" s="27">
        <f>IF(D852&lt;Bonus!$J$2,Bonus!$K$2,IF(D852&lt;Bonus!$J$3,Bonus!$K$3,IF(D852&lt;Bonus!$J$4,Bonus!$K$4,IF(D852&lt;Bonus!$J$5,Bonus!$K$5,IF(D852&lt;Bonus!$J$6,Bonus!$K$6,IF(D852&lt;Bonus!$J$7,Bonus!$K$7,IF(D852&lt;Bonus!$J$8,Bonus!$K$8,IF(D852&lt;Bonus!$J$9,Bonus!$K$9,IF(D852&lt;Bonus!$J$10,Bonus!$K$10,IF(D852&lt;Bonus!$J$11,Bonus!$K$11,IF(D852&lt;Bonus!$J$12,Bonus!$K$12,Bonus!$K$13)))))))))))</f>
        <v>2</v>
      </c>
    </row>
    <row r="853" spans="1:21"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17">
        <f t="shared" si="53"/>
        <v>37.271428571428572</v>
      </c>
      <c r="Q853" t="s">
        <v>8345</v>
      </c>
      <c r="R853" t="s">
        <v>8347</v>
      </c>
      <c r="S853" s="23">
        <f t="shared" si="54"/>
        <v>42522.671909722216</v>
      </c>
      <c r="T853" s="23">
        <f t="shared" si="55"/>
        <v>42582.614583333336</v>
      </c>
      <c r="U853" s="27">
        <f>IF(D853&lt;Bonus!$J$2,Bonus!$K$2,IF(D853&lt;Bonus!$J$3,Bonus!$K$3,IF(D853&lt;Bonus!$J$4,Bonus!$K$4,IF(D853&lt;Bonus!$J$5,Bonus!$K$5,IF(D853&lt;Bonus!$J$6,Bonus!$K$6,IF(D853&lt;Bonus!$J$7,Bonus!$K$7,IF(D853&lt;Bonus!$J$8,Bonus!$K$8,IF(D853&lt;Bonus!$J$9,Bonus!$K$9,IF(D853&lt;Bonus!$J$10,Bonus!$K$10,IF(D853&lt;Bonus!$J$11,Bonus!$K$11,IF(D853&lt;Bonus!$J$12,Bonus!$K$12,Bonus!$K$13)))))))))))</f>
        <v>2</v>
      </c>
    </row>
    <row r="854" spans="1:21"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17">
        <f t="shared" si="53"/>
        <v>59.258064516129032</v>
      </c>
      <c r="Q854" t="s">
        <v>8345</v>
      </c>
      <c r="R854" t="s">
        <v>8347</v>
      </c>
      <c r="S854" s="23">
        <f t="shared" si="54"/>
        <v>42656.59716435185</v>
      </c>
      <c r="T854" s="23">
        <f t="shared" si="55"/>
        <v>42667.666666666664</v>
      </c>
      <c r="U854" s="27">
        <f>IF(D854&lt;Bonus!$J$2,Bonus!$K$2,IF(D854&lt;Bonus!$J$3,Bonus!$K$3,IF(D854&lt;Bonus!$J$4,Bonus!$K$4,IF(D854&lt;Bonus!$J$5,Bonus!$K$5,IF(D854&lt;Bonus!$J$6,Bonus!$K$6,IF(D854&lt;Bonus!$J$7,Bonus!$K$7,IF(D854&lt;Bonus!$J$8,Bonus!$K$8,IF(D854&lt;Bonus!$J$9,Bonus!$K$9,IF(D854&lt;Bonus!$J$10,Bonus!$K$10,IF(D854&lt;Bonus!$J$11,Bonus!$K$11,IF(D854&lt;Bonus!$J$12,Bonus!$K$12,Bonus!$K$13)))))))))))</f>
        <v>2</v>
      </c>
    </row>
    <row r="855" spans="1:21"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17">
        <f t="shared" si="53"/>
        <v>30</v>
      </c>
      <c r="Q855" t="s">
        <v>8345</v>
      </c>
      <c r="R855" t="s">
        <v>8347</v>
      </c>
      <c r="S855" s="23">
        <f t="shared" si="54"/>
        <v>42021.62394675926</v>
      </c>
      <c r="T855" s="23">
        <f t="shared" si="55"/>
        <v>42051.62394675926</v>
      </c>
      <c r="U855" s="27">
        <f>IF(D855&lt;Bonus!$J$2,Bonus!$K$2,IF(D855&lt;Bonus!$J$3,Bonus!$K$3,IF(D855&lt;Bonus!$J$4,Bonus!$K$4,IF(D855&lt;Bonus!$J$5,Bonus!$K$5,IF(D855&lt;Bonus!$J$6,Bonus!$K$6,IF(D855&lt;Bonus!$J$7,Bonus!$K$7,IF(D855&lt;Bonus!$J$8,Bonus!$K$8,IF(D855&lt;Bonus!$J$9,Bonus!$K$9,IF(D855&lt;Bonus!$J$10,Bonus!$K$10,IF(D855&lt;Bonus!$J$11,Bonus!$K$11,IF(D855&lt;Bonus!$J$12,Bonus!$K$12,Bonus!$K$13)))))))))))</f>
        <v>1</v>
      </c>
    </row>
    <row r="856" spans="1:21"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17">
        <f t="shared" si="53"/>
        <v>65.8623246492986</v>
      </c>
      <c r="Q856" t="s">
        <v>8345</v>
      </c>
      <c r="R856" t="s">
        <v>8347</v>
      </c>
      <c r="S856" s="23">
        <f t="shared" si="54"/>
        <v>42702.004004629627</v>
      </c>
      <c r="T856" s="23">
        <f t="shared" si="55"/>
        <v>42732.004004629627</v>
      </c>
      <c r="U856" s="27">
        <f>IF(D856&lt;Bonus!$J$2,Bonus!$K$2,IF(D856&lt;Bonus!$J$3,Bonus!$K$3,IF(D856&lt;Bonus!$J$4,Bonus!$K$4,IF(D856&lt;Bonus!$J$5,Bonus!$K$5,IF(D856&lt;Bonus!$J$6,Bonus!$K$6,IF(D856&lt;Bonus!$J$7,Bonus!$K$7,IF(D856&lt;Bonus!$J$8,Bonus!$K$8,IF(D856&lt;Bonus!$J$9,Bonus!$K$9,IF(D856&lt;Bonus!$J$10,Bonus!$K$10,IF(D856&lt;Bonus!$J$11,Bonus!$K$11,IF(D856&lt;Bonus!$J$12,Bonus!$K$12,Bonus!$K$13)))))))))))</f>
        <v>7</v>
      </c>
    </row>
    <row r="857" spans="1:21"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17">
        <f t="shared" si="53"/>
        <v>31.914893617021278</v>
      </c>
      <c r="Q857" t="s">
        <v>8345</v>
      </c>
      <c r="R857" t="s">
        <v>8347</v>
      </c>
      <c r="S857" s="23">
        <f t="shared" si="54"/>
        <v>42544.916863425926</v>
      </c>
      <c r="T857" s="23">
        <f t="shared" si="55"/>
        <v>42574.916863425926</v>
      </c>
      <c r="U857" s="27">
        <f>IF(D857&lt;Bonus!$J$2,Bonus!$K$2,IF(D857&lt;Bonus!$J$3,Bonus!$K$3,IF(D857&lt;Bonus!$J$4,Bonus!$K$4,IF(D857&lt;Bonus!$J$5,Bonus!$K$5,IF(D857&lt;Bonus!$J$6,Bonus!$K$6,IF(D857&lt;Bonus!$J$7,Bonus!$K$7,IF(D857&lt;Bonus!$J$8,Bonus!$K$8,IF(D857&lt;Bonus!$J$9,Bonus!$K$9,IF(D857&lt;Bonus!$J$10,Bonus!$K$10,IF(D857&lt;Bonus!$J$11,Bonus!$K$11,IF(D857&lt;Bonus!$J$12,Bonus!$K$12,Bonus!$K$13)))))))))))</f>
        <v>2</v>
      </c>
    </row>
    <row r="858" spans="1:21"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17">
        <f t="shared" si="53"/>
        <v>19.464285714285715</v>
      </c>
      <c r="Q858" t="s">
        <v>8345</v>
      </c>
      <c r="R858" t="s">
        <v>8347</v>
      </c>
      <c r="S858" s="23">
        <f t="shared" si="54"/>
        <v>42609.103657407402</v>
      </c>
      <c r="T858" s="23">
        <f t="shared" si="55"/>
        <v>42668.583333333336</v>
      </c>
      <c r="U858" s="27">
        <f>IF(D858&lt;Bonus!$J$2,Bonus!$K$2,IF(D858&lt;Bonus!$J$3,Bonus!$K$3,IF(D858&lt;Bonus!$J$4,Bonus!$K$4,IF(D858&lt;Bonus!$J$5,Bonus!$K$5,IF(D858&lt;Bonus!$J$6,Bonus!$K$6,IF(D858&lt;Bonus!$J$7,Bonus!$K$7,IF(D858&lt;Bonus!$J$8,Bonus!$K$8,IF(D858&lt;Bonus!$J$9,Bonus!$K$9,IF(D858&lt;Bonus!$J$10,Bonus!$K$10,IF(D858&lt;Bonus!$J$11,Bonus!$K$11,IF(D858&lt;Bonus!$J$12,Bonus!$K$12,Bonus!$K$13)))))))))))</f>
        <v>1</v>
      </c>
    </row>
    <row r="859" spans="1:21"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17">
        <f t="shared" si="53"/>
        <v>50</v>
      </c>
      <c r="Q859" t="s">
        <v>8345</v>
      </c>
      <c r="R859" t="s">
        <v>8347</v>
      </c>
      <c r="S859" s="23">
        <f t="shared" si="54"/>
        <v>42291.373043981475</v>
      </c>
      <c r="T859" s="23">
        <f t="shared" si="55"/>
        <v>42333.414710648147</v>
      </c>
      <c r="U859" s="27">
        <f>IF(D859&lt;Bonus!$J$2,Bonus!$K$2,IF(D859&lt;Bonus!$J$3,Bonus!$K$3,IF(D859&lt;Bonus!$J$4,Bonus!$K$4,IF(D859&lt;Bonus!$J$5,Bonus!$K$5,IF(D859&lt;Bonus!$J$6,Bonus!$K$6,IF(D859&lt;Bonus!$J$7,Bonus!$K$7,IF(D859&lt;Bonus!$J$8,Bonus!$K$8,IF(D859&lt;Bonus!$J$9,Bonus!$K$9,IF(D859&lt;Bonus!$J$10,Bonus!$K$10,IF(D859&lt;Bonus!$J$11,Bonus!$K$11,IF(D859&lt;Bonus!$J$12,Bonus!$K$12,Bonus!$K$13)))))))))))</f>
        <v>2</v>
      </c>
    </row>
    <row r="860" spans="1:21"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17">
        <f t="shared" si="53"/>
        <v>22.737763157894737</v>
      </c>
      <c r="Q860" t="s">
        <v>8345</v>
      </c>
      <c r="R860" t="s">
        <v>8347</v>
      </c>
      <c r="S860" s="23">
        <f t="shared" si="54"/>
        <v>42079.537245370368</v>
      </c>
      <c r="T860" s="23">
        <f t="shared" si="55"/>
        <v>42109.749305555553</v>
      </c>
      <c r="U860" s="27">
        <f>IF(D860&lt;Bonus!$J$2,Bonus!$K$2,IF(D860&lt;Bonus!$J$3,Bonus!$K$3,IF(D860&lt;Bonus!$J$4,Bonus!$K$4,IF(D860&lt;Bonus!$J$5,Bonus!$K$5,IF(D860&lt;Bonus!$J$6,Bonus!$K$6,IF(D860&lt;Bonus!$J$7,Bonus!$K$7,IF(D860&lt;Bonus!$J$8,Bonus!$K$8,IF(D860&lt;Bonus!$J$9,Bonus!$K$9,IF(D860&lt;Bonus!$J$10,Bonus!$K$10,IF(D860&lt;Bonus!$J$11,Bonus!$K$11,IF(D860&lt;Bonus!$J$12,Bonus!$K$12,Bonus!$K$13)))))))))))</f>
        <v>2</v>
      </c>
    </row>
    <row r="861" spans="1:21"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17">
        <f t="shared" si="53"/>
        <v>42.724489795918366</v>
      </c>
      <c r="Q861" t="s">
        <v>8345</v>
      </c>
      <c r="R861" t="s">
        <v>8347</v>
      </c>
      <c r="S861" s="23">
        <f t="shared" si="54"/>
        <v>42128.611898148149</v>
      </c>
      <c r="T861" s="23">
        <f t="shared" si="55"/>
        <v>42158.791666666664</v>
      </c>
      <c r="U861" s="27">
        <f>IF(D861&lt;Bonus!$J$2,Bonus!$K$2,IF(D861&lt;Bonus!$J$3,Bonus!$K$3,IF(D861&lt;Bonus!$J$4,Bonus!$K$4,IF(D861&lt;Bonus!$J$5,Bonus!$K$5,IF(D861&lt;Bonus!$J$6,Bonus!$K$6,IF(D861&lt;Bonus!$J$7,Bonus!$K$7,IF(D861&lt;Bonus!$J$8,Bonus!$K$8,IF(D861&lt;Bonus!$J$9,Bonus!$K$9,IF(D861&lt;Bonus!$J$10,Bonus!$K$10,IF(D861&lt;Bonus!$J$11,Bonus!$K$11,IF(D861&lt;Bonus!$J$12,Bonus!$K$12,Bonus!$K$13)))))))))))</f>
        <v>2</v>
      </c>
    </row>
    <row r="862" spans="1:21"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17">
        <f t="shared" si="53"/>
        <v>52.916666666666664</v>
      </c>
      <c r="Q862" t="s">
        <v>8345</v>
      </c>
      <c r="R862" t="s">
        <v>8348</v>
      </c>
      <c r="S862" s="23">
        <f t="shared" si="54"/>
        <v>41570.274456018517</v>
      </c>
      <c r="T862" s="23">
        <f t="shared" si="55"/>
        <v>41600.316122685181</v>
      </c>
      <c r="U862" s="27">
        <f>IF(D862&lt;Bonus!$J$2,Bonus!$K$2,IF(D862&lt;Bonus!$J$3,Bonus!$K$3,IF(D862&lt;Bonus!$J$4,Bonus!$K$4,IF(D862&lt;Bonus!$J$5,Bonus!$K$5,IF(D862&lt;Bonus!$J$6,Bonus!$K$6,IF(D862&lt;Bonus!$J$7,Bonus!$K$7,IF(D862&lt;Bonus!$J$8,Bonus!$K$8,IF(D862&lt;Bonus!$J$9,Bonus!$K$9,IF(D862&lt;Bonus!$J$10,Bonus!$K$10,IF(D862&lt;Bonus!$J$11,Bonus!$K$11,IF(D862&lt;Bonus!$J$12,Bonus!$K$12,Bonus!$K$13)))))))))))</f>
        <v>4</v>
      </c>
    </row>
    <row r="863" spans="1:21"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17">
        <f t="shared" si="53"/>
        <v>50.5</v>
      </c>
      <c r="Q863" t="s">
        <v>8345</v>
      </c>
      <c r="R863" t="s">
        <v>8348</v>
      </c>
      <c r="S863" s="23">
        <f t="shared" si="54"/>
        <v>42599.756990740738</v>
      </c>
      <c r="T863" s="23">
        <f t="shared" si="55"/>
        <v>42629.756990740738</v>
      </c>
      <c r="U863" s="27">
        <f>IF(D863&lt;Bonus!$J$2,Bonus!$K$2,IF(D863&lt;Bonus!$J$3,Bonus!$K$3,IF(D863&lt;Bonus!$J$4,Bonus!$K$4,IF(D863&lt;Bonus!$J$5,Bonus!$K$5,IF(D863&lt;Bonus!$J$6,Bonus!$K$6,IF(D863&lt;Bonus!$J$7,Bonus!$K$7,IF(D863&lt;Bonus!$J$8,Bonus!$K$8,IF(D863&lt;Bonus!$J$9,Bonus!$K$9,IF(D863&lt;Bonus!$J$10,Bonus!$K$10,IF(D863&lt;Bonus!$J$11,Bonus!$K$11,IF(D863&lt;Bonus!$J$12,Bonus!$K$12,Bonus!$K$13)))))))))))</f>
        <v>2</v>
      </c>
    </row>
    <row r="864" spans="1:21"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17">
        <f t="shared" si="53"/>
        <v>42.5</v>
      </c>
      <c r="Q864" t="s">
        <v>8345</v>
      </c>
      <c r="R864" t="s">
        <v>8348</v>
      </c>
      <c r="S864" s="23">
        <f t="shared" si="54"/>
        <v>41559.346620370365</v>
      </c>
      <c r="T864" s="23">
        <f t="shared" si="55"/>
        <v>41589.388287037036</v>
      </c>
      <c r="U864" s="27">
        <f>IF(D864&lt;Bonus!$J$2,Bonus!$K$2,IF(D864&lt;Bonus!$J$3,Bonus!$K$3,IF(D864&lt;Bonus!$J$4,Bonus!$K$4,IF(D864&lt;Bonus!$J$5,Bonus!$K$5,IF(D864&lt;Bonus!$J$6,Bonus!$K$6,IF(D864&lt;Bonus!$J$7,Bonus!$K$7,IF(D864&lt;Bonus!$J$8,Bonus!$K$8,IF(D864&lt;Bonus!$J$9,Bonus!$K$9,IF(D864&lt;Bonus!$J$10,Bonus!$K$10,IF(D864&lt;Bonus!$J$11,Bonus!$K$11,IF(D864&lt;Bonus!$J$12,Bonus!$K$12,Bonus!$K$13)))))))))))</f>
        <v>12</v>
      </c>
    </row>
    <row r="865" spans="1:21"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17">
        <f t="shared" si="53"/>
        <v>18</v>
      </c>
      <c r="Q865" t="s">
        <v>8345</v>
      </c>
      <c r="R865" t="s">
        <v>8348</v>
      </c>
      <c r="S865" s="23">
        <f t="shared" si="54"/>
        <v>40920.909328703703</v>
      </c>
      <c r="T865" s="23">
        <f t="shared" si="55"/>
        <v>40950.909328703703</v>
      </c>
      <c r="U865" s="27">
        <f>IF(D865&lt;Bonus!$J$2,Bonus!$K$2,IF(D865&lt;Bonus!$J$3,Bonus!$K$3,IF(D865&lt;Bonus!$J$4,Bonus!$K$4,IF(D865&lt;Bonus!$J$5,Bonus!$K$5,IF(D865&lt;Bonus!$J$6,Bonus!$K$6,IF(D865&lt;Bonus!$J$7,Bonus!$K$7,IF(D865&lt;Bonus!$J$8,Bonus!$K$8,IF(D865&lt;Bonus!$J$9,Bonus!$K$9,IF(D865&lt;Bonus!$J$10,Bonus!$K$10,IF(D865&lt;Bonus!$J$11,Bonus!$K$11,IF(D865&lt;Bonus!$J$12,Bonus!$K$12,Bonus!$K$13)))))))))))</f>
        <v>2</v>
      </c>
    </row>
    <row r="866" spans="1:21"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17">
        <f t="shared" si="53"/>
        <v>34.177215189873415</v>
      </c>
      <c r="Q866" t="s">
        <v>8345</v>
      </c>
      <c r="R866" t="s">
        <v>8348</v>
      </c>
      <c r="S866" s="23">
        <f t="shared" si="54"/>
        <v>41540.898587962962</v>
      </c>
      <c r="T866" s="23">
        <f t="shared" si="55"/>
        <v>41563.207638888889</v>
      </c>
      <c r="U866" s="27">
        <f>IF(D866&lt;Bonus!$J$2,Bonus!$K$2,IF(D866&lt;Bonus!$J$3,Bonus!$K$3,IF(D866&lt;Bonus!$J$4,Bonus!$K$4,IF(D866&lt;Bonus!$J$5,Bonus!$K$5,IF(D866&lt;Bonus!$J$6,Bonus!$K$6,IF(D866&lt;Bonus!$J$7,Bonus!$K$7,IF(D866&lt;Bonus!$J$8,Bonus!$K$8,IF(D866&lt;Bonus!$J$9,Bonus!$K$9,IF(D866&lt;Bonus!$J$10,Bonus!$K$10,IF(D866&lt;Bonus!$J$11,Bonus!$K$11,IF(D866&lt;Bonus!$J$12,Bonus!$K$12,Bonus!$K$13)))))))))))</f>
        <v>3</v>
      </c>
    </row>
    <row r="867" spans="1:21"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17">
        <f t="shared" si="53"/>
        <v>22.5</v>
      </c>
      <c r="Q867" t="s">
        <v>8345</v>
      </c>
      <c r="R867" t="s">
        <v>8348</v>
      </c>
      <c r="S867" s="23">
        <f t="shared" si="54"/>
        <v>41230.564780092594</v>
      </c>
      <c r="T867" s="23">
        <f t="shared" si="55"/>
        <v>41290.564780092594</v>
      </c>
      <c r="U867" s="27">
        <f>IF(D867&lt;Bonus!$J$2,Bonus!$K$2,IF(D867&lt;Bonus!$J$3,Bonus!$K$3,IF(D867&lt;Bonus!$J$4,Bonus!$K$4,IF(D867&lt;Bonus!$J$5,Bonus!$K$5,IF(D867&lt;Bonus!$J$6,Bonus!$K$6,IF(D867&lt;Bonus!$J$7,Bonus!$K$7,IF(D867&lt;Bonus!$J$8,Bonus!$K$8,IF(D867&lt;Bonus!$J$9,Bonus!$K$9,IF(D867&lt;Bonus!$J$10,Bonus!$K$10,IF(D867&lt;Bonus!$J$11,Bonus!$K$11,IF(D867&lt;Bonus!$J$12,Bonus!$K$12,Bonus!$K$13)))))))))))</f>
        <v>2</v>
      </c>
    </row>
    <row r="868" spans="1:21"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17">
        <f t="shared" si="53"/>
        <v>58.18181818181818</v>
      </c>
      <c r="Q868" t="s">
        <v>8345</v>
      </c>
      <c r="R868" t="s">
        <v>8348</v>
      </c>
      <c r="S868" s="23">
        <f t="shared" si="54"/>
        <v>42025.429606481477</v>
      </c>
      <c r="T868" s="23">
        <f t="shared" si="55"/>
        <v>42063.423611111109</v>
      </c>
      <c r="U868" s="27">
        <f>IF(D868&lt;Bonus!$J$2,Bonus!$K$2,IF(D868&lt;Bonus!$J$3,Bonus!$K$3,IF(D868&lt;Bonus!$J$4,Bonus!$K$4,IF(D868&lt;Bonus!$J$5,Bonus!$K$5,IF(D868&lt;Bonus!$J$6,Bonus!$K$6,IF(D868&lt;Bonus!$J$7,Bonus!$K$7,IF(D868&lt;Bonus!$J$8,Bonus!$K$8,IF(D868&lt;Bonus!$J$9,Bonus!$K$9,IF(D868&lt;Bonus!$J$10,Bonus!$K$10,IF(D868&lt;Bonus!$J$11,Bonus!$K$11,IF(D868&lt;Bonus!$J$12,Bonus!$K$12,Bonus!$K$13)))))))))))</f>
        <v>2</v>
      </c>
    </row>
    <row r="869" spans="1:21"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17">
        <f t="shared" si="53"/>
        <v>109.18181818181819</v>
      </c>
      <c r="Q869" t="s">
        <v>8345</v>
      </c>
      <c r="R869" t="s">
        <v>8348</v>
      </c>
      <c r="S869" s="23">
        <f t="shared" si="54"/>
        <v>40087.897060185183</v>
      </c>
      <c r="T869" s="23">
        <f t="shared" si="55"/>
        <v>40147.999305555553</v>
      </c>
      <c r="U869" s="27">
        <f>IF(D869&lt;Bonus!$J$2,Bonus!$K$2,IF(D869&lt;Bonus!$J$3,Bonus!$K$3,IF(D869&lt;Bonus!$J$4,Bonus!$K$4,IF(D869&lt;Bonus!$J$5,Bonus!$K$5,IF(D869&lt;Bonus!$J$6,Bonus!$K$6,IF(D869&lt;Bonus!$J$7,Bonus!$K$7,IF(D869&lt;Bonus!$J$8,Bonus!$K$8,IF(D869&lt;Bonus!$J$9,Bonus!$K$9,IF(D869&lt;Bonus!$J$10,Bonus!$K$10,IF(D869&lt;Bonus!$J$11,Bonus!$K$11,IF(D869&lt;Bonus!$J$12,Bonus!$K$12,Bonus!$K$13)))))))))))</f>
        <v>3</v>
      </c>
    </row>
    <row r="870" spans="1:21"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17">
        <f t="shared" si="53"/>
        <v>50</v>
      </c>
      <c r="Q870" t="s">
        <v>8345</v>
      </c>
      <c r="R870" t="s">
        <v>8348</v>
      </c>
      <c r="S870" s="23">
        <f t="shared" si="54"/>
        <v>41615.819421296292</v>
      </c>
      <c r="T870" s="23">
        <f t="shared" si="55"/>
        <v>41645.819421296292</v>
      </c>
      <c r="U870" s="27">
        <f>IF(D870&lt;Bonus!$J$2,Bonus!$K$2,IF(D870&lt;Bonus!$J$3,Bonus!$K$3,IF(D870&lt;Bonus!$J$4,Bonus!$K$4,IF(D870&lt;Bonus!$J$5,Bonus!$K$5,IF(D870&lt;Bonus!$J$6,Bonus!$K$6,IF(D870&lt;Bonus!$J$7,Bonus!$K$7,IF(D870&lt;Bonus!$J$8,Bonus!$K$8,IF(D870&lt;Bonus!$J$9,Bonus!$K$9,IF(D870&lt;Bonus!$J$10,Bonus!$K$10,IF(D870&lt;Bonus!$J$11,Bonus!$K$11,IF(D870&lt;Bonus!$J$12,Bonus!$K$12,Bonus!$K$13)))))))))))</f>
        <v>11</v>
      </c>
    </row>
    <row r="871" spans="1:21"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17">
        <f t="shared" si="53"/>
        <v>346.66666666666669</v>
      </c>
      <c r="Q871" t="s">
        <v>8345</v>
      </c>
      <c r="R871" t="s">
        <v>8348</v>
      </c>
      <c r="S871" s="23">
        <f t="shared" si="54"/>
        <v>41342.637233796297</v>
      </c>
      <c r="T871" s="23">
        <f t="shared" si="55"/>
        <v>41372.595567129625</v>
      </c>
      <c r="U871" s="27">
        <f>IF(D871&lt;Bonus!$J$2,Bonus!$K$2,IF(D871&lt;Bonus!$J$3,Bonus!$K$3,IF(D871&lt;Bonus!$J$4,Bonus!$K$4,IF(D871&lt;Bonus!$J$5,Bonus!$K$5,IF(D871&lt;Bonus!$J$6,Bonus!$K$6,IF(D871&lt;Bonus!$J$7,Bonus!$K$7,IF(D871&lt;Bonus!$J$8,Bonus!$K$8,IF(D871&lt;Bonus!$J$9,Bonus!$K$9,IF(D871&lt;Bonus!$J$10,Bonus!$K$10,IF(D871&lt;Bonus!$J$11,Bonus!$K$11,IF(D871&lt;Bonus!$J$12,Bonus!$K$12,Bonus!$K$13)))))))))))</f>
        <v>3</v>
      </c>
    </row>
    <row r="872" spans="1:21"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17">
        <f t="shared" si="53"/>
        <v>12.4</v>
      </c>
      <c r="Q872" t="s">
        <v>8345</v>
      </c>
      <c r="R872" t="s">
        <v>8348</v>
      </c>
      <c r="S872" s="23">
        <f t="shared" si="54"/>
        <v>41487.813923611109</v>
      </c>
      <c r="T872" s="23">
        <f t="shared" si="55"/>
        <v>41517.813923611109</v>
      </c>
      <c r="U872" s="27">
        <f>IF(D872&lt;Bonus!$J$2,Bonus!$K$2,IF(D872&lt;Bonus!$J$3,Bonus!$K$3,IF(D872&lt;Bonus!$J$4,Bonus!$K$4,IF(D872&lt;Bonus!$J$5,Bonus!$K$5,IF(D872&lt;Bonus!$J$6,Bonus!$K$6,IF(D872&lt;Bonus!$J$7,Bonus!$K$7,IF(D872&lt;Bonus!$J$8,Bonus!$K$8,IF(D872&lt;Bonus!$J$9,Bonus!$K$9,IF(D872&lt;Bonus!$J$10,Bonus!$K$10,IF(D872&lt;Bonus!$J$11,Bonus!$K$11,IF(D872&lt;Bonus!$J$12,Bonus!$K$12,Bonus!$K$13)))))))))))</f>
        <v>6</v>
      </c>
    </row>
    <row r="873" spans="1:21"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17">
        <f t="shared" si="53"/>
        <v>27.083333333333332</v>
      </c>
      <c r="Q873" t="s">
        <v>8345</v>
      </c>
      <c r="R873" t="s">
        <v>8348</v>
      </c>
      <c r="S873" s="23">
        <f t="shared" si="54"/>
        <v>41577.352951388886</v>
      </c>
      <c r="T873" s="23">
        <f t="shared" si="55"/>
        <v>41607.39461805555</v>
      </c>
      <c r="U873" s="27">
        <f>IF(D873&lt;Bonus!$J$2,Bonus!$K$2,IF(D873&lt;Bonus!$J$3,Bonus!$K$3,IF(D873&lt;Bonus!$J$4,Bonus!$K$4,IF(D873&lt;Bonus!$J$5,Bonus!$K$5,IF(D873&lt;Bonus!$J$6,Bonus!$K$6,IF(D873&lt;Bonus!$J$7,Bonus!$K$7,IF(D873&lt;Bonus!$J$8,Bonus!$K$8,IF(D873&lt;Bonus!$J$9,Bonus!$K$9,IF(D873&lt;Bonus!$J$10,Bonus!$K$10,IF(D873&lt;Bonus!$J$11,Bonus!$K$11,IF(D873&lt;Bonus!$J$12,Bonus!$K$12,Bonus!$K$13)))))))))))</f>
        <v>3</v>
      </c>
    </row>
    <row r="874" spans="1:21"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17">
        <f t="shared" si="53"/>
        <v>32.5</v>
      </c>
      <c r="Q874" t="s">
        <v>8345</v>
      </c>
      <c r="R874" t="s">
        <v>8348</v>
      </c>
      <c r="S874" s="23">
        <f t="shared" si="54"/>
        <v>40567.617210648146</v>
      </c>
      <c r="T874" s="23">
        <f t="shared" si="55"/>
        <v>40612.617210648146</v>
      </c>
      <c r="U874" s="27">
        <f>IF(D874&lt;Bonus!$J$2,Bonus!$K$2,IF(D874&lt;Bonus!$J$3,Bonus!$K$3,IF(D874&lt;Bonus!$J$4,Bonus!$K$4,IF(D874&lt;Bonus!$J$5,Bonus!$K$5,IF(D874&lt;Bonus!$J$6,Bonus!$K$6,IF(D874&lt;Bonus!$J$7,Bonus!$K$7,IF(D874&lt;Bonus!$J$8,Bonus!$K$8,IF(D874&lt;Bonus!$J$9,Bonus!$K$9,IF(D874&lt;Bonus!$J$10,Bonus!$K$10,IF(D874&lt;Bonus!$J$11,Bonus!$K$11,IF(D874&lt;Bonus!$J$12,Bonus!$K$12,Bonus!$K$13)))))))))))</f>
        <v>3</v>
      </c>
    </row>
    <row r="875" spans="1:21"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17">
        <f t="shared" si="53"/>
        <v>9</v>
      </c>
      <c r="Q875" t="s">
        <v>8345</v>
      </c>
      <c r="R875" t="s">
        <v>8348</v>
      </c>
      <c r="S875" s="23">
        <f t="shared" si="54"/>
        <v>41183.958796296298</v>
      </c>
      <c r="T875" s="23">
        <f t="shared" si="55"/>
        <v>41224.000462962962</v>
      </c>
      <c r="U875" s="27">
        <f>IF(D875&lt;Bonus!$J$2,Bonus!$K$2,IF(D875&lt;Bonus!$J$3,Bonus!$K$3,IF(D875&lt;Bonus!$J$4,Bonus!$K$4,IF(D875&lt;Bonus!$J$5,Bonus!$K$5,IF(D875&lt;Bonus!$J$6,Bonus!$K$6,IF(D875&lt;Bonus!$J$7,Bonus!$K$7,IF(D875&lt;Bonus!$J$8,Bonus!$K$8,IF(D875&lt;Bonus!$J$9,Bonus!$K$9,IF(D875&lt;Bonus!$J$10,Bonus!$K$10,IF(D875&lt;Bonus!$J$11,Bonus!$K$11,IF(D875&lt;Bonus!$J$12,Bonus!$K$12,Bonus!$K$13)))))))))))</f>
        <v>2</v>
      </c>
    </row>
    <row r="876" spans="1:21"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17">
        <f t="shared" si="53"/>
        <v>34.761904761904759</v>
      </c>
      <c r="Q876" t="s">
        <v>8345</v>
      </c>
      <c r="R876" t="s">
        <v>8348</v>
      </c>
      <c r="S876" s="23">
        <f t="shared" si="54"/>
        <v>41368.375393518516</v>
      </c>
      <c r="T876" s="23">
        <f t="shared" si="55"/>
        <v>41398.375393518516</v>
      </c>
      <c r="U876" s="27">
        <f>IF(D876&lt;Bonus!$J$2,Bonus!$K$2,IF(D876&lt;Bonus!$J$3,Bonus!$K$3,IF(D876&lt;Bonus!$J$4,Bonus!$K$4,IF(D876&lt;Bonus!$J$5,Bonus!$K$5,IF(D876&lt;Bonus!$J$6,Bonus!$K$6,IF(D876&lt;Bonus!$J$7,Bonus!$K$7,IF(D876&lt;Bonus!$J$8,Bonus!$K$8,IF(D876&lt;Bonus!$J$9,Bonus!$K$9,IF(D876&lt;Bonus!$J$10,Bonus!$K$10,IF(D876&lt;Bonus!$J$11,Bonus!$K$11,IF(D876&lt;Bonus!$J$12,Bonus!$K$12,Bonus!$K$13)))))))))))</f>
        <v>2</v>
      </c>
    </row>
    <row r="877" spans="1:21"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17" t="e">
        <f t="shared" si="53"/>
        <v>#DIV/0!</v>
      </c>
      <c r="Q877" t="s">
        <v>8345</v>
      </c>
      <c r="R877" t="s">
        <v>8348</v>
      </c>
      <c r="S877" s="23">
        <f t="shared" si="54"/>
        <v>42248.515405092585</v>
      </c>
      <c r="T877" s="23">
        <f t="shared" si="55"/>
        <v>42268.515405092585</v>
      </c>
      <c r="U877" s="27">
        <f>IF(D877&lt;Bonus!$J$2,Bonus!$K$2,IF(D877&lt;Bonus!$J$3,Bonus!$K$3,IF(D877&lt;Bonus!$J$4,Bonus!$K$4,IF(D877&lt;Bonus!$J$5,Bonus!$K$5,IF(D877&lt;Bonus!$J$6,Bonus!$K$6,IF(D877&lt;Bonus!$J$7,Bonus!$K$7,IF(D877&lt;Bonus!$J$8,Bonus!$K$8,IF(D877&lt;Bonus!$J$9,Bonus!$K$9,IF(D877&lt;Bonus!$J$10,Bonus!$K$10,IF(D877&lt;Bonus!$J$11,Bonus!$K$11,IF(D877&lt;Bonus!$J$12,Bonus!$K$12,Bonus!$K$13)))))))))))</f>
        <v>3</v>
      </c>
    </row>
    <row r="878" spans="1:21"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17">
        <f t="shared" si="53"/>
        <v>28.577777777777779</v>
      </c>
      <c r="Q878" t="s">
        <v>8345</v>
      </c>
      <c r="R878" t="s">
        <v>8348</v>
      </c>
      <c r="S878" s="23">
        <f t="shared" si="54"/>
        <v>41276.288506944438</v>
      </c>
      <c r="T878" s="23">
        <f t="shared" si="55"/>
        <v>41309.288506944438</v>
      </c>
      <c r="U878" s="27">
        <f>IF(D878&lt;Bonus!$J$2,Bonus!$K$2,IF(D878&lt;Bonus!$J$3,Bonus!$K$3,IF(D878&lt;Bonus!$J$4,Bonus!$K$4,IF(D878&lt;Bonus!$J$5,Bonus!$K$5,IF(D878&lt;Bonus!$J$6,Bonus!$K$6,IF(D878&lt;Bonus!$J$7,Bonus!$K$7,IF(D878&lt;Bonus!$J$8,Bonus!$K$8,IF(D878&lt;Bonus!$J$9,Bonus!$K$9,IF(D878&lt;Bonus!$J$10,Bonus!$K$10,IF(D878&lt;Bonus!$J$11,Bonus!$K$11,IF(D878&lt;Bonus!$J$12,Bonus!$K$12,Bonus!$K$13)))))))))))</f>
        <v>2</v>
      </c>
    </row>
    <row r="879" spans="1:21"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17">
        <f t="shared" si="53"/>
        <v>46.586206896551722</v>
      </c>
      <c r="Q879" t="s">
        <v>8345</v>
      </c>
      <c r="R879" t="s">
        <v>8348</v>
      </c>
      <c r="S879" s="23">
        <f t="shared" si="54"/>
        <v>41597.580555555556</v>
      </c>
      <c r="T879" s="23">
        <f t="shared" si="55"/>
        <v>41627.580555555556</v>
      </c>
      <c r="U879" s="27">
        <f>IF(D879&lt;Bonus!$J$2,Bonus!$K$2,IF(D879&lt;Bonus!$J$3,Bonus!$K$3,IF(D879&lt;Bonus!$J$4,Bonus!$K$4,IF(D879&lt;Bonus!$J$5,Bonus!$K$5,IF(D879&lt;Bonus!$J$6,Bonus!$K$6,IF(D879&lt;Bonus!$J$7,Bonus!$K$7,IF(D879&lt;Bonus!$J$8,Bonus!$K$8,IF(D879&lt;Bonus!$J$9,Bonus!$K$9,IF(D879&lt;Bonus!$J$10,Bonus!$K$10,IF(D879&lt;Bonus!$J$11,Bonus!$K$11,IF(D879&lt;Bonus!$J$12,Bonus!$K$12,Bonus!$K$13)))))))))))</f>
        <v>2</v>
      </c>
    </row>
    <row r="880" spans="1:21"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17">
        <f t="shared" si="53"/>
        <v>32.5</v>
      </c>
      <c r="Q880" t="s">
        <v>8345</v>
      </c>
      <c r="R880" t="s">
        <v>8348</v>
      </c>
      <c r="S880" s="23">
        <f t="shared" si="54"/>
        <v>40505.024583333332</v>
      </c>
      <c r="T880" s="23">
        <f t="shared" si="55"/>
        <v>40535.024583333332</v>
      </c>
      <c r="U880" s="27">
        <f>IF(D880&lt;Bonus!$J$2,Bonus!$K$2,IF(D880&lt;Bonus!$J$3,Bonus!$K$3,IF(D880&lt;Bonus!$J$4,Bonus!$K$4,IF(D880&lt;Bonus!$J$5,Bonus!$K$5,IF(D880&lt;Bonus!$J$6,Bonus!$K$6,IF(D880&lt;Bonus!$J$7,Bonus!$K$7,IF(D880&lt;Bonus!$J$8,Bonus!$K$8,IF(D880&lt;Bonus!$J$9,Bonus!$K$9,IF(D880&lt;Bonus!$J$10,Bonus!$K$10,IF(D880&lt;Bonus!$J$11,Bonus!$K$11,IF(D880&lt;Bonus!$J$12,Bonus!$K$12,Bonus!$K$13)))))))))))</f>
        <v>3</v>
      </c>
    </row>
    <row r="881" spans="1:21"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17">
        <f t="shared" si="53"/>
        <v>21.466666666666665</v>
      </c>
      <c r="Q881" t="s">
        <v>8345</v>
      </c>
      <c r="R881" t="s">
        <v>8348</v>
      </c>
      <c r="S881" s="23">
        <f t="shared" si="54"/>
        <v>41037.621585648143</v>
      </c>
      <c r="T881" s="23">
        <f t="shared" si="55"/>
        <v>41058.621585648143</v>
      </c>
      <c r="U881" s="27">
        <f>IF(D881&lt;Bonus!$J$2,Bonus!$K$2,IF(D881&lt;Bonus!$J$3,Bonus!$K$3,IF(D881&lt;Bonus!$J$4,Bonus!$K$4,IF(D881&lt;Bonus!$J$5,Bonus!$K$5,IF(D881&lt;Bonus!$J$6,Bonus!$K$6,IF(D881&lt;Bonus!$J$7,Bonus!$K$7,IF(D881&lt;Bonus!$J$8,Bonus!$K$8,IF(D881&lt;Bonus!$J$9,Bonus!$K$9,IF(D881&lt;Bonus!$J$10,Bonus!$K$10,IF(D881&lt;Bonus!$J$11,Bonus!$K$11,IF(D881&lt;Bonus!$J$12,Bonus!$K$12,Bonus!$K$13)))))))))))</f>
        <v>2</v>
      </c>
    </row>
    <row r="882" spans="1:21"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17">
        <f t="shared" si="53"/>
        <v>14.125</v>
      </c>
      <c r="Q882" t="s">
        <v>8345</v>
      </c>
      <c r="R882" t="s">
        <v>8349</v>
      </c>
      <c r="S882" s="23">
        <f t="shared" si="54"/>
        <v>41179.112708333334</v>
      </c>
      <c r="T882" s="23">
        <f t="shared" si="55"/>
        <v>41212.112708333334</v>
      </c>
      <c r="U882" s="27">
        <f>IF(D882&lt;Bonus!$J$2,Bonus!$K$2,IF(D882&lt;Bonus!$J$3,Bonus!$K$3,IF(D882&lt;Bonus!$J$4,Bonus!$K$4,IF(D882&lt;Bonus!$J$5,Bonus!$K$5,IF(D882&lt;Bonus!$J$6,Bonus!$K$6,IF(D882&lt;Bonus!$J$7,Bonus!$K$7,IF(D882&lt;Bonus!$J$8,Bonus!$K$8,IF(D882&lt;Bonus!$J$9,Bonus!$K$9,IF(D882&lt;Bonus!$J$10,Bonus!$K$10,IF(D882&lt;Bonus!$J$11,Bonus!$K$11,IF(D882&lt;Bonus!$J$12,Bonus!$K$12,Bonus!$K$13)))))))))))</f>
        <v>2</v>
      </c>
    </row>
    <row r="883" spans="1:21"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17">
        <f t="shared" si="53"/>
        <v>30</v>
      </c>
      <c r="Q883" t="s">
        <v>8345</v>
      </c>
      <c r="R883" t="s">
        <v>8349</v>
      </c>
      <c r="S883" s="23">
        <f t="shared" si="54"/>
        <v>40877.042662037034</v>
      </c>
      <c r="T883" s="23">
        <f t="shared" si="55"/>
        <v>40922.042662037034</v>
      </c>
      <c r="U883" s="27">
        <f>IF(D883&lt;Bonus!$J$2,Bonus!$K$2,IF(D883&lt;Bonus!$J$3,Bonus!$K$3,IF(D883&lt;Bonus!$J$4,Bonus!$K$4,IF(D883&lt;Bonus!$J$5,Bonus!$K$5,IF(D883&lt;Bonus!$J$6,Bonus!$K$6,IF(D883&lt;Bonus!$J$7,Bonus!$K$7,IF(D883&lt;Bonus!$J$8,Bonus!$K$8,IF(D883&lt;Bonus!$J$9,Bonus!$K$9,IF(D883&lt;Bonus!$J$10,Bonus!$K$10,IF(D883&lt;Bonus!$J$11,Bonus!$K$11,IF(D883&lt;Bonus!$J$12,Bonus!$K$12,Bonus!$K$13)))))))))))</f>
        <v>2</v>
      </c>
    </row>
    <row r="884" spans="1:21"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17">
        <f t="shared" si="53"/>
        <v>21.571428571428573</v>
      </c>
      <c r="Q884" t="s">
        <v>8345</v>
      </c>
      <c r="R884" t="s">
        <v>8349</v>
      </c>
      <c r="S884" s="23">
        <f t="shared" si="54"/>
        <v>40759.652199074073</v>
      </c>
      <c r="T884" s="23">
        <f t="shared" si="55"/>
        <v>40792.652199074073</v>
      </c>
      <c r="U884" s="27">
        <f>IF(D884&lt;Bonus!$J$2,Bonus!$K$2,IF(D884&lt;Bonus!$J$3,Bonus!$K$3,IF(D884&lt;Bonus!$J$4,Bonus!$K$4,IF(D884&lt;Bonus!$J$5,Bonus!$K$5,IF(D884&lt;Bonus!$J$6,Bonus!$K$6,IF(D884&lt;Bonus!$J$7,Bonus!$K$7,IF(D884&lt;Bonus!$J$8,Bonus!$K$8,IF(D884&lt;Bonus!$J$9,Bonus!$K$9,IF(D884&lt;Bonus!$J$10,Bonus!$K$10,IF(D884&lt;Bonus!$J$11,Bonus!$K$11,IF(D884&lt;Bonus!$J$12,Bonus!$K$12,Bonus!$K$13)))))))))))</f>
        <v>2</v>
      </c>
    </row>
    <row r="885" spans="1:21"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17">
        <f t="shared" si="53"/>
        <v>83.375</v>
      </c>
      <c r="Q885" t="s">
        <v>8345</v>
      </c>
      <c r="R885" t="s">
        <v>8349</v>
      </c>
      <c r="S885" s="23">
        <f t="shared" si="54"/>
        <v>42371.727256944439</v>
      </c>
      <c r="T885" s="23">
        <f t="shared" si="55"/>
        <v>42431.727256944439</v>
      </c>
      <c r="U885" s="27">
        <f>IF(D885&lt;Bonus!$J$2,Bonus!$K$2,IF(D885&lt;Bonus!$J$3,Bonus!$K$3,IF(D885&lt;Bonus!$J$4,Bonus!$K$4,IF(D885&lt;Bonus!$J$5,Bonus!$K$5,IF(D885&lt;Bonus!$J$6,Bonus!$K$6,IF(D885&lt;Bonus!$J$7,Bonus!$K$7,IF(D885&lt;Bonus!$J$8,Bonus!$K$8,IF(D885&lt;Bonus!$J$9,Bonus!$K$9,IF(D885&lt;Bonus!$J$10,Bonus!$K$10,IF(D885&lt;Bonus!$J$11,Bonus!$K$11,IF(D885&lt;Bonus!$J$12,Bonus!$K$12,Bonus!$K$13)))))))))))</f>
        <v>3</v>
      </c>
    </row>
    <row r="886" spans="1:21"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17">
        <f t="shared" si="53"/>
        <v>10</v>
      </c>
      <c r="Q886" t="s">
        <v>8345</v>
      </c>
      <c r="R886" t="s">
        <v>8349</v>
      </c>
      <c r="S886" s="23">
        <f t="shared" si="54"/>
        <v>40981.594282407401</v>
      </c>
      <c r="T886" s="23">
        <f t="shared" si="55"/>
        <v>41040.896527777775</v>
      </c>
      <c r="U886" s="27">
        <f>IF(D886&lt;Bonus!$J$2,Bonus!$K$2,IF(D886&lt;Bonus!$J$3,Bonus!$K$3,IF(D886&lt;Bonus!$J$4,Bonus!$K$4,IF(D886&lt;Bonus!$J$5,Bonus!$K$5,IF(D886&lt;Bonus!$J$6,Bonus!$K$6,IF(D886&lt;Bonus!$J$7,Bonus!$K$7,IF(D886&lt;Bonus!$J$8,Bonus!$K$8,IF(D886&lt;Bonus!$J$9,Bonus!$K$9,IF(D886&lt;Bonus!$J$10,Bonus!$K$10,IF(D886&lt;Bonus!$J$11,Bonus!$K$11,IF(D886&lt;Bonus!$J$12,Bonus!$K$12,Bonus!$K$13)))))))))))</f>
        <v>2</v>
      </c>
    </row>
    <row r="887" spans="1:21"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17">
        <f t="shared" si="53"/>
        <v>35.714285714285715</v>
      </c>
      <c r="Q887" t="s">
        <v>8345</v>
      </c>
      <c r="R887" t="s">
        <v>8349</v>
      </c>
      <c r="S887" s="23">
        <f t="shared" si="54"/>
        <v>42713.732766203706</v>
      </c>
      <c r="T887" s="23">
        <f t="shared" si="55"/>
        <v>42734.732766203706</v>
      </c>
      <c r="U887" s="27">
        <f>IF(D887&lt;Bonus!$J$2,Bonus!$K$2,IF(D887&lt;Bonus!$J$3,Bonus!$K$3,IF(D887&lt;Bonus!$J$4,Bonus!$K$4,IF(D887&lt;Bonus!$J$5,Bonus!$K$5,IF(D887&lt;Bonus!$J$6,Bonus!$K$6,IF(D887&lt;Bonus!$J$7,Bonus!$K$7,IF(D887&lt;Bonus!$J$8,Bonus!$K$8,IF(D887&lt;Bonus!$J$9,Bonus!$K$9,IF(D887&lt;Bonus!$J$10,Bonus!$K$10,IF(D887&lt;Bonus!$J$11,Bonus!$K$11,IF(D887&lt;Bonus!$J$12,Bonus!$K$12,Bonus!$K$13)))))))))))</f>
        <v>2</v>
      </c>
    </row>
    <row r="888" spans="1:21"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17">
        <f t="shared" si="53"/>
        <v>29.285714285714285</v>
      </c>
      <c r="Q888" t="s">
        <v>8345</v>
      </c>
      <c r="R888" t="s">
        <v>8349</v>
      </c>
      <c r="S888" s="23">
        <f t="shared" si="54"/>
        <v>42603.662187499998</v>
      </c>
      <c r="T888" s="23">
        <f t="shared" si="55"/>
        <v>42628.662187499998</v>
      </c>
      <c r="U888" s="27">
        <f>IF(D888&lt;Bonus!$J$2,Bonus!$K$2,IF(D888&lt;Bonus!$J$3,Bonus!$K$3,IF(D888&lt;Bonus!$J$4,Bonus!$K$4,IF(D888&lt;Bonus!$J$5,Bonus!$K$5,IF(D888&lt;Bonus!$J$6,Bonus!$K$6,IF(D888&lt;Bonus!$J$7,Bonus!$K$7,IF(D888&lt;Bonus!$J$8,Bonus!$K$8,IF(D888&lt;Bonus!$J$9,Bonus!$K$9,IF(D888&lt;Bonus!$J$10,Bonus!$K$10,IF(D888&lt;Bonus!$J$11,Bonus!$K$11,IF(D888&lt;Bonus!$J$12,Bonus!$K$12,Bonus!$K$13)))))))))))</f>
        <v>1</v>
      </c>
    </row>
    <row r="889" spans="1:21"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17" t="e">
        <f t="shared" si="53"/>
        <v>#DIV/0!</v>
      </c>
      <c r="Q889" t="s">
        <v>8345</v>
      </c>
      <c r="R889" t="s">
        <v>8349</v>
      </c>
      <c r="S889" s="23">
        <f t="shared" si="54"/>
        <v>41026.75063657407</v>
      </c>
      <c r="T889" s="23">
        <f t="shared" si="55"/>
        <v>41056.75063657407</v>
      </c>
      <c r="U889" s="27">
        <f>IF(D889&lt;Bonus!$J$2,Bonus!$K$2,IF(D889&lt;Bonus!$J$3,Bonus!$K$3,IF(D889&lt;Bonus!$J$4,Bonus!$K$4,IF(D889&lt;Bonus!$J$5,Bonus!$K$5,IF(D889&lt;Bonus!$J$6,Bonus!$K$6,IF(D889&lt;Bonus!$J$7,Bonus!$K$7,IF(D889&lt;Bonus!$J$8,Bonus!$K$8,IF(D889&lt;Bonus!$J$9,Bonus!$K$9,IF(D889&lt;Bonus!$J$10,Bonus!$K$10,IF(D889&lt;Bonus!$J$11,Bonus!$K$11,IF(D889&lt;Bonus!$J$12,Bonus!$K$12,Bonus!$K$13)))))))))))</f>
        <v>2</v>
      </c>
    </row>
    <row r="890" spans="1:21"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17">
        <f t="shared" si="53"/>
        <v>18</v>
      </c>
      <c r="Q890" t="s">
        <v>8345</v>
      </c>
      <c r="R890" t="s">
        <v>8349</v>
      </c>
      <c r="S890" s="23">
        <f t="shared" si="54"/>
        <v>40751.544965277775</v>
      </c>
      <c r="T890" s="23">
        <f t="shared" si="55"/>
        <v>40787.041666666664</v>
      </c>
      <c r="U890" s="27">
        <f>IF(D890&lt;Bonus!$J$2,Bonus!$K$2,IF(D890&lt;Bonus!$J$3,Bonus!$K$3,IF(D890&lt;Bonus!$J$4,Bonus!$K$4,IF(D890&lt;Bonus!$J$5,Bonus!$K$5,IF(D890&lt;Bonus!$J$6,Bonus!$K$6,IF(D890&lt;Bonus!$J$7,Bonus!$K$7,IF(D890&lt;Bonus!$J$8,Bonus!$K$8,IF(D890&lt;Bonus!$J$9,Bonus!$K$9,IF(D890&lt;Bonus!$J$10,Bonus!$K$10,IF(D890&lt;Bonus!$J$11,Bonus!$K$11,IF(D890&lt;Bonus!$J$12,Bonus!$K$12,Bonus!$K$13)))))))))))</f>
        <v>2</v>
      </c>
    </row>
    <row r="891" spans="1:21"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17">
        <f t="shared" si="53"/>
        <v>73.760000000000005</v>
      </c>
      <c r="Q891" t="s">
        <v>8345</v>
      </c>
      <c r="R891" t="s">
        <v>8349</v>
      </c>
      <c r="S891" s="23">
        <f t="shared" si="54"/>
        <v>41887.575729166667</v>
      </c>
      <c r="T891" s="23">
        <f t="shared" si="55"/>
        <v>41917.575729166667</v>
      </c>
      <c r="U891" s="27">
        <f>IF(D891&lt;Bonus!$J$2,Bonus!$K$2,IF(D891&lt;Bonus!$J$3,Bonus!$K$3,IF(D891&lt;Bonus!$J$4,Bonus!$K$4,IF(D891&lt;Bonus!$J$5,Bonus!$K$5,IF(D891&lt;Bonus!$J$6,Bonus!$K$6,IF(D891&lt;Bonus!$J$7,Bonus!$K$7,IF(D891&lt;Bonus!$J$8,Bonus!$K$8,IF(D891&lt;Bonus!$J$9,Bonus!$K$9,IF(D891&lt;Bonus!$J$10,Bonus!$K$10,IF(D891&lt;Bonus!$J$11,Bonus!$K$11,IF(D891&lt;Bonus!$J$12,Bonus!$K$12,Bonus!$K$13)))))))))))</f>
        <v>7</v>
      </c>
    </row>
    <row r="892" spans="1:21"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17">
        <f t="shared" si="53"/>
        <v>31.25</v>
      </c>
      <c r="Q892" t="s">
        <v>8345</v>
      </c>
      <c r="R892" t="s">
        <v>8349</v>
      </c>
      <c r="S892" s="23">
        <f t="shared" si="54"/>
        <v>41569.490497685183</v>
      </c>
      <c r="T892" s="23">
        <f t="shared" si="55"/>
        <v>41599.532164351847</v>
      </c>
      <c r="U892" s="27">
        <f>IF(D892&lt;Bonus!$J$2,Bonus!$K$2,IF(D892&lt;Bonus!$J$3,Bonus!$K$3,IF(D892&lt;Bonus!$J$4,Bonus!$K$4,IF(D892&lt;Bonus!$J$5,Bonus!$K$5,IF(D892&lt;Bonus!$J$6,Bonus!$K$6,IF(D892&lt;Bonus!$J$7,Bonus!$K$7,IF(D892&lt;Bonus!$J$8,Bonus!$K$8,IF(D892&lt;Bonus!$J$9,Bonus!$K$9,IF(D892&lt;Bonus!$J$10,Bonus!$K$10,IF(D892&lt;Bonus!$J$11,Bonus!$K$11,IF(D892&lt;Bonus!$J$12,Bonus!$K$12,Bonus!$K$13)))))))))))</f>
        <v>2</v>
      </c>
    </row>
    <row r="893" spans="1:21"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17">
        <f t="shared" si="53"/>
        <v>28.888888888888889</v>
      </c>
      <c r="Q893" t="s">
        <v>8345</v>
      </c>
      <c r="R893" t="s">
        <v>8349</v>
      </c>
      <c r="S893" s="23">
        <f t="shared" si="54"/>
        <v>41841.823263888888</v>
      </c>
      <c r="T893" s="23">
        <f t="shared" si="55"/>
        <v>41871.823263888888</v>
      </c>
      <c r="U893" s="27">
        <f>IF(D893&lt;Bonus!$J$2,Bonus!$K$2,IF(D893&lt;Bonus!$J$3,Bonus!$K$3,IF(D893&lt;Bonus!$J$4,Bonus!$K$4,IF(D893&lt;Bonus!$J$5,Bonus!$K$5,IF(D893&lt;Bonus!$J$6,Bonus!$K$6,IF(D893&lt;Bonus!$J$7,Bonus!$K$7,IF(D893&lt;Bonus!$J$8,Bonus!$K$8,IF(D893&lt;Bonus!$J$9,Bonus!$K$9,IF(D893&lt;Bonus!$J$10,Bonus!$K$10,IF(D893&lt;Bonus!$J$11,Bonus!$K$11,IF(D893&lt;Bonus!$J$12,Bonus!$K$12,Bonus!$K$13)))))))))))</f>
        <v>3</v>
      </c>
    </row>
    <row r="894" spans="1:21"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17">
        <f t="shared" si="53"/>
        <v>143.8235294117647</v>
      </c>
      <c r="Q894" t="s">
        <v>8345</v>
      </c>
      <c r="R894" t="s">
        <v>8349</v>
      </c>
      <c r="S894" s="23">
        <f t="shared" si="54"/>
        <v>40303.991701388884</v>
      </c>
      <c r="T894" s="23">
        <f t="shared" si="55"/>
        <v>40390.958333333328</v>
      </c>
      <c r="U894" s="27">
        <f>IF(D894&lt;Bonus!$J$2,Bonus!$K$2,IF(D894&lt;Bonus!$J$3,Bonus!$K$3,IF(D894&lt;Bonus!$J$4,Bonus!$K$4,IF(D894&lt;Bonus!$J$5,Bonus!$K$5,IF(D894&lt;Bonus!$J$6,Bonus!$K$6,IF(D894&lt;Bonus!$J$7,Bonus!$K$7,IF(D894&lt;Bonus!$J$8,Bonus!$K$8,IF(D894&lt;Bonus!$J$9,Bonus!$K$9,IF(D894&lt;Bonus!$J$10,Bonus!$K$10,IF(D894&lt;Bonus!$J$11,Bonus!$K$11,IF(D894&lt;Bonus!$J$12,Bonus!$K$12,Bonus!$K$13)))))))))))</f>
        <v>3</v>
      </c>
    </row>
    <row r="895" spans="1:21"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17">
        <f t="shared" si="53"/>
        <v>40</v>
      </c>
      <c r="Q895" t="s">
        <v>8345</v>
      </c>
      <c r="R895" t="s">
        <v>8349</v>
      </c>
      <c r="S895" s="23">
        <f t="shared" si="54"/>
        <v>42065.689386574071</v>
      </c>
      <c r="T895" s="23">
        <f t="shared" si="55"/>
        <v>42095.647719907407</v>
      </c>
      <c r="U895" s="27">
        <f>IF(D895&lt;Bonus!$J$2,Bonus!$K$2,IF(D895&lt;Bonus!$J$3,Bonus!$K$3,IF(D895&lt;Bonus!$J$4,Bonus!$K$4,IF(D895&lt;Bonus!$J$5,Bonus!$K$5,IF(D895&lt;Bonus!$J$6,Bonus!$K$6,IF(D895&lt;Bonus!$J$7,Bonus!$K$7,IF(D895&lt;Bonus!$J$8,Bonus!$K$8,IF(D895&lt;Bonus!$J$9,Bonus!$K$9,IF(D895&lt;Bonus!$J$10,Bonus!$K$10,IF(D895&lt;Bonus!$J$11,Bonus!$K$11,IF(D895&lt;Bonus!$J$12,Bonus!$K$12,Bonus!$K$13)))))))))))</f>
        <v>2</v>
      </c>
    </row>
    <row r="896" spans="1:21"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17">
        <f t="shared" si="53"/>
        <v>147.81132075471697</v>
      </c>
      <c r="Q896" t="s">
        <v>8345</v>
      </c>
      <c r="R896" t="s">
        <v>8349</v>
      </c>
      <c r="S896" s="23">
        <f t="shared" si="54"/>
        <v>42496.773263888892</v>
      </c>
      <c r="T896" s="23">
        <f t="shared" si="55"/>
        <v>42526.773263888892</v>
      </c>
      <c r="U896" s="27">
        <f>IF(D896&lt;Bonus!$J$2,Bonus!$K$2,IF(D896&lt;Bonus!$J$3,Bonus!$K$3,IF(D896&lt;Bonus!$J$4,Bonus!$K$4,IF(D896&lt;Bonus!$J$5,Bonus!$K$5,IF(D896&lt;Bonus!$J$6,Bonus!$K$6,IF(D896&lt;Bonus!$J$7,Bonus!$K$7,IF(D896&lt;Bonus!$J$8,Bonus!$K$8,IF(D896&lt;Bonus!$J$9,Bonus!$K$9,IF(D896&lt;Bonus!$J$10,Bonus!$K$10,IF(D896&lt;Bonus!$J$11,Bonus!$K$11,IF(D896&lt;Bonus!$J$12,Bonus!$K$12,Bonus!$K$13)))))))))))</f>
        <v>6</v>
      </c>
    </row>
    <row r="897" spans="1:21"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17">
        <f t="shared" si="53"/>
        <v>27.857142857142858</v>
      </c>
      <c r="Q897" t="s">
        <v>8345</v>
      </c>
      <c r="R897" t="s">
        <v>8349</v>
      </c>
      <c r="S897" s="23">
        <f t="shared" si="54"/>
        <v>40430.919317129628</v>
      </c>
      <c r="T897" s="23">
        <f t="shared" si="55"/>
        <v>40475.919317129628</v>
      </c>
      <c r="U897" s="27">
        <f>IF(D897&lt;Bonus!$J$2,Bonus!$K$2,IF(D897&lt;Bonus!$J$3,Bonus!$K$3,IF(D897&lt;Bonus!$J$4,Bonus!$K$4,IF(D897&lt;Bonus!$J$5,Bonus!$K$5,IF(D897&lt;Bonus!$J$6,Bonus!$K$6,IF(D897&lt;Bonus!$J$7,Bonus!$K$7,IF(D897&lt;Bonus!$J$8,Bonus!$K$8,IF(D897&lt;Bonus!$J$9,Bonus!$K$9,IF(D897&lt;Bonus!$J$10,Bonus!$K$10,IF(D897&lt;Bonus!$J$11,Bonus!$K$11,IF(D897&lt;Bonus!$J$12,Bonus!$K$12,Bonus!$K$13)))))))))))</f>
        <v>3</v>
      </c>
    </row>
    <row r="898" spans="1:21"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17">
        <f t="shared" si="53"/>
        <v>44.444444444444443</v>
      </c>
      <c r="Q898" t="s">
        <v>8345</v>
      </c>
      <c r="R898" t="s">
        <v>8349</v>
      </c>
      <c r="S898" s="23">
        <f t="shared" si="54"/>
        <v>42218.664652777778</v>
      </c>
      <c r="T898" s="23">
        <f t="shared" si="55"/>
        <v>42243.958333333336</v>
      </c>
      <c r="U898" s="27">
        <f>IF(D898&lt;Bonus!$J$2,Bonus!$K$2,IF(D898&lt;Bonus!$J$3,Bonus!$K$3,IF(D898&lt;Bonus!$J$4,Bonus!$K$4,IF(D898&lt;Bonus!$J$5,Bonus!$K$5,IF(D898&lt;Bonus!$J$6,Bonus!$K$6,IF(D898&lt;Bonus!$J$7,Bonus!$K$7,IF(D898&lt;Bonus!$J$8,Bonus!$K$8,IF(D898&lt;Bonus!$J$9,Bonus!$K$9,IF(D898&lt;Bonus!$J$10,Bonus!$K$10,IF(D898&lt;Bonus!$J$11,Bonus!$K$11,IF(D898&lt;Bonus!$J$12,Bonus!$K$12,Bonus!$K$13)))))))))))</f>
        <v>3</v>
      </c>
    </row>
    <row r="899" spans="1:21"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f>
        <v>0</v>
      </c>
      <c r="P899" s="17" t="e">
        <f t="shared" ref="P899:P962" si="57">E899/L899</f>
        <v>#DIV/0!</v>
      </c>
      <c r="Q899" t="s">
        <v>8345</v>
      </c>
      <c r="R899" t="s">
        <v>8349</v>
      </c>
      <c r="S899" s="23">
        <f t="shared" ref="S899:S962" si="58">(J899/60/60/24)+DATE(1970,1,1)+(-5/24)</f>
        <v>41211.480416666665</v>
      </c>
      <c r="T899" s="23">
        <f t="shared" ref="T899:T962" si="59">(I899/60/60/24)+DATE(1970,1,1)+(-5/24)</f>
        <v>41241.52208333333</v>
      </c>
      <c r="U899" s="27">
        <f>IF(D899&lt;Bonus!$J$2,Bonus!$K$2,IF(D899&lt;Bonus!$J$3,Bonus!$K$3,IF(D899&lt;Bonus!$J$4,Bonus!$K$4,IF(D899&lt;Bonus!$J$5,Bonus!$K$5,IF(D899&lt;Bonus!$J$6,Bonus!$K$6,IF(D899&lt;Bonus!$J$7,Bonus!$K$7,IF(D899&lt;Bonus!$J$8,Bonus!$K$8,IF(D899&lt;Bonus!$J$9,Bonus!$K$9,IF(D899&lt;Bonus!$J$10,Bonus!$K$10,IF(D899&lt;Bonus!$J$11,Bonus!$K$11,IF(D899&lt;Bonus!$J$12,Bonus!$K$12,Bonus!$K$13)))))))))))</f>
        <v>2</v>
      </c>
    </row>
    <row r="900" spans="1:21"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17">
        <f t="shared" si="57"/>
        <v>35</v>
      </c>
      <c r="Q900" t="s">
        <v>8345</v>
      </c>
      <c r="R900" t="s">
        <v>8349</v>
      </c>
      <c r="S900" s="23">
        <f t="shared" si="58"/>
        <v>40878.549884259257</v>
      </c>
      <c r="T900" s="23">
        <f t="shared" si="59"/>
        <v>40923.549884259257</v>
      </c>
      <c r="U900" s="27">
        <f>IF(D900&lt;Bonus!$J$2,Bonus!$K$2,IF(D900&lt;Bonus!$J$3,Bonus!$K$3,IF(D900&lt;Bonus!$J$4,Bonus!$K$4,IF(D900&lt;Bonus!$J$5,Bonus!$K$5,IF(D900&lt;Bonus!$J$6,Bonus!$K$6,IF(D900&lt;Bonus!$J$7,Bonus!$K$7,IF(D900&lt;Bonus!$J$8,Bonus!$K$8,IF(D900&lt;Bonus!$J$9,Bonus!$K$9,IF(D900&lt;Bonus!$J$10,Bonus!$K$10,IF(D900&lt;Bonus!$J$11,Bonus!$K$11,IF(D900&lt;Bonus!$J$12,Bonus!$K$12,Bonus!$K$13)))))))))))</f>
        <v>2</v>
      </c>
    </row>
    <row r="901" spans="1:21"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17">
        <f t="shared" si="57"/>
        <v>35</v>
      </c>
      <c r="Q901" t="s">
        <v>8345</v>
      </c>
      <c r="R901" t="s">
        <v>8349</v>
      </c>
      <c r="S901" s="23">
        <f t="shared" si="58"/>
        <v>40645.890763888885</v>
      </c>
      <c r="T901" s="23">
        <f t="shared" si="59"/>
        <v>40690.890763888885</v>
      </c>
      <c r="U901" s="27">
        <f>IF(D901&lt;Bonus!$J$2,Bonus!$K$2,IF(D901&lt;Bonus!$J$3,Bonus!$K$3,IF(D901&lt;Bonus!$J$4,Bonus!$K$4,IF(D901&lt;Bonus!$J$5,Bonus!$K$5,IF(D901&lt;Bonus!$J$6,Bonus!$K$6,IF(D901&lt;Bonus!$J$7,Bonus!$K$7,IF(D901&lt;Bonus!$J$8,Bonus!$K$8,IF(D901&lt;Bonus!$J$9,Bonus!$K$9,IF(D901&lt;Bonus!$J$10,Bonus!$K$10,IF(D901&lt;Bonus!$J$11,Bonus!$K$11,IF(D901&lt;Bonus!$J$12,Bonus!$K$12,Bonus!$K$13)))))))))))</f>
        <v>1</v>
      </c>
    </row>
    <row r="902" spans="1:21"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17">
        <f t="shared" si="57"/>
        <v>10.5</v>
      </c>
      <c r="Q902" t="s">
        <v>8345</v>
      </c>
      <c r="R902" t="s">
        <v>8348</v>
      </c>
      <c r="S902" s="23">
        <f t="shared" si="58"/>
        <v>42429.641226851854</v>
      </c>
      <c r="T902" s="23">
        <f t="shared" si="59"/>
        <v>42459.599560185183</v>
      </c>
      <c r="U902" s="27">
        <f>IF(D902&lt;Bonus!$J$2,Bonus!$K$2,IF(D902&lt;Bonus!$J$3,Bonus!$K$3,IF(D902&lt;Bonus!$J$4,Bonus!$K$4,IF(D902&lt;Bonus!$J$5,Bonus!$K$5,IF(D902&lt;Bonus!$J$6,Bonus!$K$6,IF(D902&lt;Bonus!$J$7,Bonus!$K$7,IF(D902&lt;Bonus!$J$8,Bonus!$K$8,IF(D902&lt;Bonus!$J$9,Bonus!$K$9,IF(D902&lt;Bonus!$J$10,Bonus!$K$10,IF(D902&lt;Bonus!$J$11,Bonus!$K$11,IF(D902&lt;Bonus!$J$12,Bonus!$K$12,Bonus!$K$13)))))))))))</f>
        <v>3</v>
      </c>
    </row>
    <row r="903" spans="1:21"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17" t="e">
        <f t="shared" si="57"/>
        <v>#DIV/0!</v>
      </c>
      <c r="Q903" t="s">
        <v>8345</v>
      </c>
      <c r="R903" t="s">
        <v>8348</v>
      </c>
      <c r="S903" s="23">
        <f t="shared" si="58"/>
        <v>40291.603171296294</v>
      </c>
      <c r="T903" s="23">
        <f t="shared" si="59"/>
        <v>40337.59097222222</v>
      </c>
      <c r="U903" s="27">
        <f>IF(D903&lt;Bonus!$J$2,Bonus!$K$2,IF(D903&lt;Bonus!$J$3,Bonus!$K$3,IF(D903&lt;Bonus!$J$4,Bonus!$K$4,IF(D903&lt;Bonus!$J$5,Bonus!$K$5,IF(D903&lt;Bonus!$J$6,Bonus!$K$6,IF(D903&lt;Bonus!$J$7,Bonus!$K$7,IF(D903&lt;Bonus!$J$8,Bonus!$K$8,IF(D903&lt;Bonus!$J$9,Bonus!$K$9,IF(D903&lt;Bonus!$J$10,Bonus!$K$10,IF(D903&lt;Bonus!$J$11,Bonus!$K$11,IF(D903&lt;Bonus!$J$12,Bonus!$K$12,Bonus!$K$13)))))))))))</f>
        <v>3</v>
      </c>
    </row>
    <row r="904" spans="1:21"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17">
        <f t="shared" si="57"/>
        <v>30</v>
      </c>
      <c r="Q904" t="s">
        <v>8345</v>
      </c>
      <c r="R904" t="s">
        <v>8348</v>
      </c>
      <c r="S904" s="23">
        <f t="shared" si="58"/>
        <v>41829.757199074069</v>
      </c>
      <c r="T904" s="23">
        <f t="shared" si="59"/>
        <v>41881.4375</v>
      </c>
      <c r="U904" s="27">
        <f>IF(D904&lt;Bonus!$J$2,Bonus!$K$2,IF(D904&lt;Bonus!$J$3,Bonus!$K$3,IF(D904&lt;Bonus!$J$4,Bonus!$K$4,IF(D904&lt;Bonus!$J$5,Bonus!$K$5,IF(D904&lt;Bonus!$J$6,Bonus!$K$6,IF(D904&lt;Bonus!$J$7,Bonus!$K$7,IF(D904&lt;Bonus!$J$8,Bonus!$K$8,IF(D904&lt;Bonus!$J$9,Bonus!$K$9,IF(D904&lt;Bonus!$J$10,Bonus!$K$10,IF(D904&lt;Bonus!$J$11,Bonus!$K$11,IF(D904&lt;Bonus!$J$12,Bonus!$K$12,Bonus!$K$13)))))))))))</f>
        <v>8</v>
      </c>
    </row>
    <row r="905" spans="1:21"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17">
        <f t="shared" si="57"/>
        <v>40</v>
      </c>
      <c r="Q905" t="s">
        <v>8345</v>
      </c>
      <c r="R905" t="s">
        <v>8348</v>
      </c>
      <c r="S905" s="23">
        <f t="shared" si="58"/>
        <v>41149.587731481479</v>
      </c>
      <c r="T905" s="23">
        <f t="shared" si="59"/>
        <v>41174.892361111109</v>
      </c>
      <c r="U905" s="27">
        <f>IF(D905&lt;Bonus!$J$2,Bonus!$K$2,IF(D905&lt;Bonus!$J$3,Bonus!$K$3,IF(D905&lt;Bonus!$J$4,Bonus!$K$4,IF(D905&lt;Bonus!$J$5,Bonus!$K$5,IF(D905&lt;Bonus!$J$6,Bonus!$K$6,IF(D905&lt;Bonus!$J$7,Bonus!$K$7,IF(D905&lt;Bonus!$J$8,Bonus!$K$8,IF(D905&lt;Bonus!$J$9,Bonus!$K$9,IF(D905&lt;Bonus!$J$10,Bonus!$K$10,IF(D905&lt;Bonus!$J$11,Bonus!$K$11,IF(D905&lt;Bonus!$J$12,Bonus!$K$12,Bonus!$K$13)))))))))))</f>
        <v>3</v>
      </c>
    </row>
    <row r="906" spans="1:21"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17">
        <f t="shared" si="57"/>
        <v>50.333333333333336</v>
      </c>
      <c r="Q906" t="s">
        <v>8345</v>
      </c>
      <c r="R906" t="s">
        <v>8348</v>
      </c>
      <c r="S906" s="23">
        <f t="shared" si="58"/>
        <v>42341.87195601852</v>
      </c>
      <c r="T906" s="23">
        <f t="shared" si="59"/>
        <v>42371.87195601852</v>
      </c>
      <c r="U906" s="27">
        <f>IF(D906&lt;Bonus!$J$2,Bonus!$K$2,IF(D906&lt;Bonus!$J$3,Bonus!$K$3,IF(D906&lt;Bonus!$J$4,Bonus!$K$4,IF(D906&lt;Bonus!$J$5,Bonus!$K$5,IF(D906&lt;Bonus!$J$6,Bonus!$K$6,IF(D906&lt;Bonus!$J$7,Bonus!$K$7,IF(D906&lt;Bonus!$J$8,Bonus!$K$8,IF(D906&lt;Bonus!$J$9,Bonus!$K$9,IF(D906&lt;Bonus!$J$10,Bonus!$K$10,IF(D906&lt;Bonus!$J$11,Bonus!$K$11,IF(D906&lt;Bonus!$J$12,Bonus!$K$12,Bonus!$K$13)))))))))))</f>
        <v>12</v>
      </c>
    </row>
    <row r="907" spans="1:21"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17">
        <f t="shared" si="57"/>
        <v>32.666666666666664</v>
      </c>
      <c r="Q907" t="s">
        <v>8345</v>
      </c>
      <c r="R907" t="s">
        <v>8348</v>
      </c>
      <c r="S907" s="23">
        <f t="shared" si="58"/>
        <v>40507.031550925924</v>
      </c>
      <c r="T907" s="23">
        <f t="shared" si="59"/>
        <v>40567.031550925924</v>
      </c>
      <c r="U907" s="27">
        <f>IF(D907&lt;Bonus!$J$2,Bonus!$K$2,IF(D907&lt;Bonus!$J$3,Bonus!$K$3,IF(D907&lt;Bonus!$J$4,Bonus!$K$4,IF(D907&lt;Bonus!$J$5,Bonus!$K$5,IF(D907&lt;Bonus!$J$6,Bonus!$K$6,IF(D907&lt;Bonus!$J$7,Bonus!$K$7,IF(D907&lt;Bonus!$J$8,Bonus!$K$8,IF(D907&lt;Bonus!$J$9,Bonus!$K$9,IF(D907&lt;Bonus!$J$10,Bonus!$K$10,IF(D907&lt;Bonus!$J$11,Bonus!$K$11,IF(D907&lt;Bonus!$J$12,Bonus!$K$12,Bonus!$K$13)))))))))))</f>
        <v>3</v>
      </c>
    </row>
    <row r="908" spans="1:21"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17" t="e">
        <f t="shared" si="57"/>
        <v>#DIV/0!</v>
      </c>
      <c r="Q908" t="s">
        <v>8345</v>
      </c>
      <c r="R908" t="s">
        <v>8348</v>
      </c>
      <c r="S908" s="23">
        <f t="shared" si="58"/>
        <v>41680.981365740736</v>
      </c>
      <c r="T908" s="23">
        <f t="shared" si="59"/>
        <v>41710.939699074072</v>
      </c>
      <c r="U908" s="27">
        <f>IF(D908&lt;Bonus!$J$2,Bonus!$K$2,IF(D908&lt;Bonus!$J$3,Bonus!$K$3,IF(D908&lt;Bonus!$J$4,Bonus!$K$4,IF(D908&lt;Bonus!$J$5,Bonus!$K$5,IF(D908&lt;Bonus!$J$6,Bonus!$K$6,IF(D908&lt;Bonus!$J$7,Bonus!$K$7,IF(D908&lt;Bonus!$J$8,Bonus!$K$8,IF(D908&lt;Bonus!$J$9,Bonus!$K$9,IF(D908&lt;Bonus!$J$10,Bonus!$K$10,IF(D908&lt;Bonus!$J$11,Bonus!$K$11,IF(D908&lt;Bonus!$J$12,Bonus!$K$12,Bonus!$K$13)))))))))))</f>
        <v>5</v>
      </c>
    </row>
    <row r="909" spans="1:21"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17" t="e">
        <f t="shared" si="57"/>
        <v>#DIV/0!</v>
      </c>
      <c r="Q909" t="s">
        <v>8345</v>
      </c>
      <c r="R909" t="s">
        <v>8348</v>
      </c>
      <c r="S909" s="23">
        <f t="shared" si="58"/>
        <v>40766.9840625</v>
      </c>
      <c r="T909" s="23">
        <f t="shared" si="59"/>
        <v>40796.9840625</v>
      </c>
      <c r="U909" s="27">
        <f>IF(D909&lt;Bonus!$J$2,Bonus!$K$2,IF(D909&lt;Bonus!$J$3,Bonus!$K$3,IF(D909&lt;Bonus!$J$4,Bonus!$K$4,IF(D909&lt;Bonus!$J$5,Bonus!$K$5,IF(D909&lt;Bonus!$J$6,Bonus!$K$6,IF(D909&lt;Bonus!$J$7,Bonus!$K$7,IF(D909&lt;Bonus!$J$8,Bonus!$K$8,IF(D909&lt;Bonus!$J$9,Bonus!$K$9,IF(D909&lt;Bonus!$J$10,Bonus!$K$10,IF(D909&lt;Bonus!$J$11,Bonus!$K$11,IF(D909&lt;Bonus!$J$12,Bonus!$K$12,Bonus!$K$13)))))))))))</f>
        <v>2</v>
      </c>
    </row>
    <row r="910" spans="1:21"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17" t="e">
        <f t="shared" si="57"/>
        <v>#DIV/0!</v>
      </c>
      <c r="Q910" t="s">
        <v>8345</v>
      </c>
      <c r="R910" t="s">
        <v>8348</v>
      </c>
      <c r="S910" s="23">
        <f t="shared" si="58"/>
        <v>40340.593229166661</v>
      </c>
      <c r="T910" s="23">
        <f t="shared" si="59"/>
        <v>40385.999305555553</v>
      </c>
      <c r="U910" s="27">
        <f>IF(D910&lt;Bonus!$J$2,Bonus!$K$2,IF(D910&lt;Bonus!$J$3,Bonus!$K$3,IF(D910&lt;Bonus!$J$4,Bonus!$K$4,IF(D910&lt;Bonus!$J$5,Bonus!$K$5,IF(D910&lt;Bonus!$J$6,Bonus!$K$6,IF(D910&lt;Bonus!$J$7,Bonus!$K$7,IF(D910&lt;Bonus!$J$8,Bonus!$K$8,IF(D910&lt;Bonus!$J$9,Bonus!$K$9,IF(D910&lt;Bonus!$J$10,Bonus!$K$10,IF(D910&lt;Bonus!$J$11,Bonus!$K$11,IF(D910&lt;Bonus!$J$12,Bonus!$K$12,Bonus!$K$13)))))))))))</f>
        <v>2</v>
      </c>
    </row>
    <row r="911" spans="1:21"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17">
        <f t="shared" si="57"/>
        <v>65</v>
      </c>
      <c r="Q911" t="s">
        <v>8345</v>
      </c>
      <c r="R911" t="s">
        <v>8348</v>
      </c>
      <c r="S911" s="23">
        <f t="shared" si="58"/>
        <v>41081.481944444444</v>
      </c>
      <c r="T911" s="23">
        <f t="shared" si="59"/>
        <v>41112.958333333328</v>
      </c>
      <c r="U911" s="27">
        <f>IF(D911&lt;Bonus!$J$2,Bonus!$K$2,IF(D911&lt;Bonus!$J$3,Bonus!$K$3,IF(D911&lt;Bonus!$J$4,Bonus!$K$4,IF(D911&lt;Bonus!$J$5,Bonus!$K$5,IF(D911&lt;Bonus!$J$6,Bonus!$K$6,IF(D911&lt;Bonus!$J$7,Bonus!$K$7,IF(D911&lt;Bonus!$J$8,Bonus!$K$8,IF(D911&lt;Bonus!$J$9,Bonus!$K$9,IF(D911&lt;Bonus!$J$10,Bonus!$K$10,IF(D911&lt;Bonus!$J$11,Bonus!$K$11,IF(D911&lt;Bonus!$J$12,Bonus!$K$12,Bonus!$K$13)))))))))))</f>
        <v>5</v>
      </c>
    </row>
    <row r="912" spans="1:21"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17">
        <f t="shared" si="57"/>
        <v>24.6</v>
      </c>
      <c r="Q912" t="s">
        <v>8345</v>
      </c>
      <c r="R912" t="s">
        <v>8348</v>
      </c>
      <c r="S912" s="23">
        <f t="shared" si="58"/>
        <v>42737.337025462963</v>
      </c>
      <c r="T912" s="23">
        <f t="shared" si="59"/>
        <v>42797.337025462963</v>
      </c>
      <c r="U912" s="27">
        <f>IF(D912&lt;Bonus!$J$2,Bonus!$K$2,IF(D912&lt;Bonus!$J$3,Bonus!$K$3,IF(D912&lt;Bonus!$J$4,Bonus!$K$4,IF(D912&lt;Bonus!$J$5,Bonus!$K$5,IF(D912&lt;Bonus!$J$6,Bonus!$K$6,IF(D912&lt;Bonus!$J$7,Bonus!$K$7,IF(D912&lt;Bonus!$J$8,Bonus!$K$8,IF(D912&lt;Bonus!$J$9,Bonus!$K$9,IF(D912&lt;Bonus!$J$10,Bonus!$K$10,IF(D912&lt;Bonus!$J$11,Bonus!$K$11,IF(D912&lt;Bonus!$J$12,Bonus!$K$12,Bonus!$K$13)))))))))))</f>
        <v>1</v>
      </c>
    </row>
    <row r="913" spans="1:21"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17" t="e">
        <f t="shared" si="57"/>
        <v>#DIV/0!</v>
      </c>
      <c r="Q913" t="s">
        <v>8345</v>
      </c>
      <c r="R913" t="s">
        <v>8348</v>
      </c>
      <c r="S913" s="23">
        <f t="shared" si="58"/>
        <v>41641.796817129631</v>
      </c>
      <c r="T913" s="23">
        <f t="shared" si="59"/>
        <v>41662.796817129631</v>
      </c>
      <c r="U913" s="27">
        <f>IF(D913&lt;Bonus!$J$2,Bonus!$K$2,IF(D913&lt;Bonus!$J$3,Bonus!$K$3,IF(D913&lt;Bonus!$J$4,Bonus!$K$4,IF(D913&lt;Bonus!$J$5,Bonus!$K$5,IF(D913&lt;Bonus!$J$6,Bonus!$K$6,IF(D913&lt;Bonus!$J$7,Bonus!$K$7,IF(D913&lt;Bonus!$J$8,Bonus!$K$8,IF(D913&lt;Bonus!$J$9,Bonus!$K$9,IF(D913&lt;Bonus!$J$10,Bonus!$K$10,IF(D913&lt;Bonus!$J$11,Bonus!$K$11,IF(D913&lt;Bonus!$J$12,Bonus!$K$12,Bonus!$K$13)))))))))))</f>
        <v>12</v>
      </c>
    </row>
    <row r="914" spans="1:21"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17">
        <f t="shared" si="57"/>
        <v>15</v>
      </c>
      <c r="Q914" t="s">
        <v>8345</v>
      </c>
      <c r="R914" t="s">
        <v>8348</v>
      </c>
      <c r="S914" s="23">
        <f t="shared" si="58"/>
        <v>41193.901006944441</v>
      </c>
      <c r="T914" s="23">
        <f t="shared" si="59"/>
        <v>41253.942673611105</v>
      </c>
      <c r="U914" s="27">
        <f>IF(D914&lt;Bonus!$J$2,Bonus!$K$2,IF(D914&lt;Bonus!$J$3,Bonus!$K$3,IF(D914&lt;Bonus!$J$4,Bonus!$K$4,IF(D914&lt;Bonus!$J$5,Bonus!$K$5,IF(D914&lt;Bonus!$J$6,Bonus!$K$6,IF(D914&lt;Bonus!$J$7,Bonus!$K$7,IF(D914&lt;Bonus!$J$8,Bonus!$K$8,IF(D914&lt;Bonus!$J$9,Bonus!$K$9,IF(D914&lt;Bonus!$J$10,Bonus!$K$10,IF(D914&lt;Bonus!$J$11,Bonus!$K$11,IF(D914&lt;Bonus!$J$12,Bonus!$K$12,Bonus!$K$13)))))))))))</f>
        <v>2</v>
      </c>
    </row>
    <row r="915" spans="1:21"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17">
        <f t="shared" si="57"/>
        <v>82.583333333333329</v>
      </c>
      <c r="Q915" t="s">
        <v>8345</v>
      </c>
      <c r="R915" t="s">
        <v>8348</v>
      </c>
      <c r="S915" s="23">
        <f t="shared" si="58"/>
        <v>41003.930775462963</v>
      </c>
      <c r="T915" s="23">
        <f t="shared" si="59"/>
        <v>41033.930775462963</v>
      </c>
      <c r="U915" s="27">
        <f>IF(D915&lt;Bonus!$J$2,Bonus!$K$2,IF(D915&lt;Bonus!$J$3,Bonus!$K$3,IF(D915&lt;Bonus!$J$4,Bonus!$K$4,IF(D915&lt;Bonus!$J$5,Bonus!$K$5,IF(D915&lt;Bonus!$J$6,Bonus!$K$6,IF(D915&lt;Bonus!$J$7,Bonus!$K$7,IF(D915&lt;Bonus!$J$8,Bonus!$K$8,IF(D915&lt;Bonus!$J$9,Bonus!$K$9,IF(D915&lt;Bonus!$J$10,Bonus!$K$10,IF(D915&lt;Bonus!$J$11,Bonus!$K$11,IF(D915&lt;Bonus!$J$12,Bonus!$K$12,Bonus!$K$13)))))))))))</f>
        <v>8</v>
      </c>
    </row>
    <row r="916" spans="1:21"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17" t="e">
        <f t="shared" si="57"/>
        <v>#DIV/0!</v>
      </c>
      <c r="Q916" t="s">
        <v>8345</v>
      </c>
      <c r="R916" t="s">
        <v>8348</v>
      </c>
      <c r="S916" s="23">
        <f t="shared" si="58"/>
        <v>41116.554942129631</v>
      </c>
      <c r="T916" s="23">
        <f t="shared" si="59"/>
        <v>41146.554942129631</v>
      </c>
      <c r="U916" s="27">
        <f>IF(D916&lt;Bonus!$J$2,Bonus!$K$2,IF(D916&lt;Bonus!$J$3,Bonus!$K$3,IF(D916&lt;Bonus!$J$4,Bonus!$K$4,IF(D916&lt;Bonus!$J$5,Bonus!$K$5,IF(D916&lt;Bonus!$J$6,Bonus!$K$6,IF(D916&lt;Bonus!$J$7,Bonus!$K$7,IF(D916&lt;Bonus!$J$8,Bonus!$K$8,IF(D916&lt;Bonus!$J$9,Bonus!$K$9,IF(D916&lt;Bonus!$J$10,Bonus!$K$10,IF(D916&lt;Bonus!$J$11,Bonus!$K$11,IF(D916&lt;Bonus!$J$12,Bonus!$K$12,Bonus!$K$13)))))))))))</f>
        <v>2</v>
      </c>
    </row>
    <row r="917" spans="1:21"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17">
        <f t="shared" si="57"/>
        <v>41.666666666666664</v>
      </c>
      <c r="Q917" t="s">
        <v>8345</v>
      </c>
      <c r="R917" t="s">
        <v>8348</v>
      </c>
      <c r="S917" s="23">
        <f t="shared" si="58"/>
        <v>40937.471226851849</v>
      </c>
      <c r="T917" s="23">
        <f t="shared" si="59"/>
        <v>40968.999305555553</v>
      </c>
      <c r="U917" s="27">
        <f>IF(D917&lt;Bonus!$J$2,Bonus!$K$2,IF(D917&lt;Bonus!$J$3,Bonus!$K$3,IF(D917&lt;Bonus!$J$4,Bonus!$K$4,IF(D917&lt;Bonus!$J$5,Bonus!$K$5,IF(D917&lt;Bonus!$J$6,Bonus!$K$6,IF(D917&lt;Bonus!$J$7,Bonus!$K$7,IF(D917&lt;Bonus!$J$8,Bonus!$K$8,IF(D917&lt;Bonus!$J$9,Bonus!$K$9,IF(D917&lt;Bonus!$J$10,Bonus!$K$10,IF(D917&lt;Bonus!$J$11,Bonus!$K$11,IF(D917&lt;Bonus!$J$12,Bonus!$K$12,Bonus!$K$13)))))))))))</f>
        <v>3</v>
      </c>
    </row>
    <row r="918" spans="1:21"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17" t="e">
        <f t="shared" si="57"/>
        <v>#DIV/0!</v>
      </c>
      <c r="Q918" t="s">
        <v>8345</v>
      </c>
      <c r="R918" t="s">
        <v>8348</v>
      </c>
      <c r="S918" s="23">
        <f t="shared" si="58"/>
        <v>40434.645069444443</v>
      </c>
      <c r="T918" s="23">
        <f t="shared" si="59"/>
        <v>40473</v>
      </c>
      <c r="U918" s="27">
        <f>IF(D918&lt;Bonus!$J$2,Bonus!$K$2,IF(D918&lt;Bonus!$J$3,Bonus!$K$3,IF(D918&lt;Bonus!$J$4,Bonus!$K$4,IF(D918&lt;Bonus!$J$5,Bonus!$K$5,IF(D918&lt;Bonus!$J$6,Bonus!$K$6,IF(D918&lt;Bonus!$J$7,Bonus!$K$7,IF(D918&lt;Bonus!$J$8,Bonus!$K$8,IF(D918&lt;Bonus!$J$9,Bonus!$K$9,IF(D918&lt;Bonus!$J$10,Bonus!$K$10,IF(D918&lt;Bonus!$J$11,Bonus!$K$11,IF(D918&lt;Bonus!$J$12,Bonus!$K$12,Bonus!$K$13)))))))))))</f>
        <v>2</v>
      </c>
    </row>
    <row r="919" spans="1:21"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17">
        <f t="shared" si="57"/>
        <v>30</v>
      </c>
      <c r="Q919" t="s">
        <v>8345</v>
      </c>
      <c r="R919" t="s">
        <v>8348</v>
      </c>
      <c r="S919" s="23">
        <f t="shared" si="58"/>
        <v>41802.735300925924</v>
      </c>
      <c r="T919" s="23">
        <f t="shared" si="59"/>
        <v>41833.895833333328</v>
      </c>
      <c r="U919" s="27">
        <f>IF(D919&lt;Bonus!$J$2,Bonus!$K$2,IF(D919&lt;Bonus!$J$3,Bonus!$K$3,IF(D919&lt;Bonus!$J$4,Bonus!$K$4,IF(D919&lt;Bonus!$J$5,Bonus!$K$5,IF(D919&lt;Bonus!$J$6,Bonus!$K$6,IF(D919&lt;Bonus!$J$7,Bonus!$K$7,IF(D919&lt;Bonus!$J$8,Bonus!$K$8,IF(D919&lt;Bonus!$J$9,Bonus!$K$9,IF(D919&lt;Bonus!$J$10,Bonus!$K$10,IF(D919&lt;Bonus!$J$11,Bonus!$K$11,IF(D919&lt;Bonus!$J$12,Bonus!$K$12,Bonus!$K$13)))))))))))</f>
        <v>3</v>
      </c>
    </row>
    <row r="920" spans="1:21"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17">
        <f t="shared" si="57"/>
        <v>19.600000000000001</v>
      </c>
      <c r="Q920" t="s">
        <v>8345</v>
      </c>
      <c r="R920" t="s">
        <v>8348</v>
      </c>
      <c r="S920" s="23">
        <f t="shared" si="58"/>
        <v>41944.707881944443</v>
      </c>
      <c r="T920" s="23">
        <f t="shared" si="59"/>
        <v>41974.749548611107</v>
      </c>
      <c r="U920" s="27">
        <f>IF(D920&lt;Bonus!$J$2,Bonus!$K$2,IF(D920&lt;Bonus!$J$3,Bonus!$K$3,IF(D920&lt;Bonus!$J$4,Bonus!$K$4,IF(D920&lt;Bonus!$J$5,Bonus!$K$5,IF(D920&lt;Bonus!$J$6,Bonus!$K$6,IF(D920&lt;Bonus!$J$7,Bonus!$K$7,IF(D920&lt;Bonus!$J$8,Bonus!$K$8,IF(D920&lt;Bonus!$J$9,Bonus!$K$9,IF(D920&lt;Bonus!$J$10,Bonus!$K$10,IF(D920&lt;Bonus!$J$11,Bonus!$K$11,IF(D920&lt;Bonus!$J$12,Bonus!$K$12,Bonus!$K$13)))))))))))</f>
        <v>2</v>
      </c>
    </row>
    <row r="921" spans="1:21"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17">
        <f t="shared" si="57"/>
        <v>100</v>
      </c>
      <c r="Q921" t="s">
        <v>8345</v>
      </c>
      <c r="R921" t="s">
        <v>8348</v>
      </c>
      <c r="S921" s="23">
        <f t="shared" si="58"/>
        <v>41227.433391203704</v>
      </c>
      <c r="T921" s="23">
        <f t="shared" si="59"/>
        <v>41262.433391203704</v>
      </c>
      <c r="U921" s="27">
        <f>IF(D921&lt;Bonus!$J$2,Bonus!$K$2,IF(D921&lt;Bonus!$J$3,Bonus!$K$3,IF(D921&lt;Bonus!$J$4,Bonus!$K$4,IF(D921&lt;Bonus!$J$5,Bonus!$K$5,IF(D921&lt;Bonus!$J$6,Bonus!$K$6,IF(D921&lt;Bonus!$J$7,Bonus!$K$7,IF(D921&lt;Bonus!$J$8,Bonus!$K$8,IF(D921&lt;Bonus!$J$9,Bonus!$K$9,IF(D921&lt;Bonus!$J$10,Bonus!$K$10,IF(D921&lt;Bonus!$J$11,Bonus!$K$11,IF(D921&lt;Bonus!$J$12,Bonus!$K$12,Bonus!$K$13)))))))))))</f>
        <v>6</v>
      </c>
    </row>
    <row r="922" spans="1:21"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17" t="e">
        <f t="shared" si="57"/>
        <v>#DIV/0!</v>
      </c>
      <c r="Q922" t="s">
        <v>8345</v>
      </c>
      <c r="R922" t="s">
        <v>8348</v>
      </c>
      <c r="S922" s="23">
        <f t="shared" si="58"/>
        <v>41562.463217592594</v>
      </c>
      <c r="T922" s="23">
        <f t="shared" si="59"/>
        <v>41592.504884259259</v>
      </c>
      <c r="U922" s="27">
        <f>IF(D922&lt;Bonus!$J$2,Bonus!$K$2,IF(D922&lt;Bonus!$J$3,Bonus!$K$3,IF(D922&lt;Bonus!$J$4,Bonus!$K$4,IF(D922&lt;Bonus!$J$5,Bonus!$K$5,IF(D922&lt;Bonus!$J$6,Bonus!$K$6,IF(D922&lt;Bonus!$J$7,Bonus!$K$7,IF(D922&lt;Bonus!$J$8,Bonus!$K$8,IF(D922&lt;Bonus!$J$9,Bonus!$K$9,IF(D922&lt;Bonus!$J$10,Bonus!$K$10,IF(D922&lt;Bonus!$J$11,Bonus!$K$11,IF(D922&lt;Bonus!$J$12,Bonus!$K$12,Bonus!$K$13)))))))))))</f>
        <v>3</v>
      </c>
    </row>
    <row r="923" spans="1:21"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17">
        <f t="shared" si="57"/>
        <v>231.75</v>
      </c>
      <c r="Q923" t="s">
        <v>8345</v>
      </c>
      <c r="R923" t="s">
        <v>8348</v>
      </c>
      <c r="S923" s="23">
        <f t="shared" si="58"/>
        <v>40846.962685185179</v>
      </c>
      <c r="T923" s="23">
        <f t="shared" si="59"/>
        <v>40889.004351851851</v>
      </c>
      <c r="U923" s="27">
        <f>IF(D923&lt;Bonus!$J$2,Bonus!$K$2,IF(D923&lt;Bonus!$J$3,Bonus!$K$3,IF(D923&lt;Bonus!$J$4,Bonus!$K$4,IF(D923&lt;Bonus!$J$5,Bonus!$K$5,IF(D923&lt;Bonus!$J$6,Bonus!$K$6,IF(D923&lt;Bonus!$J$7,Bonus!$K$7,IF(D923&lt;Bonus!$J$8,Bonus!$K$8,IF(D923&lt;Bonus!$J$9,Bonus!$K$9,IF(D923&lt;Bonus!$J$10,Bonus!$K$10,IF(D923&lt;Bonus!$J$11,Bonus!$K$11,IF(D923&lt;Bonus!$J$12,Bonus!$K$12,Bonus!$K$13)))))))))))</f>
        <v>5</v>
      </c>
    </row>
    <row r="924" spans="1:21"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17">
        <f t="shared" si="57"/>
        <v>189.33333333333334</v>
      </c>
      <c r="Q924" t="s">
        <v>8345</v>
      </c>
      <c r="R924" t="s">
        <v>8348</v>
      </c>
      <c r="S924" s="23">
        <f t="shared" si="58"/>
        <v>41878.32167824074</v>
      </c>
      <c r="T924" s="23">
        <f t="shared" si="59"/>
        <v>41913.32167824074</v>
      </c>
      <c r="U924" s="27">
        <f>IF(D924&lt;Bonus!$J$2,Bonus!$K$2,IF(D924&lt;Bonus!$J$3,Bonus!$K$3,IF(D924&lt;Bonus!$J$4,Bonus!$K$4,IF(D924&lt;Bonus!$J$5,Bonus!$K$5,IF(D924&lt;Bonus!$J$6,Bonus!$K$6,IF(D924&lt;Bonus!$J$7,Bonus!$K$7,IF(D924&lt;Bonus!$J$8,Bonus!$K$8,IF(D924&lt;Bonus!$J$9,Bonus!$K$9,IF(D924&lt;Bonus!$J$10,Bonus!$K$10,IF(D924&lt;Bonus!$J$11,Bonus!$K$11,IF(D924&lt;Bonus!$J$12,Bonus!$K$12,Bonus!$K$13)))))))))))</f>
        <v>7</v>
      </c>
    </row>
    <row r="925" spans="1:21"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17">
        <f t="shared" si="57"/>
        <v>55</v>
      </c>
      <c r="Q925" t="s">
        <v>8345</v>
      </c>
      <c r="R925" t="s">
        <v>8348</v>
      </c>
      <c r="S925" s="23">
        <f t="shared" si="58"/>
        <v>41934.751423611109</v>
      </c>
      <c r="T925" s="23">
        <f t="shared" si="59"/>
        <v>41964.793090277781</v>
      </c>
      <c r="U925" s="27">
        <f>IF(D925&lt;Bonus!$J$2,Bonus!$K$2,IF(D925&lt;Bonus!$J$3,Bonus!$K$3,IF(D925&lt;Bonus!$J$4,Bonus!$K$4,IF(D925&lt;Bonus!$J$5,Bonus!$K$5,IF(D925&lt;Bonus!$J$6,Bonus!$K$6,IF(D925&lt;Bonus!$J$7,Bonus!$K$7,IF(D925&lt;Bonus!$J$8,Bonus!$K$8,IF(D925&lt;Bonus!$J$9,Bonus!$K$9,IF(D925&lt;Bonus!$J$10,Bonus!$K$10,IF(D925&lt;Bonus!$J$11,Bonus!$K$11,IF(D925&lt;Bonus!$J$12,Bonus!$K$12,Bonus!$K$13)))))))))))</f>
        <v>5</v>
      </c>
    </row>
    <row r="926" spans="1:21"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17">
        <f t="shared" si="57"/>
        <v>21.8</v>
      </c>
      <c r="Q926" t="s">
        <v>8345</v>
      </c>
      <c r="R926" t="s">
        <v>8348</v>
      </c>
      <c r="S926" s="23">
        <f t="shared" si="58"/>
        <v>41288.734594907408</v>
      </c>
      <c r="T926" s="23">
        <f t="shared" si="59"/>
        <v>41318.734594907408</v>
      </c>
      <c r="U926" s="27">
        <f>IF(D926&lt;Bonus!$J$2,Bonus!$K$2,IF(D926&lt;Bonus!$J$3,Bonus!$K$3,IF(D926&lt;Bonus!$J$4,Bonus!$K$4,IF(D926&lt;Bonus!$J$5,Bonus!$K$5,IF(D926&lt;Bonus!$J$6,Bonus!$K$6,IF(D926&lt;Bonus!$J$7,Bonus!$K$7,IF(D926&lt;Bonus!$J$8,Bonus!$K$8,IF(D926&lt;Bonus!$J$9,Bonus!$K$9,IF(D926&lt;Bonus!$J$10,Bonus!$K$10,IF(D926&lt;Bonus!$J$11,Bonus!$K$11,IF(D926&lt;Bonus!$J$12,Bonus!$K$12,Bonus!$K$13)))))))))))</f>
        <v>2</v>
      </c>
    </row>
    <row r="927" spans="1:21"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17">
        <f t="shared" si="57"/>
        <v>32</v>
      </c>
      <c r="Q927" t="s">
        <v>8345</v>
      </c>
      <c r="R927" t="s">
        <v>8348</v>
      </c>
      <c r="S927" s="23">
        <f t="shared" si="58"/>
        <v>41575.672581018516</v>
      </c>
      <c r="T927" s="23">
        <f t="shared" si="59"/>
        <v>41605.71424768518</v>
      </c>
      <c r="U927" s="27">
        <f>IF(D927&lt;Bonus!$J$2,Bonus!$K$2,IF(D927&lt;Bonus!$J$3,Bonus!$K$3,IF(D927&lt;Bonus!$J$4,Bonus!$K$4,IF(D927&lt;Bonus!$J$5,Bonus!$K$5,IF(D927&lt;Bonus!$J$6,Bonus!$K$6,IF(D927&lt;Bonus!$J$7,Bonus!$K$7,IF(D927&lt;Bonus!$J$8,Bonus!$K$8,IF(D927&lt;Bonus!$J$9,Bonus!$K$9,IF(D927&lt;Bonus!$J$10,Bonus!$K$10,IF(D927&lt;Bonus!$J$11,Bonus!$K$11,IF(D927&lt;Bonus!$J$12,Bonus!$K$12,Bonus!$K$13)))))))))))</f>
        <v>3</v>
      </c>
    </row>
    <row r="928" spans="1:21"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17" t="e">
        <f t="shared" si="57"/>
        <v>#DIV/0!</v>
      </c>
      <c r="Q928" t="s">
        <v>8345</v>
      </c>
      <c r="R928" t="s">
        <v>8348</v>
      </c>
      <c r="S928" s="23">
        <f t="shared" si="58"/>
        <v>40337.811689814815</v>
      </c>
      <c r="T928" s="23">
        <f t="shared" si="59"/>
        <v>40367.736111111109</v>
      </c>
      <c r="U928" s="27">
        <f>IF(D928&lt;Bonus!$J$2,Bonus!$K$2,IF(D928&lt;Bonus!$J$3,Bonus!$K$3,IF(D928&lt;Bonus!$J$4,Bonus!$K$4,IF(D928&lt;Bonus!$J$5,Bonus!$K$5,IF(D928&lt;Bonus!$J$6,Bonus!$K$6,IF(D928&lt;Bonus!$J$7,Bonus!$K$7,IF(D928&lt;Bonus!$J$8,Bonus!$K$8,IF(D928&lt;Bonus!$J$9,Bonus!$K$9,IF(D928&lt;Bonus!$J$10,Bonus!$K$10,IF(D928&lt;Bonus!$J$11,Bonus!$K$11,IF(D928&lt;Bonus!$J$12,Bonus!$K$12,Bonus!$K$13)))))))))))</f>
        <v>3</v>
      </c>
    </row>
    <row r="929" spans="1:21"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17" t="e">
        <f t="shared" si="57"/>
        <v>#DIV/0!</v>
      </c>
      <c r="Q929" t="s">
        <v>8345</v>
      </c>
      <c r="R929" t="s">
        <v>8348</v>
      </c>
      <c r="S929" s="23">
        <f t="shared" si="58"/>
        <v>41013.614525462959</v>
      </c>
      <c r="T929" s="23">
        <f t="shared" si="59"/>
        <v>41043.614525462959</v>
      </c>
      <c r="U929" s="27">
        <f>IF(D929&lt;Bonus!$J$2,Bonus!$K$2,IF(D929&lt;Bonus!$J$3,Bonus!$K$3,IF(D929&lt;Bonus!$J$4,Bonus!$K$4,IF(D929&lt;Bonus!$J$5,Bonus!$K$5,IF(D929&lt;Bonus!$J$6,Bonus!$K$6,IF(D929&lt;Bonus!$J$7,Bonus!$K$7,IF(D929&lt;Bonus!$J$8,Bonus!$K$8,IF(D929&lt;Bonus!$J$9,Bonus!$K$9,IF(D929&lt;Bonus!$J$10,Bonus!$K$10,IF(D929&lt;Bonus!$J$11,Bonus!$K$11,IF(D929&lt;Bonus!$J$12,Bonus!$K$12,Bonus!$K$13)))))))))))</f>
        <v>6</v>
      </c>
    </row>
    <row r="930" spans="1:21"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17">
        <f t="shared" si="57"/>
        <v>56.25</v>
      </c>
      <c r="Q930" t="s">
        <v>8345</v>
      </c>
      <c r="R930" t="s">
        <v>8348</v>
      </c>
      <c r="S930" s="23">
        <f t="shared" si="58"/>
        <v>41180.654085648144</v>
      </c>
      <c r="T930" s="23">
        <f t="shared" si="59"/>
        <v>41230.791666666664</v>
      </c>
      <c r="U930" s="27">
        <f>IF(D930&lt;Bonus!$J$2,Bonus!$K$2,IF(D930&lt;Bonus!$J$3,Bonus!$K$3,IF(D930&lt;Bonus!$J$4,Bonus!$K$4,IF(D930&lt;Bonus!$J$5,Bonus!$K$5,IF(D930&lt;Bonus!$J$6,Bonus!$K$6,IF(D930&lt;Bonus!$J$7,Bonus!$K$7,IF(D930&lt;Bonus!$J$8,Bonus!$K$8,IF(D930&lt;Bonus!$J$9,Bonus!$K$9,IF(D930&lt;Bonus!$J$10,Bonus!$K$10,IF(D930&lt;Bonus!$J$11,Bonus!$K$11,IF(D930&lt;Bonus!$J$12,Bonus!$K$12,Bonus!$K$13)))))))))))</f>
        <v>4</v>
      </c>
    </row>
    <row r="931" spans="1:21"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17" t="e">
        <f t="shared" si="57"/>
        <v>#DIV/0!</v>
      </c>
      <c r="Q931" t="s">
        <v>8345</v>
      </c>
      <c r="R931" t="s">
        <v>8348</v>
      </c>
      <c r="S931" s="23">
        <f t="shared" si="58"/>
        <v>40978.029733796291</v>
      </c>
      <c r="T931" s="23">
        <f t="shared" si="59"/>
        <v>41007.988067129627</v>
      </c>
      <c r="U931" s="27">
        <f>IF(D931&lt;Bonus!$J$2,Bonus!$K$2,IF(D931&lt;Bonus!$J$3,Bonus!$K$3,IF(D931&lt;Bonus!$J$4,Bonus!$K$4,IF(D931&lt;Bonus!$J$5,Bonus!$K$5,IF(D931&lt;Bonus!$J$6,Bonus!$K$6,IF(D931&lt;Bonus!$J$7,Bonus!$K$7,IF(D931&lt;Bonus!$J$8,Bonus!$K$8,IF(D931&lt;Bonus!$J$9,Bonus!$K$9,IF(D931&lt;Bonus!$J$10,Bonus!$K$10,IF(D931&lt;Bonus!$J$11,Bonus!$K$11,IF(D931&lt;Bonus!$J$12,Bonus!$K$12,Bonus!$K$13)))))))))))</f>
        <v>1</v>
      </c>
    </row>
    <row r="932" spans="1:21"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17">
        <f t="shared" si="57"/>
        <v>69</v>
      </c>
      <c r="Q932" t="s">
        <v>8345</v>
      </c>
      <c r="R932" t="s">
        <v>8348</v>
      </c>
      <c r="S932" s="23">
        <f t="shared" si="58"/>
        <v>40312.707245370366</v>
      </c>
      <c r="T932" s="23">
        <f t="shared" si="59"/>
        <v>40354.688888888886</v>
      </c>
      <c r="U932" s="27">
        <f>IF(D932&lt;Bonus!$J$2,Bonus!$K$2,IF(D932&lt;Bonus!$J$3,Bonus!$K$3,IF(D932&lt;Bonus!$J$4,Bonus!$K$4,IF(D932&lt;Bonus!$J$5,Bonus!$K$5,IF(D932&lt;Bonus!$J$6,Bonus!$K$6,IF(D932&lt;Bonus!$J$7,Bonus!$K$7,IF(D932&lt;Bonus!$J$8,Bonus!$K$8,IF(D932&lt;Bonus!$J$9,Bonus!$K$9,IF(D932&lt;Bonus!$J$10,Bonus!$K$10,IF(D932&lt;Bonus!$J$11,Bonus!$K$11,IF(D932&lt;Bonus!$J$12,Bonus!$K$12,Bonus!$K$13)))))))))))</f>
        <v>1</v>
      </c>
    </row>
    <row r="933" spans="1:21"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17">
        <f t="shared" si="57"/>
        <v>18.714285714285715</v>
      </c>
      <c r="Q933" t="s">
        <v>8345</v>
      </c>
      <c r="R933" t="s">
        <v>8348</v>
      </c>
      <c r="S933" s="23">
        <f t="shared" si="58"/>
        <v>41680.151643518519</v>
      </c>
      <c r="T933" s="23">
        <f t="shared" si="59"/>
        <v>41714.708333333328</v>
      </c>
      <c r="U933" s="27">
        <f>IF(D933&lt;Bonus!$J$2,Bonus!$K$2,IF(D933&lt;Bonus!$J$3,Bonus!$K$3,IF(D933&lt;Bonus!$J$4,Bonus!$K$4,IF(D933&lt;Bonus!$J$5,Bonus!$K$5,IF(D933&lt;Bonus!$J$6,Bonus!$K$6,IF(D933&lt;Bonus!$J$7,Bonus!$K$7,IF(D933&lt;Bonus!$J$8,Bonus!$K$8,IF(D933&lt;Bonus!$J$9,Bonus!$K$9,IF(D933&lt;Bonus!$J$10,Bonus!$K$10,IF(D933&lt;Bonus!$J$11,Bonus!$K$11,IF(D933&lt;Bonus!$J$12,Bonus!$K$12,Bonus!$K$13)))))))))))</f>
        <v>2</v>
      </c>
    </row>
    <row r="934" spans="1:21"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17">
        <f t="shared" si="57"/>
        <v>46.033333333333331</v>
      </c>
      <c r="Q934" t="s">
        <v>8345</v>
      </c>
      <c r="R934" t="s">
        <v>8348</v>
      </c>
      <c r="S934" s="23">
        <f t="shared" si="58"/>
        <v>41310.760937499996</v>
      </c>
      <c r="T934" s="23">
        <f t="shared" si="59"/>
        <v>41355.719270833331</v>
      </c>
      <c r="U934" s="27">
        <f>IF(D934&lt;Bonus!$J$2,Bonus!$K$2,IF(D934&lt;Bonus!$J$3,Bonus!$K$3,IF(D934&lt;Bonus!$J$4,Bonus!$K$4,IF(D934&lt;Bonus!$J$5,Bonus!$K$5,IF(D934&lt;Bonus!$J$6,Bonus!$K$6,IF(D934&lt;Bonus!$J$7,Bonus!$K$7,IF(D934&lt;Bonus!$J$8,Bonus!$K$8,IF(D934&lt;Bonus!$J$9,Bonus!$K$9,IF(D934&lt;Bonus!$J$10,Bonus!$K$10,IF(D934&lt;Bonus!$J$11,Bonus!$K$11,IF(D934&lt;Bonus!$J$12,Bonus!$K$12,Bonus!$K$13)))))))))))</f>
        <v>3</v>
      </c>
    </row>
    <row r="935" spans="1:21"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17">
        <f t="shared" si="57"/>
        <v>60</v>
      </c>
      <c r="Q935" t="s">
        <v>8345</v>
      </c>
      <c r="R935" t="s">
        <v>8348</v>
      </c>
      <c r="S935" s="23">
        <f t="shared" si="58"/>
        <v>41710.960752314815</v>
      </c>
      <c r="T935" s="23">
        <f t="shared" si="59"/>
        <v>41770.960752314815</v>
      </c>
      <c r="U935" s="27">
        <f>IF(D935&lt;Bonus!$J$2,Bonus!$K$2,IF(D935&lt;Bonus!$J$3,Bonus!$K$3,IF(D935&lt;Bonus!$J$4,Bonus!$K$4,IF(D935&lt;Bonus!$J$5,Bonus!$K$5,IF(D935&lt;Bonus!$J$6,Bonus!$K$6,IF(D935&lt;Bonus!$J$7,Bonus!$K$7,IF(D935&lt;Bonus!$J$8,Bonus!$K$8,IF(D935&lt;Bonus!$J$9,Bonus!$K$9,IF(D935&lt;Bonus!$J$10,Bonus!$K$10,IF(D935&lt;Bonus!$J$11,Bonus!$K$11,IF(D935&lt;Bonus!$J$12,Bonus!$K$12,Bonus!$K$13)))))))))))</f>
        <v>2</v>
      </c>
    </row>
    <row r="936" spans="1:21"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17">
        <f t="shared" si="57"/>
        <v>50.666666666666664</v>
      </c>
      <c r="Q936" t="s">
        <v>8345</v>
      </c>
      <c r="R936" t="s">
        <v>8348</v>
      </c>
      <c r="S936" s="23">
        <f t="shared" si="58"/>
        <v>41733.528749999998</v>
      </c>
      <c r="T936" s="23">
        <f t="shared" si="59"/>
        <v>41763.041666666664</v>
      </c>
      <c r="U936" s="27">
        <f>IF(D936&lt;Bonus!$J$2,Bonus!$K$2,IF(D936&lt;Bonus!$J$3,Bonus!$K$3,IF(D936&lt;Bonus!$J$4,Bonus!$K$4,IF(D936&lt;Bonus!$J$5,Bonus!$K$5,IF(D936&lt;Bonus!$J$6,Bonus!$K$6,IF(D936&lt;Bonus!$J$7,Bonus!$K$7,IF(D936&lt;Bonus!$J$8,Bonus!$K$8,IF(D936&lt;Bonus!$J$9,Bonus!$K$9,IF(D936&lt;Bonus!$J$10,Bonus!$K$10,IF(D936&lt;Bonus!$J$11,Bonus!$K$11,IF(D936&lt;Bonus!$J$12,Bonus!$K$12,Bonus!$K$13)))))))))))</f>
        <v>3</v>
      </c>
    </row>
    <row r="937" spans="1:21"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17">
        <f t="shared" si="57"/>
        <v>25</v>
      </c>
      <c r="Q937" t="s">
        <v>8345</v>
      </c>
      <c r="R937" t="s">
        <v>8348</v>
      </c>
      <c r="S937" s="23">
        <f t="shared" si="58"/>
        <v>42368.125335648147</v>
      </c>
      <c r="T937" s="23">
        <f t="shared" si="59"/>
        <v>42398.125335648147</v>
      </c>
      <c r="U937" s="27">
        <f>IF(D937&lt;Bonus!$J$2,Bonus!$K$2,IF(D937&lt;Bonus!$J$3,Bonus!$K$3,IF(D937&lt;Bonus!$J$4,Bonus!$K$4,IF(D937&lt;Bonus!$J$5,Bonus!$K$5,IF(D937&lt;Bonus!$J$6,Bonus!$K$6,IF(D937&lt;Bonus!$J$7,Bonus!$K$7,IF(D937&lt;Bonus!$J$8,Bonus!$K$8,IF(D937&lt;Bonus!$J$9,Bonus!$K$9,IF(D937&lt;Bonus!$J$10,Bonus!$K$10,IF(D937&lt;Bonus!$J$11,Bonus!$K$11,IF(D937&lt;Bonus!$J$12,Bonus!$K$12,Bonus!$K$13)))))))))))</f>
        <v>2</v>
      </c>
    </row>
    <row r="938" spans="1:21"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17" t="e">
        <f t="shared" si="57"/>
        <v>#DIV/0!</v>
      </c>
      <c r="Q938" t="s">
        <v>8345</v>
      </c>
      <c r="R938" t="s">
        <v>8348</v>
      </c>
      <c r="S938" s="23">
        <f t="shared" si="58"/>
        <v>40882.815844907404</v>
      </c>
      <c r="T938" s="23">
        <f t="shared" si="59"/>
        <v>40926.625</v>
      </c>
      <c r="U938" s="27">
        <f>IF(D938&lt;Bonus!$J$2,Bonus!$K$2,IF(D938&lt;Bonus!$J$3,Bonus!$K$3,IF(D938&lt;Bonus!$J$4,Bonus!$K$4,IF(D938&lt;Bonus!$J$5,Bonus!$K$5,IF(D938&lt;Bonus!$J$6,Bonus!$K$6,IF(D938&lt;Bonus!$J$7,Bonus!$K$7,IF(D938&lt;Bonus!$J$8,Bonus!$K$8,IF(D938&lt;Bonus!$J$9,Bonus!$K$9,IF(D938&lt;Bonus!$J$10,Bonus!$K$10,IF(D938&lt;Bonus!$J$11,Bonus!$K$11,IF(D938&lt;Bonus!$J$12,Bonus!$K$12,Bonus!$K$13)))))))))))</f>
        <v>2</v>
      </c>
    </row>
    <row r="939" spans="1:21"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17">
        <f t="shared" si="57"/>
        <v>20</v>
      </c>
      <c r="Q939" t="s">
        <v>8345</v>
      </c>
      <c r="R939" t="s">
        <v>8348</v>
      </c>
      <c r="S939" s="23">
        <f t="shared" si="58"/>
        <v>41551.589780092589</v>
      </c>
      <c r="T939" s="23">
        <f t="shared" si="59"/>
        <v>41581.63144675926</v>
      </c>
      <c r="U939" s="27">
        <f>IF(D939&lt;Bonus!$J$2,Bonus!$K$2,IF(D939&lt;Bonus!$J$3,Bonus!$K$3,IF(D939&lt;Bonus!$J$4,Bonus!$K$4,IF(D939&lt;Bonus!$J$5,Bonus!$K$5,IF(D939&lt;Bonus!$J$6,Bonus!$K$6,IF(D939&lt;Bonus!$J$7,Bonus!$K$7,IF(D939&lt;Bonus!$J$8,Bonus!$K$8,IF(D939&lt;Bonus!$J$9,Bonus!$K$9,IF(D939&lt;Bonus!$J$10,Bonus!$K$10,IF(D939&lt;Bonus!$J$11,Bonus!$K$11,IF(D939&lt;Bonus!$J$12,Bonus!$K$12,Bonus!$K$13)))))))))))</f>
        <v>2</v>
      </c>
    </row>
    <row r="940" spans="1:21"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17">
        <f t="shared" si="57"/>
        <v>25</v>
      </c>
      <c r="Q940" t="s">
        <v>8345</v>
      </c>
      <c r="R940" t="s">
        <v>8348</v>
      </c>
      <c r="S940" s="23">
        <f t="shared" si="58"/>
        <v>41124.27138888889</v>
      </c>
      <c r="T940" s="23">
        <f t="shared" si="59"/>
        <v>41154.27138888889</v>
      </c>
      <c r="U940" s="27">
        <f>IF(D940&lt;Bonus!$J$2,Bonus!$K$2,IF(D940&lt;Bonus!$J$3,Bonus!$K$3,IF(D940&lt;Bonus!$J$4,Bonus!$K$4,IF(D940&lt;Bonus!$J$5,Bonus!$K$5,IF(D940&lt;Bonus!$J$6,Bonus!$K$6,IF(D940&lt;Bonus!$J$7,Bonus!$K$7,IF(D940&lt;Bonus!$J$8,Bonus!$K$8,IF(D940&lt;Bonus!$J$9,Bonus!$K$9,IF(D940&lt;Bonus!$J$10,Bonus!$K$10,IF(D940&lt;Bonus!$J$11,Bonus!$K$11,IF(D940&lt;Bonus!$J$12,Bonus!$K$12,Bonus!$K$13)))))))))))</f>
        <v>3</v>
      </c>
    </row>
    <row r="941" spans="1:21"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17">
        <f t="shared" si="57"/>
        <v>20</v>
      </c>
      <c r="Q941" t="s">
        <v>8345</v>
      </c>
      <c r="R941" t="s">
        <v>8348</v>
      </c>
      <c r="S941" s="23">
        <f t="shared" si="58"/>
        <v>41416.554837962962</v>
      </c>
      <c r="T941" s="23">
        <f t="shared" si="59"/>
        <v>41455.623611111107</v>
      </c>
      <c r="U941" s="27">
        <f>IF(D941&lt;Bonus!$J$2,Bonus!$K$2,IF(D941&lt;Bonus!$J$3,Bonus!$K$3,IF(D941&lt;Bonus!$J$4,Bonus!$K$4,IF(D941&lt;Bonus!$J$5,Bonus!$K$5,IF(D941&lt;Bonus!$J$6,Bonus!$K$6,IF(D941&lt;Bonus!$J$7,Bonus!$K$7,IF(D941&lt;Bonus!$J$8,Bonus!$K$8,IF(D941&lt;Bonus!$J$9,Bonus!$K$9,IF(D941&lt;Bonus!$J$10,Bonus!$K$10,IF(D941&lt;Bonus!$J$11,Bonus!$K$11,IF(D941&lt;Bonus!$J$12,Bonus!$K$12,Bonus!$K$13)))))))))))</f>
        <v>2</v>
      </c>
    </row>
    <row r="942" spans="1:21"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17">
        <f t="shared" si="57"/>
        <v>110.28571428571429</v>
      </c>
      <c r="Q942" t="s">
        <v>8339</v>
      </c>
      <c r="R942" t="s">
        <v>8341</v>
      </c>
      <c r="S942" s="23">
        <f t="shared" si="58"/>
        <v>42181.800069444442</v>
      </c>
      <c r="T942" s="23">
        <f t="shared" si="59"/>
        <v>42226.800069444442</v>
      </c>
      <c r="U942" s="27">
        <f>IF(D942&lt;Bonus!$J$2,Bonus!$K$2,IF(D942&lt;Bonus!$J$3,Bonus!$K$3,IF(D942&lt;Bonus!$J$4,Bonus!$K$4,IF(D942&lt;Bonus!$J$5,Bonus!$K$5,IF(D942&lt;Bonus!$J$6,Bonus!$K$6,IF(D942&lt;Bonus!$J$7,Bonus!$K$7,IF(D942&lt;Bonus!$J$8,Bonus!$K$8,IF(D942&lt;Bonus!$J$9,Bonus!$K$9,IF(D942&lt;Bonus!$J$10,Bonus!$K$10,IF(D942&lt;Bonus!$J$11,Bonus!$K$11,IF(D942&lt;Bonus!$J$12,Bonus!$K$12,Bonus!$K$13)))))))))))</f>
        <v>3</v>
      </c>
    </row>
    <row r="943" spans="1:21"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17">
        <f t="shared" si="57"/>
        <v>37.451612903225808</v>
      </c>
      <c r="Q943" t="s">
        <v>8339</v>
      </c>
      <c r="R943" t="s">
        <v>8341</v>
      </c>
      <c r="S943" s="23">
        <f t="shared" si="58"/>
        <v>42745.888252314813</v>
      </c>
      <c r="T943" s="23">
        <f t="shared" si="59"/>
        <v>42775.888252314813</v>
      </c>
      <c r="U943" s="27">
        <f>IF(D943&lt;Bonus!$J$2,Bonus!$K$2,IF(D943&lt;Bonus!$J$3,Bonus!$K$3,IF(D943&lt;Bonus!$J$4,Bonus!$K$4,IF(D943&lt;Bonus!$J$5,Bonus!$K$5,IF(D943&lt;Bonus!$J$6,Bonus!$K$6,IF(D943&lt;Bonus!$J$7,Bonus!$K$7,IF(D943&lt;Bonus!$J$8,Bonus!$K$8,IF(D943&lt;Bonus!$J$9,Bonus!$K$9,IF(D943&lt;Bonus!$J$10,Bonus!$K$10,IF(D943&lt;Bonus!$J$11,Bonus!$K$11,IF(D943&lt;Bonus!$J$12,Bonus!$K$12,Bonus!$K$13)))))))))))</f>
        <v>12</v>
      </c>
    </row>
    <row r="944" spans="1:21"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17">
        <f t="shared" si="57"/>
        <v>41.75</v>
      </c>
      <c r="Q944" t="s">
        <v>8339</v>
      </c>
      <c r="R944" t="s">
        <v>8341</v>
      </c>
      <c r="S944" s="23">
        <f t="shared" si="58"/>
        <v>42382.634953703695</v>
      </c>
      <c r="T944" s="23">
        <f t="shared" si="59"/>
        <v>42418.634953703695</v>
      </c>
      <c r="U944" s="27">
        <f>IF(D944&lt;Bonus!$J$2,Bonus!$K$2,IF(D944&lt;Bonus!$J$3,Bonus!$K$3,IF(D944&lt;Bonus!$J$4,Bonus!$K$4,IF(D944&lt;Bonus!$J$5,Bonus!$K$5,IF(D944&lt;Bonus!$J$6,Bonus!$K$6,IF(D944&lt;Bonus!$J$7,Bonus!$K$7,IF(D944&lt;Bonus!$J$8,Bonus!$K$8,IF(D944&lt;Bonus!$J$9,Bonus!$K$9,IF(D944&lt;Bonus!$J$10,Bonus!$K$10,IF(D944&lt;Bonus!$J$11,Bonus!$K$11,IF(D944&lt;Bonus!$J$12,Bonus!$K$12,Bonus!$K$13)))))))))))</f>
        <v>3</v>
      </c>
    </row>
    <row r="945" spans="1:21"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17">
        <f t="shared" si="57"/>
        <v>24.083333333333332</v>
      </c>
      <c r="Q945" t="s">
        <v>8339</v>
      </c>
      <c r="R945" t="s">
        <v>8341</v>
      </c>
      <c r="S945" s="23">
        <f t="shared" si="58"/>
        <v>42673.459548611114</v>
      </c>
      <c r="T945" s="23">
        <f t="shared" si="59"/>
        <v>42703.501215277771</v>
      </c>
      <c r="U945" s="27">
        <f>IF(D945&lt;Bonus!$J$2,Bonus!$K$2,IF(D945&lt;Bonus!$J$3,Bonus!$K$3,IF(D945&lt;Bonus!$J$4,Bonus!$K$4,IF(D945&lt;Bonus!$J$5,Bonus!$K$5,IF(D945&lt;Bonus!$J$6,Bonus!$K$6,IF(D945&lt;Bonus!$J$7,Bonus!$K$7,IF(D945&lt;Bonus!$J$8,Bonus!$K$8,IF(D945&lt;Bonus!$J$9,Bonus!$K$9,IF(D945&lt;Bonus!$J$10,Bonus!$K$10,IF(D945&lt;Bonus!$J$11,Bonus!$K$11,IF(D945&lt;Bonus!$J$12,Bonus!$K$12,Bonus!$K$13)))))))))))</f>
        <v>2</v>
      </c>
    </row>
    <row r="946" spans="1:21"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17">
        <f t="shared" si="57"/>
        <v>69.40625</v>
      </c>
      <c r="Q946" t="s">
        <v>8339</v>
      </c>
      <c r="R946" t="s">
        <v>8341</v>
      </c>
      <c r="S946" s="23">
        <f t="shared" si="58"/>
        <v>42444.375578703701</v>
      </c>
      <c r="T946" s="23">
        <f t="shared" si="59"/>
        <v>42478.374999999993</v>
      </c>
      <c r="U946" s="27">
        <f>IF(D946&lt;Bonus!$J$2,Bonus!$K$2,IF(D946&lt;Bonus!$J$3,Bonus!$K$3,IF(D946&lt;Bonus!$J$4,Bonus!$K$4,IF(D946&lt;Bonus!$J$5,Bonus!$K$5,IF(D946&lt;Bonus!$J$6,Bonus!$K$6,IF(D946&lt;Bonus!$J$7,Bonus!$K$7,IF(D946&lt;Bonus!$J$8,Bonus!$K$8,IF(D946&lt;Bonus!$J$9,Bonus!$K$9,IF(D946&lt;Bonus!$J$10,Bonus!$K$10,IF(D946&lt;Bonus!$J$11,Bonus!$K$11,IF(D946&lt;Bonus!$J$12,Bonus!$K$12,Bonus!$K$13)))))))))))</f>
        <v>12</v>
      </c>
    </row>
    <row r="947" spans="1:21"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17">
        <f t="shared" si="57"/>
        <v>155.25</v>
      </c>
      <c r="Q947" t="s">
        <v>8339</v>
      </c>
      <c r="R947" t="s">
        <v>8341</v>
      </c>
      <c r="S947" s="23">
        <f t="shared" si="58"/>
        <v>42732.664652777778</v>
      </c>
      <c r="T947" s="23">
        <f t="shared" si="59"/>
        <v>42784.790972222218</v>
      </c>
      <c r="U947" s="27">
        <f>IF(D947&lt;Bonus!$J$2,Bonus!$K$2,IF(D947&lt;Bonus!$J$3,Bonus!$K$3,IF(D947&lt;Bonus!$J$4,Bonus!$K$4,IF(D947&lt;Bonus!$J$5,Bonus!$K$5,IF(D947&lt;Bonus!$J$6,Bonus!$K$6,IF(D947&lt;Bonus!$J$7,Bonus!$K$7,IF(D947&lt;Bonus!$J$8,Bonus!$K$8,IF(D947&lt;Bonus!$J$9,Bonus!$K$9,IF(D947&lt;Bonus!$J$10,Bonus!$K$10,IF(D947&lt;Bonus!$J$11,Bonus!$K$11,IF(D947&lt;Bonus!$J$12,Bonus!$K$12,Bonus!$K$13)))))))))))</f>
        <v>12</v>
      </c>
    </row>
    <row r="948" spans="1:21"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17">
        <f t="shared" si="57"/>
        <v>57.2</v>
      </c>
      <c r="Q948" t="s">
        <v>8339</v>
      </c>
      <c r="R948" t="s">
        <v>8341</v>
      </c>
      <c r="S948" s="23">
        <f t="shared" si="58"/>
        <v>42592.542222222219</v>
      </c>
      <c r="T948" s="23">
        <f t="shared" si="59"/>
        <v>42622.542222222219</v>
      </c>
      <c r="U948" s="27">
        <f>IF(D948&lt;Bonus!$J$2,Bonus!$K$2,IF(D948&lt;Bonus!$J$3,Bonus!$K$3,IF(D948&lt;Bonus!$J$4,Bonus!$K$4,IF(D948&lt;Bonus!$J$5,Bonus!$K$5,IF(D948&lt;Bonus!$J$6,Bonus!$K$6,IF(D948&lt;Bonus!$J$7,Bonus!$K$7,IF(D948&lt;Bonus!$J$8,Bonus!$K$8,IF(D948&lt;Bonus!$J$9,Bonus!$K$9,IF(D948&lt;Bonus!$J$10,Bonus!$K$10,IF(D948&lt;Bonus!$J$11,Bonus!$K$11,IF(D948&lt;Bonus!$J$12,Bonus!$K$12,Bonus!$K$13)))))))))))</f>
        <v>5</v>
      </c>
    </row>
    <row r="949" spans="1:21"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17" t="e">
        <f t="shared" si="57"/>
        <v>#DIV/0!</v>
      </c>
      <c r="Q949" t="s">
        <v>8339</v>
      </c>
      <c r="R949" t="s">
        <v>8341</v>
      </c>
      <c r="S949" s="23">
        <f t="shared" si="58"/>
        <v>42491.57298611111</v>
      </c>
      <c r="T949" s="23">
        <f t="shared" si="59"/>
        <v>42551.57298611111</v>
      </c>
      <c r="U949" s="27">
        <f>IF(D949&lt;Bonus!$J$2,Bonus!$K$2,IF(D949&lt;Bonus!$J$3,Bonus!$K$3,IF(D949&lt;Bonus!$J$4,Bonus!$K$4,IF(D949&lt;Bonus!$J$5,Bonus!$K$5,IF(D949&lt;Bonus!$J$6,Bonus!$K$6,IF(D949&lt;Bonus!$J$7,Bonus!$K$7,IF(D949&lt;Bonus!$J$8,Bonus!$K$8,IF(D949&lt;Bonus!$J$9,Bonus!$K$9,IF(D949&lt;Bonus!$J$10,Bonus!$K$10,IF(D949&lt;Bonus!$J$11,Bonus!$K$11,IF(D949&lt;Bonus!$J$12,Bonus!$K$12,Bonus!$K$13)))))))))))</f>
        <v>1</v>
      </c>
    </row>
    <row r="950" spans="1:21"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17">
        <f t="shared" si="57"/>
        <v>60</v>
      </c>
      <c r="Q950" t="s">
        <v>8339</v>
      </c>
      <c r="R950" t="s">
        <v>8341</v>
      </c>
      <c r="S950" s="23">
        <f t="shared" si="58"/>
        <v>42411.619953703703</v>
      </c>
      <c r="T950" s="23">
        <f t="shared" si="59"/>
        <v>42441.619953703703</v>
      </c>
      <c r="U950" s="27">
        <f>IF(D950&lt;Bonus!$J$2,Bonus!$K$2,IF(D950&lt;Bonus!$J$3,Bonus!$K$3,IF(D950&lt;Bonus!$J$4,Bonus!$K$4,IF(D950&lt;Bonus!$J$5,Bonus!$K$5,IF(D950&lt;Bonus!$J$6,Bonus!$K$6,IF(D950&lt;Bonus!$J$7,Bonus!$K$7,IF(D950&lt;Bonus!$J$8,Bonus!$K$8,IF(D950&lt;Bonus!$J$9,Bonus!$K$9,IF(D950&lt;Bonus!$J$10,Bonus!$K$10,IF(D950&lt;Bonus!$J$11,Bonus!$K$11,IF(D950&lt;Bonus!$J$12,Bonus!$K$12,Bonus!$K$13)))))))))))</f>
        <v>2</v>
      </c>
    </row>
    <row r="951" spans="1:21"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17">
        <f t="shared" si="57"/>
        <v>39</v>
      </c>
      <c r="Q951" t="s">
        <v>8339</v>
      </c>
      <c r="R951" t="s">
        <v>8341</v>
      </c>
      <c r="S951" s="23">
        <f t="shared" si="58"/>
        <v>42360.835370370369</v>
      </c>
      <c r="T951" s="23">
        <f t="shared" si="59"/>
        <v>42420.835370370369</v>
      </c>
      <c r="U951" s="27">
        <f>IF(D951&lt;Bonus!$J$2,Bonus!$K$2,IF(D951&lt;Bonus!$J$3,Bonus!$K$3,IF(D951&lt;Bonus!$J$4,Bonus!$K$4,IF(D951&lt;Bonus!$J$5,Bonus!$K$5,IF(D951&lt;Bonus!$J$6,Bonus!$K$6,IF(D951&lt;Bonus!$J$7,Bonus!$K$7,IF(D951&lt;Bonus!$J$8,Bonus!$K$8,IF(D951&lt;Bonus!$J$9,Bonus!$K$9,IF(D951&lt;Bonus!$J$10,Bonus!$K$10,IF(D951&lt;Bonus!$J$11,Bonus!$K$11,IF(D951&lt;Bonus!$J$12,Bonus!$K$12,Bonus!$K$13)))))))))))</f>
        <v>6</v>
      </c>
    </row>
    <row r="952" spans="1:21"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17">
        <f t="shared" si="57"/>
        <v>58.416666666666664</v>
      </c>
      <c r="Q952" t="s">
        <v>8339</v>
      </c>
      <c r="R952" t="s">
        <v>8341</v>
      </c>
      <c r="S952" s="23">
        <f t="shared" si="58"/>
        <v>42356.54237268518</v>
      </c>
      <c r="T952" s="23">
        <f t="shared" si="59"/>
        <v>42386.54237268518</v>
      </c>
      <c r="U952" s="27">
        <f>IF(D952&lt;Bonus!$J$2,Bonus!$K$2,IF(D952&lt;Bonus!$J$3,Bonus!$K$3,IF(D952&lt;Bonus!$J$4,Bonus!$K$4,IF(D952&lt;Bonus!$J$5,Bonus!$K$5,IF(D952&lt;Bonus!$J$6,Bonus!$K$6,IF(D952&lt;Bonus!$J$7,Bonus!$K$7,IF(D952&lt;Bonus!$J$8,Bonus!$K$8,IF(D952&lt;Bonus!$J$9,Bonus!$K$9,IF(D952&lt;Bonus!$J$10,Bonus!$K$10,IF(D952&lt;Bonus!$J$11,Bonus!$K$11,IF(D952&lt;Bonus!$J$12,Bonus!$K$12,Bonus!$K$13)))))))))))</f>
        <v>3</v>
      </c>
    </row>
    <row r="953" spans="1:21"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17">
        <f t="shared" si="57"/>
        <v>158.63636363636363</v>
      </c>
      <c r="Q953" t="s">
        <v>8339</v>
      </c>
      <c r="R953" t="s">
        <v>8341</v>
      </c>
      <c r="S953" s="23">
        <f t="shared" si="58"/>
        <v>42480.44527777777</v>
      </c>
      <c r="T953" s="23">
        <f t="shared" si="59"/>
        <v>42525.44527777777</v>
      </c>
      <c r="U953" s="27">
        <f>IF(D953&lt;Bonus!$J$2,Bonus!$K$2,IF(D953&lt;Bonus!$J$3,Bonus!$K$3,IF(D953&lt;Bonus!$J$4,Bonus!$K$4,IF(D953&lt;Bonus!$J$5,Bonus!$K$5,IF(D953&lt;Bonus!$J$6,Bonus!$K$6,IF(D953&lt;Bonus!$J$7,Bonus!$K$7,IF(D953&lt;Bonus!$J$8,Bonus!$K$8,IF(D953&lt;Bonus!$J$9,Bonus!$K$9,IF(D953&lt;Bonus!$J$10,Bonus!$K$10,IF(D953&lt;Bonus!$J$11,Bonus!$K$11,IF(D953&lt;Bonus!$J$12,Bonus!$K$12,Bonus!$K$13)))))))))))</f>
        <v>12</v>
      </c>
    </row>
    <row r="954" spans="1:21"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17">
        <f t="shared" si="57"/>
        <v>99.857142857142861</v>
      </c>
      <c r="Q954" t="s">
        <v>8339</v>
      </c>
      <c r="R954" t="s">
        <v>8341</v>
      </c>
      <c r="S954" s="23">
        <f t="shared" si="58"/>
        <v>42662.405231481483</v>
      </c>
      <c r="T954" s="23">
        <f t="shared" si="59"/>
        <v>42692.446898148148</v>
      </c>
      <c r="U954" s="27">
        <f>IF(D954&lt;Bonus!$J$2,Bonus!$K$2,IF(D954&lt;Bonus!$J$3,Bonus!$K$3,IF(D954&lt;Bonus!$J$4,Bonus!$K$4,IF(D954&lt;Bonus!$J$5,Bonus!$K$5,IF(D954&lt;Bonus!$J$6,Bonus!$K$6,IF(D954&lt;Bonus!$J$7,Bonus!$K$7,IF(D954&lt;Bonus!$J$8,Bonus!$K$8,IF(D954&lt;Bonus!$J$9,Bonus!$K$9,IF(D954&lt;Bonus!$J$10,Bonus!$K$10,IF(D954&lt;Bonus!$J$11,Bonus!$K$11,IF(D954&lt;Bonus!$J$12,Bonus!$K$12,Bonus!$K$13)))))))))))</f>
        <v>11</v>
      </c>
    </row>
    <row r="955" spans="1:21"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17">
        <f t="shared" si="57"/>
        <v>25.2</v>
      </c>
      <c r="Q955" t="s">
        <v>8339</v>
      </c>
      <c r="R955" t="s">
        <v>8341</v>
      </c>
      <c r="S955" s="23">
        <f t="shared" si="58"/>
        <v>41998.956006944441</v>
      </c>
      <c r="T955" s="23">
        <f t="shared" si="59"/>
        <v>42028.956006944441</v>
      </c>
      <c r="U955" s="27">
        <f>IF(D955&lt;Bonus!$J$2,Bonus!$K$2,IF(D955&lt;Bonus!$J$3,Bonus!$K$3,IF(D955&lt;Bonus!$J$4,Bonus!$K$4,IF(D955&lt;Bonus!$J$5,Bonus!$K$5,IF(D955&lt;Bonus!$J$6,Bonus!$K$6,IF(D955&lt;Bonus!$J$7,Bonus!$K$7,IF(D955&lt;Bonus!$J$8,Bonus!$K$8,IF(D955&lt;Bonus!$J$9,Bonus!$K$9,IF(D955&lt;Bonus!$J$10,Bonus!$K$10,IF(D955&lt;Bonus!$J$11,Bonus!$K$11,IF(D955&lt;Bonus!$J$12,Bonus!$K$12,Bonus!$K$13)))))))))))</f>
        <v>5</v>
      </c>
    </row>
    <row r="956" spans="1:21"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17">
        <f t="shared" si="57"/>
        <v>89.191780821917803</v>
      </c>
      <c r="Q956" t="s">
        <v>8339</v>
      </c>
      <c r="R956" t="s">
        <v>8341</v>
      </c>
      <c r="S956" s="23">
        <f t="shared" si="58"/>
        <v>42194.625451388885</v>
      </c>
      <c r="T956" s="23">
        <f t="shared" si="59"/>
        <v>42236.625451388885</v>
      </c>
      <c r="U956" s="27">
        <f>IF(D956&lt;Bonus!$J$2,Bonus!$K$2,IF(D956&lt;Bonus!$J$3,Bonus!$K$3,IF(D956&lt;Bonus!$J$4,Bonus!$K$4,IF(D956&lt;Bonus!$J$5,Bonus!$K$5,IF(D956&lt;Bonus!$J$6,Bonus!$K$6,IF(D956&lt;Bonus!$J$7,Bonus!$K$7,IF(D956&lt;Bonus!$J$8,Bonus!$K$8,IF(D956&lt;Bonus!$J$9,Bonus!$K$9,IF(D956&lt;Bonus!$J$10,Bonus!$K$10,IF(D956&lt;Bonus!$J$11,Bonus!$K$11,IF(D956&lt;Bonus!$J$12,Bonus!$K$12,Bonus!$K$13)))))))))))</f>
        <v>5</v>
      </c>
    </row>
    <row r="957" spans="1:21"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17">
        <f t="shared" si="57"/>
        <v>182.6236559139785</v>
      </c>
      <c r="Q957" t="s">
        <v>8339</v>
      </c>
      <c r="R957" t="s">
        <v>8341</v>
      </c>
      <c r="S957" s="23">
        <f t="shared" si="58"/>
        <v>42586.086805555555</v>
      </c>
      <c r="T957" s="23">
        <f t="shared" si="59"/>
        <v>42626.086805555555</v>
      </c>
      <c r="U957" s="27">
        <f>IF(D957&lt;Bonus!$J$2,Bonus!$K$2,IF(D957&lt;Bonus!$J$3,Bonus!$K$3,IF(D957&lt;Bonus!$J$4,Bonus!$K$4,IF(D957&lt;Bonus!$J$5,Bonus!$K$5,IF(D957&lt;Bonus!$J$6,Bonus!$K$6,IF(D957&lt;Bonus!$J$7,Bonus!$K$7,IF(D957&lt;Bonus!$J$8,Bonus!$K$8,IF(D957&lt;Bonus!$J$9,Bonus!$K$9,IF(D957&lt;Bonus!$J$10,Bonus!$K$10,IF(D957&lt;Bonus!$J$11,Bonus!$K$11,IF(D957&lt;Bonus!$J$12,Bonus!$K$12,Bonus!$K$13)))))))))))</f>
        <v>12</v>
      </c>
    </row>
    <row r="958" spans="1:21"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17">
        <f t="shared" si="57"/>
        <v>50.647058823529413</v>
      </c>
      <c r="Q958" t="s">
        <v>8339</v>
      </c>
      <c r="R958" t="s">
        <v>8341</v>
      </c>
      <c r="S958" s="23">
        <f t="shared" si="58"/>
        <v>42060.705543981479</v>
      </c>
      <c r="T958" s="23">
        <f t="shared" si="59"/>
        <v>42120.663877314808</v>
      </c>
      <c r="U958" s="27">
        <f>IF(D958&lt;Bonus!$J$2,Bonus!$K$2,IF(D958&lt;Bonus!$J$3,Bonus!$K$3,IF(D958&lt;Bonus!$J$4,Bonus!$K$4,IF(D958&lt;Bonus!$J$5,Bonus!$K$5,IF(D958&lt;Bonus!$J$6,Bonus!$K$6,IF(D958&lt;Bonus!$J$7,Bonus!$K$7,IF(D958&lt;Bonus!$J$8,Bonus!$K$8,IF(D958&lt;Bonus!$J$9,Bonus!$K$9,IF(D958&lt;Bonus!$J$10,Bonus!$K$10,IF(D958&lt;Bonus!$J$11,Bonus!$K$11,IF(D958&lt;Bonus!$J$12,Bonus!$K$12,Bonus!$K$13)))))))))))</f>
        <v>12</v>
      </c>
    </row>
    <row r="959" spans="1:21"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17">
        <f t="shared" si="57"/>
        <v>33.285714285714285</v>
      </c>
      <c r="Q959" t="s">
        <v>8339</v>
      </c>
      <c r="R959" t="s">
        <v>8341</v>
      </c>
      <c r="S959" s="23">
        <f t="shared" si="58"/>
        <v>42660.344131944446</v>
      </c>
      <c r="T959" s="23">
        <f t="shared" si="59"/>
        <v>42691.385798611103</v>
      </c>
      <c r="U959" s="27">
        <f>IF(D959&lt;Bonus!$J$2,Bonus!$K$2,IF(D959&lt;Bonus!$J$3,Bonus!$K$3,IF(D959&lt;Bonus!$J$4,Bonus!$K$4,IF(D959&lt;Bonus!$J$5,Bonus!$K$5,IF(D959&lt;Bonus!$J$6,Bonus!$K$6,IF(D959&lt;Bonus!$J$7,Bonus!$K$7,IF(D959&lt;Bonus!$J$8,Bonus!$K$8,IF(D959&lt;Bonus!$J$9,Bonus!$K$9,IF(D959&lt;Bonus!$J$10,Bonus!$K$10,IF(D959&lt;Bonus!$J$11,Bonus!$K$11,IF(D959&lt;Bonus!$J$12,Bonus!$K$12,Bonus!$K$13)))))))))))</f>
        <v>4</v>
      </c>
    </row>
    <row r="960" spans="1:21"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17">
        <f t="shared" si="57"/>
        <v>51.823529411764703</v>
      </c>
      <c r="Q960" t="s">
        <v>8339</v>
      </c>
      <c r="R960" t="s">
        <v>8341</v>
      </c>
      <c r="S960" s="23">
        <f t="shared" si="58"/>
        <v>42082.594479166662</v>
      </c>
      <c r="T960" s="23">
        <f t="shared" si="59"/>
        <v>42103.999305555553</v>
      </c>
      <c r="U960" s="27">
        <f>IF(D960&lt;Bonus!$J$2,Bonus!$K$2,IF(D960&lt;Bonus!$J$3,Bonus!$K$3,IF(D960&lt;Bonus!$J$4,Bonus!$K$4,IF(D960&lt;Bonus!$J$5,Bonus!$K$5,IF(D960&lt;Bonus!$J$6,Bonus!$K$6,IF(D960&lt;Bonus!$J$7,Bonus!$K$7,IF(D960&lt;Bonus!$J$8,Bonus!$K$8,IF(D960&lt;Bonus!$J$9,Bonus!$K$9,IF(D960&lt;Bonus!$J$10,Bonus!$K$10,IF(D960&lt;Bonus!$J$11,Bonus!$K$11,IF(D960&lt;Bonus!$J$12,Bonus!$K$12,Bonus!$K$13)))))))))))</f>
        <v>3</v>
      </c>
    </row>
    <row r="961" spans="1:21"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17">
        <f t="shared" si="57"/>
        <v>113.62573099415205</v>
      </c>
      <c r="Q961" t="s">
        <v>8339</v>
      </c>
      <c r="R961" t="s">
        <v>8341</v>
      </c>
      <c r="S961" s="23">
        <f t="shared" si="58"/>
        <v>41992.96603009259</v>
      </c>
      <c r="T961" s="23">
        <f t="shared" si="59"/>
        <v>42022.96603009259</v>
      </c>
      <c r="U961" s="27">
        <f>IF(D961&lt;Bonus!$J$2,Bonus!$K$2,IF(D961&lt;Bonus!$J$3,Bonus!$K$3,IF(D961&lt;Bonus!$J$4,Bonus!$K$4,IF(D961&lt;Bonus!$J$5,Bonus!$K$5,IF(D961&lt;Bonus!$J$6,Bonus!$K$6,IF(D961&lt;Bonus!$J$7,Bonus!$K$7,IF(D961&lt;Bonus!$J$8,Bonus!$K$8,IF(D961&lt;Bonus!$J$9,Bonus!$K$9,IF(D961&lt;Bonus!$J$10,Bonus!$K$10,IF(D961&lt;Bonus!$J$11,Bonus!$K$11,IF(D961&lt;Bonus!$J$12,Bonus!$K$12,Bonus!$K$13)))))))))))</f>
        <v>12</v>
      </c>
    </row>
    <row r="962" spans="1:21"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17">
        <f t="shared" si="57"/>
        <v>136.46276595744681</v>
      </c>
      <c r="Q962" t="s">
        <v>8339</v>
      </c>
      <c r="R962" t="s">
        <v>8341</v>
      </c>
      <c r="S962" s="23">
        <f t="shared" si="58"/>
        <v>42766.41846064815</v>
      </c>
      <c r="T962" s="23">
        <f t="shared" si="59"/>
        <v>42808.376793981479</v>
      </c>
      <c r="U962" s="27">
        <f>IF(D962&lt;Bonus!$J$2,Bonus!$K$2,IF(D962&lt;Bonus!$J$3,Bonus!$K$3,IF(D962&lt;Bonus!$J$4,Bonus!$K$4,IF(D962&lt;Bonus!$J$5,Bonus!$K$5,IF(D962&lt;Bonus!$J$6,Bonus!$K$6,IF(D962&lt;Bonus!$J$7,Bonus!$K$7,IF(D962&lt;Bonus!$J$8,Bonus!$K$8,IF(D962&lt;Bonus!$J$9,Bonus!$K$9,IF(D962&lt;Bonus!$J$10,Bonus!$K$10,IF(D962&lt;Bonus!$J$11,Bonus!$K$11,IF(D962&lt;Bonus!$J$12,Bonus!$K$12,Bonus!$K$13)))))))))))</f>
        <v>12</v>
      </c>
    </row>
    <row r="963" spans="1:21"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f>
        <v>0.42188421052631581</v>
      </c>
      <c r="P963" s="17">
        <f t="shared" ref="P963:P1026" si="61">E963/L963</f>
        <v>364.35454545454547</v>
      </c>
      <c r="Q963" t="s">
        <v>8339</v>
      </c>
      <c r="R963" t="s">
        <v>8341</v>
      </c>
      <c r="S963" s="23">
        <f t="shared" ref="S963:S1026" si="62">(J963/60/60/24)+DATE(1970,1,1)+(-5/24)</f>
        <v>42740.485358796293</v>
      </c>
      <c r="T963" s="23">
        <f t="shared" ref="T963:T1026" si="63">(I963/60/60/24)+DATE(1970,1,1)+(-5/24)</f>
        <v>42786.583333333336</v>
      </c>
      <c r="U963" s="27">
        <f>IF(D963&lt;Bonus!$J$2,Bonus!$K$2,IF(D963&lt;Bonus!$J$3,Bonus!$K$3,IF(D963&lt;Bonus!$J$4,Bonus!$K$4,IF(D963&lt;Bonus!$J$5,Bonus!$K$5,IF(D963&lt;Bonus!$J$6,Bonus!$K$6,IF(D963&lt;Bonus!$J$7,Bonus!$K$7,IF(D963&lt;Bonus!$J$8,Bonus!$K$8,IF(D963&lt;Bonus!$J$9,Bonus!$K$9,IF(D963&lt;Bonus!$J$10,Bonus!$K$10,IF(D963&lt;Bonus!$J$11,Bonus!$K$11,IF(D963&lt;Bonus!$J$12,Bonus!$K$12,Bonus!$K$13)))))))))))</f>
        <v>12</v>
      </c>
    </row>
    <row r="964" spans="1:21"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17">
        <f t="shared" si="61"/>
        <v>19.243243243243242</v>
      </c>
      <c r="Q964" t="s">
        <v>8339</v>
      </c>
      <c r="R964" t="s">
        <v>8341</v>
      </c>
      <c r="S964" s="23">
        <f t="shared" si="62"/>
        <v>42373.504085648143</v>
      </c>
      <c r="T964" s="23">
        <f t="shared" si="63"/>
        <v>42411.504085648143</v>
      </c>
      <c r="U964" s="27">
        <f>IF(D964&lt;Bonus!$J$2,Bonus!$K$2,IF(D964&lt;Bonus!$J$3,Bonus!$K$3,IF(D964&lt;Bonus!$J$4,Bonus!$K$4,IF(D964&lt;Bonus!$J$5,Bonus!$K$5,IF(D964&lt;Bonus!$J$6,Bonus!$K$6,IF(D964&lt;Bonus!$J$7,Bonus!$K$7,IF(D964&lt;Bonus!$J$8,Bonus!$K$8,IF(D964&lt;Bonus!$J$9,Bonus!$K$9,IF(D964&lt;Bonus!$J$10,Bonus!$K$10,IF(D964&lt;Bonus!$J$11,Bonus!$K$11,IF(D964&lt;Bonus!$J$12,Bonus!$K$12,Bonus!$K$13)))))))))))</f>
        <v>2</v>
      </c>
    </row>
    <row r="965" spans="1:21"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17">
        <f t="shared" si="61"/>
        <v>41.888888888888886</v>
      </c>
      <c r="Q965" t="s">
        <v>8339</v>
      </c>
      <c r="R965" t="s">
        <v>8341</v>
      </c>
      <c r="S965" s="23">
        <f t="shared" si="62"/>
        <v>42625.427303240744</v>
      </c>
      <c r="T965" s="23">
        <f t="shared" si="63"/>
        <v>42660.427303240744</v>
      </c>
      <c r="U965" s="27">
        <f>IF(D965&lt;Bonus!$J$2,Bonus!$K$2,IF(D965&lt;Bonus!$J$3,Bonus!$K$3,IF(D965&lt;Bonus!$J$4,Bonus!$K$4,IF(D965&lt;Bonus!$J$5,Bonus!$K$5,IF(D965&lt;Bonus!$J$6,Bonus!$K$6,IF(D965&lt;Bonus!$J$7,Bonus!$K$7,IF(D965&lt;Bonus!$J$8,Bonus!$K$8,IF(D965&lt;Bonus!$J$9,Bonus!$K$9,IF(D965&lt;Bonus!$J$10,Bonus!$K$10,IF(D965&lt;Bonus!$J$11,Bonus!$K$11,IF(D965&lt;Bonus!$J$12,Bonus!$K$12,Bonus!$K$13)))))))))))</f>
        <v>9</v>
      </c>
    </row>
    <row r="966" spans="1:21"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17">
        <f t="shared" si="61"/>
        <v>30.310344827586206</v>
      </c>
      <c r="Q966" t="s">
        <v>8339</v>
      </c>
      <c r="R966" t="s">
        <v>8341</v>
      </c>
      <c r="S966" s="23">
        <f t="shared" si="62"/>
        <v>42208.420358796291</v>
      </c>
      <c r="T966" s="23">
        <f t="shared" si="63"/>
        <v>42248.420358796291</v>
      </c>
      <c r="U966" s="27">
        <f>IF(D966&lt;Bonus!$J$2,Bonus!$K$2,IF(D966&lt;Bonus!$J$3,Bonus!$K$3,IF(D966&lt;Bonus!$J$4,Bonus!$K$4,IF(D966&lt;Bonus!$J$5,Bonus!$K$5,IF(D966&lt;Bonus!$J$6,Bonus!$K$6,IF(D966&lt;Bonus!$J$7,Bonus!$K$7,IF(D966&lt;Bonus!$J$8,Bonus!$K$8,IF(D966&lt;Bonus!$J$9,Bonus!$K$9,IF(D966&lt;Bonus!$J$10,Bonus!$K$10,IF(D966&lt;Bonus!$J$11,Bonus!$K$11,IF(D966&lt;Bonus!$J$12,Bonus!$K$12,Bonus!$K$13)))))))))))</f>
        <v>12</v>
      </c>
    </row>
    <row r="967" spans="1:21"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17">
        <f t="shared" si="61"/>
        <v>49.666666666666664</v>
      </c>
      <c r="Q967" t="s">
        <v>8339</v>
      </c>
      <c r="R967" t="s">
        <v>8341</v>
      </c>
      <c r="S967" s="23">
        <f t="shared" si="62"/>
        <v>42636.808402777773</v>
      </c>
      <c r="T967" s="23">
        <f t="shared" si="63"/>
        <v>42668.957638888889</v>
      </c>
      <c r="U967" s="27">
        <f>IF(D967&lt;Bonus!$J$2,Bonus!$K$2,IF(D967&lt;Bonus!$J$3,Bonus!$K$3,IF(D967&lt;Bonus!$J$4,Bonus!$K$4,IF(D967&lt;Bonus!$J$5,Bonus!$K$5,IF(D967&lt;Bonus!$J$6,Bonus!$K$6,IF(D967&lt;Bonus!$J$7,Bonus!$K$7,IF(D967&lt;Bonus!$J$8,Bonus!$K$8,IF(D967&lt;Bonus!$J$9,Bonus!$K$9,IF(D967&lt;Bonus!$J$10,Bonus!$K$10,IF(D967&lt;Bonus!$J$11,Bonus!$K$11,IF(D967&lt;Bonus!$J$12,Bonus!$K$12,Bonus!$K$13)))))))))))</f>
        <v>7</v>
      </c>
    </row>
    <row r="968" spans="1:21"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17">
        <f t="shared" si="61"/>
        <v>59.2</v>
      </c>
      <c r="Q968" t="s">
        <v>8339</v>
      </c>
      <c r="R968" t="s">
        <v>8341</v>
      </c>
      <c r="S968" s="23">
        <f t="shared" si="62"/>
        <v>42619.427453703705</v>
      </c>
      <c r="T968" s="23">
        <f t="shared" si="63"/>
        <v>42649.427453703705</v>
      </c>
      <c r="U968" s="27">
        <f>IF(D968&lt;Bonus!$J$2,Bonus!$K$2,IF(D968&lt;Bonus!$J$3,Bonus!$K$3,IF(D968&lt;Bonus!$J$4,Bonus!$K$4,IF(D968&lt;Bonus!$J$5,Bonus!$K$5,IF(D968&lt;Bonus!$J$6,Bonus!$K$6,IF(D968&lt;Bonus!$J$7,Bonus!$K$7,IF(D968&lt;Bonus!$J$8,Bonus!$K$8,IF(D968&lt;Bonus!$J$9,Bonus!$K$9,IF(D968&lt;Bonus!$J$10,Bonus!$K$10,IF(D968&lt;Bonus!$J$11,Bonus!$K$11,IF(D968&lt;Bonus!$J$12,Bonus!$K$12,Bonus!$K$13)))))))))))</f>
        <v>4</v>
      </c>
    </row>
    <row r="969" spans="1:21"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17">
        <f t="shared" si="61"/>
        <v>43.97530864197531</v>
      </c>
      <c r="Q969" t="s">
        <v>8339</v>
      </c>
      <c r="R969" t="s">
        <v>8341</v>
      </c>
      <c r="S969" s="23">
        <f t="shared" si="62"/>
        <v>42422.045995370368</v>
      </c>
      <c r="T969" s="23">
        <f t="shared" si="63"/>
        <v>42482.004328703704</v>
      </c>
      <c r="U969" s="27">
        <f>IF(D969&lt;Bonus!$J$2,Bonus!$K$2,IF(D969&lt;Bonus!$J$3,Bonus!$K$3,IF(D969&lt;Bonus!$J$4,Bonus!$K$4,IF(D969&lt;Bonus!$J$5,Bonus!$K$5,IF(D969&lt;Bonus!$J$6,Bonus!$K$6,IF(D969&lt;Bonus!$J$7,Bonus!$K$7,IF(D969&lt;Bonus!$J$8,Bonus!$K$8,IF(D969&lt;Bonus!$J$9,Bonus!$K$9,IF(D969&lt;Bonus!$J$10,Bonus!$K$10,IF(D969&lt;Bonus!$J$11,Bonus!$K$11,IF(D969&lt;Bonus!$J$12,Bonus!$K$12,Bonus!$K$13)))))))))))</f>
        <v>6</v>
      </c>
    </row>
    <row r="970" spans="1:21"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17">
        <f t="shared" si="61"/>
        <v>26.5</v>
      </c>
      <c r="Q970" t="s">
        <v>8339</v>
      </c>
      <c r="R970" t="s">
        <v>8341</v>
      </c>
      <c r="S970" s="23">
        <f t="shared" si="62"/>
        <v>41836.639282407406</v>
      </c>
      <c r="T970" s="23">
        <f t="shared" si="63"/>
        <v>41866.639282407406</v>
      </c>
      <c r="U970" s="27">
        <f>IF(D970&lt;Bonus!$J$2,Bonus!$K$2,IF(D970&lt;Bonus!$J$3,Bonus!$K$3,IF(D970&lt;Bonus!$J$4,Bonus!$K$4,IF(D970&lt;Bonus!$J$5,Bonus!$K$5,IF(D970&lt;Bonus!$J$6,Bonus!$K$6,IF(D970&lt;Bonus!$J$7,Bonus!$K$7,IF(D970&lt;Bonus!$J$8,Bonus!$K$8,IF(D970&lt;Bonus!$J$9,Bonus!$K$9,IF(D970&lt;Bonus!$J$10,Bonus!$K$10,IF(D970&lt;Bonus!$J$11,Bonus!$K$11,IF(D970&lt;Bonus!$J$12,Bonus!$K$12,Bonus!$K$13)))))))))))</f>
        <v>3</v>
      </c>
    </row>
    <row r="971" spans="1:21"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17">
        <f t="shared" si="61"/>
        <v>1272.7272727272727</v>
      </c>
      <c r="Q971" t="s">
        <v>8339</v>
      </c>
      <c r="R971" t="s">
        <v>8341</v>
      </c>
      <c r="S971" s="23">
        <f t="shared" si="62"/>
        <v>42742.094988425924</v>
      </c>
      <c r="T971" s="23">
        <f t="shared" si="63"/>
        <v>42775.094988425924</v>
      </c>
      <c r="U971" s="27">
        <f>IF(D971&lt;Bonus!$J$2,Bonus!$K$2,IF(D971&lt;Bonus!$J$3,Bonus!$K$3,IF(D971&lt;Bonus!$J$4,Bonus!$K$4,IF(D971&lt;Bonus!$J$5,Bonus!$K$5,IF(D971&lt;Bonus!$J$6,Bonus!$K$6,IF(D971&lt;Bonus!$J$7,Bonus!$K$7,IF(D971&lt;Bonus!$J$8,Bonus!$K$8,IF(D971&lt;Bonus!$J$9,Bonus!$K$9,IF(D971&lt;Bonus!$J$10,Bonus!$K$10,IF(D971&lt;Bonus!$J$11,Bonus!$K$11,IF(D971&lt;Bonus!$J$12,Bonus!$K$12,Bonus!$K$13)))))))))))</f>
        <v>8</v>
      </c>
    </row>
    <row r="972" spans="1:21"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17">
        <f t="shared" si="61"/>
        <v>164</v>
      </c>
      <c r="Q972" t="s">
        <v>8339</v>
      </c>
      <c r="R972" t="s">
        <v>8341</v>
      </c>
      <c r="S972" s="23">
        <f t="shared" si="62"/>
        <v>42721.012187499997</v>
      </c>
      <c r="T972" s="23">
        <f t="shared" si="63"/>
        <v>42757.999305555553</v>
      </c>
      <c r="U972" s="27">
        <f>IF(D972&lt;Bonus!$J$2,Bonus!$K$2,IF(D972&lt;Bonus!$J$3,Bonus!$K$3,IF(D972&lt;Bonus!$J$4,Bonus!$K$4,IF(D972&lt;Bonus!$J$5,Bonus!$K$5,IF(D972&lt;Bonus!$J$6,Bonus!$K$6,IF(D972&lt;Bonus!$J$7,Bonus!$K$7,IF(D972&lt;Bonus!$J$8,Bonus!$K$8,IF(D972&lt;Bonus!$J$9,Bonus!$K$9,IF(D972&lt;Bonus!$J$10,Bonus!$K$10,IF(D972&lt;Bonus!$J$11,Bonus!$K$11,IF(D972&lt;Bonus!$J$12,Bonus!$K$12,Bonus!$K$13)))))))))))</f>
        <v>3</v>
      </c>
    </row>
    <row r="973" spans="1:21"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17">
        <f t="shared" si="61"/>
        <v>45.2</v>
      </c>
      <c r="Q973" t="s">
        <v>8339</v>
      </c>
      <c r="R973" t="s">
        <v>8341</v>
      </c>
      <c r="S973" s="23">
        <f t="shared" si="62"/>
        <v>42111.500694444439</v>
      </c>
      <c r="T973" s="23">
        <f t="shared" si="63"/>
        <v>42156.500694444439</v>
      </c>
      <c r="U973" s="27">
        <f>IF(D973&lt;Bonus!$J$2,Bonus!$K$2,IF(D973&lt;Bonus!$J$3,Bonus!$K$3,IF(D973&lt;Bonus!$J$4,Bonus!$K$4,IF(D973&lt;Bonus!$J$5,Bonus!$K$5,IF(D973&lt;Bonus!$J$6,Bonus!$K$6,IF(D973&lt;Bonus!$J$7,Bonus!$K$7,IF(D973&lt;Bonus!$J$8,Bonus!$K$8,IF(D973&lt;Bonus!$J$9,Bonus!$K$9,IF(D973&lt;Bonus!$J$10,Bonus!$K$10,IF(D973&lt;Bonus!$J$11,Bonus!$K$11,IF(D973&lt;Bonus!$J$12,Bonus!$K$12,Bonus!$K$13)))))))))))</f>
        <v>12</v>
      </c>
    </row>
    <row r="974" spans="1:21"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17">
        <f t="shared" si="61"/>
        <v>153.88888888888889</v>
      </c>
      <c r="Q974" t="s">
        <v>8339</v>
      </c>
      <c r="R974" t="s">
        <v>8341</v>
      </c>
      <c r="S974" s="23">
        <f t="shared" si="62"/>
        <v>41856.657384259255</v>
      </c>
      <c r="T974" s="23">
        <f t="shared" si="63"/>
        <v>41886.082638888889</v>
      </c>
      <c r="U974" s="27">
        <f>IF(D974&lt;Bonus!$J$2,Bonus!$K$2,IF(D974&lt;Bonus!$J$3,Bonus!$K$3,IF(D974&lt;Bonus!$J$4,Bonus!$K$4,IF(D974&lt;Bonus!$J$5,Bonus!$K$5,IF(D974&lt;Bonus!$J$6,Bonus!$K$6,IF(D974&lt;Bonus!$J$7,Bonus!$K$7,IF(D974&lt;Bonus!$J$8,Bonus!$K$8,IF(D974&lt;Bonus!$J$9,Bonus!$K$9,IF(D974&lt;Bonus!$J$10,Bonus!$K$10,IF(D974&lt;Bonus!$J$11,Bonus!$K$11,IF(D974&lt;Bonus!$J$12,Bonus!$K$12,Bonus!$K$13)))))))))))</f>
        <v>6</v>
      </c>
    </row>
    <row r="975" spans="1:21"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17">
        <f t="shared" si="61"/>
        <v>51.375</v>
      </c>
      <c r="Q975" t="s">
        <v>8339</v>
      </c>
      <c r="R975" t="s">
        <v>8341</v>
      </c>
      <c r="S975" s="23">
        <f t="shared" si="62"/>
        <v>42256.806631944441</v>
      </c>
      <c r="T975" s="23">
        <f t="shared" si="63"/>
        <v>42316.848298611112</v>
      </c>
      <c r="U975" s="27">
        <f>IF(D975&lt;Bonus!$J$2,Bonus!$K$2,IF(D975&lt;Bonus!$J$3,Bonus!$K$3,IF(D975&lt;Bonus!$J$4,Bonus!$K$4,IF(D975&lt;Bonus!$J$5,Bonus!$K$5,IF(D975&lt;Bonus!$J$6,Bonus!$K$6,IF(D975&lt;Bonus!$J$7,Bonus!$K$7,IF(D975&lt;Bonus!$J$8,Bonus!$K$8,IF(D975&lt;Bonus!$J$9,Bonus!$K$9,IF(D975&lt;Bonus!$J$10,Bonus!$K$10,IF(D975&lt;Bonus!$J$11,Bonus!$K$11,IF(D975&lt;Bonus!$J$12,Bonus!$K$12,Bonus!$K$13)))))))))))</f>
        <v>6</v>
      </c>
    </row>
    <row r="976" spans="1:21"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17">
        <f t="shared" si="61"/>
        <v>93.333333333333329</v>
      </c>
      <c r="Q976" t="s">
        <v>8339</v>
      </c>
      <c r="R976" t="s">
        <v>8341</v>
      </c>
      <c r="S976" s="23">
        <f t="shared" si="62"/>
        <v>42424.541157407402</v>
      </c>
      <c r="T976" s="23">
        <f t="shared" si="63"/>
        <v>42454.499490740738</v>
      </c>
      <c r="U976" s="27">
        <f>IF(D976&lt;Bonus!$J$2,Bonus!$K$2,IF(D976&lt;Bonus!$J$3,Bonus!$K$3,IF(D976&lt;Bonus!$J$4,Bonus!$K$4,IF(D976&lt;Bonus!$J$5,Bonus!$K$5,IF(D976&lt;Bonus!$J$6,Bonus!$K$6,IF(D976&lt;Bonus!$J$7,Bonus!$K$7,IF(D976&lt;Bonus!$J$8,Bonus!$K$8,IF(D976&lt;Bonus!$J$9,Bonus!$K$9,IF(D976&lt;Bonus!$J$10,Bonus!$K$10,IF(D976&lt;Bonus!$J$11,Bonus!$K$11,IF(D976&lt;Bonus!$J$12,Bonus!$K$12,Bonus!$K$13)))))))))))</f>
        <v>12</v>
      </c>
    </row>
    <row r="977" spans="1:21"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17">
        <f t="shared" si="61"/>
        <v>108.625</v>
      </c>
      <c r="Q977" t="s">
        <v>8339</v>
      </c>
      <c r="R977" t="s">
        <v>8341</v>
      </c>
      <c r="S977" s="23">
        <f t="shared" si="62"/>
        <v>42489.488252314812</v>
      </c>
      <c r="T977" s="23">
        <f t="shared" si="63"/>
        <v>42549.488252314812</v>
      </c>
      <c r="U977" s="27">
        <f>IF(D977&lt;Bonus!$J$2,Bonus!$K$2,IF(D977&lt;Bonus!$J$3,Bonus!$K$3,IF(D977&lt;Bonus!$J$4,Bonus!$K$4,IF(D977&lt;Bonus!$J$5,Bonus!$K$5,IF(D977&lt;Bonus!$J$6,Bonus!$K$6,IF(D977&lt;Bonus!$J$7,Bonus!$K$7,IF(D977&lt;Bonus!$J$8,Bonus!$K$8,IF(D977&lt;Bonus!$J$9,Bonus!$K$9,IF(D977&lt;Bonus!$J$10,Bonus!$K$10,IF(D977&lt;Bonus!$J$11,Bonus!$K$11,IF(D977&lt;Bonus!$J$12,Bonus!$K$12,Bonus!$K$13)))))))))))</f>
        <v>12</v>
      </c>
    </row>
    <row r="978" spans="1:21"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17">
        <f t="shared" si="61"/>
        <v>160.5</v>
      </c>
      <c r="Q978" t="s">
        <v>8339</v>
      </c>
      <c r="R978" t="s">
        <v>8341</v>
      </c>
      <c r="S978" s="23">
        <f t="shared" si="62"/>
        <v>42184.850659722222</v>
      </c>
      <c r="T978" s="23">
        <f t="shared" si="63"/>
        <v>42229.850659722222</v>
      </c>
      <c r="U978" s="27">
        <f>IF(D978&lt;Bonus!$J$2,Bonus!$K$2,IF(D978&lt;Bonus!$J$3,Bonus!$K$3,IF(D978&lt;Bonus!$J$4,Bonus!$K$4,IF(D978&lt;Bonus!$J$5,Bonus!$K$5,IF(D978&lt;Bonus!$J$6,Bonus!$K$6,IF(D978&lt;Bonus!$J$7,Bonus!$K$7,IF(D978&lt;Bonus!$J$8,Bonus!$K$8,IF(D978&lt;Bonus!$J$9,Bonus!$K$9,IF(D978&lt;Bonus!$J$10,Bonus!$K$10,IF(D978&lt;Bonus!$J$11,Bonus!$K$11,IF(D978&lt;Bonus!$J$12,Bonus!$K$12,Bonus!$K$13)))))))))))</f>
        <v>12</v>
      </c>
    </row>
    <row r="979" spans="1:21"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17">
        <f t="shared" si="61"/>
        <v>75.75</v>
      </c>
      <c r="Q979" t="s">
        <v>8339</v>
      </c>
      <c r="R979" t="s">
        <v>8341</v>
      </c>
      <c r="S979" s="23">
        <f t="shared" si="62"/>
        <v>42391.733761574076</v>
      </c>
      <c r="T979" s="23">
        <f t="shared" si="63"/>
        <v>42421.733761574076</v>
      </c>
      <c r="U979" s="27">
        <f>IF(D979&lt;Bonus!$J$2,Bonus!$K$2,IF(D979&lt;Bonus!$J$3,Bonus!$K$3,IF(D979&lt;Bonus!$J$4,Bonus!$K$4,IF(D979&lt;Bonus!$J$5,Bonus!$K$5,IF(D979&lt;Bonus!$J$6,Bonus!$K$6,IF(D979&lt;Bonus!$J$7,Bonus!$K$7,IF(D979&lt;Bonus!$J$8,Bonus!$K$8,IF(D979&lt;Bonus!$J$9,Bonus!$K$9,IF(D979&lt;Bonus!$J$10,Bonus!$K$10,IF(D979&lt;Bonus!$J$11,Bonus!$K$11,IF(D979&lt;Bonus!$J$12,Bonus!$K$12,Bonus!$K$13)))))))))))</f>
        <v>2</v>
      </c>
    </row>
    <row r="980" spans="1:21"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17">
        <f t="shared" si="61"/>
        <v>790.83739837398377</v>
      </c>
      <c r="Q980" t="s">
        <v>8339</v>
      </c>
      <c r="R980" t="s">
        <v>8341</v>
      </c>
      <c r="S980" s="23">
        <f t="shared" si="62"/>
        <v>42395.100706018515</v>
      </c>
      <c r="T980" s="23">
        <f t="shared" si="63"/>
        <v>42425.100706018515</v>
      </c>
      <c r="U980" s="27">
        <f>IF(D980&lt;Bonus!$J$2,Bonus!$K$2,IF(D980&lt;Bonus!$J$3,Bonus!$K$3,IF(D980&lt;Bonus!$J$4,Bonus!$K$4,IF(D980&lt;Bonus!$J$5,Bonus!$K$5,IF(D980&lt;Bonus!$J$6,Bonus!$K$6,IF(D980&lt;Bonus!$J$7,Bonus!$K$7,IF(D980&lt;Bonus!$J$8,Bonus!$K$8,IF(D980&lt;Bonus!$J$9,Bonus!$K$9,IF(D980&lt;Bonus!$J$10,Bonus!$K$10,IF(D980&lt;Bonus!$J$11,Bonus!$K$11,IF(D980&lt;Bonus!$J$12,Bonus!$K$12,Bonus!$K$13)))))))))))</f>
        <v>12</v>
      </c>
    </row>
    <row r="981" spans="1:21"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17">
        <f t="shared" si="61"/>
        <v>301.93916666666667</v>
      </c>
      <c r="Q981" t="s">
        <v>8339</v>
      </c>
      <c r="R981" t="s">
        <v>8341</v>
      </c>
      <c r="S981" s="23">
        <f t="shared" si="62"/>
        <v>42506.208657407398</v>
      </c>
      <c r="T981" s="23">
        <f t="shared" si="63"/>
        <v>42541.582638888889</v>
      </c>
      <c r="U981" s="27">
        <f>IF(D981&lt;Bonus!$J$2,Bonus!$K$2,IF(D981&lt;Bonus!$J$3,Bonus!$K$3,IF(D981&lt;Bonus!$J$4,Bonus!$K$4,IF(D981&lt;Bonus!$J$5,Bonus!$K$5,IF(D981&lt;Bonus!$J$6,Bonus!$K$6,IF(D981&lt;Bonus!$J$7,Bonus!$K$7,IF(D981&lt;Bonus!$J$8,Bonus!$K$8,IF(D981&lt;Bonus!$J$9,Bonus!$K$9,IF(D981&lt;Bonus!$J$10,Bonus!$K$10,IF(D981&lt;Bonus!$J$11,Bonus!$K$11,IF(D981&lt;Bonus!$J$12,Bonus!$K$12,Bonus!$K$13)))))))))))</f>
        <v>9</v>
      </c>
    </row>
    <row r="982" spans="1:21"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17">
        <f t="shared" si="61"/>
        <v>47.935483870967744</v>
      </c>
      <c r="Q982" t="s">
        <v>8339</v>
      </c>
      <c r="R982" t="s">
        <v>8341</v>
      </c>
      <c r="S982" s="23">
        <f t="shared" si="62"/>
        <v>41928.695856481478</v>
      </c>
      <c r="T982" s="23">
        <f t="shared" si="63"/>
        <v>41973.737523148149</v>
      </c>
      <c r="U982" s="27">
        <f>IF(D982&lt;Bonus!$J$2,Bonus!$K$2,IF(D982&lt;Bonus!$J$3,Bonus!$K$3,IF(D982&lt;Bonus!$J$4,Bonus!$K$4,IF(D982&lt;Bonus!$J$5,Bonus!$K$5,IF(D982&lt;Bonus!$J$6,Bonus!$K$6,IF(D982&lt;Bonus!$J$7,Bonus!$K$7,IF(D982&lt;Bonus!$J$8,Bonus!$K$8,IF(D982&lt;Bonus!$J$9,Bonus!$K$9,IF(D982&lt;Bonus!$J$10,Bonus!$K$10,IF(D982&lt;Bonus!$J$11,Bonus!$K$11,IF(D982&lt;Bonus!$J$12,Bonus!$K$12,Bonus!$K$13)))))))))))</f>
        <v>4</v>
      </c>
    </row>
    <row r="983" spans="1:21"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17">
        <f t="shared" si="61"/>
        <v>2.75</v>
      </c>
      <c r="Q983" t="s">
        <v>8339</v>
      </c>
      <c r="R983" t="s">
        <v>8341</v>
      </c>
      <c r="S983" s="23">
        <f t="shared" si="62"/>
        <v>41830.738680555551</v>
      </c>
      <c r="T983" s="23">
        <f t="shared" si="63"/>
        <v>41860.738680555551</v>
      </c>
      <c r="U983" s="27">
        <f>IF(D983&lt;Bonus!$J$2,Bonus!$K$2,IF(D983&lt;Bonus!$J$3,Bonus!$K$3,IF(D983&lt;Bonus!$J$4,Bonus!$K$4,IF(D983&lt;Bonus!$J$5,Bonus!$K$5,IF(D983&lt;Bonus!$J$6,Bonus!$K$6,IF(D983&lt;Bonus!$J$7,Bonus!$K$7,IF(D983&lt;Bonus!$J$8,Bonus!$K$8,IF(D983&lt;Bonus!$J$9,Bonus!$K$9,IF(D983&lt;Bonus!$J$10,Bonus!$K$10,IF(D983&lt;Bonus!$J$11,Bonus!$K$11,IF(D983&lt;Bonus!$J$12,Bonus!$K$12,Bonus!$K$13)))))))))))</f>
        <v>12</v>
      </c>
    </row>
    <row r="984" spans="1:21"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17">
        <f t="shared" si="61"/>
        <v>1</v>
      </c>
      <c r="Q984" t="s">
        <v>8339</v>
      </c>
      <c r="R984" t="s">
        <v>8341</v>
      </c>
      <c r="S984" s="23">
        <f t="shared" si="62"/>
        <v>42615.544976851852</v>
      </c>
      <c r="T984" s="23">
        <f t="shared" si="63"/>
        <v>42645.544976851852</v>
      </c>
      <c r="U984" s="27">
        <f>IF(D984&lt;Bonus!$J$2,Bonus!$K$2,IF(D984&lt;Bonus!$J$3,Bonus!$K$3,IF(D984&lt;Bonus!$J$4,Bonus!$K$4,IF(D984&lt;Bonus!$J$5,Bonus!$K$5,IF(D984&lt;Bonus!$J$6,Bonus!$K$6,IF(D984&lt;Bonus!$J$7,Bonus!$K$7,IF(D984&lt;Bonus!$J$8,Bonus!$K$8,IF(D984&lt;Bonus!$J$9,Bonus!$K$9,IF(D984&lt;Bonus!$J$10,Bonus!$K$10,IF(D984&lt;Bonus!$J$11,Bonus!$K$11,IF(D984&lt;Bonus!$J$12,Bonus!$K$12,Bonus!$K$13)))))))))))</f>
        <v>5</v>
      </c>
    </row>
    <row r="985" spans="1:21"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17">
        <f t="shared" si="61"/>
        <v>171.79329608938548</v>
      </c>
      <c r="Q985" t="s">
        <v>8339</v>
      </c>
      <c r="R985" t="s">
        <v>8341</v>
      </c>
      <c r="S985" s="23">
        <f t="shared" si="62"/>
        <v>42574.459317129629</v>
      </c>
      <c r="T985" s="23">
        <f t="shared" si="63"/>
        <v>42605.662499999999</v>
      </c>
      <c r="U985" s="27">
        <f>IF(D985&lt;Bonus!$J$2,Bonus!$K$2,IF(D985&lt;Bonus!$J$3,Bonus!$K$3,IF(D985&lt;Bonus!$J$4,Bonus!$K$4,IF(D985&lt;Bonus!$J$5,Bonus!$K$5,IF(D985&lt;Bonus!$J$6,Bonus!$K$6,IF(D985&lt;Bonus!$J$7,Bonus!$K$7,IF(D985&lt;Bonus!$J$8,Bonus!$K$8,IF(D985&lt;Bonus!$J$9,Bonus!$K$9,IF(D985&lt;Bonus!$J$10,Bonus!$K$10,IF(D985&lt;Bonus!$J$11,Bonus!$K$11,IF(D985&lt;Bonus!$J$12,Bonus!$K$12,Bonus!$K$13)))))))))))</f>
        <v>12</v>
      </c>
    </row>
    <row r="986" spans="1:21"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17">
        <f t="shared" si="61"/>
        <v>35.333333333333336</v>
      </c>
      <c r="Q986" t="s">
        <v>8339</v>
      </c>
      <c r="R986" t="s">
        <v>8341</v>
      </c>
      <c r="S986" s="23">
        <f t="shared" si="62"/>
        <v>42060.907499999994</v>
      </c>
      <c r="T986" s="23">
        <f t="shared" si="63"/>
        <v>42090.865833333337</v>
      </c>
      <c r="U986" s="27">
        <f>IF(D986&lt;Bonus!$J$2,Bonus!$K$2,IF(D986&lt;Bonus!$J$3,Bonus!$K$3,IF(D986&lt;Bonus!$J$4,Bonus!$K$4,IF(D986&lt;Bonus!$J$5,Bonus!$K$5,IF(D986&lt;Bonus!$J$6,Bonus!$K$6,IF(D986&lt;Bonus!$J$7,Bonus!$K$7,IF(D986&lt;Bonus!$J$8,Bonus!$K$8,IF(D986&lt;Bonus!$J$9,Bonus!$K$9,IF(D986&lt;Bonus!$J$10,Bonus!$K$10,IF(D986&lt;Bonus!$J$11,Bonus!$K$11,IF(D986&lt;Bonus!$J$12,Bonus!$K$12,Bonus!$K$13)))))))))))</f>
        <v>4</v>
      </c>
    </row>
    <row r="987" spans="1:21"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17">
        <f t="shared" si="61"/>
        <v>82.086956521739125</v>
      </c>
      <c r="Q987" t="s">
        <v>8339</v>
      </c>
      <c r="R987" t="s">
        <v>8341</v>
      </c>
      <c r="S987" s="23">
        <f t="shared" si="62"/>
        <v>42339.759375000001</v>
      </c>
      <c r="T987" s="23">
        <f t="shared" si="63"/>
        <v>42369.749999999993</v>
      </c>
      <c r="U987" s="27">
        <f>IF(D987&lt;Bonus!$J$2,Bonus!$K$2,IF(D987&lt;Bonus!$J$3,Bonus!$K$3,IF(D987&lt;Bonus!$J$4,Bonus!$K$4,IF(D987&lt;Bonus!$J$5,Bonus!$K$5,IF(D987&lt;Bonus!$J$6,Bonus!$K$6,IF(D987&lt;Bonus!$J$7,Bonus!$K$7,IF(D987&lt;Bonus!$J$8,Bonus!$K$8,IF(D987&lt;Bonus!$J$9,Bonus!$K$9,IF(D987&lt;Bonus!$J$10,Bonus!$K$10,IF(D987&lt;Bonus!$J$11,Bonus!$K$11,IF(D987&lt;Bonus!$J$12,Bonus!$K$12,Bonus!$K$13)))))))))))</f>
        <v>8</v>
      </c>
    </row>
    <row r="988" spans="1:21"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17">
        <f t="shared" si="61"/>
        <v>110.8695652173913</v>
      </c>
      <c r="Q988" t="s">
        <v>8339</v>
      </c>
      <c r="R988" t="s">
        <v>8341</v>
      </c>
      <c r="S988" s="23">
        <f t="shared" si="62"/>
        <v>42324.559027777774</v>
      </c>
      <c r="T988" s="23">
        <f t="shared" si="63"/>
        <v>42378.791666666664</v>
      </c>
      <c r="U988" s="27">
        <f>IF(D988&lt;Bonus!$J$2,Bonus!$K$2,IF(D988&lt;Bonus!$J$3,Bonus!$K$3,IF(D988&lt;Bonus!$J$4,Bonus!$K$4,IF(D988&lt;Bonus!$J$5,Bonus!$K$5,IF(D988&lt;Bonus!$J$6,Bonus!$K$6,IF(D988&lt;Bonus!$J$7,Bonus!$K$7,IF(D988&lt;Bonus!$J$8,Bonus!$K$8,IF(D988&lt;Bonus!$J$9,Bonus!$K$9,IF(D988&lt;Bonus!$J$10,Bonus!$K$10,IF(D988&lt;Bonus!$J$11,Bonus!$K$11,IF(D988&lt;Bonus!$J$12,Bonus!$K$12,Bonus!$K$13)))))))))))</f>
        <v>6</v>
      </c>
    </row>
    <row r="989" spans="1:21"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17">
        <f t="shared" si="61"/>
        <v>161.21951219512195</v>
      </c>
      <c r="Q989" t="s">
        <v>8339</v>
      </c>
      <c r="R989" t="s">
        <v>8341</v>
      </c>
      <c r="S989" s="23">
        <f t="shared" si="62"/>
        <v>41773.086226851847</v>
      </c>
      <c r="T989" s="23">
        <f t="shared" si="63"/>
        <v>41813.086226851847</v>
      </c>
      <c r="U989" s="27">
        <f>IF(D989&lt;Bonus!$J$2,Bonus!$K$2,IF(D989&lt;Bonus!$J$3,Bonus!$K$3,IF(D989&lt;Bonus!$J$4,Bonus!$K$4,IF(D989&lt;Bonus!$J$5,Bonus!$K$5,IF(D989&lt;Bonus!$J$6,Bonus!$K$6,IF(D989&lt;Bonus!$J$7,Bonus!$K$7,IF(D989&lt;Bonus!$J$8,Bonus!$K$8,IF(D989&lt;Bonus!$J$9,Bonus!$K$9,IF(D989&lt;Bonus!$J$10,Bonus!$K$10,IF(D989&lt;Bonus!$J$11,Bonus!$K$11,IF(D989&lt;Bonus!$J$12,Bonus!$K$12,Bonus!$K$13)))))))))))</f>
        <v>12</v>
      </c>
    </row>
    <row r="990" spans="1:21"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17" t="e">
        <f t="shared" si="61"/>
        <v>#DIV/0!</v>
      </c>
      <c r="Q990" t="s">
        <v>8339</v>
      </c>
      <c r="R990" t="s">
        <v>8341</v>
      </c>
      <c r="S990" s="23">
        <f t="shared" si="62"/>
        <v>42614.148437499993</v>
      </c>
      <c r="T990" s="23">
        <f t="shared" si="63"/>
        <v>42644.148437499993</v>
      </c>
      <c r="U990" s="27">
        <f>IF(D990&lt;Bonus!$J$2,Bonus!$K$2,IF(D990&lt;Bonus!$J$3,Bonus!$K$3,IF(D990&lt;Bonus!$J$4,Bonus!$K$4,IF(D990&lt;Bonus!$J$5,Bonus!$K$5,IF(D990&lt;Bonus!$J$6,Bonus!$K$6,IF(D990&lt;Bonus!$J$7,Bonus!$K$7,IF(D990&lt;Bonus!$J$8,Bonus!$K$8,IF(D990&lt;Bonus!$J$9,Bonus!$K$9,IF(D990&lt;Bonus!$J$10,Bonus!$K$10,IF(D990&lt;Bonus!$J$11,Bonus!$K$11,IF(D990&lt;Bonus!$J$12,Bonus!$K$12,Bonus!$K$13)))))))))))</f>
        <v>3</v>
      </c>
    </row>
    <row r="991" spans="1:21"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17">
        <f t="shared" si="61"/>
        <v>52.40625</v>
      </c>
      <c r="Q991" t="s">
        <v>8339</v>
      </c>
      <c r="R991" t="s">
        <v>8341</v>
      </c>
      <c r="S991" s="23">
        <f t="shared" si="62"/>
        <v>42611.725636574069</v>
      </c>
      <c r="T991" s="23">
        <f t="shared" si="63"/>
        <v>42641.725636574069</v>
      </c>
      <c r="U991" s="27">
        <f>IF(D991&lt;Bonus!$J$2,Bonus!$K$2,IF(D991&lt;Bonus!$J$3,Bonus!$K$3,IF(D991&lt;Bonus!$J$4,Bonus!$K$4,IF(D991&lt;Bonus!$J$5,Bonus!$K$5,IF(D991&lt;Bonus!$J$6,Bonus!$K$6,IF(D991&lt;Bonus!$J$7,Bonus!$K$7,IF(D991&lt;Bonus!$J$8,Bonus!$K$8,IF(D991&lt;Bonus!$J$9,Bonus!$K$9,IF(D991&lt;Bonus!$J$10,Bonus!$K$10,IF(D991&lt;Bonus!$J$11,Bonus!$K$11,IF(D991&lt;Bonus!$J$12,Bonus!$K$12,Bonus!$K$13)))))))))))</f>
        <v>4</v>
      </c>
    </row>
    <row r="992" spans="1:21"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17">
        <f t="shared" si="61"/>
        <v>13</v>
      </c>
      <c r="Q992" t="s">
        <v>8339</v>
      </c>
      <c r="R992" t="s">
        <v>8341</v>
      </c>
      <c r="S992" s="23">
        <f t="shared" si="62"/>
        <v>41855.575972222221</v>
      </c>
      <c r="T992" s="23">
        <f t="shared" si="63"/>
        <v>41885.575972222221</v>
      </c>
      <c r="U992" s="27">
        <f>IF(D992&lt;Bonus!$J$2,Bonus!$K$2,IF(D992&lt;Bonus!$J$3,Bonus!$K$3,IF(D992&lt;Bonus!$J$4,Bonus!$K$4,IF(D992&lt;Bonus!$J$5,Bonus!$K$5,IF(D992&lt;Bonus!$J$6,Bonus!$K$6,IF(D992&lt;Bonus!$J$7,Bonus!$K$7,IF(D992&lt;Bonus!$J$8,Bonus!$K$8,IF(D992&lt;Bonus!$J$9,Bonus!$K$9,IF(D992&lt;Bonus!$J$10,Bonus!$K$10,IF(D992&lt;Bonus!$J$11,Bonus!$K$11,IF(D992&lt;Bonus!$J$12,Bonus!$K$12,Bonus!$K$13)))))))))))</f>
        <v>7</v>
      </c>
    </row>
    <row r="993" spans="1:21"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17">
        <f t="shared" si="61"/>
        <v>30.285714285714285</v>
      </c>
      <c r="Q993" t="s">
        <v>8339</v>
      </c>
      <c r="R993" t="s">
        <v>8341</v>
      </c>
      <c r="S993" s="23">
        <f t="shared" si="62"/>
        <v>42538.548472222225</v>
      </c>
      <c r="T993" s="23">
        <f t="shared" si="63"/>
        <v>42563.57708333333</v>
      </c>
      <c r="U993" s="27">
        <f>IF(D993&lt;Bonus!$J$2,Bonus!$K$2,IF(D993&lt;Bonus!$J$3,Bonus!$K$3,IF(D993&lt;Bonus!$J$4,Bonus!$K$4,IF(D993&lt;Bonus!$J$5,Bonus!$K$5,IF(D993&lt;Bonus!$J$6,Bonus!$K$6,IF(D993&lt;Bonus!$J$7,Bonus!$K$7,IF(D993&lt;Bonus!$J$8,Bonus!$K$8,IF(D993&lt;Bonus!$J$9,Bonus!$K$9,IF(D993&lt;Bonus!$J$10,Bonus!$K$10,IF(D993&lt;Bonus!$J$11,Bonus!$K$11,IF(D993&lt;Bonus!$J$12,Bonus!$K$12,Bonus!$K$13)))))))))))</f>
        <v>3</v>
      </c>
    </row>
    <row r="994" spans="1:21"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17">
        <f t="shared" si="61"/>
        <v>116.75</v>
      </c>
      <c r="Q994" t="s">
        <v>8339</v>
      </c>
      <c r="R994" t="s">
        <v>8341</v>
      </c>
      <c r="S994" s="23">
        <f t="shared" si="62"/>
        <v>42437.71665509259</v>
      </c>
      <c r="T994" s="23">
        <f t="shared" si="63"/>
        <v>42497.674988425926</v>
      </c>
      <c r="U994" s="27">
        <f>IF(D994&lt;Bonus!$J$2,Bonus!$K$2,IF(D994&lt;Bonus!$J$3,Bonus!$K$3,IF(D994&lt;Bonus!$J$4,Bonus!$K$4,IF(D994&lt;Bonus!$J$5,Bonus!$K$5,IF(D994&lt;Bonus!$J$6,Bonus!$K$6,IF(D994&lt;Bonus!$J$7,Bonus!$K$7,IF(D994&lt;Bonus!$J$8,Bonus!$K$8,IF(D994&lt;Bonus!$J$9,Bonus!$K$9,IF(D994&lt;Bonus!$J$10,Bonus!$K$10,IF(D994&lt;Bonus!$J$11,Bonus!$K$11,IF(D994&lt;Bonus!$J$12,Bonus!$K$12,Bonus!$K$13)))))))))))</f>
        <v>12</v>
      </c>
    </row>
    <row r="995" spans="1:21"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17">
        <f t="shared" si="61"/>
        <v>89.59693877551021</v>
      </c>
      <c r="Q995" t="s">
        <v>8339</v>
      </c>
      <c r="R995" t="s">
        <v>8341</v>
      </c>
      <c r="S995" s="23">
        <f t="shared" si="62"/>
        <v>42652.756574074076</v>
      </c>
      <c r="T995" s="23">
        <f t="shared" si="63"/>
        <v>42685.999999999993</v>
      </c>
      <c r="U995" s="27">
        <f>IF(D995&lt;Bonus!$J$2,Bonus!$K$2,IF(D995&lt;Bonus!$J$3,Bonus!$K$3,IF(D995&lt;Bonus!$J$4,Bonus!$K$4,IF(D995&lt;Bonus!$J$5,Bonus!$K$5,IF(D995&lt;Bonus!$J$6,Bonus!$K$6,IF(D995&lt;Bonus!$J$7,Bonus!$K$7,IF(D995&lt;Bonus!$J$8,Bonus!$K$8,IF(D995&lt;Bonus!$J$9,Bonus!$K$9,IF(D995&lt;Bonus!$J$10,Bonus!$K$10,IF(D995&lt;Bonus!$J$11,Bonus!$K$11,IF(D995&lt;Bonus!$J$12,Bonus!$K$12,Bonus!$K$13)))))))))))</f>
        <v>12</v>
      </c>
    </row>
    <row r="996" spans="1:21"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17">
        <f t="shared" si="61"/>
        <v>424.45454545454544</v>
      </c>
      <c r="Q996" t="s">
        <v>8339</v>
      </c>
      <c r="R996" t="s">
        <v>8341</v>
      </c>
      <c r="S996" s="23">
        <f t="shared" si="62"/>
        <v>41921.054745370369</v>
      </c>
      <c r="T996" s="23">
        <f t="shared" si="63"/>
        <v>41973.749305555553</v>
      </c>
      <c r="U996" s="27">
        <f>IF(D996&lt;Bonus!$J$2,Bonus!$K$2,IF(D996&lt;Bonus!$J$3,Bonus!$K$3,IF(D996&lt;Bonus!$J$4,Bonus!$K$4,IF(D996&lt;Bonus!$J$5,Bonus!$K$5,IF(D996&lt;Bonus!$J$6,Bonus!$K$6,IF(D996&lt;Bonus!$J$7,Bonus!$K$7,IF(D996&lt;Bonus!$J$8,Bonus!$K$8,IF(D996&lt;Bonus!$J$9,Bonus!$K$9,IF(D996&lt;Bonus!$J$10,Bonus!$K$10,IF(D996&lt;Bonus!$J$11,Bonus!$K$11,IF(D996&lt;Bonus!$J$12,Bonus!$K$12,Bonus!$K$13)))))))))))</f>
        <v>12</v>
      </c>
    </row>
    <row r="997" spans="1:21"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17">
        <f t="shared" si="61"/>
        <v>80.666666666666671</v>
      </c>
      <c r="Q997" t="s">
        <v>8339</v>
      </c>
      <c r="R997" t="s">
        <v>8341</v>
      </c>
      <c r="S997" s="23">
        <f t="shared" si="62"/>
        <v>41947.732407407406</v>
      </c>
      <c r="T997" s="23">
        <f t="shared" si="63"/>
        <v>41972.458333333336</v>
      </c>
      <c r="U997" s="27">
        <f>IF(D997&lt;Bonus!$J$2,Bonus!$K$2,IF(D997&lt;Bonus!$J$3,Bonus!$K$3,IF(D997&lt;Bonus!$J$4,Bonus!$K$4,IF(D997&lt;Bonus!$J$5,Bonus!$K$5,IF(D997&lt;Bonus!$J$6,Bonus!$K$6,IF(D997&lt;Bonus!$J$7,Bonus!$K$7,IF(D997&lt;Bonus!$J$8,Bonus!$K$8,IF(D997&lt;Bonus!$J$9,Bonus!$K$9,IF(D997&lt;Bonus!$J$10,Bonus!$K$10,IF(D997&lt;Bonus!$J$11,Bonus!$K$11,IF(D997&lt;Bonus!$J$12,Bonus!$K$12,Bonus!$K$13)))))))))))</f>
        <v>4</v>
      </c>
    </row>
    <row r="998" spans="1:21"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17">
        <f t="shared" si="61"/>
        <v>13</v>
      </c>
      <c r="Q998" t="s">
        <v>8339</v>
      </c>
      <c r="R998" t="s">
        <v>8341</v>
      </c>
      <c r="S998" s="23">
        <f t="shared" si="62"/>
        <v>41817.658101851848</v>
      </c>
      <c r="T998" s="23">
        <f t="shared" si="63"/>
        <v>41847.435416666667</v>
      </c>
      <c r="U998" s="27">
        <f>IF(D998&lt;Bonus!$J$2,Bonus!$K$2,IF(D998&lt;Bonus!$J$3,Bonus!$K$3,IF(D998&lt;Bonus!$J$4,Bonus!$K$4,IF(D998&lt;Bonus!$J$5,Bonus!$K$5,IF(D998&lt;Bonus!$J$6,Bonus!$K$6,IF(D998&lt;Bonus!$J$7,Bonus!$K$7,IF(D998&lt;Bonus!$J$8,Bonus!$K$8,IF(D998&lt;Bonus!$J$9,Bonus!$K$9,IF(D998&lt;Bonus!$J$10,Bonus!$K$10,IF(D998&lt;Bonus!$J$11,Bonus!$K$11,IF(D998&lt;Bonus!$J$12,Bonus!$K$12,Bonus!$K$13)))))))))))</f>
        <v>2</v>
      </c>
    </row>
    <row r="999" spans="1:21"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17">
        <f t="shared" si="61"/>
        <v>8.125</v>
      </c>
      <c r="Q999" t="s">
        <v>8339</v>
      </c>
      <c r="R999" t="s">
        <v>8341</v>
      </c>
      <c r="S999" s="23">
        <f t="shared" si="62"/>
        <v>41940.894641203704</v>
      </c>
      <c r="T999" s="23">
        <f t="shared" si="63"/>
        <v>41970.936307870368</v>
      </c>
      <c r="U999" s="27">
        <f>IF(D999&lt;Bonus!$J$2,Bonus!$K$2,IF(D999&lt;Bonus!$J$3,Bonus!$K$3,IF(D999&lt;Bonus!$J$4,Bonus!$K$4,IF(D999&lt;Bonus!$J$5,Bonus!$K$5,IF(D999&lt;Bonus!$J$6,Bonus!$K$6,IF(D999&lt;Bonus!$J$7,Bonus!$K$7,IF(D999&lt;Bonus!$J$8,Bonus!$K$8,IF(D999&lt;Bonus!$J$9,Bonus!$K$9,IF(D999&lt;Bonus!$J$10,Bonus!$K$10,IF(D999&lt;Bonus!$J$11,Bonus!$K$11,IF(D999&lt;Bonus!$J$12,Bonus!$K$12,Bonus!$K$13)))))))))))</f>
        <v>3</v>
      </c>
    </row>
    <row r="1000" spans="1:21"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17">
        <f t="shared" si="61"/>
        <v>153.42794759825327</v>
      </c>
      <c r="Q1000" t="s">
        <v>8339</v>
      </c>
      <c r="R1000" t="s">
        <v>8341</v>
      </c>
      <c r="S1000" s="23">
        <f t="shared" si="62"/>
        <v>42281.960659722223</v>
      </c>
      <c r="T1000" s="23">
        <f t="shared" si="63"/>
        <v>42327.002326388887</v>
      </c>
      <c r="U1000" s="27">
        <f>IF(D1000&lt;Bonus!$J$2,Bonus!$K$2,IF(D1000&lt;Bonus!$J$3,Bonus!$K$3,IF(D1000&lt;Bonus!$J$4,Bonus!$K$4,IF(D1000&lt;Bonus!$J$5,Bonus!$K$5,IF(D1000&lt;Bonus!$J$6,Bonus!$K$6,IF(D1000&lt;Bonus!$J$7,Bonus!$K$7,IF(D1000&lt;Bonus!$J$8,Bonus!$K$8,IF(D1000&lt;Bonus!$J$9,Bonus!$K$9,IF(D1000&lt;Bonus!$J$10,Bonus!$K$10,IF(D1000&lt;Bonus!$J$11,Bonus!$K$11,IF(D1000&lt;Bonus!$J$12,Bonus!$K$12,Bonus!$K$13)))))))))))</f>
        <v>12</v>
      </c>
    </row>
    <row r="1001" spans="1:21"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17">
        <f t="shared" si="61"/>
        <v>292.07499999999999</v>
      </c>
      <c r="Q1001" t="s">
        <v>8339</v>
      </c>
      <c r="R1001" t="s">
        <v>8341</v>
      </c>
      <c r="S1001" s="23">
        <f t="shared" si="62"/>
        <v>41926.091319444444</v>
      </c>
      <c r="T1001" s="23">
        <f t="shared" si="63"/>
        <v>41956.126388888886</v>
      </c>
      <c r="U1001" s="27">
        <f>IF(D1001&lt;Bonus!$J$2,Bonus!$K$2,IF(D1001&lt;Bonus!$J$3,Bonus!$K$3,IF(D1001&lt;Bonus!$J$4,Bonus!$K$4,IF(D1001&lt;Bonus!$J$5,Bonus!$K$5,IF(D1001&lt;Bonus!$J$6,Bonus!$K$6,IF(D1001&lt;Bonus!$J$7,Bonus!$K$7,IF(D1001&lt;Bonus!$J$8,Bonus!$K$8,IF(D1001&lt;Bonus!$J$9,Bonus!$K$9,IF(D1001&lt;Bonus!$J$10,Bonus!$K$10,IF(D1001&lt;Bonus!$J$11,Bonus!$K$11,IF(D1001&lt;Bonus!$J$12,Bonus!$K$12,Bonus!$K$13)))))))))))</f>
        <v>12</v>
      </c>
    </row>
    <row r="1002" spans="1:21"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17">
        <f t="shared" si="61"/>
        <v>3304</v>
      </c>
      <c r="Q1002" t="s">
        <v>8339</v>
      </c>
      <c r="R1002" t="s">
        <v>8341</v>
      </c>
      <c r="S1002" s="23">
        <f t="shared" si="62"/>
        <v>42748.851388888892</v>
      </c>
      <c r="T1002" s="23">
        <f t="shared" si="63"/>
        <v>42808.80972222222</v>
      </c>
      <c r="U1002" s="27">
        <f>IF(D1002&lt;Bonus!$J$2,Bonus!$K$2,IF(D1002&lt;Bonus!$J$3,Bonus!$K$3,IF(D1002&lt;Bonus!$J$4,Bonus!$K$4,IF(D1002&lt;Bonus!$J$5,Bonus!$K$5,IF(D1002&lt;Bonus!$J$6,Bonus!$K$6,IF(D1002&lt;Bonus!$J$7,Bonus!$K$7,IF(D1002&lt;Bonus!$J$8,Bonus!$K$8,IF(D1002&lt;Bonus!$J$9,Bonus!$K$9,IF(D1002&lt;Bonus!$J$10,Bonus!$K$10,IF(D1002&lt;Bonus!$J$11,Bonus!$K$11,IF(D1002&lt;Bonus!$J$12,Bonus!$K$12,Bonus!$K$13)))))))))))</f>
        <v>12</v>
      </c>
    </row>
    <row r="1003" spans="1:21"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17">
        <f t="shared" si="61"/>
        <v>1300</v>
      </c>
      <c r="Q1003" t="s">
        <v>8339</v>
      </c>
      <c r="R1003" t="s">
        <v>8341</v>
      </c>
      <c r="S1003" s="23">
        <f t="shared" si="62"/>
        <v>42720.511724537035</v>
      </c>
      <c r="T1003" s="23">
        <f t="shared" si="63"/>
        <v>42765.511724537035</v>
      </c>
      <c r="U1003" s="27">
        <f>IF(D1003&lt;Bonus!$J$2,Bonus!$K$2,IF(D1003&lt;Bonus!$J$3,Bonus!$K$3,IF(D1003&lt;Bonus!$J$4,Bonus!$K$4,IF(D1003&lt;Bonus!$J$5,Bonus!$K$5,IF(D1003&lt;Bonus!$J$6,Bonus!$K$6,IF(D1003&lt;Bonus!$J$7,Bonus!$K$7,IF(D1003&lt;Bonus!$J$8,Bonus!$K$8,IF(D1003&lt;Bonus!$J$9,Bonus!$K$9,IF(D1003&lt;Bonus!$J$10,Bonus!$K$10,IF(D1003&lt;Bonus!$J$11,Bonus!$K$11,IF(D1003&lt;Bonus!$J$12,Bonus!$K$12,Bonus!$K$13)))))))))))</f>
        <v>3</v>
      </c>
    </row>
    <row r="1004" spans="1:21"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17">
        <f t="shared" si="61"/>
        <v>134.54545454545453</v>
      </c>
      <c r="Q1004" t="s">
        <v>8339</v>
      </c>
      <c r="R1004" t="s">
        <v>8341</v>
      </c>
      <c r="S1004" s="23">
        <f t="shared" si="62"/>
        <v>42325.475856481477</v>
      </c>
      <c r="T1004" s="23">
        <f t="shared" si="63"/>
        <v>42355.040972222218</v>
      </c>
      <c r="U1004" s="27">
        <f>IF(D1004&lt;Bonus!$J$2,Bonus!$K$2,IF(D1004&lt;Bonus!$J$3,Bonus!$K$3,IF(D1004&lt;Bonus!$J$4,Bonus!$K$4,IF(D1004&lt;Bonus!$J$5,Bonus!$K$5,IF(D1004&lt;Bonus!$J$6,Bonus!$K$6,IF(D1004&lt;Bonus!$J$7,Bonus!$K$7,IF(D1004&lt;Bonus!$J$8,Bonus!$K$8,IF(D1004&lt;Bonus!$J$9,Bonus!$K$9,IF(D1004&lt;Bonus!$J$10,Bonus!$K$10,IF(D1004&lt;Bonus!$J$11,Bonus!$K$11,IF(D1004&lt;Bonus!$J$12,Bonus!$K$12,Bonus!$K$13)))))))))))</f>
        <v>4</v>
      </c>
    </row>
    <row r="1005" spans="1:21"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17">
        <f t="shared" si="61"/>
        <v>214.06666666666666</v>
      </c>
      <c r="Q1005" t="s">
        <v>8339</v>
      </c>
      <c r="R1005" t="s">
        <v>8341</v>
      </c>
      <c r="S1005" s="23">
        <f t="shared" si="62"/>
        <v>42780.500706018516</v>
      </c>
      <c r="T1005" s="23">
        <f t="shared" si="63"/>
        <v>42810.459039351852</v>
      </c>
      <c r="U1005" s="27">
        <f>IF(D1005&lt;Bonus!$J$2,Bonus!$K$2,IF(D1005&lt;Bonus!$J$3,Bonus!$K$3,IF(D1005&lt;Bonus!$J$4,Bonus!$K$4,IF(D1005&lt;Bonus!$J$5,Bonus!$K$5,IF(D1005&lt;Bonus!$J$6,Bonus!$K$6,IF(D1005&lt;Bonus!$J$7,Bonus!$K$7,IF(D1005&lt;Bonus!$J$8,Bonus!$K$8,IF(D1005&lt;Bonus!$J$9,Bonus!$K$9,IF(D1005&lt;Bonus!$J$10,Bonus!$K$10,IF(D1005&lt;Bonus!$J$11,Bonus!$K$11,IF(D1005&lt;Bonus!$J$12,Bonus!$K$12,Bonus!$K$13)))))))))))</f>
        <v>6</v>
      </c>
    </row>
    <row r="1006" spans="1:21"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17">
        <f t="shared" si="61"/>
        <v>216.33684210526314</v>
      </c>
      <c r="Q1006" t="s">
        <v>8339</v>
      </c>
      <c r="R1006" t="s">
        <v>8341</v>
      </c>
      <c r="S1006" s="23">
        <f t="shared" si="62"/>
        <v>42388.5003125</v>
      </c>
      <c r="T1006" s="23">
        <f t="shared" si="63"/>
        <v>42418.5003125</v>
      </c>
      <c r="U1006" s="27">
        <f>IF(D1006&lt;Bonus!$J$2,Bonus!$K$2,IF(D1006&lt;Bonus!$J$3,Bonus!$K$3,IF(D1006&lt;Bonus!$J$4,Bonus!$K$4,IF(D1006&lt;Bonus!$J$5,Bonus!$K$5,IF(D1006&lt;Bonus!$J$6,Bonus!$K$6,IF(D1006&lt;Bonus!$J$7,Bonus!$K$7,IF(D1006&lt;Bonus!$J$8,Bonus!$K$8,IF(D1006&lt;Bonus!$J$9,Bonus!$K$9,IF(D1006&lt;Bonus!$J$10,Bonus!$K$10,IF(D1006&lt;Bonus!$J$11,Bonus!$K$11,IF(D1006&lt;Bonus!$J$12,Bonus!$K$12,Bonus!$K$13)))))))))))</f>
        <v>7</v>
      </c>
    </row>
    <row r="1007" spans="1:21"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17">
        <f t="shared" si="61"/>
        <v>932.31055900621118</v>
      </c>
      <c r="Q1007" t="s">
        <v>8339</v>
      </c>
      <c r="R1007" t="s">
        <v>8341</v>
      </c>
      <c r="S1007" s="23">
        <f t="shared" si="62"/>
        <v>42276.416469907403</v>
      </c>
      <c r="T1007" s="23">
        <f t="shared" si="63"/>
        <v>42307.416469907403</v>
      </c>
      <c r="U1007" s="27">
        <f>IF(D1007&lt;Bonus!$J$2,Bonus!$K$2,IF(D1007&lt;Bonus!$J$3,Bonus!$K$3,IF(D1007&lt;Bonus!$J$4,Bonus!$K$4,IF(D1007&lt;Bonus!$J$5,Bonus!$K$5,IF(D1007&lt;Bonus!$J$6,Bonus!$K$6,IF(D1007&lt;Bonus!$J$7,Bonus!$K$7,IF(D1007&lt;Bonus!$J$8,Bonus!$K$8,IF(D1007&lt;Bonus!$J$9,Bonus!$K$9,IF(D1007&lt;Bonus!$J$10,Bonus!$K$10,IF(D1007&lt;Bonus!$J$11,Bonus!$K$11,IF(D1007&lt;Bonus!$J$12,Bonus!$K$12,Bonus!$K$13)))))))))))</f>
        <v>12</v>
      </c>
    </row>
    <row r="1008" spans="1:21"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17">
        <f t="shared" si="61"/>
        <v>29.25</v>
      </c>
      <c r="Q1008" t="s">
        <v>8339</v>
      </c>
      <c r="R1008" t="s">
        <v>8341</v>
      </c>
      <c r="S1008" s="23">
        <f t="shared" si="62"/>
        <v>41976.83185185185</v>
      </c>
      <c r="T1008" s="23">
        <f t="shared" si="63"/>
        <v>41985.09097222222</v>
      </c>
      <c r="U1008" s="27">
        <f>IF(D1008&lt;Bonus!$J$2,Bonus!$K$2,IF(D1008&lt;Bonus!$J$3,Bonus!$K$3,IF(D1008&lt;Bonus!$J$4,Bonus!$K$4,IF(D1008&lt;Bonus!$J$5,Bonus!$K$5,IF(D1008&lt;Bonus!$J$6,Bonus!$K$6,IF(D1008&lt;Bonus!$J$7,Bonus!$K$7,IF(D1008&lt;Bonus!$J$8,Bonus!$K$8,IF(D1008&lt;Bonus!$J$9,Bonus!$K$9,IF(D1008&lt;Bonus!$J$10,Bonus!$K$10,IF(D1008&lt;Bonus!$J$11,Bonus!$K$11,IF(D1008&lt;Bonus!$J$12,Bonus!$K$12,Bonus!$K$13)))))))))))</f>
        <v>2</v>
      </c>
    </row>
    <row r="1009" spans="1:21"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17">
        <f t="shared" si="61"/>
        <v>174.94736842105263</v>
      </c>
      <c r="Q1009" t="s">
        <v>8339</v>
      </c>
      <c r="R1009" t="s">
        <v>8341</v>
      </c>
      <c r="S1009" s="23">
        <f t="shared" si="62"/>
        <v>42676.3752662037</v>
      </c>
      <c r="T1009" s="23">
        <f t="shared" si="63"/>
        <v>42718.416932870365</v>
      </c>
      <c r="U1009" s="27">
        <f>IF(D1009&lt;Bonus!$J$2,Bonus!$K$2,IF(D1009&lt;Bonus!$J$3,Bonus!$K$3,IF(D1009&lt;Bonus!$J$4,Bonus!$K$4,IF(D1009&lt;Bonus!$J$5,Bonus!$K$5,IF(D1009&lt;Bonus!$J$6,Bonus!$K$6,IF(D1009&lt;Bonus!$J$7,Bonus!$K$7,IF(D1009&lt;Bonus!$J$8,Bonus!$K$8,IF(D1009&lt;Bonus!$J$9,Bonus!$K$9,IF(D1009&lt;Bonus!$J$10,Bonus!$K$10,IF(D1009&lt;Bonus!$J$11,Bonus!$K$11,IF(D1009&lt;Bonus!$J$12,Bonus!$K$12,Bonus!$K$13)))))))))))</f>
        <v>8</v>
      </c>
    </row>
    <row r="1010" spans="1:21"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17">
        <f t="shared" si="61"/>
        <v>250</v>
      </c>
      <c r="Q1010" t="s">
        <v>8339</v>
      </c>
      <c r="R1010" t="s">
        <v>8341</v>
      </c>
      <c r="S1010" s="23">
        <f t="shared" si="62"/>
        <v>42702.600868055553</v>
      </c>
      <c r="T1010" s="23">
        <f t="shared" si="63"/>
        <v>42732.600868055553</v>
      </c>
      <c r="U1010" s="27">
        <f>IF(D1010&lt;Bonus!$J$2,Bonus!$K$2,IF(D1010&lt;Bonus!$J$3,Bonus!$K$3,IF(D1010&lt;Bonus!$J$4,Bonus!$K$4,IF(D1010&lt;Bonus!$J$5,Bonus!$K$5,IF(D1010&lt;Bonus!$J$6,Bonus!$K$6,IF(D1010&lt;Bonus!$J$7,Bonus!$K$7,IF(D1010&lt;Bonus!$J$8,Bonus!$K$8,IF(D1010&lt;Bonus!$J$9,Bonus!$K$9,IF(D1010&lt;Bonus!$J$10,Bonus!$K$10,IF(D1010&lt;Bonus!$J$11,Bonus!$K$11,IF(D1010&lt;Bonus!$J$12,Bonus!$K$12,Bonus!$K$13)))))))))))</f>
        <v>12</v>
      </c>
    </row>
    <row r="1011" spans="1:21"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17">
        <f t="shared" si="61"/>
        <v>65</v>
      </c>
      <c r="Q1011" t="s">
        <v>8339</v>
      </c>
      <c r="R1011" t="s">
        <v>8341</v>
      </c>
      <c r="S1011" s="23">
        <f t="shared" si="62"/>
        <v>42510.396365740737</v>
      </c>
      <c r="T1011" s="23">
        <f t="shared" si="63"/>
        <v>42540.396365740737</v>
      </c>
      <c r="U1011" s="27">
        <f>IF(D1011&lt;Bonus!$J$2,Bonus!$K$2,IF(D1011&lt;Bonus!$J$3,Bonus!$K$3,IF(D1011&lt;Bonus!$J$4,Bonus!$K$4,IF(D1011&lt;Bonus!$J$5,Bonus!$K$5,IF(D1011&lt;Bonus!$J$6,Bonus!$K$6,IF(D1011&lt;Bonus!$J$7,Bonus!$K$7,IF(D1011&lt;Bonus!$J$8,Bonus!$K$8,IF(D1011&lt;Bonus!$J$9,Bonus!$K$9,IF(D1011&lt;Bonus!$J$10,Bonus!$K$10,IF(D1011&lt;Bonus!$J$11,Bonus!$K$11,IF(D1011&lt;Bonus!$J$12,Bonus!$K$12,Bonus!$K$13)))))))))))</f>
        <v>12</v>
      </c>
    </row>
    <row r="1012" spans="1:21"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17">
        <f t="shared" si="61"/>
        <v>55</v>
      </c>
      <c r="Q1012" t="s">
        <v>8339</v>
      </c>
      <c r="R1012" t="s">
        <v>8341</v>
      </c>
      <c r="S1012" s="23">
        <f t="shared" si="62"/>
        <v>42561.621087962958</v>
      </c>
      <c r="T1012" s="23">
        <f t="shared" si="63"/>
        <v>42617.915972222218</v>
      </c>
      <c r="U1012" s="27">
        <f>IF(D1012&lt;Bonus!$J$2,Bonus!$K$2,IF(D1012&lt;Bonus!$J$3,Bonus!$K$3,IF(D1012&lt;Bonus!$J$4,Bonus!$K$4,IF(D1012&lt;Bonus!$J$5,Bonus!$K$5,IF(D1012&lt;Bonus!$J$6,Bonus!$K$6,IF(D1012&lt;Bonus!$J$7,Bonus!$K$7,IF(D1012&lt;Bonus!$J$8,Bonus!$K$8,IF(D1012&lt;Bonus!$J$9,Bonus!$K$9,IF(D1012&lt;Bonus!$J$10,Bonus!$K$10,IF(D1012&lt;Bonus!$J$11,Bonus!$K$11,IF(D1012&lt;Bonus!$J$12,Bonus!$K$12,Bonus!$K$13)))))))))))</f>
        <v>12</v>
      </c>
    </row>
    <row r="1013" spans="1:21"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17">
        <f t="shared" si="61"/>
        <v>75</v>
      </c>
      <c r="Q1013" t="s">
        <v>8339</v>
      </c>
      <c r="R1013" t="s">
        <v>8341</v>
      </c>
      <c r="S1013" s="23">
        <f t="shared" si="62"/>
        <v>41946.689756944441</v>
      </c>
      <c r="T1013" s="23">
        <f t="shared" si="63"/>
        <v>41991.689756944441</v>
      </c>
      <c r="U1013" s="27">
        <f>IF(D1013&lt;Bonus!$J$2,Bonus!$K$2,IF(D1013&lt;Bonus!$J$3,Bonus!$K$3,IF(D1013&lt;Bonus!$J$4,Bonus!$K$4,IF(D1013&lt;Bonus!$J$5,Bonus!$K$5,IF(D1013&lt;Bonus!$J$6,Bonus!$K$6,IF(D1013&lt;Bonus!$J$7,Bonus!$K$7,IF(D1013&lt;Bonus!$J$8,Bonus!$K$8,IF(D1013&lt;Bonus!$J$9,Bonus!$K$9,IF(D1013&lt;Bonus!$J$10,Bonus!$K$10,IF(D1013&lt;Bonus!$J$11,Bonus!$K$11,IF(D1013&lt;Bonus!$J$12,Bonus!$K$12,Bonus!$K$13)))))))))))</f>
        <v>6</v>
      </c>
    </row>
    <row r="1014" spans="1:21"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17">
        <f t="shared" si="61"/>
        <v>1389.3561935483872</v>
      </c>
      <c r="Q1014" t="s">
        <v>8339</v>
      </c>
      <c r="R1014" t="s">
        <v>8341</v>
      </c>
      <c r="S1014" s="23">
        <f t="shared" si="62"/>
        <v>42714.232083333329</v>
      </c>
      <c r="T1014" s="23">
        <f t="shared" si="63"/>
        <v>42759.232083333329</v>
      </c>
      <c r="U1014" s="27">
        <f>IF(D1014&lt;Bonus!$J$2,Bonus!$K$2,IF(D1014&lt;Bonus!$J$3,Bonus!$K$3,IF(D1014&lt;Bonus!$J$4,Bonus!$K$4,IF(D1014&lt;Bonus!$J$5,Bonus!$K$5,IF(D1014&lt;Bonus!$J$6,Bonus!$K$6,IF(D1014&lt;Bonus!$J$7,Bonus!$K$7,IF(D1014&lt;Bonus!$J$8,Bonus!$K$8,IF(D1014&lt;Bonus!$J$9,Bonus!$K$9,IF(D1014&lt;Bonus!$J$10,Bonus!$K$10,IF(D1014&lt;Bonus!$J$11,Bonus!$K$11,IF(D1014&lt;Bonus!$J$12,Bonus!$K$12,Bonus!$K$13)))))))))))</f>
        <v>3</v>
      </c>
    </row>
    <row r="1015" spans="1:21"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17">
        <f t="shared" si="61"/>
        <v>95.911111111111111</v>
      </c>
      <c r="Q1015" t="s">
        <v>8339</v>
      </c>
      <c r="R1015" t="s">
        <v>8341</v>
      </c>
      <c r="S1015" s="23">
        <f t="shared" si="62"/>
        <v>42339.625648148147</v>
      </c>
      <c r="T1015" s="23">
        <f t="shared" si="63"/>
        <v>42367.624999999993</v>
      </c>
      <c r="U1015" s="27">
        <f>IF(D1015&lt;Bonus!$J$2,Bonus!$K$2,IF(D1015&lt;Bonus!$J$3,Bonus!$K$3,IF(D1015&lt;Bonus!$J$4,Bonus!$K$4,IF(D1015&lt;Bonus!$J$5,Bonus!$K$5,IF(D1015&lt;Bonus!$J$6,Bonus!$K$6,IF(D1015&lt;Bonus!$J$7,Bonus!$K$7,IF(D1015&lt;Bonus!$J$8,Bonus!$K$8,IF(D1015&lt;Bonus!$J$9,Bonus!$K$9,IF(D1015&lt;Bonus!$J$10,Bonus!$K$10,IF(D1015&lt;Bonus!$J$11,Bonus!$K$11,IF(D1015&lt;Bonus!$J$12,Bonus!$K$12,Bonus!$K$13)))))))))))</f>
        <v>7</v>
      </c>
    </row>
    <row r="1016" spans="1:21"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17">
        <f t="shared" si="61"/>
        <v>191.25</v>
      </c>
      <c r="Q1016" t="s">
        <v>8339</v>
      </c>
      <c r="R1016" t="s">
        <v>8341</v>
      </c>
      <c r="S1016" s="23">
        <f t="shared" si="62"/>
        <v>41954.79415509259</v>
      </c>
      <c r="T1016" s="23">
        <f t="shared" si="63"/>
        <v>42004.79415509259</v>
      </c>
      <c r="U1016" s="27">
        <f>IF(D1016&lt;Bonus!$J$2,Bonus!$K$2,IF(D1016&lt;Bonus!$J$3,Bonus!$K$3,IF(D1016&lt;Bonus!$J$4,Bonus!$K$4,IF(D1016&lt;Bonus!$J$5,Bonus!$K$5,IF(D1016&lt;Bonus!$J$6,Bonus!$K$6,IF(D1016&lt;Bonus!$J$7,Bonus!$K$7,IF(D1016&lt;Bonus!$J$8,Bonus!$K$8,IF(D1016&lt;Bonus!$J$9,Bonus!$K$9,IF(D1016&lt;Bonus!$J$10,Bonus!$K$10,IF(D1016&lt;Bonus!$J$11,Bonus!$K$11,IF(D1016&lt;Bonus!$J$12,Bonus!$K$12,Bonus!$K$13)))))))))))</f>
        <v>4</v>
      </c>
    </row>
    <row r="1017" spans="1:21"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17">
        <f t="shared" si="61"/>
        <v>40</v>
      </c>
      <c r="Q1017" t="s">
        <v>8339</v>
      </c>
      <c r="R1017" t="s">
        <v>8341</v>
      </c>
      <c r="S1017" s="23">
        <f t="shared" si="62"/>
        <v>42303.670081018521</v>
      </c>
      <c r="T1017" s="23">
        <f t="shared" si="63"/>
        <v>42333.711747685178</v>
      </c>
      <c r="U1017" s="27">
        <f>IF(D1017&lt;Bonus!$J$2,Bonus!$K$2,IF(D1017&lt;Bonus!$J$3,Bonus!$K$3,IF(D1017&lt;Bonus!$J$4,Bonus!$K$4,IF(D1017&lt;Bonus!$J$5,Bonus!$K$5,IF(D1017&lt;Bonus!$J$6,Bonus!$K$6,IF(D1017&lt;Bonus!$J$7,Bonus!$K$7,IF(D1017&lt;Bonus!$J$8,Bonus!$K$8,IF(D1017&lt;Bonus!$J$9,Bonus!$K$9,IF(D1017&lt;Bonus!$J$10,Bonus!$K$10,IF(D1017&lt;Bonus!$J$11,Bonus!$K$11,IF(D1017&lt;Bonus!$J$12,Bonus!$K$12,Bonus!$K$13)))))))))))</f>
        <v>3</v>
      </c>
    </row>
    <row r="1018" spans="1:21"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17">
        <f t="shared" si="61"/>
        <v>74.78947368421052</v>
      </c>
      <c r="Q1018" t="s">
        <v>8339</v>
      </c>
      <c r="R1018" t="s">
        <v>8341</v>
      </c>
      <c r="S1018" s="23">
        <f t="shared" si="62"/>
        <v>42421.898796296293</v>
      </c>
      <c r="T1018" s="23">
        <f t="shared" si="63"/>
        <v>42466.857129629621</v>
      </c>
      <c r="U1018" s="27">
        <f>IF(D1018&lt;Bonus!$J$2,Bonus!$K$2,IF(D1018&lt;Bonus!$J$3,Bonus!$K$3,IF(D1018&lt;Bonus!$J$4,Bonus!$K$4,IF(D1018&lt;Bonus!$J$5,Bonus!$K$5,IF(D1018&lt;Bonus!$J$6,Bonus!$K$6,IF(D1018&lt;Bonus!$J$7,Bonus!$K$7,IF(D1018&lt;Bonus!$J$8,Bonus!$K$8,IF(D1018&lt;Bonus!$J$9,Bonus!$K$9,IF(D1018&lt;Bonus!$J$10,Bonus!$K$10,IF(D1018&lt;Bonus!$J$11,Bonus!$K$11,IF(D1018&lt;Bonus!$J$12,Bonus!$K$12,Bonus!$K$13)))))))))))</f>
        <v>12</v>
      </c>
    </row>
    <row r="1019" spans="1:21"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17">
        <f t="shared" si="61"/>
        <v>161.11830985915492</v>
      </c>
      <c r="Q1019" t="s">
        <v>8339</v>
      </c>
      <c r="R1019" t="s">
        <v>8341</v>
      </c>
      <c r="S1019" s="23">
        <f t="shared" si="62"/>
        <v>42289.466840277775</v>
      </c>
      <c r="T1019" s="23">
        <f t="shared" si="63"/>
        <v>42329.508506944439</v>
      </c>
      <c r="U1019" s="27">
        <f>IF(D1019&lt;Bonus!$J$2,Bonus!$K$2,IF(D1019&lt;Bonus!$J$3,Bonus!$K$3,IF(D1019&lt;Bonus!$J$4,Bonus!$K$4,IF(D1019&lt;Bonus!$J$5,Bonus!$K$5,IF(D1019&lt;Bonus!$J$6,Bonus!$K$6,IF(D1019&lt;Bonus!$J$7,Bonus!$K$7,IF(D1019&lt;Bonus!$J$8,Bonus!$K$8,IF(D1019&lt;Bonus!$J$9,Bonus!$K$9,IF(D1019&lt;Bonus!$J$10,Bonus!$K$10,IF(D1019&lt;Bonus!$J$11,Bonus!$K$11,IF(D1019&lt;Bonus!$J$12,Bonus!$K$12,Bonus!$K$13)))))))))))</f>
        <v>12</v>
      </c>
    </row>
    <row r="1020" spans="1:21"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17">
        <f t="shared" si="61"/>
        <v>88.714285714285708</v>
      </c>
      <c r="Q1020" t="s">
        <v>8339</v>
      </c>
      <c r="R1020" t="s">
        <v>8341</v>
      </c>
      <c r="S1020" s="23">
        <f t="shared" si="62"/>
        <v>42535.283946759257</v>
      </c>
      <c r="T1020" s="23">
        <f t="shared" si="63"/>
        <v>42565.283946759257</v>
      </c>
      <c r="U1020" s="27">
        <f>IF(D1020&lt;Bonus!$J$2,Bonus!$K$2,IF(D1020&lt;Bonus!$J$3,Bonus!$K$3,IF(D1020&lt;Bonus!$J$4,Bonus!$K$4,IF(D1020&lt;Bonus!$J$5,Bonus!$K$5,IF(D1020&lt;Bonus!$J$6,Bonus!$K$6,IF(D1020&lt;Bonus!$J$7,Bonus!$K$7,IF(D1020&lt;Bonus!$J$8,Bonus!$K$8,IF(D1020&lt;Bonus!$J$9,Bonus!$K$9,IF(D1020&lt;Bonus!$J$10,Bonus!$K$10,IF(D1020&lt;Bonus!$J$11,Bonus!$K$11,IF(D1020&lt;Bonus!$J$12,Bonus!$K$12,Bonus!$K$13)))))))))))</f>
        <v>6</v>
      </c>
    </row>
    <row r="1021" spans="1:21"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17">
        <f t="shared" si="61"/>
        <v>53.25</v>
      </c>
      <c r="Q1021" t="s">
        <v>8339</v>
      </c>
      <c r="R1021" t="s">
        <v>8341</v>
      </c>
      <c r="S1021" s="23">
        <f t="shared" si="62"/>
        <v>42009.765613425923</v>
      </c>
      <c r="T1021" s="23">
        <f t="shared" si="63"/>
        <v>42039.765613425923</v>
      </c>
      <c r="U1021" s="27">
        <f>IF(D1021&lt;Bonus!$J$2,Bonus!$K$2,IF(D1021&lt;Bonus!$J$3,Bonus!$K$3,IF(D1021&lt;Bonus!$J$4,Bonus!$K$4,IF(D1021&lt;Bonus!$J$5,Bonus!$K$5,IF(D1021&lt;Bonus!$J$6,Bonus!$K$6,IF(D1021&lt;Bonus!$J$7,Bonus!$K$7,IF(D1021&lt;Bonus!$J$8,Bonus!$K$8,IF(D1021&lt;Bonus!$J$9,Bonus!$K$9,IF(D1021&lt;Bonus!$J$10,Bonus!$K$10,IF(D1021&lt;Bonus!$J$11,Bonus!$K$11,IF(D1021&lt;Bonus!$J$12,Bonus!$K$12,Bonus!$K$13)))))))))))</f>
        <v>11</v>
      </c>
    </row>
    <row r="1022" spans="1:21"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17">
        <f t="shared" si="61"/>
        <v>106.2</v>
      </c>
      <c r="Q1022" t="s">
        <v>8345</v>
      </c>
      <c r="R1022" t="s">
        <v>8350</v>
      </c>
      <c r="S1022" s="23">
        <f t="shared" si="62"/>
        <v>42126.861215277771</v>
      </c>
      <c r="T1022" s="23">
        <f t="shared" si="63"/>
        <v>42156.824305555558</v>
      </c>
      <c r="U1022" s="27">
        <f>IF(D1022&lt;Bonus!$J$2,Bonus!$K$2,IF(D1022&lt;Bonus!$J$3,Bonus!$K$3,IF(D1022&lt;Bonus!$J$4,Bonus!$K$4,IF(D1022&lt;Bonus!$J$5,Bonus!$K$5,IF(D1022&lt;Bonus!$J$6,Bonus!$K$6,IF(D1022&lt;Bonus!$J$7,Bonus!$K$7,IF(D1022&lt;Bonus!$J$8,Bonus!$K$8,IF(D1022&lt;Bonus!$J$9,Bonus!$K$9,IF(D1022&lt;Bonus!$J$10,Bonus!$K$10,IF(D1022&lt;Bonus!$J$11,Bonus!$K$11,IF(D1022&lt;Bonus!$J$12,Bonus!$K$12,Bonus!$K$13)))))))))))</f>
        <v>2</v>
      </c>
    </row>
    <row r="1023" spans="1:21"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17">
        <f t="shared" si="61"/>
        <v>22.079728033472804</v>
      </c>
      <c r="Q1023" t="s">
        <v>8345</v>
      </c>
      <c r="R1023" t="s">
        <v>8350</v>
      </c>
      <c r="S1023" s="23">
        <f t="shared" si="62"/>
        <v>42271.043645833335</v>
      </c>
      <c r="T1023" s="23">
        <f t="shared" si="63"/>
        <v>42293.958333333336</v>
      </c>
      <c r="U1023" s="27">
        <f>IF(D1023&lt;Bonus!$J$2,Bonus!$K$2,IF(D1023&lt;Bonus!$J$3,Bonus!$K$3,IF(D1023&lt;Bonus!$J$4,Bonus!$K$4,IF(D1023&lt;Bonus!$J$5,Bonus!$K$5,IF(D1023&lt;Bonus!$J$6,Bonus!$K$6,IF(D1023&lt;Bonus!$J$7,Bonus!$K$7,IF(D1023&lt;Bonus!$J$8,Bonus!$K$8,IF(D1023&lt;Bonus!$J$9,Bonus!$K$9,IF(D1023&lt;Bonus!$J$10,Bonus!$K$10,IF(D1023&lt;Bonus!$J$11,Bonus!$K$11,IF(D1023&lt;Bonus!$J$12,Bonus!$K$12,Bonus!$K$13)))))))))))</f>
        <v>2</v>
      </c>
    </row>
    <row r="1024" spans="1:21"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17">
        <f t="shared" si="61"/>
        <v>31.054054054054053</v>
      </c>
      <c r="Q1024" t="s">
        <v>8345</v>
      </c>
      <c r="R1024" t="s">
        <v>8350</v>
      </c>
      <c r="S1024" s="23">
        <f t="shared" si="62"/>
        <v>42111.438391203708</v>
      </c>
      <c r="T1024" s="23">
        <f t="shared" si="63"/>
        <v>42141.438391203708</v>
      </c>
      <c r="U1024" s="27">
        <f>IF(D1024&lt;Bonus!$J$2,Bonus!$K$2,IF(D1024&lt;Bonus!$J$3,Bonus!$K$3,IF(D1024&lt;Bonus!$J$4,Bonus!$K$4,IF(D1024&lt;Bonus!$J$5,Bonus!$K$5,IF(D1024&lt;Bonus!$J$6,Bonus!$K$6,IF(D1024&lt;Bonus!$J$7,Bonus!$K$7,IF(D1024&lt;Bonus!$J$8,Bonus!$K$8,IF(D1024&lt;Bonus!$J$9,Bonus!$K$9,IF(D1024&lt;Bonus!$J$10,Bonus!$K$10,IF(D1024&lt;Bonus!$J$11,Bonus!$K$11,IF(D1024&lt;Bonus!$J$12,Bonus!$K$12,Bonus!$K$13)))))))))))</f>
        <v>2</v>
      </c>
    </row>
    <row r="1025" spans="1:21"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17">
        <f t="shared" si="61"/>
        <v>36.206106870229007</v>
      </c>
      <c r="Q1025" t="s">
        <v>8345</v>
      </c>
      <c r="R1025" t="s">
        <v>8350</v>
      </c>
      <c r="S1025" s="23">
        <f t="shared" si="62"/>
        <v>42145.711354166669</v>
      </c>
      <c r="T1025" s="23">
        <f t="shared" si="63"/>
        <v>42175.711354166669</v>
      </c>
      <c r="U1025" s="27">
        <f>IF(D1025&lt;Bonus!$J$2,Bonus!$K$2,IF(D1025&lt;Bonus!$J$3,Bonus!$K$3,IF(D1025&lt;Bonus!$J$4,Bonus!$K$4,IF(D1025&lt;Bonus!$J$5,Bonus!$K$5,IF(D1025&lt;Bonus!$J$6,Bonus!$K$6,IF(D1025&lt;Bonus!$J$7,Bonus!$K$7,IF(D1025&lt;Bonus!$J$8,Bonus!$K$8,IF(D1025&lt;Bonus!$J$9,Bonus!$K$9,IF(D1025&lt;Bonus!$J$10,Bonus!$K$10,IF(D1025&lt;Bonus!$J$11,Bonus!$K$11,IF(D1025&lt;Bonus!$J$12,Bonus!$K$12,Bonus!$K$13)))))))))))</f>
        <v>2</v>
      </c>
    </row>
    <row r="1026" spans="1:21"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17">
        <f t="shared" si="61"/>
        <v>388.9762295081967</v>
      </c>
      <c r="Q1026" t="s">
        <v>8345</v>
      </c>
      <c r="R1026" t="s">
        <v>8350</v>
      </c>
      <c r="S1026" s="23">
        <f t="shared" si="62"/>
        <v>42370.372256944444</v>
      </c>
      <c r="T1026" s="23">
        <f t="shared" si="63"/>
        <v>42400.372256944444</v>
      </c>
      <c r="U1026" s="27">
        <f>IF(D1026&lt;Bonus!$J$2,Bonus!$K$2,IF(D1026&lt;Bonus!$J$3,Bonus!$K$3,IF(D1026&lt;Bonus!$J$4,Bonus!$K$4,IF(D1026&lt;Bonus!$J$5,Bonus!$K$5,IF(D1026&lt;Bonus!$J$6,Bonus!$K$6,IF(D1026&lt;Bonus!$J$7,Bonus!$K$7,IF(D1026&lt;Bonus!$J$8,Bonus!$K$8,IF(D1026&lt;Bonus!$J$9,Bonus!$K$9,IF(D1026&lt;Bonus!$J$10,Bonus!$K$10,IF(D1026&lt;Bonus!$J$11,Bonus!$K$11,IF(D1026&lt;Bonus!$J$12,Bonus!$K$12,Bonus!$K$13)))))))))))</f>
        <v>6</v>
      </c>
    </row>
    <row r="1027" spans="1:21"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f>
        <v>1.099283142857143</v>
      </c>
      <c r="P1027" s="17">
        <f t="shared" ref="P1027:P1090" si="65">E1027/L1027</f>
        <v>71.848571428571432</v>
      </c>
      <c r="Q1027" t="s">
        <v>8345</v>
      </c>
      <c r="R1027" t="s">
        <v>8350</v>
      </c>
      <c r="S1027" s="23">
        <f t="shared" ref="S1027:S1090" si="66">(J1027/60/60/24)+DATE(1970,1,1)+(-5/24)</f>
        <v>42049.625428240739</v>
      </c>
      <c r="T1027" s="23">
        <f t="shared" ref="T1027:T1090" si="67">(I1027/60/60/24)+DATE(1970,1,1)+(-5/24)</f>
        <v>42079.583761574067</v>
      </c>
      <c r="U1027" s="27">
        <f>IF(D1027&lt;Bonus!$J$2,Bonus!$K$2,IF(D1027&lt;Bonus!$J$3,Bonus!$K$3,IF(D1027&lt;Bonus!$J$4,Bonus!$K$4,IF(D1027&lt;Bonus!$J$5,Bonus!$K$5,IF(D1027&lt;Bonus!$J$6,Bonus!$K$6,IF(D1027&lt;Bonus!$J$7,Bonus!$K$7,IF(D1027&lt;Bonus!$J$8,Bonus!$K$8,IF(D1027&lt;Bonus!$J$9,Bonus!$K$9,IF(D1027&lt;Bonus!$J$10,Bonus!$K$10,IF(D1027&lt;Bonus!$J$11,Bonus!$K$11,IF(D1027&lt;Bonus!$J$12,Bonus!$K$12,Bonus!$K$13)))))))))))</f>
        <v>12</v>
      </c>
    </row>
    <row r="1028" spans="1:21"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17">
        <f t="shared" si="65"/>
        <v>57.381803278688523</v>
      </c>
      <c r="Q1028" t="s">
        <v>8345</v>
      </c>
      <c r="R1028" t="s">
        <v>8350</v>
      </c>
      <c r="S1028" s="23">
        <f t="shared" si="66"/>
        <v>42426.199259259258</v>
      </c>
      <c r="T1028" s="23">
        <f t="shared" si="67"/>
        <v>42460.157592592594</v>
      </c>
      <c r="U1028" s="27">
        <f>IF(D1028&lt;Bonus!$J$2,Bonus!$K$2,IF(D1028&lt;Bonus!$J$3,Bonus!$K$3,IF(D1028&lt;Bonus!$J$4,Bonus!$K$4,IF(D1028&lt;Bonus!$J$5,Bonus!$K$5,IF(D1028&lt;Bonus!$J$6,Bonus!$K$6,IF(D1028&lt;Bonus!$J$7,Bonus!$K$7,IF(D1028&lt;Bonus!$J$8,Bonus!$K$8,IF(D1028&lt;Bonus!$J$9,Bonus!$K$9,IF(D1028&lt;Bonus!$J$10,Bonus!$K$10,IF(D1028&lt;Bonus!$J$11,Bonus!$K$11,IF(D1028&lt;Bonus!$J$12,Bonus!$K$12,Bonus!$K$13)))))))))))</f>
        <v>3</v>
      </c>
    </row>
    <row r="1029" spans="1:21"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17">
        <f t="shared" si="65"/>
        <v>69.666666666666671</v>
      </c>
      <c r="Q1029" t="s">
        <v>8345</v>
      </c>
      <c r="R1029" t="s">
        <v>8350</v>
      </c>
      <c r="S1029" s="23">
        <f t="shared" si="66"/>
        <v>41904.825775462959</v>
      </c>
      <c r="T1029" s="23">
        <f t="shared" si="67"/>
        <v>41934.825775462959</v>
      </c>
      <c r="U1029" s="27">
        <f>IF(D1029&lt;Bonus!$J$2,Bonus!$K$2,IF(D1029&lt;Bonus!$J$3,Bonus!$K$3,IF(D1029&lt;Bonus!$J$4,Bonus!$K$4,IF(D1029&lt;Bonus!$J$5,Bonus!$K$5,IF(D1029&lt;Bonus!$J$6,Bonus!$K$6,IF(D1029&lt;Bonus!$J$7,Bonus!$K$7,IF(D1029&lt;Bonus!$J$8,Bonus!$K$8,IF(D1029&lt;Bonus!$J$9,Bonus!$K$9,IF(D1029&lt;Bonus!$J$10,Bonus!$K$10,IF(D1029&lt;Bonus!$J$11,Bonus!$K$11,IF(D1029&lt;Bonus!$J$12,Bonus!$K$12,Bonus!$K$13)))))))))))</f>
        <v>3</v>
      </c>
    </row>
    <row r="1030" spans="1:21"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17">
        <f t="shared" si="65"/>
        <v>45.988235294117644</v>
      </c>
      <c r="Q1030" t="s">
        <v>8345</v>
      </c>
      <c r="R1030" t="s">
        <v>8350</v>
      </c>
      <c r="S1030" s="23">
        <f t="shared" si="66"/>
        <v>42755.419039351851</v>
      </c>
      <c r="T1030" s="23">
        <f t="shared" si="67"/>
        <v>42800.624999999993</v>
      </c>
      <c r="U1030" s="27">
        <f>IF(D1030&lt;Bonus!$J$2,Bonus!$K$2,IF(D1030&lt;Bonus!$J$3,Bonus!$K$3,IF(D1030&lt;Bonus!$J$4,Bonus!$K$4,IF(D1030&lt;Bonus!$J$5,Bonus!$K$5,IF(D1030&lt;Bonus!$J$6,Bonus!$K$6,IF(D1030&lt;Bonus!$J$7,Bonus!$K$7,IF(D1030&lt;Bonus!$J$8,Bonus!$K$8,IF(D1030&lt;Bonus!$J$9,Bonus!$K$9,IF(D1030&lt;Bonus!$J$10,Bonus!$K$10,IF(D1030&lt;Bonus!$J$11,Bonus!$K$11,IF(D1030&lt;Bonus!$J$12,Bonus!$K$12,Bonus!$K$13)))))))))))</f>
        <v>4</v>
      </c>
    </row>
    <row r="1031" spans="1:21"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17">
        <f t="shared" si="65"/>
        <v>79.262411347517727</v>
      </c>
      <c r="Q1031" t="s">
        <v>8345</v>
      </c>
      <c r="R1031" t="s">
        <v>8350</v>
      </c>
      <c r="S1031" s="23">
        <f t="shared" si="66"/>
        <v>42044.503553240742</v>
      </c>
      <c r="T1031" s="23">
        <f t="shared" si="67"/>
        <v>42098.707638888889</v>
      </c>
      <c r="U1031" s="27">
        <f>IF(D1031&lt;Bonus!$J$2,Bonus!$K$2,IF(D1031&lt;Bonus!$J$3,Bonus!$K$3,IF(D1031&lt;Bonus!$J$4,Bonus!$K$4,IF(D1031&lt;Bonus!$J$5,Bonus!$K$5,IF(D1031&lt;Bonus!$J$6,Bonus!$K$6,IF(D1031&lt;Bonus!$J$7,Bonus!$K$7,IF(D1031&lt;Bonus!$J$8,Bonus!$K$8,IF(D1031&lt;Bonus!$J$9,Bonus!$K$9,IF(D1031&lt;Bonus!$J$10,Bonus!$K$10,IF(D1031&lt;Bonus!$J$11,Bonus!$K$11,IF(D1031&lt;Bonus!$J$12,Bonus!$K$12,Bonus!$K$13)))))))))))</f>
        <v>4</v>
      </c>
    </row>
    <row r="1032" spans="1:21"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17">
        <f t="shared" si="65"/>
        <v>43.031446540880502</v>
      </c>
      <c r="Q1032" t="s">
        <v>8345</v>
      </c>
      <c r="R1032" t="s">
        <v>8350</v>
      </c>
      <c r="S1032" s="23">
        <f t="shared" si="66"/>
        <v>42611.274872685179</v>
      </c>
      <c r="T1032" s="23">
        <f t="shared" si="67"/>
        <v>42625.274872685179</v>
      </c>
      <c r="U1032" s="27">
        <f>IF(D1032&lt;Bonus!$J$2,Bonus!$K$2,IF(D1032&lt;Bonus!$J$3,Bonus!$K$3,IF(D1032&lt;Bonus!$J$4,Bonus!$K$4,IF(D1032&lt;Bonus!$J$5,Bonus!$K$5,IF(D1032&lt;Bonus!$J$6,Bonus!$K$6,IF(D1032&lt;Bonus!$J$7,Bonus!$K$7,IF(D1032&lt;Bonus!$J$8,Bonus!$K$8,IF(D1032&lt;Bonus!$J$9,Bonus!$K$9,IF(D1032&lt;Bonus!$J$10,Bonus!$K$10,IF(D1032&lt;Bonus!$J$11,Bonus!$K$11,IF(D1032&lt;Bonus!$J$12,Bonus!$K$12,Bonus!$K$13)))))))))))</f>
        <v>2</v>
      </c>
    </row>
    <row r="1033" spans="1:21"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17">
        <f t="shared" si="65"/>
        <v>108.48484848484848</v>
      </c>
      <c r="Q1033" t="s">
        <v>8345</v>
      </c>
      <c r="R1033" t="s">
        <v>8350</v>
      </c>
      <c r="S1033" s="23">
        <f t="shared" si="66"/>
        <v>42324.555671296293</v>
      </c>
      <c r="T1033" s="23">
        <f t="shared" si="67"/>
        <v>42354.555671296293</v>
      </c>
      <c r="U1033" s="27">
        <f>IF(D1033&lt;Bonus!$J$2,Bonus!$K$2,IF(D1033&lt;Bonus!$J$3,Bonus!$K$3,IF(D1033&lt;Bonus!$J$4,Bonus!$K$4,IF(D1033&lt;Bonus!$J$5,Bonus!$K$5,IF(D1033&lt;Bonus!$J$6,Bonus!$K$6,IF(D1033&lt;Bonus!$J$7,Bonus!$K$7,IF(D1033&lt;Bonus!$J$8,Bonus!$K$8,IF(D1033&lt;Bonus!$J$9,Bonus!$K$9,IF(D1033&lt;Bonus!$J$10,Bonus!$K$10,IF(D1033&lt;Bonus!$J$11,Bonus!$K$11,IF(D1033&lt;Bonus!$J$12,Bonus!$K$12,Bonus!$K$13)))))))))))</f>
        <v>4</v>
      </c>
    </row>
    <row r="1034" spans="1:2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17">
        <f t="shared" si="65"/>
        <v>61.029583333333335</v>
      </c>
      <c r="Q1034" t="s">
        <v>8345</v>
      </c>
      <c r="R1034" t="s">
        <v>8350</v>
      </c>
      <c r="S1034" s="23">
        <f t="shared" si="66"/>
        <v>42514.458622685182</v>
      </c>
      <c r="T1034" s="23">
        <f t="shared" si="67"/>
        <v>42544.458622685182</v>
      </c>
      <c r="U1034" s="27">
        <f>IF(D1034&lt;Bonus!$J$2,Bonus!$K$2,IF(D1034&lt;Bonus!$J$3,Bonus!$K$3,IF(D1034&lt;Bonus!$J$4,Bonus!$K$4,IF(D1034&lt;Bonus!$J$5,Bonus!$K$5,IF(D1034&lt;Bonus!$J$6,Bonus!$K$6,IF(D1034&lt;Bonus!$J$7,Bonus!$K$7,IF(D1034&lt;Bonus!$J$8,Bonus!$K$8,IF(D1034&lt;Bonus!$J$9,Bonus!$K$9,IF(D1034&lt;Bonus!$J$10,Bonus!$K$10,IF(D1034&lt;Bonus!$J$11,Bonus!$K$11,IF(D1034&lt;Bonus!$J$12,Bonus!$K$12,Bonus!$K$13)))))))))))</f>
        <v>3</v>
      </c>
    </row>
    <row r="1035" spans="1:21"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17">
        <f t="shared" si="65"/>
        <v>50.592592592592595</v>
      </c>
      <c r="Q1035" t="s">
        <v>8345</v>
      </c>
      <c r="R1035" t="s">
        <v>8350</v>
      </c>
      <c r="S1035" s="23">
        <f t="shared" si="66"/>
        <v>42688.524074074077</v>
      </c>
      <c r="T1035" s="23">
        <f t="shared" si="67"/>
        <v>42716.524074074077</v>
      </c>
      <c r="U1035" s="27">
        <f>IF(D1035&lt;Bonus!$J$2,Bonus!$K$2,IF(D1035&lt;Bonus!$J$3,Bonus!$K$3,IF(D1035&lt;Bonus!$J$4,Bonus!$K$4,IF(D1035&lt;Bonus!$J$5,Bonus!$K$5,IF(D1035&lt;Bonus!$J$6,Bonus!$K$6,IF(D1035&lt;Bonus!$J$7,Bonus!$K$7,IF(D1035&lt;Bonus!$J$8,Bonus!$K$8,IF(D1035&lt;Bonus!$J$9,Bonus!$K$9,IF(D1035&lt;Bonus!$J$10,Bonus!$K$10,IF(D1035&lt;Bonus!$J$11,Bonus!$K$11,IF(D1035&lt;Bonus!$J$12,Bonus!$K$12,Bonus!$K$13)))))))))))</f>
        <v>2</v>
      </c>
    </row>
    <row r="1036" spans="1:21"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17">
        <f t="shared" si="65"/>
        <v>39.157168674698795</v>
      </c>
      <c r="Q1036" t="s">
        <v>8345</v>
      </c>
      <c r="R1036" t="s">
        <v>8350</v>
      </c>
      <c r="S1036" s="23">
        <f t="shared" si="66"/>
        <v>42554.958379629628</v>
      </c>
      <c r="T1036" s="23">
        <f t="shared" si="67"/>
        <v>42586.957638888889</v>
      </c>
      <c r="U1036" s="27">
        <f>IF(D1036&lt;Bonus!$J$2,Bonus!$K$2,IF(D1036&lt;Bonus!$J$3,Bonus!$K$3,IF(D1036&lt;Bonus!$J$4,Bonus!$K$4,IF(D1036&lt;Bonus!$J$5,Bonus!$K$5,IF(D1036&lt;Bonus!$J$6,Bonus!$K$6,IF(D1036&lt;Bonus!$J$7,Bonus!$K$7,IF(D1036&lt;Bonus!$J$8,Bonus!$K$8,IF(D1036&lt;Bonus!$J$9,Bonus!$K$9,IF(D1036&lt;Bonus!$J$10,Bonus!$K$10,IF(D1036&lt;Bonus!$J$11,Bonus!$K$11,IF(D1036&lt;Bonus!$J$12,Bonus!$K$12,Bonus!$K$13)))))))))))</f>
        <v>3</v>
      </c>
    </row>
    <row r="1037" spans="1:21"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17">
        <f t="shared" si="65"/>
        <v>65.15789473684211</v>
      </c>
      <c r="Q1037" t="s">
        <v>8345</v>
      </c>
      <c r="R1037" t="s">
        <v>8350</v>
      </c>
      <c r="S1037" s="23">
        <f t="shared" si="66"/>
        <v>42016.43310185185</v>
      </c>
      <c r="T1037" s="23">
        <f t="shared" si="67"/>
        <v>42046.43310185185</v>
      </c>
      <c r="U1037" s="27">
        <f>IF(D1037&lt;Bonus!$J$2,Bonus!$K$2,IF(D1037&lt;Bonus!$J$3,Bonus!$K$3,IF(D1037&lt;Bonus!$J$4,Bonus!$K$4,IF(D1037&lt;Bonus!$J$5,Bonus!$K$5,IF(D1037&lt;Bonus!$J$6,Bonus!$K$6,IF(D1037&lt;Bonus!$J$7,Bonus!$K$7,IF(D1037&lt;Bonus!$J$8,Bonus!$K$8,IF(D1037&lt;Bonus!$J$9,Bonus!$K$9,IF(D1037&lt;Bonus!$J$10,Bonus!$K$10,IF(D1037&lt;Bonus!$J$11,Bonus!$K$11,IF(D1037&lt;Bonus!$J$12,Bonus!$K$12,Bonus!$K$13)))))))))))</f>
        <v>2</v>
      </c>
    </row>
    <row r="1038" spans="1:21"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17">
        <f t="shared" si="65"/>
        <v>23.963127962085309</v>
      </c>
      <c r="Q1038" t="s">
        <v>8345</v>
      </c>
      <c r="R1038" t="s">
        <v>8350</v>
      </c>
      <c r="S1038" s="23">
        <f t="shared" si="66"/>
        <v>41249.240624999999</v>
      </c>
      <c r="T1038" s="23">
        <f t="shared" si="67"/>
        <v>41281.125</v>
      </c>
      <c r="U1038" s="27">
        <f>IF(D1038&lt;Bonus!$J$2,Bonus!$K$2,IF(D1038&lt;Bonus!$J$3,Bonus!$K$3,IF(D1038&lt;Bonus!$J$4,Bonus!$K$4,IF(D1038&lt;Bonus!$J$5,Bonus!$K$5,IF(D1038&lt;Bonus!$J$6,Bonus!$K$6,IF(D1038&lt;Bonus!$J$7,Bonus!$K$7,IF(D1038&lt;Bonus!$J$8,Bonus!$K$8,IF(D1038&lt;Bonus!$J$9,Bonus!$K$9,IF(D1038&lt;Bonus!$J$10,Bonus!$K$10,IF(D1038&lt;Bonus!$J$11,Bonus!$K$11,IF(D1038&lt;Bonus!$J$12,Bonus!$K$12,Bonus!$K$13)))))))))))</f>
        <v>2</v>
      </c>
    </row>
    <row r="1039" spans="1:21"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17">
        <f t="shared" si="65"/>
        <v>48.61904761904762</v>
      </c>
      <c r="Q1039" t="s">
        <v>8345</v>
      </c>
      <c r="R1039" t="s">
        <v>8350</v>
      </c>
      <c r="S1039" s="23">
        <f t="shared" si="66"/>
        <v>42119.61414351852</v>
      </c>
      <c r="T1039" s="23">
        <f t="shared" si="67"/>
        <v>42141.999999999993</v>
      </c>
      <c r="U1039" s="27">
        <f>IF(D1039&lt;Bonus!$J$2,Bonus!$K$2,IF(D1039&lt;Bonus!$J$3,Bonus!$K$3,IF(D1039&lt;Bonus!$J$4,Bonus!$K$4,IF(D1039&lt;Bonus!$J$5,Bonus!$K$5,IF(D1039&lt;Bonus!$J$6,Bonus!$K$6,IF(D1039&lt;Bonus!$J$7,Bonus!$K$7,IF(D1039&lt;Bonus!$J$8,Bonus!$K$8,IF(D1039&lt;Bonus!$J$9,Bonus!$K$9,IF(D1039&lt;Bonus!$J$10,Bonus!$K$10,IF(D1039&lt;Bonus!$J$11,Bonus!$K$11,IF(D1039&lt;Bonus!$J$12,Bonus!$K$12,Bonus!$K$13)))))))))))</f>
        <v>2</v>
      </c>
    </row>
    <row r="1040" spans="1:21"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17">
        <f t="shared" si="65"/>
        <v>35.73770491803279</v>
      </c>
      <c r="Q1040" t="s">
        <v>8345</v>
      </c>
      <c r="R1040" t="s">
        <v>8350</v>
      </c>
      <c r="S1040" s="23">
        <f t="shared" si="66"/>
        <v>42418.023414351854</v>
      </c>
      <c r="T1040" s="23">
        <f t="shared" si="67"/>
        <v>42447.981747685182</v>
      </c>
      <c r="U1040" s="27">
        <f>IF(D1040&lt;Bonus!$J$2,Bonus!$K$2,IF(D1040&lt;Bonus!$J$3,Bonus!$K$3,IF(D1040&lt;Bonus!$J$4,Bonus!$K$4,IF(D1040&lt;Bonus!$J$5,Bonus!$K$5,IF(D1040&lt;Bonus!$J$6,Bonus!$K$6,IF(D1040&lt;Bonus!$J$7,Bonus!$K$7,IF(D1040&lt;Bonus!$J$8,Bonus!$K$8,IF(D1040&lt;Bonus!$J$9,Bonus!$K$9,IF(D1040&lt;Bonus!$J$10,Bonus!$K$10,IF(D1040&lt;Bonus!$J$11,Bonus!$K$11,IF(D1040&lt;Bonus!$J$12,Bonus!$K$12,Bonus!$K$13)))))))))))</f>
        <v>2</v>
      </c>
    </row>
    <row r="1041" spans="1:21"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17">
        <f t="shared" si="65"/>
        <v>21.366666666666667</v>
      </c>
      <c r="Q1041" t="s">
        <v>8345</v>
      </c>
      <c r="R1041" t="s">
        <v>8350</v>
      </c>
      <c r="S1041" s="23">
        <f t="shared" si="66"/>
        <v>42691.900995370372</v>
      </c>
      <c r="T1041" s="23">
        <f t="shared" si="67"/>
        <v>42717.124305555553</v>
      </c>
      <c r="U1041" s="27">
        <f>IF(D1041&lt;Bonus!$J$2,Bonus!$K$2,IF(D1041&lt;Bonus!$J$3,Bonus!$K$3,IF(D1041&lt;Bonus!$J$4,Bonus!$K$4,IF(D1041&lt;Bonus!$J$5,Bonus!$K$5,IF(D1041&lt;Bonus!$J$6,Bonus!$K$6,IF(D1041&lt;Bonus!$J$7,Bonus!$K$7,IF(D1041&lt;Bonus!$J$8,Bonus!$K$8,IF(D1041&lt;Bonus!$J$9,Bonus!$K$9,IF(D1041&lt;Bonus!$J$10,Bonus!$K$10,IF(D1041&lt;Bonus!$J$11,Bonus!$K$11,IF(D1041&lt;Bonus!$J$12,Bonus!$K$12,Bonus!$K$13)))))))))))</f>
        <v>1</v>
      </c>
    </row>
    <row r="1042" spans="1:21"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17">
        <f t="shared" si="65"/>
        <v>250</v>
      </c>
      <c r="Q1042" t="s">
        <v>8351</v>
      </c>
      <c r="R1042" t="s">
        <v>8352</v>
      </c>
      <c r="S1042" s="23">
        <f t="shared" si="66"/>
        <v>42579.500104166662</v>
      </c>
      <c r="T1042" s="23">
        <f t="shared" si="67"/>
        <v>42609.500104166662</v>
      </c>
      <c r="U1042" s="27">
        <f>IF(D1042&lt;Bonus!$J$2,Bonus!$K$2,IF(D1042&lt;Bonus!$J$3,Bonus!$K$3,IF(D1042&lt;Bonus!$J$4,Bonus!$K$4,IF(D1042&lt;Bonus!$J$5,Bonus!$K$5,IF(D1042&lt;Bonus!$J$6,Bonus!$K$6,IF(D1042&lt;Bonus!$J$7,Bonus!$K$7,IF(D1042&lt;Bonus!$J$8,Bonus!$K$8,IF(D1042&lt;Bonus!$J$9,Bonus!$K$9,IF(D1042&lt;Bonus!$J$10,Bonus!$K$10,IF(D1042&lt;Bonus!$J$11,Bonus!$K$11,IF(D1042&lt;Bonus!$J$12,Bonus!$K$12,Bonus!$K$13)))))))))))</f>
        <v>12</v>
      </c>
    </row>
    <row r="1043" spans="1:21"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17" t="e">
        <f t="shared" si="65"/>
        <v>#DIV/0!</v>
      </c>
      <c r="Q1043" t="s">
        <v>8351</v>
      </c>
      <c r="R1043" t="s">
        <v>8352</v>
      </c>
      <c r="S1043" s="23">
        <f t="shared" si="66"/>
        <v>41830.851759259262</v>
      </c>
      <c r="T1043" s="23">
        <f t="shared" si="67"/>
        <v>41850.851759259262</v>
      </c>
      <c r="U1043" s="27">
        <f>IF(D1043&lt;Bonus!$J$2,Bonus!$K$2,IF(D1043&lt;Bonus!$J$3,Bonus!$K$3,IF(D1043&lt;Bonus!$J$4,Bonus!$K$4,IF(D1043&lt;Bonus!$J$5,Bonus!$K$5,IF(D1043&lt;Bonus!$J$6,Bonus!$K$6,IF(D1043&lt;Bonus!$J$7,Bonus!$K$7,IF(D1043&lt;Bonus!$J$8,Bonus!$K$8,IF(D1043&lt;Bonus!$J$9,Bonus!$K$9,IF(D1043&lt;Bonus!$J$10,Bonus!$K$10,IF(D1043&lt;Bonus!$J$11,Bonus!$K$11,IF(D1043&lt;Bonus!$J$12,Bonus!$K$12,Bonus!$K$13)))))))))))</f>
        <v>1</v>
      </c>
    </row>
    <row r="1044" spans="1:21"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17">
        <f t="shared" si="65"/>
        <v>10</v>
      </c>
      <c r="Q1044" t="s">
        <v>8351</v>
      </c>
      <c r="R1044" t="s">
        <v>8352</v>
      </c>
      <c r="S1044" s="23">
        <f t="shared" si="66"/>
        <v>41851.487824074073</v>
      </c>
      <c r="T1044" s="23">
        <f t="shared" si="67"/>
        <v>41894.208333333328</v>
      </c>
      <c r="U1044" s="27">
        <f>IF(D1044&lt;Bonus!$J$2,Bonus!$K$2,IF(D1044&lt;Bonus!$J$3,Bonus!$K$3,IF(D1044&lt;Bonus!$J$4,Bonus!$K$4,IF(D1044&lt;Bonus!$J$5,Bonus!$K$5,IF(D1044&lt;Bonus!$J$6,Bonus!$K$6,IF(D1044&lt;Bonus!$J$7,Bonus!$K$7,IF(D1044&lt;Bonus!$J$8,Bonus!$K$8,IF(D1044&lt;Bonus!$J$9,Bonus!$K$9,IF(D1044&lt;Bonus!$J$10,Bonus!$K$10,IF(D1044&lt;Bonus!$J$11,Bonus!$K$11,IF(D1044&lt;Bonus!$J$12,Bonus!$K$12,Bonus!$K$13)))))))))))</f>
        <v>1</v>
      </c>
    </row>
    <row r="1045" spans="1:21"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17">
        <f t="shared" si="65"/>
        <v>29.236301369863014</v>
      </c>
      <c r="Q1045" t="s">
        <v>8351</v>
      </c>
      <c r="R1045" t="s">
        <v>8352</v>
      </c>
      <c r="S1045" s="23">
        <f t="shared" si="66"/>
        <v>42114.044618055552</v>
      </c>
      <c r="T1045" s="23">
        <f t="shared" si="67"/>
        <v>42144.044618055552</v>
      </c>
      <c r="U1045" s="27">
        <f>IF(D1045&lt;Bonus!$J$2,Bonus!$K$2,IF(D1045&lt;Bonus!$J$3,Bonus!$K$3,IF(D1045&lt;Bonus!$J$4,Bonus!$K$4,IF(D1045&lt;Bonus!$J$5,Bonus!$K$5,IF(D1045&lt;Bonus!$J$6,Bonus!$K$6,IF(D1045&lt;Bonus!$J$7,Bonus!$K$7,IF(D1045&lt;Bonus!$J$8,Bonus!$K$8,IF(D1045&lt;Bonus!$J$9,Bonus!$K$9,IF(D1045&lt;Bonus!$J$10,Bonus!$K$10,IF(D1045&lt;Bonus!$J$11,Bonus!$K$11,IF(D1045&lt;Bonus!$J$12,Bonus!$K$12,Bonus!$K$13)))))))))))</f>
        <v>12</v>
      </c>
    </row>
    <row r="1046" spans="1:21"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17">
        <f t="shared" si="65"/>
        <v>3</v>
      </c>
      <c r="Q1046" t="s">
        <v>8351</v>
      </c>
      <c r="R1046" t="s">
        <v>8352</v>
      </c>
      <c r="S1046" s="23">
        <f t="shared" si="66"/>
        <v>42011.717604166661</v>
      </c>
      <c r="T1046" s="23">
        <f t="shared" si="67"/>
        <v>42068.643749999996</v>
      </c>
      <c r="U1046" s="27">
        <f>IF(D1046&lt;Bonus!$J$2,Bonus!$K$2,IF(D1046&lt;Bonus!$J$3,Bonus!$K$3,IF(D1046&lt;Bonus!$J$4,Bonus!$K$4,IF(D1046&lt;Bonus!$J$5,Bonus!$K$5,IF(D1046&lt;Bonus!$J$6,Bonus!$K$6,IF(D1046&lt;Bonus!$J$7,Bonus!$K$7,IF(D1046&lt;Bonus!$J$8,Bonus!$K$8,IF(D1046&lt;Bonus!$J$9,Bonus!$K$9,IF(D1046&lt;Bonus!$J$10,Bonus!$K$10,IF(D1046&lt;Bonus!$J$11,Bonus!$K$11,IF(D1046&lt;Bonus!$J$12,Bonus!$K$12,Bonus!$K$13)))))))))))</f>
        <v>3</v>
      </c>
    </row>
    <row r="1047" spans="1:21"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17">
        <f t="shared" si="65"/>
        <v>33.25</v>
      </c>
      <c r="Q1047" t="s">
        <v>8351</v>
      </c>
      <c r="R1047" t="s">
        <v>8352</v>
      </c>
      <c r="S1047" s="23">
        <f t="shared" si="66"/>
        <v>41844.666087962964</v>
      </c>
      <c r="T1047" s="23">
        <f t="shared" si="67"/>
        <v>41874.666087962964</v>
      </c>
      <c r="U1047" s="27">
        <f>IF(D1047&lt;Bonus!$J$2,Bonus!$K$2,IF(D1047&lt;Bonus!$J$3,Bonus!$K$3,IF(D1047&lt;Bonus!$J$4,Bonus!$K$4,IF(D1047&lt;Bonus!$J$5,Bonus!$K$5,IF(D1047&lt;Bonus!$J$6,Bonus!$K$6,IF(D1047&lt;Bonus!$J$7,Bonus!$K$7,IF(D1047&lt;Bonus!$J$8,Bonus!$K$8,IF(D1047&lt;Bonus!$J$9,Bonus!$K$9,IF(D1047&lt;Bonus!$J$10,Bonus!$K$10,IF(D1047&lt;Bonus!$J$11,Bonus!$K$11,IF(D1047&lt;Bonus!$J$12,Bonus!$K$12,Bonus!$K$13)))))))))))</f>
        <v>4</v>
      </c>
    </row>
    <row r="1048" spans="1:21"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17" t="e">
        <f t="shared" si="65"/>
        <v>#DIV/0!</v>
      </c>
      <c r="Q1048" t="s">
        <v>8351</v>
      </c>
      <c r="R1048" t="s">
        <v>8352</v>
      </c>
      <c r="S1048" s="23">
        <f t="shared" si="66"/>
        <v>42319.643055555549</v>
      </c>
      <c r="T1048" s="23">
        <f t="shared" si="67"/>
        <v>42364.643055555549</v>
      </c>
      <c r="U1048" s="27">
        <f>IF(D1048&lt;Bonus!$J$2,Bonus!$K$2,IF(D1048&lt;Bonus!$J$3,Bonus!$K$3,IF(D1048&lt;Bonus!$J$4,Bonus!$K$4,IF(D1048&lt;Bonus!$J$5,Bonus!$K$5,IF(D1048&lt;Bonus!$J$6,Bonus!$K$6,IF(D1048&lt;Bonus!$J$7,Bonus!$K$7,IF(D1048&lt;Bonus!$J$8,Bonus!$K$8,IF(D1048&lt;Bonus!$J$9,Bonus!$K$9,IF(D1048&lt;Bonus!$J$10,Bonus!$K$10,IF(D1048&lt;Bonus!$J$11,Bonus!$K$11,IF(D1048&lt;Bonus!$J$12,Bonus!$K$12,Bonus!$K$13)))))))))))</f>
        <v>2</v>
      </c>
    </row>
    <row r="1049" spans="1:21"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17">
        <f t="shared" si="65"/>
        <v>1</v>
      </c>
      <c r="Q1049" t="s">
        <v>8351</v>
      </c>
      <c r="R1049" t="s">
        <v>8352</v>
      </c>
      <c r="S1049" s="23">
        <f t="shared" si="66"/>
        <v>41918.610127314809</v>
      </c>
      <c r="T1049" s="23">
        <f t="shared" si="67"/>
        <v>41948.65179398148</v>
      </c>
      <c r="U1049" s="27">
        <f>IF(D1049&lt;Bonus!$J$2,Bonus!$K$2,IF(D1049&lt;Bonus!$J$3,Bonus!$K$3,IF(D1049&lt;Bonus!$J$4,Bonus!$K$4,IF(D1049&lt;Bonus!$J$5,Bonus!$K$5,IF(D1049&lt;Bonus!$J$6,Bonus!$K$6,IF(D1049&lt;Bonus!$J$7,Bonus!$K$7,IF(D1049&lt;Bonus!$J$8,Bonus!$K$8,IF(D1049&lt;Bonus!$J$9,Bonus!$K$9,IF(D1049&lt;Bonus!$J$10,Bonus!$K$10,IF(D1049&lt;Bonus!$J$11,Bonus!$K$11,IF(D1049&lt;Bonus!$J$12,Bonus!$K$12,Bonus!$K$13)))))))))))</f>
        <v>2</v>
      </c>
    </row>
    <row r="1050" spans="1:21"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17">
        <f t="shared" si="65"/>
        <v>53</v>
      </c>
      <c r="Q1050" t="s">
        <v>8351</v>
      </c>
      <c r="R1050" t="s">
        <v>8352</v>
      </c>
      <c r="S1050" s="23">
        <f t="shared" si="66"/>
        <v>42597.844780092586</v>
      </c>
      <c r="T1050" s="23">
        <f t="shared" si="67"/>
        <v>42637.844780092586</v>
      </c>
      <c r="U1050" s="27">
        <f>IF(D1050&lt;Bonus!$J$2,Bonus!$K$2,IF(D1050&lt;Bonus!$J$3,Bonus!$K$3,IF(D1050&lt;Bonus!$J$4,Bonus!$K$4,IF(D1050&lt;Bonus!$J$5,Bonus!$K$5,IF(D1050&lt;Bonus!$J$6,Bonus!$K$6,IF(D1050&lt;Bonus!$J$7,Bonus!$K$7,IF(D1050&lt;Bonus!$J$8,Bonus!$K$8,IF(D1050&lt;Bonus!$J$9,Bonus!$K$9,IF(D1050&lt;Bonus!$J$10,Bonus!$K$10,IF(D1050&lt;Bonus!$J$11,Bonus!$K$11,IF(D1050&lt;Bonus!$J$12,Bonus!$K$12,Bonus!$K$13)))))))))))</f>
        <v>5</v>
      </c>
    </row>
    <row r="1051" spans="1:2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17" t="e">
        <f t="shared" si="65"/>
        <v>#DIV/0!</v>
      </c>
      <c r="Q1051" t="s">
        <v>8351</v>
      </c>
      <c r="R1051" t="s">
        <v>8352</v>
      </c>
      <c r="S1051" s="23">
        <f t="shared" si="66"/>
        <v>42382.222743055558</v>
      </c>
      <c r="T1051" s="23">
        <f t="shared" si="67"/>
        <v>42412.222743055558</v>
      </c>
      <c r="U1051" s="27">
        <f>IF(D1051&lt;Bonus!$J$2,Bonus!$K$2,IF(D1051&lt;Bonus!$J$3,Bonus!$K$3,IF(D1051&lt;Bonus!$J$4,Bonus!$K$4,IF(D1051&lt;Bonus!$J$5,Bonus!$K$5,IF(D1051&lt;Bonus!$J$6,Bonus!$K$6,IF(D1051&lt;Bonus!$J$7,Bonus!$K$7,IF(D1051&lt;Bonus!$J$8,Bonus!$K$8,IF(D1051&lt;Bonus!$J$9,Bonus!$K$9,IF(D1051&lt;Bonus!$J$10,Bonus!$K$10,IF(D1051&lt;Bonus!$J$11,Bonus!$K$11,IF(D1051&lt;Bonus!$J$12,Bonus!$K$12,Bonus!$K$13)))))))))))</f>
        <v>4</v>
      </c>
    </row>
    <row r="1052" spans="1:21"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17" t="e">
        <f t="shared" si="65"/>
        <v>#DIV/0!</v>
      </c>
      <c r="Q1052" t="s">
        <v>8351</v>
      </c>
      <c r="R1052" t="s">
        <v>8352</v>
      </c>
      <c r="S1052" s="23">
        <f t="shared" si="66"/>
        <v>42231.588854166665</v>
      </c>
      <c r="T1052" s="23">
        <f t="shared" si="67"/>
        <v>42261.588854166665</v>
      </c>
      <c r="U1052" s="27">
        <f>IF(D1052&lt;Bonus!$J$2,Bonus!$K$2,IF(D1052&lt;Bonus!$J$3,Bonus!$K$3,IF(D1052&lt;Bonus!$J$4,Bonus!$K$4,IF(D1052&lt;Bonus!$J$5,Bonus!$K$5,IF(D1052&lt;Bonus!$J$6,Bonus!$K$6,IF(D1052&lt;Bonus!$J$7,Bonus!$K$7,IF(D1052&lt;Bonus!$J$8,Bonus!$K$8,IF(D1052&lt;Bonus!$J$9,Bonus!$K$9,IF(D1052&lt;Bonus!$J$10,Bonus!$K$10,IF(D1052&lt;Bonus!$J$11,Bonus!$K$11,IF(D1052&lt;Bonus!$J$12,Bonus!$K$12,Bonus!$K$13)))))))))))</f>
        <v>2</v>
      </c>
    </row>
    <row r="1053" spans="1:21"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17" t="e">
        <f t="shared" si="65"/>
        <v>#DIV/0!</v>
      </c>
      <c r="Q1053" t="s">
        <v>8351</v>
      </c>
      <c r="R1053" t="s">
        <v>8352</v>
      </c>
      <c r="S1053" s="23">
        <f t="shared" si="66"/>
        <v>41849.805844907409</v>
      </c>
      <c r="T1053" s="23">
        <f t="shared" si="67"/>
        <v>41877.805844907409</v>
      </c>
      <c r="U1053" s="27">
        <f>IF(D1053&lt;Bonus!$J$2,Bonus!$K$2,IF(D1053&lt;Bonus!$J$3,Bonus!$K$3,IF(D1053&lt;Bonus!$J$4,Bonus!$K$4,IF(D1053&lt;Bonus!$J$5,Bonus!$K$5,IF(D1053&lt;Bonus!$J$6,Bonus!$K$6,IF(D1053&lt;Bonus!$J$7,Bonus!$K$7,IF(D1053&lt;Bonus!$J$8,Bonus!$K$8,IF(D1053&lt;Bonus!$J$9,Bonus!$K$9,IF(D1053&lt;Bonus!$J$10,Bonus!$K$10,IF(D1053&lt;Bonus!$J$11,Bonus!$K$11,IF(D1053&lt;Bonus!$J$12,Bonus!$K$12,Bonus!$K$13)))))))))))</f>
        <v>1</v>
      </c>
    </row>
    <row r="1054" spans="1:21"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17" t="e">
        <f t="shared" si="65"/>
        <v>#DIV/0!</v>
      </c>
      <c r="Q1054" t="s">
        <v>8351</v>
      </c>
      <c r="R1054" t="s">
        <v>8352</v>
      </c>
      <c r="S1054" s="23">
        <f t="shared" si="66"/>
        <v>42483.589062499996</v>
      </c>
      <c r="T1054" s="23">
        <f t="shared" si="67"/>
        <v>42527.631249999999</v>
      </c>
      <c r="U1054" s="27">
        <f>IF(D1054&lt;Bonus!$J$2,Bonus!$K$2,IF(D1054&lt;Bonus!$J$3,Bonus!$K$3,IF(D1054&lt;Bonus!$J$4,Bonus!$K$4,IF(D1054&lt;Bonus!$J$5,Bonus!$K$5,IF(D1054&lt;Bonus!$J$6,Bonus!$K$6,IF(D1054&lt;Bonus!$J$7,Bonus!$K$7,IF(D1054&lt;Bonus!$J$8,Bonus!$K$8,IF(D1054&lt;Bonus!$J$9,Bonus!$K$9,IF(D1054&lt;Bonus!$J$10,Bonus!$K$10,IF(D1054&lt;Bonus!$J$11,Bonus!$K$11,IF(D1054&lt;Bonus!$J$12,Bonus!$K$12,Bonus!$K$13)))))))))))</f>
        <v>2</v>
      </c>
    </row>
    <row r="1055" spans="1:21"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17">
        <f t="shared" si="65"/>
        <v>15</v>
      </c>
      <c r="Q1055" t="s">
        <v>8351</v>
      </c>
      <c r="R1055" t="s">
        <v>8352</v>
      </c>
      <c r="S1055" s="23">
        <f t="shared" si="66"/>
        <v>42774.964490740742</v>
      </c>
      <c r="T1055" s="23">
        <f t="shared" si="67"/>
        <v>42799.964490740742</v>
      </c>
      <c r="U1055" s="27">
        <f>IF(D1055&lt;Bonus!$J$2,Bonus!$K$2,IF(D1055&lt;Bonus!$J$3,Bonus!$K$3,IF(D1055&lt;Bonus!$J$4,Bonus!$K$4,IF(D1055&lt;Bonus!$J$5,Bonus!$K$5,IF(D1055&lt;Bonus!$J$6,Bonus!$K$6,IF(D1055&lt;Bonus!$J$7,Bonus!$K$7,IF(D1055&lt;Bonus!$J$8,Bonus!$K$8,IF(D1055&lt;Bonus!$J$9,Bonus!$K$9,IF(D1055&lt;Bonus!$J$10,Bonus!$K$10,IF(D1055&lt;Bonus!$J$11,Bonus!$K$11,IF(D1055&lt;Bonus!$J$12,Bonus!$K$12,Bonus!$K$13)))))))))))</f>
        <v>2</v>
      </c>
    </row>
    <row r="1056" spans="1:21"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17" t="e">
        <f t="shared" si="65"/>
        <v>#DIV/0!</v>
      </c>
      <c r="Q1056" t="s">
        <v>8351</v>
      </c>
      <c r="R1056" t="s">
        <v>8352</v>
      </c>
      <c r="S1056" s="23">
        <f t="shared" si="66"/>
        <v>41831.643506944441</v>
      </c>
      <c r="T1056" s="23">
        <f t="shared" si="67"/>
        <v>41861.708333333328</v>
      </c>
      <c r="U1056" s="27">
        <f>IF(D1056&lt;Bonus!$J$2,Bonus!$K$2,IF(D1056&lt;Bonus!$J$3,Bonus!$K$3,IF(D1056&lt;Bonus!$J$4,Bonus!$K$4,IF(D1056&lt;Bonus!$J$5,Bonus!$K$5,IF(D1056&lt;Bonus!$J$6,Bonus!$K$6,IF(D1056&lt;Bonus!$J$7,Bonus!$K$7,IF(D1056&lt;Bonus!$J$8,Bonus!$K$8,IF(D1056&lt;Bonus!$J$9,Bonus!$K$9,IF(D1056&lt;Bonus!$J$10,Bonus!$K$10,IF(D1056&lt;Bonus!$J$11,Bonus!$K$11,IF(D1056&lt;Bonus!$J$12,Bonus!$K$12,Bonus!$K$13)))))))))))</f>
        <v>2</v>
      </c>
    </row>
    <row r="1057" spans="1:21"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17" t="e">
        <f t="shared" si="65"/>
        <v>#DIV/0!</v>
      </c>
      <c r="Q1057" t="s">
        <v>8351</v>
      </c>
      <c r="R1057" t="s">
        <v>8352</v>
      </c>
      <c r="S1057" s="23">
        <f t="shared" si="66"/>
        <v>42406.784085648142</v>
      </c>
      <c r="T1057" s="23">
        <f t="shared" si="67"/>
        <v>42436.784085648142</v>
      </c>
      <c r="U1057" s="27">
        <f>IF(D1057&lt;Bonus!$J$2,Bonus!$K$2,IF(D1057&lt;Bonus!$J$3,Bonus!$K$3,IF(D1057&lt;Bonus!$J$4,Bonus!$K$4,IF(D1057&lt;Bonus!$J$5,Bonus!$K$5,IF(D1057&lt;Bonus!$J$6,Bonus!$K$6,IF(D1057&lt;Bonus!$J$7,Bonus!$K$7,IF(D1057&lt;Bonus!$J$8,Bonus!$K$8,IF(D1057&lt;Bonus!$J$9,Bonus!$K$9,IF(D1057&lt;Bonus!$J$10,Bonus!$K$10,IF(D1057&lt;Bonus!$J$11,Bonus!$K$11,IF(D1057&lt;Bonus!$J$12,Bonus!$K$12,Bonus!$K$13)))))))))))</f>
        <v>2</v>
      </c>
    </row>
    <row r="1058" spans="1:21"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17" t="e">
        <f t="shared" si="65"/>
        <v>#DIV/0!</v>
      </c>
      <c r="Q1058" t="s">
        <v>8351</v>
      </c>
      <c r="R1058" t="s">
        <v>8352</v>
      </c>
      <c r="S1058" s="23">
        <f t="shared" si="66"/>
        <v>42058.511307870365</v>
      </c>
      <c r="T1058" s="23">
        <f t="shared" si="67"/>
        <v>42118.469641203708</v>
      </c>
      <c r="U1058" s="27">
        <f>IF(D1058&lt;Bonus!$J$2,Bonus!$K$2,IF(D1058&lt;Bonus!$J$3,Bonus!$K$3,IF(D1058&lt;Bonus!$J$4,Bonus!$K$4,IF(D1058&lt;Bonus!$J$5,Bonus!$K$5,IF(D1058&lt;Bonus!$J$6,Bonus!$K$6,IF(D1058&lt;Bonus!$J$7,Bonus!$K$7,IF(D1058&lt;Bonus!$J$8,Bonus!$K$8,IF(D1058&lt;Bonus!$J$9,Bonus!$K$9,IF(D1058&lt;Bonus!$J$10,Bonus!$K$10,IF(D1058&lt;Bonus!$J$11,Bonus!$K$11,IF(D1058&lt;Bonus!$J$12,Bonus!$K$12,Bonus!$K$13)))))))))))</f>
        <v>4</v>
      </c>
    </row>
    <row r="1059" spans="1:21"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17" t="e">
        <f t="shared" si="65"/>
        <v>#DIV/0!</v>
      </c>
      <c r="Q1059" t="s">
        <v>8351</v>
      </c>
      <c r="R1059" t="s">
        <v>8352</v>
      </c>
      <c r="S1059" s="23">
        <f t="shared" si="66"/>
        <v>42678.662997685176</v>
      </c>
      <c r="T1059" s="23">
        <f t="shared" si="67"/>
        <v>42708.704664351848</v>
      </c>
      <c r="U1059" s="27">
        <f>IF(D1059&lt;Bonus!$J$2,Bonus!$K$2,IF(D1059&lt;Bonus!$J$3,Bonus!$K$3,IF(D1059&lt;Bonus!$J$4,Bonus!$K$4,IF(D1059&lt;Bonus!$J$5,Bonus!$K$5,IF(D1059&lt;Bonus!$J$6,Bonus!$K$6,IF(D1059&lt;Bonus!$J$7,Bonus!$K$7,IF(D1059&lt;Bonus!$J$8,Bonus!$K$8,IF(D1059&lt;Bonus!$J$9,Bonus!$K$9,IF(D1059&lt;Bonus!$J$10,Bonus!$K$10,IF(D1059&lt;Bonus!$J$11,Bonus!$K$11,IF(D1059&lt;Bonus!$J$12,Bonus!$K$12,Bonus!$K$13)))))))))))</f>
        <v>4</v>
      </c>
    </row>
    <row r="1060" spans="1:21"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17" t="e">
        <f t="shared" si="65"/>
        <v>#DIV/0!</v>
      </c>
      <c r="Q1060" t="s">
        <v>8351</v>
      </c>
      <c r="R1060" t="s">
        <v>8352</v>
      </c>
      <c r="S1060" s="23">
        <f t="shared" si="66"/>
        <v>42047.692627314813</v>
      </c>
      <c r="T1060" s="23">
        <f t="shared" si="67"/>
        <v>42088.791666666664</v>
      </c>
      <c r="U1060" s="27">
        <f>IF(D1060&lt;Bonus!$J$2,Bonus!$K$2,IF(D1060&lt;Bonus!$J$3,Bonus!$K$3,IF(D1060&lt;Bonus!$J$4,Bonus!$K$4,IF(D1060&lt;Bonus!$J$5,Bonus!$K$5,IF(D1060&lt;Bonus!$J$6,Bonus!$K$6,IF(D1060&lt;Bonus!$J$7,Bonus!$K$7,IF(D1060&lt;Bonus!$J$8,Bonus!$K$8,IF(D1060&lt;Bonus!$J$9,Bonus!$K$9,IF(D1060&lt;Bonus!$J$10,Bonus!$K$10,IF(D1060&lt;Bonus!$J$11,Bonus!$K$11,IF(D1060&lt;Bonus!$J$12,Bonus!$K$12,Bonus!$K$13)))))))))))</f>
        <v>10</v>
      </c>
    </row>
    <row r="1061" spans="1:2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17" t="e">
        <f t="shared" si="65"/>
        <v>#DIV/0!</v>
      </c>
      <c r="Q1061" t="s">
        <v>8351</v>
      </c>
      <c r="R1061" t="s">
        <v>8352</v>
      </c>
      <c r="S1061" s="23">
        <f t="shared" si="66"/>
        <v>42046.581666666665</v>
      </c>
      <c r="T1061" s="23">
        <f t="shared" si="67"/>
        <v>42076.54</v>
      </c>
      <c r="U1061" s="27">
        <f>IF(D1061&lt;Bonus!$J$2,Bonus!$K$2,IF(D1061&lt;Bonus!$J$3,Bonus!$K$3,IF(D1061&lt;Bonus!$J$4,Bonus!$K$4,IF(D1061&lt;Bonus!$J$5,Bonus!$K$5,IF(D1061&lt;Bonus!$J$6,Bonus!$K$6,IF(D1061&lt;Bonus!$J$7,Bonus!$K$7,IF(D1061&lt;Bonus!$J$8,Bonus!$K$8,IF(D1061&lt;Bonus!$J$9,Bonus!$K$9,IF(D1061&lt;Bonus!$J$10,Bonus!$K$10,IF(D1061&lt;Bonus!$J$11,Bonus!$K$11,IF(D1061&lt;Bonus!$J$12,Bonus!$K$12,Bonus!$K$13)))))))))))</f>
        <v>2</v>
      </c>
    </row>
    <row r="1062" spans="1:21"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17">
        <f t="shared" si="65"/>
        <v>50</v>
      </c>
      <c r="Q1062" t="s">
        <v>8351</v>
      </c>
      <c r="R1062" t="s">
        <v>8352</v>
      </c>
      <c r="S1062" s="23">
        <f t="shared" si="66"/>
        <v>42079.704780092587</v>
      </c>
      <c r="T1062" s="23">
        <f t="shared" si="67"/>
        <v>42109.704780092587</v>
      </c>
      <c r="U1062" s="27">
        <f>IF(D1062&lt;Bonus!$J$2,Bonus!$K$2,IF(D1062&lt;Bonus!$J$3,Bonus!$K$3,IF(D1062&lt;Bonus!$J$4,Bonus!$K$4,IF(D1062&lt;Bonus!$J$5,Bonus!$K$5,IF(D1062&lt;Bonus!$J$6,Bonus!$K$6,IF(D1062&lt;Bonus!$J$7,Bonus!$K$7,IF(D1062&lt;Bonus!$J$8,Bonus!$K$8,IF(D1062&lt;Bonus!$J$9,Bonus!$K$9,IF(D1062&lt;Bonus!$J$10,Bonus!$K$10,IF(D1062&lt;Bonus!$J$11,Bonus!$K$11,IF(D1062&lt;Bonus!$J$12,Bonus!$K$12,Bonus!$K$13)))))))))))</f>
        <v>3</v>
      </c>
    </row>
    <row r="1063" spans="1:21"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17" t="e">
        <f t="shared" si="65"/>
        <v>#DIV/0!</v>
      </c>
      <c r="Q1063" t="s">
        <v>8351</v>
      </c>
      <c r="R1063" t="s">
        <v>8352</v>
      </c>
      <c r="S1063" s="23">
        <f t="shared" si="66"/>
        <v>42432.068379629629</v>
      </c>
      <c r="T1063" s="23">
        <f t="shared" si="67"/>
        <v>42491.833333333336</v>
      </c>
      <c r="U1063" s="27">
        <f>IF(D1063&lt;Bonus!$J$2,Bonus!$K$2,IF(D1063&lt;Bonus!$J$3,Bonus!$K$3,IF(D1063&lt;Bonus!$J$4,Bonus!$K$4,IF(D1063&lt;Bonus!$J$5,Bonus!$K$5,IF(D1063&lt;Bonus!$J$6,Bonus!$K$6,IF(D1063&lt;Bonus!$J$7,Bonus!$K$7,IF(D1063&lt;Bonus!$J$8,Bonus!$K$8,IF(D1063&lt;Bonus!$J$9,Bonus!$K$9,IF(D1063&lt;Bonus!$J$10,Bonus!$K$10,IF(D1063&lt;Bonus!$J$11,Bonus!$K$11,IF(D1063&lt;Bonus!$J$12,Bonus!$K$12,Bonus!$K$13)))))))))))</f>
        <v>2</v>
      </c>
    </row>
    <row r="1064" spans="1:2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17">
        <f t="shared" si="65"/>
        <v>47.5</v>
      </c>
      <c r="Q1064" t="s">
        <v>8351</v>
      </c>
      <c r="R1064" t="s">
        <v>8352</v>
      </c>
      <c r="S1064" s="23">
        <f t="shared" si="66"/>
        <v>42556.598854166667</v>
      </c>
      <c r="T1064" s="23">
        <f t="shared" si="67"/>
        <v>42563.598854166667</v>
      </c>
      <c r="U1064" s="27">
        <f>IF(D1064&lt;Bonus!$J$2,Bonus!$K$2,IF(D1064&lt;Bonus!$J$3,Bonus!$K$3,IF(D1064&lt;Bonus!$J$4,Bonus!$K$4,IF(D1064&lt;Bonus!$J$5,Bonus!$K$5,IF(D1064&lt;Bonus!$J$6,Bonus!$K$6,IF(D1064&lt;Bonus!$J$7,Bonus!$K$7,IF(D1064&lt;Bonus!$J$8,Bonus!$K$8,IF(D1064&lt;Bonus!$J$9,Bonus!$K$9,IF(D1064&lt;Bonus!$J$10,Bonus!$K$10,IF(D1064&lt;Bonus!$J$11,Bonus!$K$11,IF(D1064&lt;Bonus!$J$12,Bonus!$K$12,Bonus!$K$13)))))))))))</f>
        <v>1</v>
      </c>
    </row>
    <row r="1065" spans="1:21"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17" t="e">
        <f t="shared" si="65"/>
        <v>#DIV/0!</v>
      </c>
      <c r="Q1065" t="s">
        <v>8351</v>
      </c>
      <c r="R1065" t="s">
        <v>8352</v>
      </c>
      <c r="S1065" s="23">
        <f t="shared" si="66"/>
        <v>42582.822476851848</v>
      </c>
      <c r="T1065" s="23">
        <f t="shared" si="67"/>
        <v>42612.822476851848</v>
      </c>
      <c r="U1065" s="27">
        <f>IF(D1065&lt;Bonus!$J$2,Bonus!$K$2,IF(D1065&lt;Bonus!$J$3,Bonus!$K$3,IF(D1065&lt;Bonus!$J$4,Bonus!$K$4,IF(D1065&lt;Bonus!$J$5,Bonus!$K$5,IF(D1065&lt;Bonus!$J$6,Bonus!$K$6,IF(D1065&lt;Bonus!$J$7,Bonus!$K$7,IF(D1065&lt;Bonus!$J$8,Bonus!$K$8,IF(D1065&lt;Bonus!$J$9,Bonus!$K$9,IF(D1065&lt;Bonus!$J$10,Bonus!$K$10,IF(D1065&lt;Bonus!$J$11,Bonus!$K$11,IF(D1065&lt;Bonus!$J$12,Bonus!$K$12,Bonus!$K$13)))))))))))</f>
        <v>2</v>
      </c>
    </row>
    <row r="1066" spans="1:21"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17">
        <f t="shared" si="65"/>
        <v>65.666666666666671</v>
      </c>
      <c r="Q1066" t="s">
        <v>8353</v>
      </c>
      <c r="R1066" t="s">
        <v>8354</v>
      </c>
      <c r="S1066" s="23">
        <f t="shared" si="66"/>
        <v>41417.019710648143</v>
      </c>
      <c r="T1066" s="23">
        <f t="shared" si="67"/>
        <v>41462.019710648143</v>
      </c>
      <c r="U1066" s="27">
        <f>IF(D1066&lt;Bonus!$J$2,Bonus!$K$2,IF(D1066&lt;Bonus!$J$3,Bonus!$K$3,IF(D1066&lt;Bonus!$J$4,Bonus!$K$4,IF(D1066&lt;Bonus!$J$5,Bonus!$K$5,IF(D1066&lt;Bonus!$J$6,Bonus!$K$6,IF(D1066&lt;Bonus!$J$7,Bonus!$K$7,IF(D1066&lt;Bonus!$J$8,Bonus!$K$8,IF(D1066&lt;Bonus!$J$9,Bonus!$K$9,IF(D1066&lt;Bonus!$J$10,Bonus!$K$10,IF(D1066&lt;Bonus!$J$11,Bonus!$K$11,IF(D1066&lt;Bonus!$J$12,Bonus!$K$12,Bonus!$K$13)))))))))))</f>
        <v>12</v>
      </c>
    </row>
    <row r="1067" spans="1:21"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17">
        <f t="shared" si="65"/>
        <v>16.2</v>
      </c>
      <c r="Q1067" t="s">
        <v>8353</v>
      </c>
      <c r="R1067" t="s">
        <v>8354</v>
      </c>
      <c r="S1067" s="23">
        <f t="shared" si="66"/>
        <v>41661.172708333332</v>
      </c>
      <c r="T1067" s="23">
        <f t="shared" si="67"/>
        <v>41689.172708333332</v>
      </c>
      <c r="U1067" s="27">
        <f>IF(D1067&lt;Bonus!$J$2,Bonus!$K$2,IF(D1067&lt;Bonus!$J$3,Bonus!$K$3,IF(D1067&lt;Bonus!$J$4,Bonus!$K$4,IF(D1067&lt;Bonus!$J$5,Bonus!$K$5,IF(D1067&lt;Bonus!$J$6,Bonus!$K$6,IF(D1067&lt;Bonus!$J$7,Bonus!$K$7,IF(D1067&lt;Bonus!$J$8,Bonus!$K$8,IF(D1067&lt;Bonus!$J$9,Bonus!$K$9,IF(D1067&lt;Bonus!$J$10,Bonus!$K$10,IF(D1067&lt;Bonus!$J$11,Bonus!$K$11,IF(D1067&lt;Bonus!$J$12,Bonus!$K$12,Bonus!$K$13)))))))))))</f>
        <v>2</v>
      </c>
    </row>
    <row r="1068" spans="1:21"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17">
        <f t="shared" si="65"/>
        <v>34.128378378378379</v>
      </c>
      <c r="Q1068" t="s">
        <v>8353</v>
      </c>
      <c r="R1068" t="s">
        <v>8354</v>
      </c>
      <c r="S1068" s="23">
        <f t="shared" si="66"/>
        <v>41445.754421296297</v>
      </c>
      <c r="T1068" s="23">
        <f t="shared" si="67"/>
        <v>41490.754421296297</v>
      </c>
      <c r="U1068" s="27">
        <f>IF(D1068&lt;Bonus!$J$2,Bonus!$K$2,IF(D1068&lt;Bonus!$J$3,Bonus!$K$3,IF(D1068&lt;Bonus!$J$4,Bonus!$K$4,IF(D1068&lt;Bonus!$J$5,Bonus!$K$5,IF(D1068&lt;Bonus!$J$6,Bonus!$K$6,IF(D1068&lt;Bonus!$J$7,Bonus!$K$7,IF(D1068&lt;Bonus!$J$8,Bonus!$K$8,IF(D1068&lt;Bonus!$J$9,Bonus!$K$9,IF(D1068&lt;Bonus!$J$10,Bonus!$K$10,IF(D1068&lt;Bonus!$J$11,Bonus!$K$11,IF(D1068&lt;Bonus!$J$12,Bonus!$K$12,Bonus!$K$13)))))))))))</f>
        <v>12</v>
      </c>
    </row>
    <row r="1069" spans="1:21"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17">
        <f t="shared" si="65"/>
        <v>13</v>
      </c>
      <c r="Q1069" t="s">
        <v>8353</v>
      </c>
      <c r="R1069" t="s">
        <v>8354</v>
      </c>
      <c r="S1069" s="23">
        <f t="shared" si="66"/>
        <v>41599.647349537037</v>
      </c>
      <c r="T1069" s="23">
        <f t="shared" si="67"/>
        <v>41629.647349537037</v>
      </c>
      <c r="U1069" s="27">
        <f>IF(D1069&lt;Bonus!$J$2,Bonus!$K$2,IF(D1069&lt;Bonus!$J$3,Bonus!$K$3,IF(D1069&lt;Bonus!$J$4,Bonus!$K$4,IF(D1069&lt;Bonus!$J$5,Bonus!$K$5,IF(D1069&lt;Bonus!$J$6,Bonus!$K$6,IF(D1069&lt;Bonus!$J$7,Bonus!$K$7,IF(D1069&lt;Bonus!$J$8,Bonus!$K$8,IF(D1069&lt;Bonus!$J$9,Bonus!$K$9,IF(D1069&lt;Bonus!$J$10,Bonus!$K$10,IF(D1069&lt;Bonus!$J$11,Bonus!$K$11,IF(D1069&lt;Bonus!$J$12,Bonus!$K$12,Bonus!$K$13)))))))))))</f>
        <v>1</v>
      </c>
    </row>
    <row r="1070" spans="1:21"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17">
        <f t="shared" si="65"/>
        <v>11.25</v>
      </c>
      <c r="Q1070" t="s">
        <v>8353</v>
      </c>
      <c r="R1070" t="s">
        <v>8354</v>
      </c>
      <c r="S1070" s="23">
        <f t="shared" si="66"/>
        <v>42440.162777777768</v>
      </c>
      <c r="T1070" s="23">
        <f t="shared" si="67"/>
        <v>42470.121111111112</v>
      </c>
      <c r="U1070" s="27">
        <f>IF(D1070&lt;Bonus!$J$2,Bonus!$K$2,IF(D1070&lt;Bonus!$J$3,Bonus!$K$3,IF(D1070&lt;Bonus!$J$4,Bonus!$K$4,IF(D1070&lt;Bonus!$J$5,Bonus!$K$5,IF(D1070&lt;Bonus!$J$6,Bonus!$K$6,IF(D1070&lt;Bonus!$J$7,Bonus!$K$7,IF(D1070&lt;Bonus!$J$8,Bonus!$K$8,IF(D1070&lt;Bonus!$J$9,Bonus!$K$9,IF(D1070&lt;Bonus!$J$10,Bonus!$K$10,IF(D1070&lt;Bonus!$J$11,Bonus!$K$11,IF(D1070&lt;Bonus!$J$12,Bonus!$K$12,Bonus!$K$13)))))))))))</f>
        <v>8</v>
      </c>
    </row>
    <row r="1071" spans="1:21"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17">
        <f t="shared" si="65"/>
        <v>40.476190476190474</v>
      </c>
      <c r="Q1071" t="s">
        <v>8353</v>
      </c>
      <c r="R1071" t="s">
        <v>8354</v>
      </c>
      <c r="S1071" s="23">
        <f t="shared" si="66"/>
        <v>41572.021516203698</v>
      </c>
      <c r="T1071" s="23">
        <f t="shared" si="67"/>
        <v>41604.06318287037</v>
      </c>
      <c r="U1071" s="27">
        <f>IF(D1071&lt;Bonus!$J$2,Bonus!$K$2,IF(D1071&lt;Bonus!$J$3,Bonus!$K$3,IF(D1071&lt;Bonus!$J$4,Bonus!$K$4,IF(D1071&lt;Bonus!$J$5,Bonus!$K$5,IF(D1071&lt;Bonus!$J$6,Bonus!$K$6,IF(D1071&lt;Bonus!$J$7,Bonus!$K$7,IF(D1071&lt;Bonus!$J$8,Bonus!$K$8,IF(D1071&lt;Bonus!$J$9,Bonus!$K$9,IF(D1071&lt;Bonus!$J$10,Bonus!$K$10,IF(D1071&lt;Bonus!$J$11,Bonus!$K$11,IF(D1071&lt;Bonus!$J$12,Bonus!$K$12,Bonus!$K$13)))))))))))</f>
        <v>2</v>
      </c>
    </row>
    <row r="1072" spans="1:21"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17">
        <f t="shared" si="65"/>
        <v>35</v>
      </c>
      <c r="Q1072" t="s">
        <v>8353</v>
      </c>
      <c r="R1072" t="s">
        <v>8354</v>
      </c>
      <c r="S1072" s="23">
        <f t="shared" si="66"/>
        <v>41162.803495370368</v>
      </c>
      <c r="T1072" s="23">
        <f t="shared" si="67"/>
        <v>41182.803495370368</v>
      </c>
      <c r="U1072" s="27">
        <f>IF(D1072&lt;Bonus!$J$2,Bonus!$K$2,IF(D1072&lt;Bonus!$J$3,Bonus!$K$3,IF(D1072&lt;Bonus!$J$4,Bonus!$K$4,IF(D1072&lt;Bonus!$J$5,Bonus!$K$5,IF(D1072&lt;Bonus!$J$6,Bonus!$K$6,IF(D1072&lt;Bonus!$J$7,Bonus!$K$7,IF(D1072&lt;Bonus!$J$8,Bonus!$K$8,IF(D1072&lt;Bonus!$J$9,Bonus!$K$9,IF(D1072&lt;Bonus!$J$10,Bonus!$K$10,IF(D1072&lt;Bonus!$J$11,Bonus!$K$11,IF(D1072&lt;Bonus!$J$12,Bonus!$K$12,Bonus!$K$13)))))))))))</f>
        <v>4</v>
      </c>
    </row>
    <row r="1073" spans="1:21"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17" t="e">
        <f t="shared" si="65"/>
        <v>#DIV/0!</v>
      </c>
      <c r="Q1073" t="s">
        <v>8353</v>
      </c>
      <c r="R1073" t="s">
        <v>8354</v>
      </c>
      <c r="S1073" s="23">
        <f t="shared" si="66"/>
        <v>42295.545057870368</v>
      </c>
      <c r="T1073" s="23">
        <f t="shared" si="67"/>
        <v>42325.586724537039</v>
      </c>
      <c r="U1073" s="27">
        <f>IF(D1073&lt;Bonus!$J$2,Bonus!$K$2,IF(D1073&lt;Bonus!$J$3,Bonus!$K$3,IF(D1073&lt;Bonus!$J$4,Bonus!$K$4,IF(D1073&lt;Bonus!$J$5,Bonus!$K$5,IF(D1073&lt;Bonus!$J$6,Bonus!$K$6,IF(D1073&lt;Bonus!$J$7,Bonus!$K$7,IF(D1073&lt;Bonus!$J$8,Bonus!$K$8,IF(D1073&lt;Bonus!$J$9,Bonus!$K$9,IF(D1073&lt;Bonus!$J$10,Bonus!$K$10,IF(D1073&lt;Bonus!$J$11,Bonus!$K$11,IF(D1073&lt;Bonus!$J$12,Bonus!$K$12,Bonus!$K$13)))))))))))</f>
        <v>1</v>
      </c>
    </row>
    <row r="1074" spans="1:21"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17">
        <f t="shared" si="65"/>
        <v>12.75</v>
      </c>
      <c r="Q1074" t="s">
        <v>8353</v>
      </c>
      <c r="R1074" t="s">
        <v>8354</v>
      </c>
      <c r="S1074" s="23">
        <f t="shared" si="66"/>
        <v>41645.623807870368</v>
      </c>
      <c r="T1074" s="23">
        <f t="shared" si="67"/>
        <v>41675.623807870368</v>
      </c>
      <c r="U1074" s="27">
        <f>IF(D1074&lt;Bonus!$J$2,Bonus!$K$2,IF(D1074&lt;Bonus!$J$3,Bonus!$K$3,IF(D1074&lt;Bonus!$J$4,Bonus!$K$4,IF(D1074&lt;Bonus!$J$5,Bonus!$K$5,IF(D1074&lt;Bonus!$J$6,Bonus!$K$6,IF(D1074&lt;Bonus!$J$7,Bonus!$K$7,IF(D1074&lt;Bonus!$J$8,Bonus!$K$8,IF(D1074&lt;Bonus!$J$9,Bonus!$K$9,IF(D1074&lt;Bonus!$J$10,Bonus!$K$10,IF(D1074&lt;Bonus!$J$11,Bonus!$K$11,IF(D1074&lt;Bonus!$J$12,Bonus!$K$12,Bonus!$K$13)))))))))))</f>
        <v>12</v>
      </c>
    </row>
    <row r="1075" spans="1:21"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17">
        <f t="shared" si="65"/>
        <v>10</v>
      </c>
      <c r="Q1075" t="s">
        <v>8353</v>
      </c>
      <c r="R1075" t="s">
        <v>8354</v>
      </c>
      <c r="S1075" s="23">
        <f t="shared" si="66"/>
        <v>40802.756261574068</v>
      </c>
      <c r="T1075" s="23">
        <f t="shared" si="67"/>
        <v>40832.756261574068</v>
      </c>
      <c r="U1075" s="27">
        <f>IF(D1075&lt;Bonus!$J$2,Bonus!$K$2,IF(D1075&lt;Bonus!$J$3,Bonus!$K$3,IF(D1075&lt;Bonus!$J$4,Bonus!$K$4,IF(D1075&lt;Bonus!$J$5,Bonus!$K$5,IF(D1075&lt;Bonus!$J$6,Bonus!$K$6,IF(D1075&lt;Bonus!$J$7,Bonus!$K$7,IF(D1075&lt;Bonus!$J$8,Bonus!$K$8,IF(D1075&lt;Bonus!$J$9,Bonus!$K$9,IF(D1075&lt;Bonus!$J$10,Bonus!$K$10,IF(D1075&lt;Bonus!$J$11,Bonus!$K$11,IF(D1075&lt;Bonus!$J$12,Bonus!$K$12,Bonus!$K$13)))))))))))</f>
        <v>1</v>
      </c>
    </row>
    <row r="1076" spans="1:21"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17">
        <f t="shared" si="65"/>
        <v>113.56666666666666</v>
      </c>
      <c r="Q1076" t="s">
        <v>8353</v>
      </c>
      <c r="R1076" t="s">
        <v>8354</v>
      </c>
      <c r="S1076" s="23">
        <f t="shared" si="66"/>
        <v>41612.964641203704</v>
      </c>
      <c r="T1076" s="23">
        <f t="shared" si="67"/>
        <v>41642.964641203704</v>
      </c>
      <c r="U1076" s="27">
        <f>IF(D1076&lt;Bonus!$J$2,Bonus!$K$2,IF(D1076&lt;Bonus!$J$3,Bonus!$K$3,IF(D1076&lt;Bonus!$J$4,Bonus!$K$4,IF(D1076&lt;Bonus!$J$5,Bonus!$K$5,IF(D1076&lt;Bonus!$J$6,Bonus!$K$6,IF(D1076&lt;Bonus!$J$7,Bonus!$K$7,IF(D1076&lt;Bonus!$J$8,Bonus!$K$8,IF(D1076&lt;Bonus!$J$9,Bonus!$K$9,IF(D1076&lt;Bonus!$J$10,Bonus!$K$10,IF(D1076&lt;Bonus!$J$11,Bonus!$K$11,IF(D1076&lt;Bonus!$J$12,Bonus!$K$12,Bonus!$K$13)))))))))))</f>
        <v>12</v>
      </c>
    </row>
    <row r="1077" spans="1:21"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17">
        <f t="shared" si="65"/>
        <v>15</v>
      </c>
      <c r="Q1077" t="s">
        <v>8353</v>
      </c>
      <c r="R1077" t="s">
        <v>8354</v>
      </c>
      <c r="S1077" s="23">
        <f t="shared" si="66"/>
        <v>41005.695787037032</v>
      </c>
      <c r="T1077" s="23">
        <f t="shared" si="67"/>
        <v>41035.695787037032</v>
      </c>
      <c r="U1077" s="27">
        <f>IF(D1077&lt;Bonus!$J$2,Bonus!$K$2,IF(D1077&lt;Bonus!$J$3,Bonus!$K$3,IF(D1077&lt;Bonus!$J$4,Bonus!$K$4,IF(D1077&lt;Bonus!$J$5,Bonus!$K$5,IF(D1077&lt;Bonus!$J$6,Bonus!$K$6,IF(D1077&lt;Bonus!$J$7,Bonus!$K$7,IF(D1077&lt;Bonus!$J$8,Bonus!$K$8,IF(D1077&lt;Bonus!$J$9,Bonus!$K$9,IF(D1077&lt;Bonus!$J$10,Bonus!$K$10,IF(D1077&lt;Bonus!$J$11,Bonus!$K$11,IF(D1077&lt;Bonus!$J$12,Bonus!$K$12,Bonus!$K$13)))))))))))</f>
        <v>2</v>
      </c>
    </row>
    <row r="1078" spans="1:21"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17">
        <f t="shared" si="65"/>
        <v>48.281025641025643</v>
      </c>
      <c r="Q1078" t="s">
        <v>8353</v>
      </c>
      <c r="R1078" t="s">
        <v>8354</v>
      </c>
      <c r="S1078" s="23">
        <f t="shared" si="66"/>
        <v>41838.169560185182</v>
      </c>
      <c r="T1078" s="23">
        <f t="shared" si="67"/>
        <v>41893.169560185182</v>
      </c>
      <c r="U1078" s="27">
        <f>IF(D1078&lt;Bonus!$J$2,Bonus!$K$2,IF(D1078&lt;Bonus!$J$3,Bonus!$K$3,IF(D1078&lt;Bonus!$J$4,Bonus!$K$4,IF(D1078&lt;Bonus!$J$5,Bonus!$K$5,IF(D1078&lt;Bonus!$J$6,Bonus!$K$6,IF(D1078&lt;Bonus!$J$7,Bonus!$K$7,IF(D1078&lt;Bonus!$J$8,Bonus!$K$8,IF(D1078&lt;Bonus!$J$9,Bonus!$K$9,IF(D1078&lt;Bonus!$J$10,Bonus!$K$10,IF(D1078&lt;Bonus!$J$11,Bonus!$K$11,IF(D1078&lt;Bonus!$J$12,Bonus!$K$12,Bonus!$K$13)))))))))))</f>
        <v>12</v>
      </c>
    </row>
    <row r="1079" spans="1:21"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17">
        <f t="shared" si="65"/>
        <v>43.976047904191617</v>
      </c>
      <c r="Q1079" t="s">
        <v>8353</v>
      </c>
      <c r="R1079" t="s">
        <v>8354</v>
      </c>
      <c r="S1079" s="23">
        <f t="shared" si="66"/>
        <v>42352.958460648144</v>
      </c>
      <c r="T1079" s="23">
        <f t="shared" si="67"/>
        <v>42382.958460648144</v>
      </c>
      <c r="U1079" s="27">
        <f>IF(D1079&lt;Bonus!$J$2,Bonus!$K$2,IF(D1079&lt;Bonus!$J$3,Bonus!$K$3,IF(D1079&lt;Bonus!$J$4,Bonus!$K$4,IF(D1079&lt;Bonus!$J$5,Bonus!$K$5,IF(D1079&lt;Bonus!$J$6,Bonus!$K$6,IF(D1079&lt;Bonus!$J$7,Bonus!$K$7,IF(D1079&lt;Bonus!$J$8,Bonus!$K$8,IF(D1079&lt;Bonus!$J$9,Bonus!$K$9,IF(D1079&lt;Bonus!$J$10,Bonus!$K$10,IF(D1079&lt;Bonus!$J$11,Bonus!$K$11,IF(D1079&lt;Bonus!$J$12,Bonus!$K$12,Bonus!$K$13)))))))))))</f>
        <v>7</v>
      </c>
    </row>
    <row r="1080" spans="1:21"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17">
        <f t="shared" si="65"/>
        <v>9</v>
      </c>
      <c r="Q1080" t="s">
        <v>8353</v>
      </c>
      <c r="R1080" t="s">
        <v>8354</v>
      </c>
      <c r="S1080" s="23">
        <f t="shared" si="66"/>
        <v>40700.987511574072</v>
      </c>
      <c r="T1080" s="23">
        <f t="shared" si="67"/>
        <v>40745.987511574072</v>
      </c>
      <c r="U1080" s="27">
        <f>IF(D1080&lt;Bonus!$J$2,Bonus!$K$2,IF(D1080&lt;Bonus!$J$3,Bonus!$K$3,IF(D1080&lt;Bonus!$J$4,Bonus!$K$4,IF(D1080&lt;Bonus!$J$5,Bonus!$K$5,IF(D1080&lt;Bonus!$J$6,Bonus!$K$6,IF(D1080&lt;Bonus!$J$7,Bonus!$K$7,IF(D1080&lt;Bonus!$J$8,Bonus!$K$8,IF(D1080&lt;Bonus!$J$9,Bonus!$K$9,IF(D1080&lt;Bonus!$J$10,Bonus!$K$10,IF(D1080&lt;Bonus!$J$11,Bonus!$K$11,IF(D1080&lt;Bonus!$J$12,Bonus!$K$12,Bonus!$K$13)))))))))))</f>
        <v>1</v>
      </c>
    </row>
    <row r="1081" spans="1:21"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17">
        <f t="shared" si="65"/>
        <v>37.666666666666664</v>
      </c>
      <c r="Q1081" t="s">
        <v>8353</v>
      </c>
      <c r="R1081" t="s">
        <v>8354</v>
      </c>
      <c r="S1081" s="23">
        <f t="shared" si="66"/>
        <v>42479.35805555556</v>
      </c>
      <c r="T1081" s="23">
        <f t="shared" si="67"/>
        <v>42504.35805555556</v>
      </c>
      <c r="U1081" s="27">
        <f>IF(D1081&lt;Bonus!$J$2,Bonus!$K$2,IF(D1081&lt;Bonus!$J$3,Bonus!$K$3,IF(D1081&lt;Bonus!$J$4,Bonus!$K$4,IF(D1081&lt;Bonus!$J$5,Bonus!$K$5,IF(D1081&lt;Bonus!$J$6,Bonus!$K$6,IF(D1081&lt;Bonus!$J$7,Bonus!$K$7,IF(D1081&lt;Bonus!$J$8,Bonus!$K$8,IF(D1081&lt;Bonus!$J$9,Bonus!$K$9,IF(D1081&lt;Bonus!$J$10,Bonus!$K$10,IF(D1081&lt;Bonus!$J$11,Bonus!$K$11,IF(D1081&lt;Bonus!$J$12,Bonus!$K$12,Bonus!$K$13)))))))))))</f>
        <v>7</v>
      </c>
    </row>
    <row r="1082" spans="1:21"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17">
        <f t="shared" si="65"/>
        <v>18.581632653061224</v>
      </c>
      <c r="Q1082" t="s">
        <v>8353</v>
      </c>
      <c r="R1082" t="s">
        <v>8354</v>
      </c>
      <c r="S1082" s="23">
        <f t="shared" si="66"/>
        <v>41739.929780092592</v>
      </c>
      <c r="T1082" s="23">
        <f t="shared" si="67"/>
        <v>41769.929780092592</v>
      </c>
      <c r="U1082" s="27">
        <f>IF(D1082&lt;Bonus!$J$2,Bonus!$K$2,IF(D1082&lt;Bonus!$J$3,Bonus!$K$3,IF(D1082&lt;Bonus!$J$4,Bonus!$K$4,IF(D1082&lt;Bonus!$J$5,Bonus!$K$5,IF(D1082&lt;Bonus!$J$6,Bonus!$K$6,IF(D1082&lt;Bonus!$J$7,Bonus!$K$7,IF(D1082&lt;Bonus!$J$8,Bonus!$K$8,IF(D1082&lt;Bonus!$J$9,Bonus!$K$9,IF(D1082&lt;Bonus!$J$10,Bonus!$K$10,IF(D1082&lt;Bonus!$J$11,Bonus!$K$11,IF(D1082&lt;Bonus!$J$12,Bonus!$K$12,Bonus!$K$13)))))))))))</f>
        <v>6</v>
      </c>
    </row>
    <row r="1083" spans="1:21"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17">
        <f t="shared" si="65"/>
        <v>3</v>
      </c>
      <c r="Q1083" t="s">
        <v>8353</v>
      </c>
      <c r="R1083" t="s">
        <v>8354</v>
      </c>
      <c r="S1083" s="23">
        <f t="shared" si="66"/>
        <v>42002.718657407408</v>
      </c>
      <c r="T1083" s="23">
        <f t="shared" si="67"/>
        <v>42032.718657407408</v>
      </c>
      <c r="U1083" s="27">
        <f>IF(D1083&lt;Bonus!$J$2,Bonus!$K$2,IF(D1083&lt;Bonus!$J$3,Bonus!$K$3,IF(D1083&lt;Bonus!$J$4,Bonus!$K$4,IF(D1083&lt;Bonus!$J$5,Bonus!$K$5,IF(D1083&lt;Bonus!$J$6,Bonus!$K$6,IF(D1083&lt;Bonus!$J$7,Bonus!$K$7,IF(D1083&lt;Bonus!$J$8,Bonus!$K$8,IF(D1083&lt;Bonus!$J$9,Bonus!$K$9,IF(D1083&lt;Bonus!$J$10,Bonus!$K$10,IF(D1083&lt;Bonus!$J$11,Bonus!$K$11,IF(D1083&lt;Bonus!$J$12,Bonus!$K$12,Bonus!$K$13)))))))))))</f>
        <v>12</v>
      </c>
    </row>
    <row r="1084" spans="1:21"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17">
        <f t="shared" si="65"/>
        <v>18.666666666666668</v>
      </c>
      <c r="Q1084" t="s">
        <v>8353</v>
      </c>
      <c r="R1084" t="s">
        <v>8354</v>
      </c>
      <c r="S1084" s="23">
        <f t="shared" si="66"/>
        <v>41101.697777777779</v>
      </c>
      <c r="T1084" s="23">
        <f t="shared" si="67"/>
        <v>41131.697777777779</v>
      </c>
      <c r="U1084" s="27">
        <f>IF(D1084&lt;Bonus!$J$2,Bonus!$K$2,IF(D1084&lt;Bonus!$J$3,Bonus!$K$3,IF(D1084&lt;Bonus!$J$4,Bonus!$K$4,IF(D1084&lt;Bonus!$J$5,Bonus!$K$5,IF(D1084&lt;Bonus!$J$6,Bonus!$K$6,IF(D1084&lt;Bonus!$J$7,Bonus!$K$7,IF(D1084&lt;Bonus!$J$8,Bonus!$K$8,IF(D1084&lt;Bonus!$J$9,Bonus!$K$9,IF(D1084&lt;Bonus!$J$10,Bonus!$K$10,IF(D1084&lt;Bonus!$J$11,Bonus!$K$11,IF(D1084&lt;Bonus!$J$12,Bonus!$K$12,Bonus!$K$13)))))))))))</f>
        <v>4</v>
      </c>
    </row>
    <row r="1085" spans="1:21"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17">
        <f t="shared" si="65"/>
        <v>410</v>
      </c>
      <c r="Q1085" t="s">
        <v>8353</v>
      </c>
      <c r="R1085" t="s">
        <v>8354</v>
      </c>
      <c r="S1085" s="23">
        <f t="shared" si="66"/>
        <v>41793.451192129629</v>
      </c>
      <c r="T1085" s="23">
        <f t="shared" si="67"/>
        <v>41853.451192129629</v>
      </c>
      <c r="U1085" s="27">
        <f>IF(D1085&lt;Bonus!$J$2,Bonus!$K$2,IF(D1085&lt;Bonus!$J$3,Bonus!$K$3,IF(D1085&lt;Bonus!$J$4,Bonus!$K$4,IF(D1085&lt;Bonus!$J$5,Bonus!$K$5,IF(D1085&lt;Bonus!$J$6,Bonus!$K$6,IF(D1085&lt;Bonus!$J$7,Bonus!$K$7,IF(D1085&lt;Bonus!$J$8,Bonus!$K$8,IF(D1085&lt;Bonus!$J$9,Bonus!$K$9,IF(D1085&lt;Bonus!$J$10,Bonus!$K$10,IF(D1085&lt;Bonus!$J$11,Bonus!$K$11,IF(D1085&lt;Bonus!$J$12,Bonus!$K$12,Bonus!$K$13)))))))))))</f>
        <v>12</v>
      </c>
    </row>
    <row r="1086" spans="1:21"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17" t="e">
        <f t="shared" si="65"/>
        <v>#DIV/0!</v>
      </c>
      <c r="Q1086" t="s">
        <v>8353</v>
      </c>
      <c r="R1086" t="s">
        <v>8354</v>
      </c>
      <c r="S1086" s="23">
        <f t="shared" si="66"/>
        <v>41829.703749999993</v>
      </c>
      <c r="T1086" s="23">
        <f t="shared" si="67"/>
        <v>41859.703749999993</v>
      </c>
      <c r="U1086" s="27">
        <f>IF(D1086&lt;Bonus!$J$2,Bonus!$K$2,IF(D1086&lt;Bonus!$J$3,Bonus!$K$3,IF(D1086&lt;Bonus!$J$4,Bonus!$K$4,IF(D1086&lt;Bonus!$J$5,Bonus!$K$5,IF(D1086&lt;Bonus!$J$6,Bonus!$K$6,IF(D1086&lt;Bonus!$J$7,Bonus!$K$7,IF(D1086&lt;Bonus!$J$8,Bonus!$K$8,IF(D1086&lt;Bonus!$J$9,Bonus!$K$9,IF(D1086&lt;Bonus!$J$10,Bonus!$K$10,IF(D1086&lt;Bonus!$J$11,Bonus!$K$11,IF(D1086&lt;Bonus!$J$12,Bonus!$K$12,Bonus!$K$13)))))))))))</f>
        <v>1</v>
      </c>
    </row>
    <row r="1087" spans="1:21"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17">
        <f t="shared" si="65"/>
        <v>114</v>
      </c>
      <c r="Q1087" t="s">
        <v>8353</v>
      </c>
      <c r="R1087" t="s">
        <v>8354</v>
      </c>
      <c r="S1087" s="23">
        <f t="shared" si="66"/>
        <v>42413.462673611109</v>
      </c>
      <c r="T1087" s="23">
        <f t="shared" si="67"/>
        <v>42443.421006944445</v>
      </c>
      <c r="U1087" s="27">
        <f>IF(D1087&lt;Bonus!$J$2,Bonus!$K$2,IF(D1087&lt;Bonus!$J$3,Bonus!$K$3,IF(D1087&lt;Bonus!$J$4,Bonus!$K$4,IF(D1087&lt;Bonus!$J$5,Bonus!$K$5,IF(D1087&lt;Bonus!$J$6,Bonus!$K$6,IF(D1087&lt;Bonus!$J$7,Bonus!$K$7,IF(D1087&lt;Bonus!$J$8,Bonus!$K$8,IF(D1087&lt;Bonus!$J$9,Bonus!$K$9,IF(D1087&lt;Bonus!$J$10,Bonus!$K$10,IF(D1087&lt;Bonus!$J$11,Bonus!$K$11,IF(D1087&lt;Bonus!$J$12,Bonus!$K$12,Bonus!$K$13)))))))))))</f>
        <v>8</v>
      </c>
    </row>
    <row r="1088" spans="1:21"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17">
        <f t="shared" si="65"/>
        <v>7.5</v>
      </c>
      <c r="Q1088" t="s">
        <v>8353</v>
      </c>
      <c r="R1088" t="s">
        <v>8354</v>
      </c>
      <c r="S1088" s="23">
        <f t="shared" si="66"/>
        <v>41845.658460648148</v>
      </c>
      <c r="T1088" s="23">
        <f t="shared" si="67"/>
        <v>41875.658460648148</v>
      </c>
      <c r="U1088" s="27">
        <f>IF(D1088&lt;Bonus!$J$2,Bonus!$K$2,IF(D1088&lt;Bonus!$J$3,Bonus!$K$3,IF(D1088&lt;Bonus!$J$4,Bonus!$K$4,IF(D1088&lt;Bonus!$J$5,Bonus!$K$5,IF(D1088&lt;Bonus!$J$6,Bonus!$K$6,IF(D1088&lt;Bonus!$J$7,Bonus!$K$7,IF(D1088&lt;Bonus!$J$8,Bonus!$K$8,IF(D1088&lt;Bonus!$J$9,Bonus!$K$9,IF(D1088&lt;Bonus!$J$10,Bonus!$K$10,IF(D1088&lt;Bonus!$J$11,Bonus!$K$11,IF(D1088&lt;Bonus!$J$12,Bonus!$K$12,Bonus!$K$13)))))))))))</f>
        <v>5</v>
      </c>
    </row>
    <row r="1089" spans="1:21"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17" t="e">
        <f t="shared" si="65"/>
        <v>#DIV/0!</v>
      </c>
      <c r="Q1089" t="s">
        <v>8353</v>
      </c>
      <c r="R1089" t="s">
        <v>8354</v>
      </c>
      <c r="S1089" s="23">
        <f t="shared" si="66"/>
        <v>41775.505636574075</v>
      </c>
      <c r="T1089" s="23">
        <f t="shared" si="67"/>
        <v>41805.505636574075</v>
      </c>
      <c r="U1089" s="27">
        <f>IF(D1089&lt;Bonus!$J$2,Bonus!$K$2,IF(D1089&lt;Bonus!$J$3,Bonus!$K$3,IF(D1089&lt;Bonus!$J$4,Bonus!$K$4,IF(D1089&lt;Bonus!$J$5,Bonus!$K$5,IF(D1089&lt;Bonus!$J$6,Bonus!$K$6,IF(D1089&lt;Bonus!$J$7,Bonus!$K$7,IF(D1089&lt;Bonus!$J$8,Bonus!$K$8,IF(D1089&lt;Bonus!$J$9,Bonus!$K$9,IF(D1089&lt;Bonus!$J$10,Bonus!$K$10,IF(D1089&lt;Bonus!$J$11,Bonus!$K$11,IF(D1089&lt;Bonus!$J$12,Bonus!$K$12,Bonus!$K$13)))))))))))</f>
        <v>2</v>
      </c>
    </row>
    <row r="1090" spans="1:21"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17">
        <f t="shared" si="65"/>
        <v>43.41727891156463</v>
      </c>
      <c r="Q1090" t="s">
        <v>8353</v>
      </c>
      <c r="R1090" t="s">
        <v>8354</v>
      </c>
      <c r="S1090" s="23">
        <f t="shared" si="66"/>
        <v>41723.591053240736</v>
      </c>
      <c r="T1090" s="23">
        <f t="shared" si="67"/>
        <v>41753.591053240736</v>
      </c>
      <c r="U1090" s="27">
        <f>IF(D1090&lt;Bonus!$J$2,Bonus!$K$2,IF(D1090&lt;Bonus!$J$3,Bonus!$K$3,IF(D1090&lt;Bonus!$J$4,Bonus!$K$4,IF(D1090&lt;Bonus!$J$5,Bonus!$K$5,IF(D1090&lt;Bonus!$J$6,Bonus!$K$6,IF(D1090&lt;Bonus!$J$7,Bonus!$K$7,IF(D1090&lt;Bonus!$J$8,Bonus!$K$8,IF(D1090&lt;Bonus!$J$9,Bonus!$K$9,IF(D1090&lt;Bonus!$J$10,Bonus!$K$10,IF(D1090&lt;Bonus!$J$11,Bonus!$K$11,IF(D1090&lt;Bonus!$J$12,Bonus!$K$12,Bonus!$K$13)))))))))))</f>
        <v>11</v>
      </c>
    </row>
    <row r="1091" spans="1:21"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f>
        <v>7.8266666666666665E-2</v>
      </c>
      <c r="P1091" s="17">
        <f t="shared" ref="P1091:P1154" si="69">E1091/L1091</f>
        <v>23.959183673469386</v>
      </c>
      <c r="Q1091" t="s">
        <v>8353</v>
      </c>
      <c r="R1091" t="s">
        <v>8354</v>
      </c>
      <c r="S1091" s="23">
        <f t="shared" ref="S1091:S1154" si="70">(J1091/60/60/24)+DATE(1970,1,1)+(-5/24)</f>
        <v>42150.981192129628</v>
      </c>
      <c r="T1091" s="23">
        <f t="shared" ref="T1091:T1154" si="71">(I1091/60/60/24)+DATE(1970,1,1)+(-5/24)</f>
        <v>42180.981192129628</v>
      </c>
      <c r="U1091" s="27">
        <f>IF(D1091&lt;Bonus!$J$2,Bonus!$K$2,IF(D1091&lt;Bonus!$J$3,Bonus!$K$3,IF(D1091&lt;Bonus!$J$4,Bonus!$K$4,IF(D1091&lt;Bonus!$J$5,Bonus!$K$5,IF(D1091&lt;Bonus!$J$6,Bonus!$K$6,IF(D1091&lt;Bonus!$J$7,Bonus!$K$7,IF(D1091&lt;Bonus!$J$8,Bonus!$K$8,IF(D1091&lt;Bonus!$J$9,Bonus!$K$9,IF(D1091&lt;Bonus!$J$10,Bonus!$K$10,IF(D1091&lt;Bonus!$J$11,Bonus!$K$11,IF(D1091&lt;Bonus!$J$12,Bonus!$K$12,Bonus!$K$13)))))))))))</f>
        <v>5</v>
      </c>
    </row>
    <row r="1092" spans="1:21"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17">
        <f t="shared" si="69"/>
        <v>5</v>
      </c>
      <c r="Q1092" t="s">
        <v>8353</v>
      </c>
      <c r="R1092" t="s">
        <v>8354</v>
      </c>
      <c r="S1092" s="23">
        <f t="shared" si="70"/>
        <v>42122.977465277778</v>
      </c>
      <c r="T1092" s="23">
        <f t="shared" si="71"/>
        <v>42152.977465277778</v>
      </c>
      <c r="U1092" s="27">
        <f>IF(D1092&lt;Bonus!$J$2,Bonus!$K$2,IF(D1092&lt;Bonus!$J$3,Bonus!$K$3,IF(D1092&lt;Bonus!$J$4,Bonus!$K$4,IF(D1092&lt;Bonus!$J$5,Bonus!$K$5,IF(D1092&lt;Bonus!$J$6,Bonus!$K$6,IF(D1092&lt;Bonus!$J$7,Bonus!$K$7,IF(D1092&lt;Bonus!$J$8,Bonus!$K$8,IF(D1092&lt;Bonus!$J$9,Bonus!$K$9,IF(D1092&lt;Bonus!$J$10,Bonus!$K$10,IF(D1092&lt;Bonus!$J$11,Bonus!$K$11,IF(D1092&lt;Bonus!$J$12,Bonus!$K$12,Bonus!$K$13)))))))))))</f>
        <v>4</v>
      </c>
    </row>
    <row r="1093" spans="1:21"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17">
        <f t="shared" si="69"/>
        <v>12.5</v>
      </c>
      <c r="Q1093" t="s">
        <v>8353</v>
      </c>
      <c r="R1093" t="s">
        <v>8354</v>
      </c>
      <c r="S1093" s="23">
        <f t="shared" si="70"/>
        <v>42440.611944444441</v>
      </c>
      <c r="T1093" s="23">
        <f t="shared" si="71"/>
        <v>42470.57027777777</v>
      </c>
      <c r="U1093" s="27">
        <f>IF(D1093&lt;Bonus!$J$2,Bonus!$K$2,IF(D1093&lt;Bonus!$J$3,Bonus!$K$3,IF(D1093&lt;Bonus!$J$4,Bonus!$K$4,IF(D1093&lt;Bonus!$J$5,Bonus!$K$5,IF(D1093&lt;Bonus!$J$6,Bonus!$K$6,IF(D1093&lt;Bonus!$J$7,Bonus!$K$7,IF(D1093&lt;Bonus!$J$8,Bonus!$K$8,IF(D1093&lt;Bonus!$J$9,Bonus!$K$9,IF(D1093&lt;Bonus!$J$10,Bonus!$K$10,IF(D1093&lt;Bonus!$J$11,Bonus!$K$11,IF(D1093&lt;Bonus!$J$12,Bonus!$K$12,Bonus!$K$13)))))))))))</f>
        <v>1</v>
      </c>
    </row>
    <row r="1094" spans="1:21"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17">
        <f t="shared" si="69"/>
        <v>3</v>
      </c>
      <c r="Q1094" t="s">
        <v>8353</v>
      </c>
      <c r="R1094" t="s">
        <v>8354</v>
      </c>
      <c r="S1094" s="23">
        <f t="shared" si="70"/>
        <v>41249.817569444444</v>
      </c>
      <c r="T1094" s="23">
        <f t="shared" si="71"/>
        <v>41279.817569444444</v>
      </c>
      <c r="U1094" s="27">
        <f>IF(D1094&lt;Bonus!$J$2,Bonus!$K$2,IF(D1094&lt;Bonus!$J$3,Bonus!$K$3,IF(D1094&lt;Bonus!$J$4,Bonus!$K$4,IF(D1094&lt;Bonus!$J$5,Bonus!$K$5,IF(D1094&lt;Bonus!$J$6,Bonus!$K$6,IF(D1094&lt;Bonus!$J$7,Bonus!$K$7,IF(D1094&lt;Bonus!$J$8,Bonus!$K$8,IF(D1094&lt;Bonus!$J$9,Bonus!$K$9,IF(D1094&lt;Bonus!$J$10,Bonus!$K$10,IF(D1094&lt;Bonus!$J$11,Bonus!$K$11,IF(D1094&lt;Bonus!$J$12,Bonus!$K$12,Bonus!$K$13)))))))))))</f>
        <v>2</v>
      </c>
    </row>
    <row r="1095" spans="1:21"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17">
        <f t="shared" si="69"/>
        <v>10.5625</v>
      </c>
      <c r="Q1095" t="s">
        <v>8353</v>
      </c>
      <c r="R1095" t="s">
        <v>8354</v>
      </c>
      <c r="S1095" s="23">
        <f t="shared" si="70"/>
        <v>42396.765474537031</v>
      </c>
      <c r="T1095" s="23">
        <f t="shared" si="71"/>
        <v>42411.765474537031</v>
      </c>
      <c r="U1095" s="27">
        <f>IF(D1095&lt;Bonus!$J$2,Bonus!$K$2,IF(D1095&lt;Bonus!$J$3,Bonus!$K$3,IF(D1095&lt;Bonus!$J$4,Bonus!$K$4,IF(D1095&lt;Bonus!$J$5,Bonus!$K$5,IF(D1095&lt;Bonus!$J$6,Bonus!$K$6,IF(D1095&lt;Bonus!$J$7,Bonus!$K$7,IF(D1095&lt;Bonus!$J$8,Bonus!$K$8,IF(D1095&lt;Bonus!$J$9,Bonus!$K$9,IF(D1095&lt;Bonus!$J$10,Bonus!$K$10,IF(D1095&lt;Bonus!$J$11,Bonus!$K$11,IF(D1095&lt;Bonus!$J$12,Bonus!$K$12,Bonus!$K$13)))))))))))</f>
        <v>1</v>
      </c>
    </row>
    <row r="1096" spans="1:21"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17">
        <f t="shared" si="69"/>
        <v>122.00037037037038</v>
      </c>
      <c r="Q1096" t="s">
        <v>8353</v>
      </c>
      <c r="R1096" t="s">
        <v>8354</v>
      </c>
      <c r="S1096" s="23">
        <f t="shared" si="70"/>
        <v>40795.505011574067</v>
      </c>
      <c r="T1096" s="23">
        <f t="shared" si="71"/>
        <v>40825.505011574067</v>
      </c>
      <c r="U1096" s="27">
        <f>IF(D1096&lt;Bonus!$J$2,Bonus!$K$2,IF(D1096&lt;Bonus!$J$3,Bonus!$K$3,IF(D1096&lt;Bonus!$J$4,Bonus!$K$4,IF(D1096&lt;Bonus!$J$5,Bonus!$K$5,IF(D1096&lt;Bonus!$J$6,Bonus!$K$6,IF(D1096&lt;Bonus!$J$7,Bonus!$K$7,IF(D1096&lt;Bonus!$J$8,Bonus!$K$8,IF(D1096&lt;Bonus!$J$9,Bonus!$K$9,IF(D1096&lt;Bonus!$J$10,Bonus!$K$10,IF(D1096&lt;Bonus!$J$11,Bonus!$K$11,IF(D1096&lt;Bonus!$J$12,Bonus!$K$12,Bonus!$K$13)))))))))))</f>
        <v>5</v>
      </c>
    </row>
    <row r="1097" spans="1:21"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17">
        <f t="shared" si="69"/>
        <v>267.80851063829789</v>
      </c>
      <c r="Q1097" t="s">
        <v>8353</v>
      </c>
      <c r="R1097" t="s">
        <v>8354</v>
      </c>
      <c r="S1097" s="23">
        <f t="shared" si="70"/>
        <v>41486.328935185185</v>
      </c>
      <c r="T1097" s="23">
        <f t="shared" si="71"/>
        <v>41516.328935185185</v>
      </c>
      <c r="U1097" s="27">
        <f>IF(D1097&lt;Bonus!$J$2,Bonus!$K$2,IF(D1097&lt;Bonus!$J$3,Bonus!$K$3,IF(D1097&lt;Bonus!$J$4,Bonus!$K$4,IF(D1097&lt;Bonus!$J$5,Bonus!$K$5,IF(D1097&lt;Bonus!$J$6,Bonus!$K$6,IF(D1097&lt;Bonus!$J$7,Bonus!$K$7,IF(D1097&lt;Bonus!$J$8,Bonus!$K$8,IF(D1097&lt;Bonus!$J$9,Bonus!$K$9,IF(D1097&lt;Bonus!$J$10,Bonus!$K$10,IF(D1097&lt;Bonus!$J$11,Bonus!$K$11,IF(D1097&lt;Bonus!$J$12,Bonus!$K$12,Bonus!$K$13)))))))))))</f>
        <v>12</v>
      </c>
    </row>
    <row r="1098" spans="1:21"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17">
        <f t="shared" si="69"/>
        <v>74.206896551724142</v>
      </c>
      <c r="Q1098" t="s">
        <v>8353</v>
      </c>
      <c r="R1098" t="s">
        <v>8354</v>
      </c>
      <c r="S1098" s="23">
        <f t="shared" si="70"/>
        <v>41885.309652777774</v>
      </c>
      <c r="T1098" s="23">
        <f t="shared" si="71"/>
        <v>41915.9375</v>
      </c>
      <c r="U1098" s="27">
        <f>IF(D1098&lt;Bonus!$J$2,Bonus!$K$2,IF(D1098&lt;Bonus!$J$3,Bonus!$K$3,IF(D1098&lt;Bonus!$J$4,Bonus!$K$4,IF(D1098&lt;Bonus!$J$5,Bonus!$K$5,IF(D1098&lt;Bonus!$J$6,Bonus!$K$6,IF(D1098&lt;Bonus!$J$7,Bonus!$K$7,IF(D1098&lt;Bonus!$J$8,Bonus!$K$8,IF(D1098&lt;Bonus!$J$9,Bonus!$K$9,IF(D1098&lt;Bonus!$J$10,Bonus!$K$10,IF(D1098&lt;Bonus!$J$11,Bonus!$K$11,IF(D1098&lt;Bonus!$J$12,Bonus!$K$12,Bonus!$K$13)))))))))))</f>
        <v>4</v>
      </c>
    </row>
    <row r="1099" spans="1:21"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17">
        <f t="shared" si="69"/>
        <v>6.7142857142857144</v>
      </c>
      <c r="Q1099" t="s">
        <v>8353</v>
      </c>
      <c r="R1099" t="s">
        <v>8354</v>
      </c>
      <c r="S1099" s="23">
        <f t="shared" si="70"/>
        <v>41660.584224537037</v>
      </c>
      <c r="T1099" s="23">
        <f t="shared" si="71"/>
        <v>41700.584224537037</v>
      </c>
      <c r="U1099" s="27">
        <f>IF(D1099&lt;Bonus!$J$2,Bonus!$K$2,IF(D1099&lt;Bonus!$J$3,Bonus!$K$3,IF(D1099&lt;Bonus!$J$4,Bonus!$K$4,IF(D1099&lt;Bonus!$J$5,Bonus!$K$5,IF(D1099&lt;Bonus!$J$6,Bonus!$K$6,IF(D1099&lt;Bonus!$J$7,Bonus!$K$7,IF(D1099&lt;Bonus!$J$8,Bonus!$K$8,IF(D1099&lt;Bonus!$J$9,Bonus!$K$9,IF(D1099&lt;Bonus!$J$10,Bonus!$K$10,IF(D1099&lt;Bonus!$J$11,Bonus!$K$11,IF(D1099&lt;Bonus!$J$12,Bonus!$K$12,Bonus!$K$13)))))))))))</f>
        <v>12</v>
      </c>
    </row>
    <row r="1100" spans="1:21"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17">
        <f t="shared" si="69"/>
        <v>81.954545454545453</v>
      </c>
      <c r="Q1100" t="s">
        <v>8353</v>
      </c>
      <c r="R1100" t="s">
        <v>8354</v>
      </c>
      <c r="S1100" s="23">
        <f t="shared" si="70"/>
        <v>41712.554340277777</v>
      </c>
      <c r="T1100" s="23">
        <f t="shared" si="71"/>
        <v>41742.554340277777</v>
      </c>
      <c r="U1100" s="27">
        <f>IF(D1100&lt;Bonus!$J$2,Bonus!$K$2,IF(D1100&lt;Bonus!$J$3,Bonus!$K$3,IF(D1100&lt;Bonus!$J$4,Bonus!$K$4,IF(D1100&lt;Bonus!$J$5,Bonus!$K$5,IF(D1100&lt;Bonus!$J$6,Bonus!$K$6,IF(D1100&lt;Bonus!$J$7,Bonus!$K$7,IF(D1100&lt;Bonus!$J$8,Bonus!$K$8,IF(D1100&lt;Bonus!$J$9,Bonus!$K$9,IF(D1100&lt;Bonus!$J$10,Bonus!$K$10,IF(D1100&lt;Bonus!$J$11,Bonus!$K$11,IF(D1100&lt;Bonus!$J$12,Bonus!$K$12,Bonus!$K$13)))))))))))</f>
        <v>7</v>
      </c>
    </row>
    <row r="1101" spans="1:21"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17">
        <f t="shared" si="69"/>
        <v>25</v>
      </c>
      <c r="Q1101" t="s">
        <v>8353</v>
      </c>
      <c r="R1101" t="s">
        <v>8354</v>
      </c>
      <c r="S1101" s="23">
        <f t="shared" si="70"/>
        <v>42107.628101851849</v>
      </c>
      <c r="T1101" s="23">
        <f t="shared" si="71"/>
        <v>42137.628101851849</v>
      </c>
      <c r="U1101" s="27">
        <f>IF(D1101&lt;Bonus!$J$2,Bonus!$K$2,IF(D1101&lt;Bonus!$J$3,Bonus!$K$3,IF(D1101&lt;Bonus!$J$4,Bonus!$K$4,IF(D1101&lt;Bonus!$J$5,Bonus!$K$5,IF(D1101&lt;Bonus!$J$6,Bonus!$K$6,IF(D1101&lt;Bonus!$J$7,Bonus!$K$7,IF(D1101&lt;Bonus!$J$8,Bonus!$K$8,IF(D1101&lt;Bonus!$J$9,Bonus!$K$9,IF(D1101&lt;Bonus!$J$10,Bonus!$K$10,IF(D1101&lt;Bonus!$J$11,Bonus!$K$11,IF(D1101&lt;Bonus!$J$12,Bonus!$K$12,Bonus!$K$13)))))))))))</f>
        <v>3</v>
      </c>
    </row>
    <row r="1102" spans="1:21"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17">
        <f t="shared" si="69"/>
        <v>10</v>
      </c>
      <c r="Q1102" t="s">
        <v>8353</v>
      </c>
      <c r="R1102" t="s">
        <v>8354</v>
      </c>
      <c r="S1102" s="23">
        <f t="shared" si="70"/>
        <v>42383.902442129627</v>
      </c>
      <c r="T1102" s="23">
        <f t="shared" si="71"/>
        <v>42413.902442129627</v>
      </c>
      <c r="U1102" s="27">
        <f>IF(D1102&lt;Bonus!$J$2,Bonus!$K$2,IF(D1102&lt;Bonus!$J$3,Bonus!$K$3,IF(D1102&lt;Bonus!$J$4,Bonus!$K$4,IF(D1102&lt;Bonus!$J$5,Bonus!$K$5,IF(D1102&lt;Bonus!$J$6,Bonus!$K$6,IF(D1102&lt;Bonus!$J$7,Bonus!$K$7,IF(D1102&lt;Bonus!$J$8,Bonus!$K$8,IF(D1102&lt;Bonus!$J$9,Bonus!$K$9,IF(D1102&lt;Bonus!$J$10,Bonus!$K$10,IF(D1102&lt;Bonus!$J$11,Bonus!$K$11,IF(D1102&lt;Bonus!$J$12,Bonus!$K$12,Bonus!$K$13)))))))))))</f>
        <v>2</v>
      </c>
    </row>
    <row r="1103" spans="1:21"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17">
        <f t="shared" si="69"/>
        <v>6.833333333333333</v>
      </c>
      <c r="Q1103" t="s">
        <v>8353</v>
      </c>
      <c r="R1103" t="s">
        <v>8354</v>
      </c>
      <c r="S1103" s="23">
        <f t="shared" si="70"/>
        <v>42538.564097222225</v>
      </c>
      <c r="T1103" s="23">
        <f t="shared" si="71"/>
        <v>42565.549999999996</v>
      </c>
      <c r="U1103" s="27">
        <f>IF(D1103&lt;Bonus!$J$2,Bonus!$K$2,IF(D1103&lt;Bonus!$J$3,Bonus!$K$3,IF(D1103&lt;Bonus!$J$4,Bonus!$K$4,IF(D1103&lt;Bonus!$J$5,Bonus!$K$5,IF(D1103&lt;Bonus!$J$6,Bonus!$K$6,IF(D1103&lt;Bonus!$J$7,Bonus!$K$7,IF(D1103&lt;Bonus!$J$8,Bonus!$K$8,IF(D1103&lt;Bonus!$J$9,Bonus!$K$9,IF(D1103&lt;Bonus!$J$10,Bonus!$K$10,IF(D1103&lt;Bonus!$J$11,Bonus!$K$11,IF(D1103&lt;Bonus!$J$12,Bonus!$K$12,Bonus!$K$13)))))))))))</f>
        <v>12</v>
      </c>
    </row>
    <row r="1104" spans="1:21"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17">
        <f t="shared" si="69"/>
        <v>17.708333333333332</v>
      </c>
      <c r="Q1104" t="s">
        <v>8353</v>
      </c>
      <c r="R1104" t="s">
        <v>8354</v>
      </c>
      <c r="S1104" s="23">
        <f t="shared" si="70"/>
        <v>41576.837094907409</v>
      </c>
      <c r="T1104" s="23">
        <f t="shared" si="71"/>
        <v>41617.040972222218</v>
      </c>
      <c r="U1104" s="27">
        <f>IF(D1104&lt;Bonus!$J$2,Bonus!$K$2,IF(D1104&lt;Bonus!$J$3,Bonus!$K$3,IF(D1104&lt;Bonus!$J$4,Bonus!$K$4,IF(D1104&lt;Bonus!$J$5,Bonus!$K$5,IF(D1104&lt;Bonus!$J$6,Bonus!$K$6,IF(D1104&lt;Bonus!$J$7,Bonus!$K$7,IF(D1104&lt;Bonus!$J$8,Bonus!$K$8,IF(D1104&lt;Bonus!$J$9,Bonus!$K$9,IF(D1104&lt;Bonus!$J$10,Bonus!$K$10,IF(D1104&lt;Bonus!$J$11,Bonus!$K$11,IF(D1104&lt;Bonus!$J$12,Bonus!$K$12,Bonus!$K$13)))))))))))</f>
        <v>3</v>
      </c>
    </row>
    <row r="1105" spans="1:21"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17">
        <f t="shared" si="69"/>
        <v>16.2</v>
      </c>
      <c r="Q1105" t="s">
        <v>8353</v>
      </c>
      <c r="R1105" t="s">
        <v>8354</v>
      </c>
      <c r="S1105" s="23">
        <f t="shared" si="70"/>
        <v>42479.013773148145</v>
      </c>
      <c r="T1105" s="23">
        <f t="shared" si="71"/>
        <v>42539.013773148145</v>
      </c>
      <c r="U1105" s="27">
        <f>IF(D1105&lt;Bonus!$J$2,Bonus!$K$2,IF(D1105&lt;Bonus!$J$3,Bonus!$K$3,IF(D1105&lt;Bonus!$J$4,Bonus!$K$4,IF(D1105&lt;Bonus!$J$5,Bonus!$K$5,IF(D1105&lt;Bonus!$J$6,Bonus!$K$6,IF(D1105&lt;Bonus!$J$7,Bonus!$K$7,IF(D1105&lt;Bonus!$J$8,Bonus!$K$8,IF(D1105&lt;Bonus!$J$9,Bonus!$K$9,IF(D1105&lt;Bonus!$J$10,Bonus!$K$10,IF(D1105&lt;Bonus!$J$11,Bonus!$K$11,IF(D1105&lt;Bonus!$J$12,Bonus!$K$12,Bonus!$K$13)))))))))))</f>
        <v>5</v>
      </c>
    </row>
    <row r="1106" spans="1:21"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17">
        <f t="shared" si="69"/>
        <v>80.297297297297291</v>
      </c>
      <c r="Q1106" t="s">
        <v>8353</v>
      </c>
      <c r="R1106" t="s">
        <v>8354</v>
      </c>
      <c r="S1106" s="23">
        <f t="shared" si="70"/>
        <v>41771.201631944445</v>
      </c>
      <c r="T1106" s="23">
        <f t="shared" si="71"/>
        <v>41801.201631944445</v>
      </c>
      <c r="U1106" s="27">
        <f>IF(D1106&lt;Bonus!$J$2,Bonus!$K$2,IF(D1106&lt;Bonus!$J$3,Bonus!$K$3,IF(D1106&lt;Bonus!$J$4,Bonus!$K$4,IF(D1106&lt;Bonus!$J$5,Bonus!$K$5,IF(D1106&lt;Bonus!$J$6,Bonus!$K$6,IF(D1106&lt;Bonus!$J$7,Bonus!$K$7,IF(D1106&lt;Bonus!$J$8,Bonus!$K$8,IF(D1106&lt;Bonus!$J$9,Bonus!$K$9,IF(D1106&lt;Bonus!$J$10,Bonus!$K$10,IF(D1106&lt;Bonus!$J$11,Bonus!$K$11,IF(D1106&lt;Bonus!$J$12,Bonus!$K$12,Bonus!$K$13)))))))))))</f>
        <v>12</v>
      </c>
    </row>
    <row r="1107" spans="1:21"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17">
        <f t="shared" si="69"/>
        <v>71.55</v>
      </c>
      <c r="Q1107" t="s">
        <v>8353</v>
      </c>
      <c r="R1107" t="s">
        <v>8354</v>
      </c>
      <c r="S1107" s="23">
        <f t="shared" si="70"/>
        <v>41691.927395833329</v>
      </c>
      <c r="T1107" s="23">
        <f t="shared" si="71"/>
        <v>41721.885729166665</v>
      </c>
      <c r="U1107" s="27">
        <f>IF(D1107&lt;Bonus!$J$2,Bonus!$K$2,IF(D1107&lt;Bonus!$J$3,Bonus!$K$3,IF(D1107&lt;Bonus!$J$4,Bonus!$K$4,IF(D1107&lt;Bonus!$J$5,Bonus!$K$5,IF(D1107&lt;Bonus!$J$6,Bonus!$K$6,IF(D1107&lt;Bonus!$J$7,Bonus!$K$7,IF(D1107&lt;Bonus!$J$8,Bonus!$K$8,IF(D1107&lt;Bonus!$J$9,Bonus!$K$9,IF(D1107&lt;Bonus!$J$10,Bonus!$K$10,IF(D1107&lt;Bonus!$J$11,Bonus!$K$11,IF(D1107&lt;Bonus!$J$12,Bonus!$K$12,Bonus!$K$13)))))))))))</f>
        <v>12</v>
      </c>
    </row>
    <row r="1108" spans="1:21"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17">
        <f t="shared" si="69"/>
        <v>23.571428571428573</v>
      </c>
      <c r="Q1108" t="s">
        <v>8353</v>
      </c>
      <c r="R1108" t="s">
        <v>8354</v>
      </c>
      <c r="S1108" s="23">
        <f t="shared" si="70"/>
        <v>40973.532118055555</v>
      </c>
      <c r="T1108" s="23">
        <f t="shared" si="71"/>
        <v>41003.490451388883</v>
      </c>
      <c r="U1108" s="27">
        <f>IF(D1108&lt;Bonus!$J$2,Bonus!$K$2,IF(D1108&lt;Bonus!$J$3,Bonus!$K$3,IF(D1108&lt;Bonus!$J$4,Bonus!$K$4,IF(D1108&lt;Bonus!$J$5,Bonus!$K$5,IF(D1108&lt;Bonus!$J$6,Bonus!$K$6,IF(D1108&lt;Bonus!$J$7,Bonus!$K$7,IF(D1108&lt;Bonus!$J$8,Bonus!$K$8,IF(D1108&lt;Bonus!$J$9,Bonus!$K$9,IF(D1108&lt;Bonus!$J$10,Bonus!$K$10,IF(D1108&lt;Bonus!$J$11,Bonus!$K$11,IF(D1108&lt;Bonus!$J$12,Bonus!$K$12,Bonus!$K$13)))))))))))</f>
        <v>1</v>
      </c>
    </row>
    <row r="1109" spans="1:21"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17" t="e">
        <f t="shared" si="69"/>
        <v>#DIV/0!</v>
      </c>
      <c r="Q1109" t="s">
        <v>8353</v>
      </c>
      <c r="R1109" t="s">
        <v>8354</v>
      </c>
      <c r="S1109" s="23">
        <f t="shared" si="70"/>
        <v>41813.653055555551</v>
      </c>
      <c r="T1109" s="23">
        <f t="shared" si="71"/>
        <v>41843.653055555551</v>
      </c>
      <c r="U1109" s="27">
        <f>IF(D1109&lt;Bonus!$J$2,Bonus!$K$2,IF(D1109&lt;Bonus!$J$3,Bonus!$K$3,IF(D1109&lt;Bonus!$J$4,Bonus!$K$4,IF(D1109&lt;Bonus!$J$5,Bonus!$K$5,IF(D1109&lt;Bonus!$J$6,Bonus!$K$6,IF(D1109&lt;Bonus!$J$7,Bonus!$K$7,IF(D1109&lt;Bonus!$J$8,Bonus!$K$8,IF(D1109&lt;Bonus!$J$9,Bonus!$K$9,IF(D1109&lt;Bonus!$J$10,Bonus!$K$10,IF(D1109&lt;Bonus!$J$11,Bonus!$K$11,IF(D1109&lt;Bonus!$J$12,Bonus!$K$12,Bonus!$K$13)))))))))))</f>
        <v>4</v>
      </c>
    </row>
    <row r="1110" spans="1:21"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17">
        <f t="shared" si="69"/>
        <v>34.88095238095238</v>
      </c>
      <c r="Q1110" t="s">
        <v>8353</v>
      </c>
      <c r="R1110" t="s">
        <v>8354</v>
      </c>
      <c r="S1110" s="23">
        <f t="shared" si="70"/>
        <v>40952.42864583333</v>
      </c>
      <c r="T1110" s="23">
        <f t="shared" si="71"/>
        <v>41012.386979166666</v>
      </c>
      <c r="U1110" s="27">
        <f>IF(D1110&lt;Bonus!$J$2,Bonus!$K$2,IF(D1110&lt;Bonus!$J$3,Bonus!$K$3,IF(D1110&lt;Bonus!$J$4,Bonus!$K$4,IF(D1110&lt;Bonus!$J$5,Bonus!$K$5,IF(D1110&lt;Bonus!$J$6,Bonus!$K$6,IF(D1110&lt;Bonus!$J$7,Bonus!$K$7,IF(D1110&lt;Bonus!$J$8,Bonus!$K$8,IF(D1110&lt;Bonus!$J$9,Bonus!$K$9,IF(D1110&lt;Bonus!$J$10,Bonus!$K$10,IF(D1110&lt;Bonus!$J$11,Bonus!$K$11,IF(D1110&lt;Bonus!$J$12,Bonus!$K$12,Bonus!$K$13)))))))))))</f>
        <v>7</v>
      </c>
    </row>
    <row r="1111" spans="1:21"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17">
        <f t="shared" si="69"/>
        <v>15</v>
      </c>
      <c r="Q1111" t="s">
        <v>8353</v>
      </c>
      <c r="R1111" t="s">
        <v>8354</v>
      </c>
      <c r="S1111" s="23">
        <f t="shared" si="70"/>
        <v>42662.543865740743</v>
      </c>
      <c r="T1111" s="23">
        <f t="shared" si="71"/>
        <v>42692.5855324074</v>
      </c>
      <c r="U1111" s="27">
        <f>IF(D1111&lt;Bonus!$J$2,Bonus!$K$2,IF(D1111&lt;Bonus!$J$3,Bonus!$K$3,IF(D1111&lt;Bonus!$J$4,Bonus!$K$4,IF(D1111&lt;Bonus!$J$5,Bonus!$K$5,IF(D1111&lt;Bonus!$J$6,Bonus!$K$6,IF(D1111&lt;Bonus!$J$7,Bonus!$K$7,IF(D1111&lt;Bonus!$J$8,Bonus!$K$8,IF(D1111&lt;Bonus!$J$9,Bonus!$K$9,IF(D1111&lt;Bonus!$J$10,Bonus!$K$10,IF(D1111&lt;Bonus!$J$11,Bonus!$K$11,IF(D1111&lt;Bonus!$J$12,Bonus!$K$12,Bonus!$K$13)))))))))))</f>
        <v>4</v>
      </c>
    </row>
    <row r="1112" spans="1:21"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17">
        <f t="shared" si="69"/>
        <v>23.181818181818183</v>
      </c>
      <c r="Q1112" t="s">
        <v>8353</v>
      </c>
      <c r="R1112" t="s">
        <v>8354</v>
      </c>
      <c r="S1112" s="23">
        <f t="shared" si="70"/>
        <v>41220.72479166666</v>
      </c>
      <c r="T1112" s="23">
        <f t="shared" si="71"/>
        <v>41250.72479166666</v>
      </c>
      <c r="U1112" s="27">
        <f>IF(D1112&lt;Bonus!$J$2,Bonus!$K$2,IF(D1112&lt;Bonus!$J$3,Bonus!$K$3,IF(D1112&lt;Bonus!$J$4,Bonus!$K$4,IF(D1112&lt;Bonus!$J$5,Bonus!$K$5,IF(D1112&lt;Bonus!$J$6,Bonus!$K$6,IF(D1112&lt;Bonus!$J$7,Bonus!$K$7,IF(D1112&lt;Bonus!$J$8,Bonus!$K$8,IF(D1112&lt;Bonus!$J$9,Bonus!$K$9,IF(D1112&lt;Bonus!$J$10,Bonus!$K$10,IF(D1112&lt;Bonus!$J$11,Bonus!$K$11,IF(D1112&lt;Bonus!$J$12,Bonus!$K$12,Bonus!$K$13)))))))))))</f>
        <v>12</v>
      </c>
    </row>
    <row r="1113" spans="1:21"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17">
        <f t="shared" si="69"/>
        <v>1</v>
      </c>
      <c r="Q1113" t="s">
        <v>8353</v>
      </c>
      <c r="R1113" t="s">
        <v>8354</v>
      </c>
      <c r="S1113" s="23">
        <f t="shared" si="70"/>
        <v>42346.995254629634</v>
      </c>
      <c r="T1113" s="23">
        <f t="shared" si="71"/>
        <v>42376.995254629634</v>
      </c>
      <c r="U1113" s="27">
        <f>IF(D1113&lt;Bonus!$J$2,Bonus!$K$2,IF(D1113&lt;Bonus!$J$3,Bonus!$K$3,IF(D1113&lt;Bonus!$J$4,Bonus!$K$4,IF(D1113&lt;Bonus!$J$5,Bonus!$K$5,IF(D1113&lt;Bonus!$J$6,Bonus!$K$6,IF(D1113&lt;Bonus!$J$7,Bonus!$K$7,IF(D1113&lt;Bonus!$J$8,Bonus!$K$8,IF(D1113&lt;Bonus!$J$9,Bonus!$K$9,IF(D1113&lt;Bonus!$J$10,Bonus!$K$10,IF(D1113&lt;Bonus!$J$11,Bonus!$K$11,IF(D1113&lt;Bonus!$J$12,Bonus!$K$12,Bonus!$K$13)))))))))))</f>
        <v>2</v>
      </c>
    </row>
    <row r="1114" spans="1:21"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17">
        <f t="shared" si="69"/>
        <v>100.23371794871794</v>
      </c>
      <c r="Q1114" t="s">
        <v>8353</v>
      </c>
      <c r="R1114" t="s">
        <v>8354</v>
      </c>
      <c r="S1114" s="23">
        <f t="shared" si="70"/>
        <v>41963.551053240742</v>
      </c>
      <c r="T1114" s="23">
        <f t="shared" si="71"/>
        <v>42023.145833333336</v>
      </c>
      <c r="U1114" s="27">
        <f>IF(D1114&lt;Bonus!$J$2,Bonus!$K$2,IF(D1114&lt;Bonus!$J$3,Bonus!$K$3,IF(D1114&lt;Bonus!$J$4,Bonus!$K$4,IF(D1114&lt;Bonus!$J$5,Bonus!$K$5,IF(D1114&lt;Bonus!$J$6,Bonus!$K$6,IF(D1114&lt;Bonus!$J$7,Bonus!$K$7,IF(D1114&lt;Bonus!$J$8,Bonus!$K$8,IF(D1114&lt;Bonus!$J$9,Bonus!$K$9,IF(D1114&lt;Bonus!$J$10,Bonus!$K$10,IF(D1114&lt;Bonus!$J$11,Bonus!$K$11,IF(D1114&lt;Bonus!$J$12,Bonus!$K$12,Bonus!$K$13)))))))))))</f>
        <v>12</v>
      </c>
    </row>
    <row r="1115" spans="1:21"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17">
        <f t="shared" si="69"/>
        <v>5</v>
      </c>
      <c r="Q1115" t="s">
        <v>8353</v>
      </c>
      <c r="R1115" t="s">
        <v>8354</v>
      </c>
      <c r="S1115" s="23">
        <f t="shared" si="70"/>
        <v>41835.768749999996</v>
      </c>
      <c r="T1115" s="23">
        <f t="shared" si="71"/>
        <v>41865.768749999996</v>
      </c>
      <c r="U1115" s="27">
        <f>IF(D1115&lt;Bonus!$J$2,Bonus!$K$2,IF(D1115&lt;Bonus!$J$3,Bonus!$K$3,IF(D1115&lt;Bonus!$J$4,Bonus!$K$4,IF(D1115&lt;Bonus!$J$5,Bonus!$K$5,IF(D1115&lt;Bonus!$J$6,Bonus!$K$6,IF(D1115&lt;Bonus!$J$7,Bonus!$K$7,IF(D1115&lt;Bonus!$J$8,Bonus!$K$8,IF(D1115&lt;Bonus!$J$9,Bonus!$K$9,IF(D1115&lt;Bonus!$J$10,Bonus!$K$10,IF(D1115&lt;Bonus!$J$11,Bonus!$K$11,IF(D1115&lt;Bonus!$J$12,Bonus!$K$12,Bonus!$K$13)))))))))))</f>
        <v>2</v>
      </c>
    </row>
    <row r="1116" spans="1:21"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17">
        <f t="shared" si="69"/>
        <v>3.3333333333333335</v>
      </c>
      <c r="Q1116" t="s">
        <v>8353</v>
      </c>
      <c r="R1116" t="s">
        <v>8354</v>
      </c>
      <c r="S1116" s="23">
        <f t="shared" si="70"/>
        <v>41526.13758101852</v>
      </c>
      <c r="T1116" s="23">
        <f t="shared" si="71"/>
        <v>41556.13758101852</v>
      </c>
      <c r="U1116" s="27">
        <f>IF(D1116&lt;Bonus!$J$2,Bonus!$K$2,IF(D1116&lt;Bonus!$J$3,Bonus!$K$3,IF(D1116&lt;Bonus!$J$4,Bonus!$K$4,IF(D1116&lt;Bonus!$J$5,Bonus!$K$5,IF(D1116&lt;Bonus!$J$6,Bonus!$K$6,IF(D1116&lt;Bonus!$J$7,Bonus!$K$7,IF(D1116&lt;Bonus!$J$8,Bonus!$K$8,IF(D1116&lt;Bonus!$J$9,Bonus!$K$9,IF(D1116&lt;Bonus!$J$10,Bonus!$K$10,IF(D1116&lt;Bonus!$J$11,Bonus!$K$11,IF(D1116&lt;Bonus!$J$12,Bonus!$K$12,Bonus!$K$13)))))))))))</f>
        <v>3</v>
      </c>
    </row>
    <row r="1117" spans="1:21"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17">
        <f t="shared" si="69"/>
        <v>13.25</v>
      </c>
      <c r="Q1117" t="s">
        <v>8353</v>
      </c>
      <c r="R1117" t="s">
        <v>8354</v>
      </c>
      <c r="S1117" s="23">
        <f t="shared" si="70"/>
        <v>42429.487210648142</v>
      </c>
      <c r="T1117" s="23">
        <f t="shared" si="71"/>
        <v>42459.445543981477</v>
      </c>
      <c r="U1117" s="27">
        <f>IF(D1117&lt;Bonus!$J$2,Bonus!$K$2,IF(D1117&lt;Bonus!$J$3,Bonus!$K$3,IF(D1117&lt;Bonus!$J$4,Bonus!$K$4,IF(D1117&lt;Bonus!$J$5,Bonus!$K$5,IF(D1117&lt;Bonus!$J$6,Bonus!$K$6,IF(D1117&lt;Bonus!$J$7,Bonus!$K$7,IF(D1117&lt;Bonus!$J$8,Bonus!$K$8,IF(D1117&lt;Bonus!$J$9,Bonus!$K$9,IF(D1117&lt;Bonus!$J$10,Bonus!$K$10,IF(D1117&lt;Bonus!$J$11,Bonus!$K$11,IF(D1117&lt;Bonus!$J$12,Bonus!$K$12,Bonus!$K$13)))))))))))</f>
        <v>10</v>
      </c>
    </row>
    <row r="1118" spans="1:21"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17">
        <f t="shared" si="69"/>
        <v>17.852</v>
      </c>
      <c r="Q1118" t="s">
        <v>8353</v>
      </c>
      <c r="R1118" t="s">
        <v>8354</v>
      </c>
      <c r="S1118" s="23">
        <f t="shared" si="70"/>
        <v>41009.638981481476</v>
      </c>
      <c r="T1118" s="23">
        <f t="shared" si="71"/>
        <v>41069.638981481476</v>
      </c>
      <c r="U1118" s="27">
        <f>IF(D1118&lt;Bonus!$J$2,Bonus!$K$2,IF(D1118&lt;Bonus!$J$3,Bonus!$K$3,IF(D1118&lt;Bonus!$J$4,Bonus!$K$4,IF(D1118&lt;Bonus!$J$5,Bonus!$K$5,IF(D1118&lt;Bonus!$J$6,Bonus!$K$6,IF(D1118&lt;Bonus!$J$7,Bonus!$K$7,IF(D1118&lt;Bonus!$J$8,Bonus!$K$8,IF(D1118&lt;Bonus!$J$9,Bonus!$K$9,IF(D1118&lt;Bonus!$J$10,Bonus!$K$10,IF(D1118&lt;Bonus!$J$11,Bonus!$K$11,IF(D1118&lt;Bonus!$J$12,Bonus!$K$12,Bonus!$K$13)))))))))))</f>
        <v>12</v>
      </c>
    </row>
    <row r="1119" spans="1:21"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17">
        <f t="shared" si="69"/>
        <v>10.375</v>
      </c>
      <c r="Q1119" t="s">
        <v>8353</v>
      </c>
      <c r="R1119" t="s">
        <v>8354</v>
      </c>
      <c r="S1119" s="23">
        <f t="shared" si="70"/>
        <v>42333.390196759261</v>
      </c>
      <c r="T1119" s="23">
        <f t="shared" si="71"/>
        <v>42363.390196759261</v>
      </c>
      <c r="U1119" s="27">
        <f>IF(D1119&lt;Bonus!$J$2,Bonus!$K$2,IF(D1119&lt;Bonus!$J$3,Bonus!$K$3,IF(D1119&lt;Bonus!$J$4,Bonus!$K$4,IF(D1119&lt;Bonus!$J$5,Bonus!$K$5,IF(D1119&lt;Bonus!$J$6,Bonus!$K$6,IF(D1119&lt;Bonus!$J$7,Bonus!$K$7,IF(D1119&lt;Bonus!$J$8,Bonus!$K$8,IF(D1119&lt;Bonus!$J$9,Bonus!$K$9,IF(D1119&lt;Bonus!$J$10,Bonus!$K$10,IF(D1119&lt;Bonus!$J$11,Bonus!$K$11,IF(D1119&lt;Bonus!$J$12,Bonus!$K$12,Bonus!$K$13)))))))))))</f>
        <v>2</v>
      </c>
    </row>
    <row r="1120" spans="1:21"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17">
        <f t="shared" si="69"/>
        <v>36.333333333333336</v>
      </c>
      <c r="Q1120" t="s">
        <v>8353</v>
      </c>
      <c r="R1120" t="s">
        <v>8354</v>
      </c>
      <c r="S1120" s="23">
        <f t="shared" si="70"/>
        <v>41703.958090277774</v>
      </c>
      <c r="T1120" s="23">
        <f t="shared" si="71"/>
        <v>41733.91642361111</v>
      </c>
      <c r="U1120" s="27">
        <f>IF(D1120&lt;Bonus!$J$2,Bonus!$K$2,IF(D1120&lt;Bonus!$J$3,Bonus!$K$3,IF(D1120&lt;Bonus!$J$4,Bonus!$K$4,IF(D1120&lt;Bonus!$J$5,Bonus!$K$5,IF(D1120&lt;Bonus!$J$6,Bonus!$K$6,IF(D1120&lt;Bonus!$J$7,Bonus!$K$7,IF(D1120&lt;Bonus!$J$8,Bonus!$K$8,IF(D1120&lt;Bonus!$J$9,Bonus!$K$9,IF(D1120&lt;Bonus!$J$10,Bonus!$K$10,IF(D1120&lt;Bonus!$J$11,Bonus!$K$11,IF(D1120&lt;Bonus!$J$12,Bonus!$K$12,Bonus!$K$13)))))))))))</f>
        <v>2</v>
      </c>
    </row>
    <row r="1121" spans="1:21"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17">
        <f t="shared" si="69"/>
        <v>5</v>
      </c>
      <c r="Q1121" t="s">
        <v>8353</v>
      </c>
      <c r="R1121" t="s">
        <v>8354</v>
      </c>
      <c r="S1121" s="23">
        <f t="shared" si="70"/>
        <v>41722.584074074075</v>
      </c>
      <c r="T1121" s="23">
        <f t="shared" si="71"/>
        <v>41735.584074074075</v>
      </c>
      <c r="U1121" s="27">
        <f>IF(D1121&lt;Bonus!$J$2,Bonus!$K$2,IF(D1121&lt;Bonus!$J$3,Bonus!$K$3,IF(D1121&lt;Bonus!$J$4,Bonus!$K$4,IF(D1121&lt;Bonus!$J$5,Bonus!$K$5,IF(D1121&lt;Bonus!$J$6,Bonus!$K$6,IF(D1121&lt;Bonus!$J$7,Bonus!$K$7,IF(D1121&lt;Bonus!$J$8,Bonus!$K$8,IF(D1121&lt;Bonus!$J$9,Bonus!$K$9,IF(D1121&lt;Bonus!$J$10,Bonus!$K$10,IF(D1121&lt;Bonus!$J$11,Bonus!$K$11,IF(D1121&lt;Bonus!$J$12,Bonus!$K$12,Bonus!$K$13)))))))))))</f>
        <v>2</v>
      </c>
    </row>
    <row r="1122" spans="1:21"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17" t="e">
        <f t="shared" si="69"/>
        <v>#DIV/0!</v>
      </c>
      <c r="Q1122" t="s">
        <v>8353</v>
      </c>
      <c r="R1122" t="s">
        <v>8354</v>
      </c>
      <c r="S1122" s="23">
        <f t="shared" si="70"/>
        <v>40799.664351851847</v>
      </c>
      <c r="T1122" s="23">
        <f t="shared" si="71"/>
        <v>40844.664351851847</v>
      </c>
      <c r="U1122" s="27">
        <f>IF(D1122&lt;Bonus!$J$2,Bonus!$K$2,IF(D1122&lt;Bonus!$J$3,Bonus!$K$3,IF(D1122&lt;Bonus!$J$4,Bonus!$K$4,IF(D1122&lt;Bonus!$J$5,Bonus!$K$5,IF(D1122&lt;Bonus!$J$6,Bonus!$K$6,IF(D1122&lt;Bonus!$J$7,Bonus!$K$7,IF(D1122&lt;Bonus!$J$8,Bonus!$K$8,IF(D1122&lt;Bonus!$J$9,Bonus!$K$9,IF(D1122&lt;Bonus!$J$10,Bonus!$K$10,IF(D1122&lt;Bonus!$J$11,Bonus!$K$11,IF(D1122&lt;Bonus!$J$12,Bonus!$K$12,Bonus!$K$13)))))))))))</f>
        <v>7</v>
      </c>
    </row>
    <row r="1123" spans="1:21"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17">
        <f t="shared" si="69"/>
        <v>5.8</v>
      </c>
      <c r="Q1123" t="s">
        <v>8353</v>
      </c>
      <c r="R1123" t="s">
        <v>8354</v>
      </c>
      <c r="S1123" s="23">
        <f t="shared" si="70"/>
        <v>42412.72587962963</v>
      </c>
      <c r="T1123" s="23">
        <f t="shared" si="71"/>
        <v>42442.684212962959</v>
      </c>
      <c r="U1123" s="27">
        <f>IF(D1123&lt;Bonus!$J$2,Bonus!$K$2,IF(D1123&lt;Bonus!$J$3,Bonus!$K$3,IF(D1123&lt;Bonus!$J$4,Bonus!$K$4,IF(D1123&lt;Bonus!$J$5,Bonus!$K$5,IF(D1123&lt;Bonus!$J$6,Bonus!$K$6,IF(D1123&lt;Bonus!$J$7,Bonus!$K$7,IF(D1123&lt;Bonus!$J$8,Bonus!$K$8,IF(D1123&lt;Bonus!$J$9,Bonus!$K$9,IF(D1123&lt;Bonus!$J$10,Bonus!$K$10,IF(D1123&lt;Bonus!$J$11,Bonus!$K$11,IF(D1123&lt;Bonus!$J$12,Bonus!$K$12,Bonus!$K$13)))))))))))</f>
        <v>12</v>
      </c>
    </row>
    <row r="1124" spans="1:21"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17" t="e">
        <f t="shared" si="69"/>
        <v>#DIV/0!</v>
      </c>
      <c r="Q1124" t="s">
        <v>8353</v>
      </c>
      <c r="R1124" t="s">
        <v>8354</v>
      </c>
      <c r="S1124" s="23">
        <f t="shared" si="70"/>
        <v>41410.495659722219</v>
      </c>
      <c r="T1124" s="23">
        <f t="shared" si="71"/>
        <v>41424.495659722219</v>
      </c>
      <c r="U1124" s="27">
        <f>IF(D1124&lt;Bonus!$J$2,Bonus!$K$2,IF(D1124&lt;Bonus!$J$3,Bonus!$K$3,IF(D1124&lt;Bonus!$J$4,Bonus!$K$4,IF(D1124&lt;Bonus!$J$5,Bonus!$K$5,IF(D1124&lt;Bonus!$J$6,Bonus!$K$6,IF(D1124&lt;Bonus!$J$7,Bonus!$K$7,IF(D1124&lt;Bonus!$J$8,Bonus!$K$8,IF(D1124&lt;Bonus!$J$9,Bonus!$K$9,IF(D1124&lt;Bonus!$J$10,Bonus!$K$10,IF(D1124&lt;Bonus!$J$11,Bonus!$K$11,IF(D1124&lt;Bonus!$J$12,Bonus!$K$12,Bonus!$K$13)))))))))))</f>
        <v>2</v>
      </c>
    </row>
    <row r="1125" spans="1:21"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17">
        <f t="shared" si="69"/>
        <v>3.6666666666666665</v>
      </c>
      <c r="Q1125" t="s">
        <v>8353</v>
      </c>
      <c r="R1125" t="s">
        <v>8354</v>
      </c>
      <c r="S1125" s="23">
        <f t="shared" si="70"/>
        <v>41718.315370370365</v>
      </c>
      <c r="T1125" s="23">
        <f t="shared" si="71"/>
        <v>41748.315370370365</v>
      </c>
      <c r="U1125" s="27">
        <f>IF(D1125&lt;Bonus!$J$2,Bonus!$K$2,IF(D1125&lt;Bonus!$J$3,Bonus!$K$3,IF(D1125&lt;Bonus!$J$4,Bonus!$K$4,IF(D1125&lt;Bonus!$J$5,Bonus!$K$5,IF(D1125&lt;Bonus!$J$6,Bonus!$K$6,IF(D1125&lt;Bonus!$J$7,Bonus!$K$7,IF(D1125&lt;Bonus!$J$8,Bonus!$K$8,IF(D1125&lt;Bonus!$J$9,Bonus!$K$9,IF(D1125&lt;Bonus!$J$10,Bonus!$K$10,IF(D1125&lt;Bonus!$J$11,Bonus!$K$11,IF(D1125&lt;Bonus!$J$12,Bonus!$K$12,Bonus!$K$13)))))))))))</f>
        <v>3</v>
      </c>
    </row>
    <row r="1126" spans="1:21"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17">
        <f t="shared" si="69"/>
        <v>60.714285714285715</v>
      </c>
      <c r="Q1126" t="s">
        <v>8353</v>
      </c>
      <c r="R1126" t="s">
        <v>8355</v>
      </c>
      <c r="S1126" s="23">
        <f t="shared" si="70"/>
        <v>42094.458923611113</v>
      </c>
      <c r="T1126" s="23">
        <f t="shared" si="71"/>
        <v>42124.458923611113</v>
      </c>
      <c r="U1126" s="27">
        <f>IF(D1126&lt;Bonus!$J$2,Bonus!$K$2,IF(D1126&lt;Bonus!$J$3,Bonus!$K$3,IF(D1126&lt;Bonus!$J$4,Bonus!$K$4,IF(D1126&lt;Bonus!$J$5,Bonus!$K$5,IF(D1126&lt;Bonus!$J$6,Bonus!$K$6,IF(D1126&lt;Bonus!$J$7,Bonus!$K$7,IF(D1126&lt;Bonus!$J$8,Bonus!$K$8,IF(D1126&lt;Bonus!$J$9,Bonus!$K$9,IF(D1126&lt;Bonus!$J$10,Bonus!$K$10,IF(D1126&lt;Bonus!$J$11,Bonus!$K$11,IF(D1126&lt;Bonus!$J$12,Bonus!$K$12,Bonus!$K$13)))))))))))</f>
        <v>12</v>
      </c>
    </row>
    <row r="1127" spans="1:21"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17" t="e">
        <f t="shared" si="69"/>
        <v>#DIV/0!</v>
      </c>
      <c r="Q1127" t="s">
        <v>8353</v>
      </c>
      <c r="R1127" t="s">
        <v>8355</v>
      </c>
      <c r="S1127" s="23">
        <f t="shared" si="70"/>
        <v>42212.415856481479</v>
      </c>
      <c r="T1127" s="23">
        <f t="shared" si="71"/>
        <v>42272.415856481479</v>
      </c>
      <c r="U1127" s="27">
        <f>IF(D1127&lt;Bonus!$J$2,Bonus!$K$2,IF(D1127&lt;Bonus!$J$3,Bonus!$K$3,IF(D1127&lt;Bonus!$J$4,Bonus!$K$4,IF(D1127&lt;Bonus!$J$5,Bonus!$K$5,IF(D1127&lt;Bonus!$J$6,Bonus!$K$6,IF(D1127&lt;Bonus!$J$7,Bonus!$K$7,IF(D1127&lt;Bonus!$J$8,Bonus!$K$8,IF(D1127&lt;Bonus!$J$9,Bonus!$K$9,IF(D1127&lt;Bonus!$J$10,Bonus!$K$10,IF(D1127&lt;Bonus!$J$11,Bonus!$K$11,IF(D1127&lt;Bonus!$J$12,Bonus!$K$12,Bonus!$K$13)))))))))))</f>
        <v>2</v>
      </c>
    </row>
    <row r="1128" spans="1:21"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17">
        <f t="shared" si="69"/>
        <v>5</v>
      </c>
      <c r="Q1128" t="s">
        <v>8353</v>
      </c>
      <c r="R1128" t="s">
        <v>8355</v>
      </c>
      <c r="S1128" s="23">
        <f t="shared" si="70"/>
        <v>42535.11914351851</v>
      </c>
      <c r="T1128" s="23">
        <f t="shared" si="71"/>
        <v>42565.11914351851</v>
      </c>
      <c r="U1128" s="27">
        <f>IF(D1128&lt;Bonus!$J$2,Bonus!$K$2,IF(D1128&lt;Bonus!$J$3,Bonus!$K$3,IF(D1128&lt;Bonus!$J$4,Bonus!$K$4,IF(D1128&lt;Bonus!$J$5,Bonus!$K$5,IF(D1128&lt;Bonus!$J$6,Bonus!$K$6,IF(D1128&lt;Bonus!$J$7,Bonus!$K$7,IF(D1128&lt;Bonus!$J$8,Bonus!$K$8,IF(D1128&lt;Bonus!$J$9,Bonus!$K$9,IF(D1128&lt;Bonus!$J$10,Bonus!$K$10,IF(D1128&lt;Bonus!$J$11,Bonus!$K$11,IF(D1128&lt;Bonus!$J$12,Bonus!$K$12,Bonus!$K$13)))))))))))</f>
        <v>2</v>
      </c>
    </row>
    <row r="1129" spans="1:21"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17">
        <f t="shared" si="69"/>
        <v>25.434782608695652</v>
      </c>
      <c r="Q1129" t="s">
        <v>8353</v>
      </c>
      <c r="R1129" t="s">
        <v>8355</v>
      </c>
      <c r="S1129" s="23">
        <f t="shared" si="70"/>
        <v>41926.645833333328</v>
      </c>
      <c r="T1129" s="23">
        <f t="shared" si="71"/>
        <v>41957.687499999993</v>
      </c>
      <c r="U1129" s="27">
        <f>IF(D1129&lt;Bonus!$J$2,Bonus!$K$2,IF(D1129&lt;Bonus!$J$3,Bonus!$K$3,IF(D1129&lt;Bonus!$J$4,Bonus!$K$4,IF(D1129&lt;Bonus!$J$5,Bonus!$K$5,IF(D1129&lt;Bonus!$J$6,Bonus!$K$6,IF(D1129&lt;Bonus!$J$7,Bonus!$K$7,IF(D1129&lt;Bonus!$J$8,Bonus!$K$8,IF(D1129&lt;Bonus!$J$9,Bonus!$K$9,IF(D1129&lt;Bonus!$J$10,Bonus!$K$10,IF(D1129&lt;Bonus!$J$11,Bonus!$K$11,IF(D1129&lt;Bonus!$J$12,Bonus!$K$12,Bonus!$K$13)))))))))))</f>
        <v>9</v>
      </c>
    </row>
    <row r="1130" spans="1:21"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17">
        <f t="shared" si="69"/>
        <v>1</v>
      </c>
      <c r="Q1130" t="s">
        <v>8353</v>
      </c>
      <c r="R1130" t="s">
        <v>8355</v>
      </c>
      <c r="S1130" s="23">
        <f t="shared" si="70"/>
        <v>41828.441168981481</v>
      </c>
      <c r="T1130" s="23">
        <f t="shared" si="71"/>
        <v>41858.441168981481</v>
      </c>
      <c r="U1130" s="27">
        <f>IF(D1130&lt;Bonus!$J$2,Bonus!$K$2,IF(D1130&lt;Bonus!$J$3,Bonus!$K$3,IF(D1130&lt;Bonus!$J$4,Bonus!$K$4,IF(D1130&lt;Bonus!$J$5,Bonus!$K$5,IF(D1130&lt;Bonus!$J$6,Bonus!$K$6,IF(D1130&lt;Bonus!$J$7,Bonus!$K$7,IF(D1130&lt;Bonus!$J$8,Bonus!$K$8,IF(D1130&lt;Bonus!$J$9,Bonus!$K$9,IF(D1130&lt;Bonus!$J$10,Bonus!$K$10,IF(D1130&lt;Bonus!$J$11,Bonus!$K$11,IF(D1130&lt;Bonus!$J$12,Bonus!$K$12,Bonus!$K$13)))))))))))</f>
        <v>2</v>
      </c>
    </row>
    <row r="1131" spans="1:21"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17">
        <f t="shared" si="69"/>
        <v>10.5</v>
      </c>
      <c r="Q1131" t="s">
        <v>8353</v>
      </c>
      <c r="R1131" t="s">
        <v>8355</v>
      </c>
      <c r="S1131" s="23">
        <f t="shared" si="70"/>
        <v>42496.056631944441</v>
      </c>
      <c r="T1131" s="23">
        <f t="shared" si="71"/>
        <v>42526.056631944441</v>
      </c>
      <c r="U1131" s="27">
        <f>IF(D1131&lt;Bonus!$J$2,Bonus!$K$2,IF(D1131&lt;Bonus!$J$3,Bonus!$K$3,IF(D1131&lt;Bonus!$J$4,Bonus!$K$4,IF(D1131&lt;Bonus!$J$5,Bonus!$K$5,IF(D1131&lt;Bonus!$J$6,Bonus!$K$6,IF(D1131&lt;Bonus!$J$7,Bonus!$K$7,IF(D1131&lt;Bonus!$J$8,Bonus!$K$8,IF(D1131&lt;Bonus!$J$9,Bonus!$K$9,IF(D1131&lt;Bonus!$J$10,Bonus!$K$10,IF(D1131&lt;Bonus!$J$11,Bonus!$K$11,IF(D1131&lt;Bonus!$J$12,Bonus!$K$12,Bonus!$K$13)))))))))))</f>
        <v>6</v>
      </c>
    </row>
    <row r="1132" spans="1:21"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17">
        <f t="shared" si="69"/>
        <v>3.6666666666666665</v>
      </c>
      <c r="Q1132" t="s">
        <v>8353</v>
      </c>
      <c r="R1132" t="s">
        <v>8355</v>
      </c>
      <c r="S1132" s="23">
        <f t="shared" si="70"/>
        <v>41908.788194444445</v>
      </c>
      <c r="T1132" s="23">
        <f t="shared" si="71"/>
        <v>41968.829861111109</v>
      </c>
      <c r="U1132" s="27">
        <f>IF(D1132&lt;Bonus!$J$2,Bonus!$K$2,IF(D1132&lt;Bonus!$J$3,Bonus!$K$3,IF(D1132&lt;Bonus!$J$4,Bonus!$K$4,IF(D1132&lt;Bonus!$J$5,Bonus!$K$5,IF(D1132&lt;Bonus!$J$6,Bonus!$K$6,IF(D1132&lt;Bonus!$J$7,Bonus!$K$7,IF(D1132&lt;Bonus!$J$8,Bonus!$K$8,IF(D1132&lt;Bonus!$J$9,Bonus!$K$9,IF(D1132&lt;Bonus!$J$10,Bonus!$K$10,IF(D1132&lt;Bonus!$J$11,Bonus!$K$11,IF(D1132&lt;Bonus!$J$12,Bonus!$K$12,Bonus!$K$13)))))))))))</f>
        <v>3</v>
      </c>
    </row>
    <row r="1133" spans="1:21"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17" t="e">
        <f t="shared" si="69"/>
        <v>#DIV/0!</v>
      </c>
      <c r="Q1133" t="s">
        <v>8353</v>
      </c>
      <c r="R1133" t="s">
        <v>8355</v>
      </c>
      <c r="S1133" s="23">
        <f t="shared" si="70"/>
        <v>42332.699861111112</v>
      </c>
      <c r="T1133" s="23">
        <f t="shared" si="71"/>
        <v>42362.699861111112</v>
      </c>
      <c r="U1133" s="27">
        <f>IF(D1133&lt;Bonus!$J$2,Bonus!$K$2,IF(D1133&lt;Bonus!$J$3,Bonus!$K$3,IF(D1133&lt;Bonus!$J$4,Bonus!$K$4,IF(D1133&lt;Bonus!$J$5,Bonus!$K$5,IF(D1133&lt;Bonus!$J$6,Bonus!$K$6,IF(D1133&lt;Bonus!$J$7,Bonus!$K$7,IF(D1133&lt;Bonus!$J$8,Bonus!$K$8,IF(D1133&lt;Bonus!$J$9,Bonus!$K$9,IF(D1133&lt;Bonus!$J$10,Bonus!$K$10,IF(D1133&lt;Bonus!$J$11,Bonus!$K$11,IF(D1133&lt;Bonus!$J$12,Bonus!$K$12,Bonus!$K$13)))))))))))</f>
        <v>10</v>
      </c>
    </row>
    <row r="1134" spans="1:21"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17">
        <f t="shared" si="69"/>
        <v>110.61538461538461</v>
      </c>
      <c r="Q1134" t="s">
        <v>8353</v>
      </c>
      <c r="R1134" t="s">
        <v>8355</v>
      </c>
      <c r="S1134" s="23">
        <f t="shared" si="70"/>
        <v>42705.907071759262</v>
      </c>
      <c r="T1134" s="23">
        <f t="shared" si="71"/>
        <v>42735.907071759262</v>
      </c>
      <c r="U1134" s="27">
        <f>IF(D1134&lt;Bonus!$J$2,Bonus!$K$2,IF(D1134&lt;Bonus!$J$3,Bonus!$K$3,IF(D1134&lt;Bonus!$J$4,Bonus!$K$4,IF(D1134&lt;Bonus!$J$5,Bonus!$K$5,IF(D1134&lt;Bonus!$J$6,Bonus!$K$6,IF(D1134&lt;Bonus!$J$7,Bonus!$K$7,IF(D1134&lt;Bonus!$J$8,Bonus!$K$8,IF(D1134&lt;Bonus!$J$9,Bonus!$K$9,IF(D1134&lt;Bonus!$J$10,Bonus!$K$10,IF(D1134&lt;Bonus!$J$11,Bonus!$K$11,IF(D1134&lt;Bonus!$J$12,Bonus!$K$12,Bonus!$K$13)))))))))))</f>
        <v>4</v>
      </c>
    </row>
    <row r="1135" spans="1:21"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17">
        <f t="shared" si="69"/>
        <v>20</v>
      </c>
      <c r="Q1135" t="s">
        <v>8353</v>
      </c>
      <c r="R1135" t="s">
        <v>8355</v>
      </c>
      <c r="S1135" s="23">
        <f t="shared" si="70"/>
        <v>41821.198854166665</v>
      </c>
      <c r="T1135" s="23">
        <f t="shared" si="71"/>
        <v>41851.198854166665</v>
      </c>
      <c r="U1135" s="27">
        <f>IF(D1135&lt;Bonus!$J$2,Bonus!$K$2,IF(D1135&lt;Bonus!$J$3,Bonus!$K$3,IF(D1135&lt;Bonus!$J$4,Bonus!$K$4,IF(D1135&lt;Bonus!$J$5,Bonus!$K$5,IF(D1135&lt;Bonus!$J$6,Bonus!$K$6,IF(D1135&lt;Bonus!$J$7,Bonus!$K$7,IF(D1135&lt;Bonus!$J$8,Bonus!$K$8,IF(D1135&lt;Bonus!$J$9,Bonus!$K$9,IF(D1135&lt;Bonus!$J$10,Bonus!$K$10,IF(D1135&lt;Bonus!$J$11,Bonus!$K$11,IF(D1135&lt;Bonus!$J$12,Bonus!$K$12,Bonus!$K$13)))))))))))</f>
        <v>2</v>
      </c>
    </row>
    <row r="1136" spans="1:21"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17">
        <f t="shared" si="69"/>
        <v>1</v>
      </c>
      <c r="Q1136" t="s">
        <v>8353</v>
      </c>
      <c r="R1136" t="s">
        <v>8355</v>
      </c>
      <c r="S1136" s="23">
        <f t="shared" si="70"/>
        <v>41958.07671296296</v>
      </c>
      <c r="T1136" s="23">
        <f t="shared" si="71"/>
        <v>41971.981249999997</v>
      </c>
      <c r="U1136" s="27">
        <f>IF(D1136&lt;Bonus!$J$2,Bonus!$K$2,IF(D1136&lt;Bonus!$J$3,Bonus!$K$3,IF(D1136&lt;Bonus!$J$4,Bonus!$K$4,IF(D1136&lt;Bonus!$J$5,Bonus!$K$5,IF(D1136&lt;Bonus!$J$6,Bonus!$K$6,IF(D1136&lt;Bonus!$J$7,Bonus!$K$7,IF(D1136&lt;Bonus!$J$8,Bonus!$K$8,IF(D1136&lt;Bonus!$J$9,Bonus!$K$9,IF(D1136&lt;Bonus!$J$10,Bonus!$K$10,IF(D1136&lt;Bonus!$J$11,Bonus!$K$11,IF(D1136&lt;Bonus!$J$12,Bonus!$K$12,Bonus!$K$13)))))))))))</f>
        <v>7</v>
      </c>
    </row>
    <row r="1137" spans="1:21"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17">
        <f t="shared" si="69"/>
        <v>50</v>
      </c>
      <c r="Q1137" t="s">
        <v>8353</v>
      </c>
      <c r="R1137" t="s">
        <v>8355</v>
      </c>
      <c r="S1137" s="23">
        <f t="shared" si="70"/>
        <v>42558.781180555547</v>
      </c>
      <c r="T1137" s="23">
        <f t="shared" si="71"/>
        <v>42588.781180555547</v>
      </c>
      <c r="U1137" s="27">
        <f>IF(D1137&lt;Bonus!$J$2,Bonus!$K$2,IF(D1137&lt;Bonus!$J$3,Bonus!$K$3,IF(D1137&lt;Bonus!$J$4,Bonus!$K$4,IF(D1137&lt;Bonus!$J$5,Bonus!$K$5,IF(D1137&lt;Bonus!$J$6,Bonus!$K$6,IF(D1137&lt;Bonus!$J$7,Bonus!$K$7,IF(D1137&lt;Bonus!$J$8,Bonus!$K$8,IF(D1137&lt;Bonus!$J$9,Bonus!$K$9,IF(D1137&lt;Bonus!$J$10,Bonus!$K$10,IF(D1137&lt;Bonus!$J$11,Bonus!$K$11,IF(D1137&lt;Bonus!$J$12,Bonus!$K$12,Bonus!$K$13)))))))))))</f>
        <v>2</v>
      </c>
    </row>
    <row r="1138" spans="1:21"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17">
        <f t="shared" si="69"/>
        <v>45</v>
      </c>
      <c r="Q1138" t="s">
        <v>8353</v>
      </c>
      <c r="R1138" t="s">
        <v>8355</v>
      </c>
      <c r="S1138" s="23">
        <f t="shared" si="70"/>
        <v>42327.463298611103</v>
      </c>
      <c r="T1138" s="23">
        <f t="shared" si="71"/>
        <v>42357.463298611103</v>
      </c>
      <c r="U1138" s="27">
        <f>IF(D1138&lt;Bonus!$J$2,Bonus!$K$2,IF(D1138&lt;Bonus!$J$3,Bonus!$K$3,IF(D1138&lt;Bonus!$J$4,Bonus!$K$4,IF(D1138&lt;Bonus!$J$5,Bonus!$K$5,IF(D1138&lt;Bonus!$J$6,Bonus!$K$6,IF(D1138&lt;Bonus!$J$7,Bonus!$K$7,IF(D1138&lt;Bonus!$J$8,Bonus!$K$8,IF(D1138&lt;Bonus!$J$9,Bonus!$K$9,IF(D1138&lt;Bonus!$J$10,Bonus!$K$10,IF(D1138&lt;Bonus!$J$11,Bonus!$K$11,IF(D1138&lt;Bonus!$J$12,Bonus!$K$12,Bonus!$K$13)))))))))))</f>
        <v>2</v>
      </c>
    </row>
    <row r="1139" spans="1:21"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17">
        <f t="shared" si="69"/>
        <v>253.2051282051282</v>
      </c>
      <c r="Q1139" t="s">
        <v>8353</v>
      </c>
      <c r="R1139" t="s">
        <v>8355</v>
      </c>
      <c r="S1139" s="23">
        <f t="shared" si="70"/>
        <v>42453.611354166664</v>
      </c>
      <c r="T1139" s="23">
        <f t="shared" si="71"/>
        <v>42483.611354166664</v>
      </c>
      <c r="U1139" s="27">
        <f>IF(D1139&lt;Bonus!$J$2,Bonus!$K$2,IF(D1139&lt;Bonus!$J$3,Bonus!$K$3,IF(D1139&lt;Bonus!$J$4,Bonus!$K$4,IF(D1139&lt;Bonus!$J$5,Bonus!$K$5,IF(D1139&lt;Bonus!$J$6,Bonus!$K$6,IF(D1139&lt;Bonus!$J$7,Bonus!$K$7,IF(D1139&lt;Bonus!$J$8,Bonus!$K$8,IF(D1139&lt;Bonus!$J$9,Bonus!$K$9,IF(D1139&lt;Bonus!$J$10,Bonus!$K$10,IF(D1139&lt;Bonus!$J$11,Bonus!$K$11,IF(D1139&lt;Bonus!$J$12,Bonus!$K$12,Bonus!$K$13)))))))))))</f>
        <v>7</v>
      </c>
    </row>
    <row r="1140" spans="1:21"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17">
        <f t="shared" si="69"/>
        <v>31.25</v>
      </c>
      <c r="Q1140" t="s">
        <v>8353</v>
      </c>
      <c r="R1140" t="s">
        <v>8355</v>
      </c>
      <c r="S1140" s="23">
        <f t="shared" si="70"/>
        <v>42736.698275462964</v>
      </c>
      <c r="T1140" s="23">
        <f t="shared" si="71"/>
        <v>42756.698275462964</v>
      </c>
      <c r="U1140" s="27">
        <f>IF(D1140&lt;Bonus!$J$2,Bonus!$K$2,IF(D1140&lt;Bonus!$J$3,Bonus!$K$3,IF(D1140&lt;Bonus!$J$4,Bonus!$K$4,IF(D1140&lt;Bonus!$J$5,Bonus!$K$5,IF(D1140&lt;Bonus!$J$6,Bonus!$K$6,IF(D1140&lt;Bonus!$J$7,Bonus!$K$7,IF(D1140&lt;Bonus!$J$8,Bonus!$K$8,IF(D1140&lt;Bonus!$J$9,Bonus!$K$9,IF(D1140&lt;Bonus!$J$10,Bonus!$K$10,IF(D1140&lt;Bonus!$J$11,Bonus!$K$11,IF(D1140&lt;Bonus!$J$12,Bonus!$K$12,Bonus!$K$13)))))))))))</f>
        <v>9</v>
      </c>
    </row>
    <row r="1141" spans="1:21"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17">
        <f t="shared" si="69"/>
        <v>5</v>
      </c>
      <c r="Q1141" t="s">
        <v>8353</v>
      </c>
      <c r="R1141" t="s">
        <v>8355</v>
      </c>
      <c r="S1141" s="23">
        <f t="shared" si="70"/>
        <v>41975.139189814807</v>
      </c>
      <c r="T1141" s="23">
        <f t="shared" si="71"/>
        <v>42005.139189814807</v>
      </c>
      <c r="U1141" s="27">
        <f>IF(D1141&lt;Bonus!$J$2,Bonus!$K$2,IF(D1141&lt;Bonus!$J$3,Bonus!$K$3,IF(D1141&lt;Bonus!$J$4,Bonus!$K$4,IF(D1141&lt;Bonus!$J$5,Bonus!$K$5,IF(D1141&lt;Bonus!$J$6,Bonus!$K$6,IF(D1141&lt;Bonus!$J$7,Bonus!$K$7,IF(D1141&lt;Bonus!$J$8,Bonus!$K$8,IF(D1141&lt;Bonus!$J$9,Bonus!$K$9,IF(D1141&lt;Bonus!$J$10,Bonus!$K$10,IF(D1141&lt;Bonus!$J$11,Bonus!$K$11,IF(D1141&lt;Bonus!$J$12,Bonus!$K$12,Bonus!$K$13)))))))))))</f>
        <v>3</v>
      </c>
    </row>
    <row r="1142" spans="1:21"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17" t="e">
        <f t="shared" si="69"/>
        <v>#DIV/0!</v>
      </c>
      <c r="Q1142" t="s">
        <v>8353</v>
      </c>
      <c r="R1142" t="s">
        <v>8355</v>
      </c>
      <c r="S1142" s="23">
        <f t="shared" si="70"/>
        <v>42192.253715277773</v>
      </c>
      <c r="T1142" s="23">
        <f t="shared" si="71"/>
        <v>42222.253715277773</v>
      </c>
      <c r="U1142" s="27">
        <f>IF(D1142&lt;Bonus!$J$2,Bonus!$K$2,IF(D1142&lt;Bonus!$J$3,Bonus!$K$3,IF(D1142&lt;Bonus!$J$4,Bonus!$K$4,IF(D1142&lt;Bonus!$J$5,Bonus!$K$5,IF(D1142&lt;Bonus!$J$6,Bonus!$K$6,IF(D1142&lt;Bonus!$J$7,Bonus!$K$7,IF(D1142&lt;Bonus!$J$8,Bonus!$K$8,IF(D1142&lt;Bonus!$J$9,Bonus!$K$9,IF(D1142&lt;Bonus!$J$10,Bonus!$K$10,IF(D1142&lt;Bonus!$J$11,Bonus!$K$11,IF(D1142&lt;Bonus!$J$12,Bonus!$K$12,Bonus!$K$13)))))))))))</f>
        <v>3</v>
      </c>
    </row>
    <row r="1143" spans="1:21"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17" t="e">
        <f t="shared" si="69"/>
        <v>#DIV/0!</v>
      </c>
      <c r="Q1143" t="s">
        <v>8353</v>
      </c>
      <c r="R1143" t="s">
        <v>8355</v>
      </c>
      <c r="S1143" s="23">
        <f t="shared" si="70"/>
        <v>42164.491319444445</v>
      </c>
      <c r="T1143" s="23">
        <f t="shared" si="71"/>
        <v>42194.491319444445</v>
      </c>
      <c r="U1143" s="27">
        <f>IF(D1143&lt;Bonus!$J$2,Bonus!$K$2,IF(D1143&lt;Bonus!$J$3,Bonus!$K$3,IF(D1143&lt;Bonus!$J$4,Bonus!$K$4,IF(D1143&lt;Bonus!$J$5,Bonus!$K$5,IF(D1143&lt;Bonus!$J$6,Bonus!$K$6,IF(D1143&lt;Bonus!$J$7,Bonus!$K$7,IF(D1143&lt;Bonus!$J$8,Bonus!$K$8,IF(D1143&lt;Bonus!$J$9,Bonus!$K$9,IF(D1143&lt;Bonus!$J$10,Bonus!$K$10,IF(D1143&lt;Bonus!$J$11,Bonus!$K$11,IF(D1143&lt;Bonus!$J$12,Bonus!$K$12,Bonus!$K$13)))))))))))</f>
        <v>1</v>
      </c>
    </row>
    <row r="1144" spans="1:21"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17" t="e">
        <f t="shared" si="69"/>
        <v>#DIV/0!</v>
      </c>
      <c r="Q1144" t="s">
        <v>8353</v>
      </c>
      <c r="R1144" t="s">
        <v>8355</v>
      </c>
      <c r="S1144" s="23">
        <f t="shared" si="70"/>
        <v>42021.797766203708</v>
      </c>
      <c r="T1144" s="23">
        <f t="shared" si="71"/>
        <v>42051.797766203708</v>
      </c>
      <c r="U1144" s="27">
        <f>IF(D1144&lt;Bonus!$J$2,Bonus!$K$2,IF(D1144&lt;Bonus!$J$3,Bonus!$K$3,IF(D1144&lt;Bonus!$J$4,Bonus!$K$4,IF(D1144&lt;Bonus!$J$5,Bonus!$K$5,IF(D1144&lt;Bonus!$J$6,Bonus!$K$6,IF(D1144&lt;Bonus!$J$7,Bonus!$K$7,IF(D1144&lt;Bonus!$J$8,Bonus!$K$8,IF(D1144&lt;Bonus!$J$9,Bonus!$K$9,IF(D1144&lt;Bonus!$J$10,Bonus!$K$10,IF(D1144&lt;Bonus!$J$11,Bonus!$K$11,IF(D1144&lt;Bonus!$J$12,Bonus!$K$12,Bonus!$K$13)))))))))))</f>
        <v>2</v>
      </c>
    </row>
    <row r="1145" spans="1:21"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17">
        <f t="shared" si="69"/>
        <v>23.25</v>
      </c>
      <c r="Q1145" t="s">
        <v>8353</v>
      </c>
      <c r="R1145" t="s">
        <v>8355</v>
      </c>
      <c r="S1145" s="23">
        <f t="shared" si="70"/>
        <v>42324.985254629624</v>
      </c>
      <c r="T1145" s="23">
        <f t="shared" si="71"/>
        <v>42354.985254629624</v>
      </c>
      <c r="U1145" s="27">
        <f>IF(D1145&lt;Bonus!$J$2,Bonus!$K$2,IF(D1145&lt;Bonus!$J$3,Bonus!$K$3,IF(D1145&lt;Bonus!$J$4,Bonus!$K$4,IF(D1145&lt;Bonus!$J$5,Bonus!$K$5,IF(D1145&lt;Bonus!$J$6,Bonus!$K$6,IF(D1145&lt;Bonus!$J$7,Bonus!$K$7,IF(D1145&lt;Bonus!$J$8,Bonus!$K$8,IF(D1145&lt;Bonus!$J$9,Bonus!$K$9,IF(D1145&lt;Bonus!$J$10,Bonus!$K$10,IF(D1145&lt;Bonus!$J$11,Bonus!$K$11,IF(D1145&lt;Bonus!$J$12,Bonus!$K$12,Bonus!$K$13)))))))))))</f>
        <v>11</v>
      </c>
    </row>
    <row r="1146" spans="1:21"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17" t="e">
        <f t="shared" si="69"/>
        <v>#DIV/0!</v>
      </c>
      <c r="Q1146" t="s">
        <v>8356</v>
      </c>
      <c r="R1146" t="s">
        <v>8357</v>
      </c>
      <c r="S1146" s="23">
        <f t="shared" si="70"/>
        <v>42092.973611111105</v>
      </c>
      <c r="T1146" s="23">
        <f t="shared" si="71"/>
        <v>42122.973611111105</v>
      </c>
      <c r="U1146" s="27">
        <f>IF(D1146&lt;Bonus!$J$2,Bonus!$K$2,IF(D1146&lt;Bonus!$J$3,Bonus!$K$3,IF(D1146&lt;Bonus!$J$4,Bonus!$K$4,IF(D1146&lt;Bonus!$J$5,Bonus!$K$5,IF(D1146&lt;Bonus!$J$6,Bonus!$K$6,IF(D1146&lt;Bonus!$J$7,Bonus!$K$7,IF(D1146&lt;Bonus!$J$8,Bonus!$K$8,IF(D1146&lt;Bonus!$J$9,Bonus!$K$9,IF(D1146&lt;Bonus!$J$10,Bonus!$K$10,IF(D1146&lt;Bonus!$J$11,Bonus!$K$11,IF(D1146&lt;Bonus!$J$12,Bonus!$K$12,Bonus!$K$13)))))))))))</f>
        <v>3</v>
      </c>
    </row>
    <row r="1147" spans="1:21"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17">
        <f t="shared" si="69"/>
        <v>100</v>
      </c>
      <c r="Q1147" t="s">
        <v>8356</v>
      </c>
      <c r="R1147" t="s">
        <v>8357</v>
      </c>
      <c r="S1147" s="23">
        <f t="shared" si="70"/>
        <v>41854.539259259262</v>
      </c>
      <c r="T1147" s="23">
        <f t="shared" si="71"/>
        <v>41914.539259259262</v>
      </c>
      <c r="U1147" s="27">
        <f>IF(D1147&lt;Bonus!$J$2,Bonus!$K$2,IF(D1147&lt;Bonus!$J$3,Bonus!$K$3,IF(D1147&lt;Bonus!$J$4,Bonus!$K$4,IF(D1147&lt;Bonus!$J$5,Bonus!$K$5,IF(D1147&lt;Bonus!$J$6,Bonus!$K$6,IF(D1147&lt;Bonus!$J$7,Bonus!$K$7,IF(D1147&lt;Bonus!$J$8,Bonus!$K$8,IF(D1147&lt;Bonus!$J$9,Bonus!$K$9,IF(D1147&lt;Bonus!$J$10,Bonus!$K$10,IF(D1147&lt;Bonus!$J$11,Bonus!$K$11,IF(D1147&lt;Bonus!$J$12,Bonus!$K$12,Bonus!$K$13)))))))))))</f>
        <v>12</v>
      </c>
    </row>
    <row r="1148" spans="1:21"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17">
        <f t="shared" si="69"/>
        <v>44.166666666666664</v>
      </c>
      <c r="Q1148" t="s">
        <v>8356</v>
      </c>
      <c r="R1148" t="s">
        <v>8357</v>
      </c>
      <c r="S1148" s="23">
        <f t="shared" si="70"/>
        <v>41723.745057870365</v>
      </c>
      <c r="T1148" s="23">
        <f t="shared" si="71"/>
        <v>41761.745057870365</v>
      </c>
      <c r="U1148" s="27">
        <f>IF(D1148&lt;Bonus!$J$2,Bonus!$K$2,IF(D1148&lt;Bonus!$J$3,Bonus!$K$3,IF(D1148&lt;Bonus!$J$4,Bonus!$K$4,IF(D1148&lt;Bonus!$J$5,Bonus!$K$5,IF(D1148&lt;Bonus!$J$6,Bonus!$K$6,IF(D1148&lt;Bonus!$J$7,Bonus!$K$7,IF(D1148&lt;Bonus!$J$8,Bonus!$K$8,IF(D1148&lt;Bonus!$J$9,Bonus!$K$9,IF(D1148&lt;Bonus!$J$10,Bonus!$K$10,IF(D1148&lt;Bonus!$J$11,Bonus!$K$11,IF(D1148&lt;Bonus!$J$12,Bonus!$K$12,Bonus!$K$13)))))))))))</f>
        <v>3</v>
      </c>
    </row>
    <row r="1149" spans="1:21"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17" t="e">
        <f t="shared" si="69"/>
        <v>#DIV/0!</v>
      </c>
      <c r="Q1149" t="s">
        <v>8356</v>
      </c>
      <c r="R1149" t="s">
        <v>8357</v>
      </c>
      <c r="S1149" s="23">
        <f t="shared" si="70"/>
        <v>41871.763692129629</v>
      </c>
      <c r="T1149" s="23">
        <f t="shared" si="71"/>
        <v>41931.763692129629</v>
      </c>
      <c r="U1149" s="27">
        <f>IF(D1149&lt;Bonus!$J$2,Bonus!$K$2,IF(D1149&lt;Bonus!$J$3,Bonus!$K$3,IF(D1149&lt;Bonus!$J$4,Bonus!$K$4,IF(D1149&lt;Bonus!$J$5,Bonus!$K$5,IF(D1149&lt;Bonus!$J$6,Bonus!$K$6,IF(D1149&lt;Bonus!$J$7,Bonus!$K$7,IF(D1149&lt;Bonus!$J$8,Bonus!$K$8,IF(D1149&lt;Bonus!$J$9,Bonus!$K$9,IF(D1149&lt;Bonus!$J$10,Bonus!$K$10,IF(D1149&lt;Bonus!$J$11,Bonus!$K$11,IF(D1149&lt;Bonus!$J$12,Bonus!$K$12,Bonus!$K$13)))))))))))</f>
        <v>7</v>
      </c>
    </row>
    <row r="1150" spans="1:21"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17">
        <f t="shared" si="69"/>
        <v>24.333333333333332</v>
      </c>
      <c r="Q1150" t="s">
        <v>8356</v>
      </c>
      <c r="R1150" t="s">
        <v>8357</v>
      </c>
      <c r="S1150" s="23">
        <f t="shared" si="70"/>
        <v>42674.962743055548</v>
      </c>
      <c r="T1150" s="23">
        <f t="shared" si="71"/>
        <v>42705.00440972222</v>
      </c>
      <c r="U1150" s="27">
        <f>IF(D1150&lt;Bonus!$J$2,Bonus!$K$2,IF(D1150&lt;Bonus!$J$3,Bonus!$K$3,IF(D1150&lt;Bonus!$J$4,Bonus!$K$4,IF(D1150&lt;Bonus!$J$5,Bonus!$K$5,IF(D1150&lt;Bonus!$J$6,Bonus!$K$6,IF(D1150&lt;Bonus!$J$7,Bonus!$K$7,IF(D1150&lt;Bonus!$J$8,Bonus!$K$8,IF(D1150&lt;Bonus!$J$9,Bonus!$K$9,IF(D1150&lt;Bonus!$J$10,Bonus!$K$10,IF(D1150&lt;Bonus!$J$11,Bonus!$K$11,IF(D1150&lt;Bonus!$J$12,Bonus!$K$12,Bonus!$K$13)))))))))))</f>
        <v>5</v>
      </c>
    </row>
    <row r="1151" spans="1:21"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17">
        <f t="shared" si="69"/>
        <v>37.5</v>
      </c>
      <c r="Q1151" t="s">
        <v>8356</v>
      </c>
      <c r="R1151" t="s">
        <v>8357</v>
      </c>
      <c r="S1151" s="23">
        <f t="shared" si="70"/>
        <v>42507.501921296294</v>
      </c>
      <c r="T1151" s="23">
        <f t="shared" si="71"/>
        <v>42537.501921296294</v>
      </c>
      <c r="U1151" s="27">
        <f>IF(D1151&lt;Bonus!$J$2,Bonus!$K$2,IF(D1151&lt;Bonus!$J$3,Bonus!$K$3,IF(D1151&lt;Bonus!$J$4,Bonus!$K$4,IF(D1151&lt;Bonus!$J$5,Bonus!$K$5,IF(D1151&lt;Bonus!$J$6,Bonus!$K$6,IF(D1151&lt;Bonus!$J$7,Bonus!$K$7,IF(D1151&lt;Bonus!$J$8,Bonus!$K$8,IF(D1151&lt;Bonus!$J$9,Bonus!$K$9,IF(D1151&lt;Bonus!$J$10,Bonus!$K$10,IF(D1151&lt;Bonus!$J$11,Bonus!$K$11,IF(D1151&lt;Bonus!$J$12,Bonus!$K$12,Bonus!$K$13)))))))))))</f>
        <v>12</v>
      </c>
    </row>
    <row r="1152" spans="1:21"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17">
        <f t="shared" si="69"/>
        <v>42</v>
      </c>
      <c r="Q1152" t="s">
        <v>8356</v>
      </c>
      <c r="R1152" t="s">
        <v>8357</v>
      </c>
      <c r="S1152" s="23">
        <f t="shared" si="70"/>
        <v>42317.74623842592</v>
      </c>
      <c r="T1152" s="23">
        <f t="shared" si="71"/>
        <v>42377.74623842592</v>
      </c>
      <c r="U1152" s="27">
        <f>IF(D1152&lt;Bonus!$J$2,Bonus!$K$2,IF(D1152&lt;Bonus!$J$3,Bonus!$K$3,IF(D1152&lt;Bonus!$J$4,Bonus!$K$4,IF(D1152&lt;Bonus!$J$5,Bonus!$K$5,IF(D1152&lt;Bonus!$J$6,Bonus!$K$6,IF(D1152&lt;Bonus!$J$7,Bonus!$K$7,IF(D1152&lt;Bonus!$J$8,Bonus!$K$8,IF(D1152&lt;Bonus!$J$9,Bonus!$K$9,IF(D1152&lt;Bonus!$J$10,Bonus!$K$10,IF(D1152&lt;Bonus!$J$11,Bonus!$K$11,IF(D1152&lt;Bonus!$J$12,Bonus!$K$12,Bonus!$K$13)))))))))))</f>
        <v>2</v>
      </c>
    </row>
    <row r="1153" spans="1:21"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17" t="e">
        <f t="shared" si="69"/>
        <v>#DIV/0!</v>
      </c>
      <c r="Q1153" t="s">
        <v>8356</v>
      </c>
      <c r="R1153" t="s">
        <v>8357</v>
      </c>
      <c r="S1153" s="23">
        <f t="shared" si="70"/>
        <v>42223.894247685181</v>
      </c>
      <c r="T1153" s="23">
        <f t="shared" si="71"/>
        <v>42253.894247685181</v>
      </c>
      <c r="U1153" s="27">
        <f>IF(D1153&lt;Bonus!$J$2,Bonus!$K$2,IF(D1153&lt;Bonus!$J$3,Bonus!$K$3,IF(D1153&lt;Bonus!$J$4,Bonus!$K$4,IF(D1153&lt;Bonus!$J$5,Bonus!$K$5,IF(D1153&lt;Bonus!$J$6,Bonus!$K$6,IF(D1153&lt;Bonus!$J$7,Bonus!$K$7,IF(D1153&lt;Bonus!$J$8,Bonus!$K$8,IF(D1153&lt;Bonus!$J$9,Bonus!$K$9,IF(D1153&lt;Bonus!$J$10,Bonus!$K$10,IF(D1153&lt;Bonus!$J$11,Bonus!$K$11,IF(D1153&lt;Bonus!$J$12,Bonus!$K$12,Bonus!$K$13)))))))))))</f>
        <v>7</v>
      </c>
    </row>
    <row r="1154" spans="1:21"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17">
        <f t="shared" si="69"/>
        <v>60.733333333333334</v>
      </c>
      <c r="Q1154" t="s">
        <v>8356</v>
      </c>
      <c r="R1154" t="s">
        <v>8357</v>
      </c>
      <c r="S1154" s="23">
        <f t="shared" si="70"/>
        <v>42109.501296296294</v>
      </c>
      <c r="T1154" s="23">
        <f t="shared" si="71"/>
        <v>42139.501296296294</v>
      </c>
      <c r="U1154" s="27">
        <f>IF(D1154&lt;Bonus!$J$2,Bonus!$K$2,IF(D1154&lt;Bonus!$J$3,Bonus!$K$3,IF(D1154&lt;Bonus!$J$4,Bonus!$K$4,IF(D1154&lt;Bonus!$J$5,Bonus!$K$5,IF(D1154&lt;Bonus!$J$6,Bonus!$K$6,IF(D1154&lt;Bonus!$J$7,Bonus!$K$7,IF(D1154&lt;Bonus!$J$8,Bonus!$K$8,IF(D1154&lt;Bonus!$J$9,Bonus!$K$9,IF(D1154&lt;Bonus!$J$10,Bonus!$K$10,IF(D1154&lt;Bonus!$J$11,Bonus!$K$11,IF(D1154&lt;Bonus!$J$12,Bonus!$K$12,Bonus!$K$13)))))))))))</f>
        <v>5</v>
      </c>
    </row>
    <row r="1155" spans="1:21"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f>
        <v>6.2500000000000003E-3</v>
      </c>
      <c r="P1155" s="17">
        <f t="shared" ref="P1155:P1218" si="73">E1155/L1155</f>
        <v>50</v>
      </c>
      <c r="Q1155" t="s">
        <v>8356</v>
      </c>
      <c r="R1155" t="s">
        <v>8357</v>
      </c>
      <c r="S1155" s="23">
        <f t="shared" ref="S1155:S1218" si="74">(J1155/60/60/24)+DATE(1970,1,1)+(-5/24)</f>
        <v>42143.505844907406</v>
      </c>
      <c r="T1155" s="23">
        <f t="shared" ref="T1155:T1218" si="75">(I1155/60/60/24)+DATE(1970,1,1)+(-5/24)</f>
        <v>42173.505844907406</v>
      </c>
      <c r="U1155" s="27">
        <f>IF(D1155&lt;Bonus!$J$2,Bonus!$K$2,IF(D1155&lt;Bonus!$J$3,Bonus!$K$3,IF(D1155&lt;Bonus!$J$4,Bonus!$K$4,IF(D1155&lt;Bonus!$J$5,Bonus!$K$5,IF(D1155&lt;Bonus!$J$6,Bonus!$K$6,IF(D1155&lt;Bonus!$J$7,Bonus!$K$7,IF(D1155&lt;Bonus!$J$8,Bonus!$K$8,IF(D1155&lt;Bonus!$J$9,Bonus!$K$9,IF(D1155&lt;Bonus!$J$10,Bonus!$K$10,IF(D1155&lt;Bonus!$J$11,Bonus!$K$11,IF(D1155&lt;Bonus!$J$12,Bonus!$K$12,Bonus!$K$13)))))))))))</f>
        <v>3</v>
      </c>
    </row>
    <row r="1156" spans="1:21"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17">
        <f t="shared" si="73"/>
        <v>108.33333333333333</v>
      </c>
      <c r="Q1156" t="s">
        <v>8356</v>
      </c>
      <c r="R1156" t="s">
        <v>8357</v>
      </c>
      <c r="S1156" s="23">
        <f t="shared" si="74"/>
        <v>42222.900532407402</v>
      </c>
      <c r="T1156" s="23">
        <f t="shared" si="75"/>
        <v>42252.900532407402</v>
      </c>
      <c r="U1156" s="27">
        <f>IF(D1156&lt;Bonus!$J$2,Bonus!$K$2,IF(D1156&lt;Bonus!$J$3,Bonus!$K$3,IF(D1156&lt;Bonus!$J$4,Bonus!$K$4,IF(D1156&lt;Bonus!$J$5,Bonus!$K$5,IF(D1156&lt;Bonus!$J$6,Bonus!$K$6,IF(D1156&lt;Bonus!$J$7,Bonus!$K$7,IF(D1156&lt;Bonus!$J$8,Bonus!$K$8,IF(D1156&lt;Bonus!$J$9,Bonus!$K$9,IF(D1156&lt;Bonus!$J$10,Bonus!$K$10,IF(D1156&lt;Bonus!$J$11,Bonus!$K$11,IF(D1156&lt;Bonus!$J$12,Bonus!$K$12,Bonus!$K$13)))))))))))</f>
        <v>3</v>
      </c>
    </row>
    <row r="1157" spans="1:21"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17">
        <f t="shared" si="73"/>
        <v>23.5</v>
      </c>
      <c r="Q1157" t="s">
        <v>8356</v>
      </c>
      <c r="R1157" t="s">
        <v>8357</v>
      </c>
      <c r="S1157" s="23">
        <f t="shared" si="74"/>
        <v>41835.555648148147</v>
      </c>
      <c r="T1157" s="23">
        <f t="shared" si="75"/>
        <v>41865.555648148147</v>
      </c>
      <c r="U1157" s="27">
        <f>IF(D1157&lt;Bonus!$J$2,Bonus!$K$2,IF(D1157&lt;Bonus!$J$3,Bonus!$K$3,IF(D1157&lt;Bonus!$J$4,Bonus!$K$4,IF(D1157&lt;Bonus!$J$5,Bonus!$K$5,IF(D1157&lt;Bonus!$J$6,Bonus!$K$6,IF(D1157&lt;Bonus!$J$7,Bonus!$K$7,IF(D1157&lt;Bonus!$J$8,Bonus!$K$8,IF(D1157&lt;Bonus!$J$9,Bonus!$K$9,IF(D1157&lt;Bonus!$J$10,Bonus!$K$10,IF(D1157&lt;Bonus!$J$11,Bonus!$K$11,IF(D1157&lt;Bonus!$J$12,Bonus!$K$12,Bonus!$K$13)))))))))))</f>
        <v>7</v>
      </c>
    </row>
    <row r="1158" spans="1:21"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17" t="e">
        <f t="shared" si="73"/>
        <v>#DIV/0!</v>
      </c>
      <c r="Q1158" t="s">
        <v>8356</v>
      </c>
      <c r="R1158" t="s">
        <v>8357</v>
      </c>
      <c r="S1158" s="23">
        <f t="shared" si="74"/>
        <v>42028.862986111104</v>
      </c>
      <c r="T1158" s="23">
        <f t="shared" si="75"/>
        <v>42058.862986111104</v>
      </c>
      <c r="U1158" s="27">
        <f>IF(D1158&lt;Bonus!$J$2,Bonus!$K$2,IF(D1158&lt;Bonus!$J$3,Bonus!$K$3,IF(D1158&lt;Bonus!$J$4,Bonus!$K$4,IF(D1158&lt;Bonus!$J$5,Bonus!$K$5,IF(D1158&lt;Bonus!$J$6,Bonus!$K$6,IF(D1158&lt;Bonus!$J$7,Bonus!$K$7,IF(D1158&lt;Bonus!$J$8,Bonus!$K$8,IF(D1158&lt;Bonus!$J$9,Bonus!$K$9,IF(D1158&lt;Bonus!$J$10,Bonus!$K$10,IF(D1158&lt;Bonus!$J$11,Bonus!$K$11,IF(D1158&lt;Bonus!$J$12,Bonus!$K$12,Bonus!$K$13)))))))))))</f>
        <v>3</v>
      </c>
    </row>
    <row r="1159" spans="1:21"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17">
        <f t="shared" si="73"/>
        <v>50.333333333333336</v>
      </c>
      <c r="Q1159" t="s">
        <v>8356</v>
      </c>
      <c r="R1159" t="s">
        <v>8357</v>
      </c>
      <c r="S1159" s="23">
        <f t="shared" si="74"/>
        <v>41918.419907407406</v>
      </c>
      <c r="T1159" s="23">
        <f t="shared" si="75"/>
        <v>41978.461574074077</v>
      </c>
      <c r="U1159" s="27">
        <f>IF(D1159&lt;Bonus!$J$2,Bonus!$K$2,IF(D1159&lt;Bonus!$J$3,Bonus!$K$3,IF(D1159&lt;Bonus!$J$4,Bonus!$K$4,IF(D1159&lt;Bonus!$J$5,Bonus!$K$5,IF(D1159&lt;Bonus!$J$6,Bonus!$K$6,IF(D1159&lt;Bonus!$J$7,Bonus!$K$7,IF(D1159&lt;Bonus!$J$8,Bonus!$K$8,IF(D1159&lt;Bonus!$J$9,Bonus!$K$9,IF(D1159&lt;Bonus!$J$10,Bonus!$K$10,IF(D1159&lt;Bonus!$J$11,Bonus!$K$11,IF(D1159&lt;Bonus!$J$12,Bonus!$K$12,Bonus!$K$13)))))))))))</f>
        <v>4</v>
      </c>
    </row>
    <row r="1160" spans="1:21"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17">
        <f t="shared" si="73"/>
        <v>11.666666666666666</v>
      </c>
      <c r="Q1160" t="s">
        <v>8356</v>
      </c>
      <c r="R1160" t="s">
        <v>8357</v>
      </c>
      <c r="S1160" s="23">
        <f t="shared" si="74"/>
        <v>41951.883425925924</v>
      </c>
      <c r="T1160" s="23">
        <f t="shared" si="75"/>
        <v>41981.883425925924</v>
      </c>
      <c r="U1160" s="27">
        <f>IF(D1160&lt;Bonus!$J$2,Bonus!$K$2,IF(D1160&lt;Bonus!$J$3,Bonus!$K$3,IF(D1160&lt;Bonus!$J$4,Bonus!$K$4,IF(D1160&lt;Bonus!$J$5,Bonus!$K$5,IF(D1160&lt;Bonus!$J$6,Bonus!$K$6,IF(D1160&lt;Bonus!$J$7,Bonus!$K$7,IF(D1160&lt;Bonus!$J$8,Bonus!$K$8,IF(D1160&lt;Bonus!$J$9,Bonus!$K$9,IF(D1160&lt;Bonus!$J$10,Bonus!$K$10,IF(D1160&lt;Bonus!$J$11,Bonus!$K$11,IF(D1160&lt;Bonus!$J$12,Bonus!$K$12,Bonus!$K$13)))))))))))</f>
        <v>3</v>
      </c>
    </row>
    <row r="1161" spans="1:21"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17" t="e">
        <f t="shared" si="73"/>
        <v>#DIV/0!</v>
      </c>
      <c r="Q1161" t="s">
        <v>8356</v>
      </c>
      <c r="R1161" t="s">
        <v>8357</v>
      </c>
      <c r="S1161" s="23">
        <f t="shared" si="74"/>
        <v>42154.518113425926</v>
      </c>
      <c r="T1161" s="23">
        <f t="shared" si="75"/>
        <v>42185.447916666664</v>
      </c>
      <c r="U1161" s="27">
        <f>IF(D1161&lt;Bonus!$J$2,Bonus!$K$2,IF(D1161&lt;Bonus!$J$3,Bonus!$K$3,IF(D1161&lt;Bonus!$J$4,Bonus!$K$4,IF(D1161&lt;Bonus!$J$5,Bonus!$K$5,IF(D1161&lt;Bonus!$J$6,Bonus!$K$6,IF(D1161&lt;Bonus!$J$7,Bonus!$K$7,IF(D1161&lt;Bonus!$J$8,Bonus!$K$8,IF(D1161&lt;Bonus!$J$9,Bonus!$K$9,IF(D1161&lt;Bonus!$J$10,Bonus!$K$10,IF(D1161&lt;Bonus!$J$11,Bonus!$K$11,IF(D1161&lt;Bonus!$J$12,Bonus!$K$12,Bonus!$K$13)))))))))))</f>
        <v>3</v>
      </c>
    </row>
    <row r="1162" spans="1:21"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17">
        <f t="shared" si="73"/>
        <v>60.789473684210527</v>
      </c>
      <c r="Q1162" t="s">
        <v>8356</v>
      </c>
      <c r="R1162" t="s">
        <v>8357</v>
      </c>
      <c r="S1162" s="23">
        <f t="shared" si="74"/>
        <v>42060.946597222217</v>
      </c>
      <c r="T1162" s="23">
        <f t="shared" si="75"/>
        <v>42090.90493055556</v>
      </c>
      <c r="U1162" s="27">
        <f>IF(D1162&lt;Bonus!$J$2,Bonus!$K$2,IF(D1162&lt;Bonus!$J$3,Bonus!$K$3,IF(D1162&lt;Bonus!$J$4,Bonus!$K$4,IF(D1162&lt;Bonus!$J$5,Bonus!$K$5,IF(D1162&lt;Bonus!$J$6,Bonus!$K$6,IF(D1162&lt;Bonus!$J$7,Bonus!$K$7,IF(D1162&lt;Bonus!$J$8,Bonus!$K$8,IF(D1162&lt;Bonus!$J$9,Bonus!$K$9,IF(D1162&lt;Bonus!$J$10,Bonus!$K$10,IF(D1162&lt;Bonus!$J$11,Bonus!$K$11,IF(D1162&lt;Bonus!$J$12,Bonus!$K$12,Bonus!$K$13)))))))))))</f>
        <v>8</v>
      </c>
    </row>
    <row r="1163" spans="1:21"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17" t="e">
        <f t="shared" si="73"/>
        <v>#DIV/0!</v>
      </c>
      <c r="Q1163" t="s">
        <v>8356</v>
      </c>
      <c r="R1163" t="s">
        <v>8357</v>
      </c>
      <c r="S1163" s="23">
        <f t="shared" si="74"/>
        <v>42122.421168981477</v>
      </c>
      <c r="T1163" s="23">
        <f t="shared" si="75"/>
        <v>42143.421168981477</v>
      </c>
      <c r="U1163" s="27">
        <f>IF(D1163&lt;Bonus!$J$2,Bonus!$K$2,IF(D1163&lt;Bonus!$J$3,Bonus!$K$3,IF(D1163&lt;Bonus!$J$4,Bonus!$K$4,IF(D1163&lt;Bonus!$J$5,Bonus!$K$5,IF(D1163&lt;Bonus!$J$6,Bonus!$K$6,IF(D1163&lt;Bonus!$J$7,Bonus!$K$7,IF(D1163&lt;Bonus!$J$8,Bonus!$K$8,IF(D1163&lt;Bonus!$J$9,Bonus!$K$9,IF(D1163&lt;Bonus!$J$10,Bonus!$K$10,IF(D1163&lt;Bonus!$J$11,Bonus!$K$11,IF(D1163&lt;Bonus!$J$12,Bonus!$K$12,Bonus!$K$13)))))))))))</f>
        <v>5</v>
      </c>
    </row>
    <row r="1164" spans="1:21"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17">
        <f t="shared" si="73"/>
        <v>17.5</v>
      </c>
      <c r="Q1164" t="s">
        <v>8356</v>
      </c>
      <c r="R1164" t="s">
        <v>8357</v>
      </c>
      <c r="S1164" s="23">
        <f t="shared" si="74"/>
        <v>41876.475277777776</v>
      </c>
      <c r="T1164" s="23">
        <f t="shared" si="75"/>
        <v>41907.475277777776</v>
      </c>
      <c r="U1164" s="27">
        <f>IF(D1164&lt;Bonus!$J$2,Bonus!$K$2,IF(D1164&lt;Bonus!$J$3,Bonus!$K$3,IF(D1164&lt;Bonus!$J$4,Bonus!$K$4,IF(D1164&lt;Bonus!$J$5,Bonus!$K$5,IF(D1164&lt;Bonus!$J$6,Bonus!$K$6,IF(D1164&lt;Bonus!$J$7,Bonus!$K$7,IF(D1164&lt;Bonus!$J$8,Bonus!$K$8,IF(D1164&lt;Bonus!$J$9,Bonus!$K$9,IF(D1164&lt;Bonus!$J$10,Bonus!$K$10,IF(D1164&lt;Bonus!$J$11,Bonus!$K$11,IF(D1164&lt;Bonus!$J$12,Bonus!$K$12,Bonus!$K$13)))))))))))</f>
        <v>12</v>
      </c>
    </row>
    <row r="1165" spans="1:21"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17" t="e">
        <f t="shared" si="73"/>
        <v>#DIV/0!</v>
      </c>
      <c r="Q1165" t="s">
        <v>8356</v>
      </c>
      <c r="R1165" t="s">
        <v>8357</v>
      </c>
      <c r="S1165" s="23">
        <f t="shared" si="74"/>
        <v>41830.515277777777</v>
      </c>
      <c r="T1165" s="23">
        <f t="shared" si="75"/>
        <v>41860.515277777777</v>
      </c>
      <c r="U1165" s="27">
        <f>IF(D1165&lt;Bonus!$J$2,Bonus!$K$2,IF(D1165&lt;Bonus!$J$3,Bonus!$K$3,IF(D1165&lt;Bonus!$J$4,Bonus!$K$4,IF(D1165&lt;Bonus!$J$5,Bonus!$K$5,IF(D1165&lt;Bonus!$J$6,Bonus!$K$6,IF(D1165&lt;Bonus!$J$7,Bonus!$K$7,IF(D1165&lt;Bonus!$J$8,Bonus!$K$8,IF(D1165&lt;Bonus!$J$9,Bonus!$K$9,IF(D1165&lt;Bonus!$J$10,Bonus!$K$10,IF(D1165&lt;Bonus!$J$11,Bonus!$K$11,IF(D1165&lt;Bonus!$J$12,Bonus!$K$12,Bonus!$K$13)))))))))))</f>
        <v>3</v>
      </c>
    </row>
    <row r="1166" spans="1:21"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17" t="e">
        <f t="shared" si="73"/>
        <v>#DIV/0!</v>
      </c>
      <c r="Q1166" t="s">
        <v>8356</v>
      </c>
      <c r="R1166" t="s">
        <v>8357</v>
      </c>
      <c r="S1166" s="23">
        <f t="shared" si="74"/>
        <v>42509.51599537037</v>
      </c>
      <c r="T1166" s="23">
        <f t="shared" si="75"/>
        <v>42539.51599537037</v>
      </c>
      <c r="U1166" s="27">
        <f>IF(D1166&lt;Bonus!$J$2,Bonus!$K$2,IF(D1166&lt;Bonus!$J$3,Bonus!$K$3,IF(D1166&lt;Bonus!$J$4,Bonus!$K$4,IF(D1166&lt;Bonus!$J$5,Bonus!$K$5,IF(D1166&lt;Bonus!$J$6,Bonus!$K$6,IF(D1166&lt;Bonus!$J$7,Bonus!$K$7,IF(D1166&lt;Bonus!$J$8,Bonus!$K$8,IF(D1166&lt;Bonus!$J$9,Bonus!$K$9,IF(D1166&lt;Bonus!$J$10,Bonus!$K$10,IF(D1166&lt;Bonus!$J$11,Bonus!$K$11,IF(D1166&lt;Bonus!$J$12,Bonus!$K$12,Bonus!$K$13)))))))))))</f>
        <v>4</v>
      </c>
    </row>
    <row r="1167" spans="1:21"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17">
        <f t="shared" si="73"/>
        <v>82.82</v>
      </c>
      <c r="Q1167" t="s">
        <v>8356</v>
      </c>
      <c r="R1167" t="s">
        <v>8357</v>
      </c>
      <c r="S1167" s="23">
        <f t="shared" si="74"/>
        <v>41792.006134259253</v>
      </c>
      <c r="T1167" s="23">
        <f t="shared" si="75"/>
        <v>41826.006134259253</v>
      </c>
      <c r="U1167" s="27">
        <f>IF(D1167&lt;Bonus!$J$2,Bonus!$K$2,IF(D1167&lt;Bonus!$J$3,Bonus!$K$3,IF(D1167&lt;Bonus!$J$4,Bonus!$K$4,IF(D1167&lt;Bonus!$J$5,Bonus!$K$5,IF(D1167&lt;Bonus!$J$6,Bonus!$K$6,IF(D1167&lt;Bonus!$J$7,Bonus!$K$7,IF(D1167&lt;Bonus!$J$8,Bonus!$K$8,IF(D1167&lt;Bonus!$J$9,Bonus!$K$9,IF(D1167&lt;Bonus!$J$10,Bonus!$K$10,IF(D1167&lt;Bonus!$J$11,Bonus!$K$11,IF(D1167&lt;Bonus!$J$12,Bonus!$K$12,Bonus!$K$13)))))))))))</f>
        <v>4</v>
      </c>
    </row>
    <row r="1168" spans="1:21"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17">
        <f t="shared" si="73"/>
        <v>358.875</v>
      </c>
      <c r="Q1168" t="s">
        <v>8356</v>
      </c>
      <c r="R1168" t="s">
        <v>8357</v>
      </c>
      <c r="S1168" s="23">
        <f t="shared" si="74"/>
        <v>42150.277106481481</v>
      </c>
      <c r="T1168" s="23">
        <f t="shared" si="75"/>
        <v>42180.958333333336</v>
      </c>
      <c r="U1168" s="27">
        <f>IF(D1168&lt;Bonus!$J$2,Bonus!$K$2,IF(D1168&lt;Bonus!$J$3,Bonus!$K$3,IF(D1168&lt;Bonus!$J$4,Bonus!$K$4,IF(D1168&lt;Bonus!$J$5,Bonus!$K$5,IF(D1168&lt;Bonus!$J$6,Bonus!$K$6,IF(D1168&lt;Bonus!$J$7,Bonus!$K$7,IF(D1168&lt;Bonus!$J$8,Bonus!$K$8,IF(D1168&lt;Bonus!$J$9,Bonus!$K$9,IF(D1168&lt;Bonus!$J$10,Bonus!$K$10,IF(D1168&lt;Bonus!$J$11,Bonus!$K$11,IF(D1168&lt;Bonus!$J$12,Bonus!$K$12,Bonus!$K$13)))))))))))</f>
        <v>5</v>
      </c>
    </row>
    <row r="1169" spans="1:21"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17">
        <f t="shared" si="73"/>
        <v>61.1875</v>
      </c>
      <c r="Q1169" t="s">
        <v>8356</v>
      </c>
      <c r="R1169" t="s">
        <v>8357</v>
      </c>
      <c r="S1169" s="23">
        <f t="shared" si="74"/>
        <v>41863.526562499996</v>
      </c>
      <c r="T1169" s="23">
        <f t="shared" si="75"/>
        <v>41894.526562499996</v>
      </c>
      <c r="U1169" s="27">
        <f>IF(D1169&lt;Bonus!$J$2,Bonus!$K$2,IF(D1169&lt;Bonus!$J$3,Bonus!$K$3,IF(D1169&lt;Bonus!$J$4,Bonus!$K$4,IF(D1169&lt;Bonus!$J$5,Bonus!$K$5,IF(D1169&lt;Bonus!$J$6,Bonus!$K$6,IF(D1169&lt;Bonus!$J$7,Bonus!$K$7,IF(D1169&lt;Bonus!$J$8,Bonus!$K$8,IF(D1169&lt;Bonus!$J$9,Bonus!$K$9,IF(D1169&lt;Bonus!$J$10,Bonus!$K$10,IF(D1169&lt;Bonus!$J$11,Bonus!$K$11,IF(D1169&lt;Bonus!$J$12,Bonus!$K$12,Bonus!$K$13)))))))))))</f>
        <v>12</v>
      </c>
    </row>
    <row r="1170" spans="1:21"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17">
        <f t="shared" si="73"/>
        <v>340</v>
      </c>
      <c r="Q1170" t="s">
        <v>8356</v>
      </c>
      <c r="R1170" t="s">
        <v>8357</v>
      </c>
      <c r="S1170" s="23">
        <f t="shared" si="74"/>
        <v>42604.845659722218</v>
      </c>
      <c r="T1170" s="23">
        <f t="shared" si="75"/>
        <v>42634.845659722218</v>
      </c>
      <c r="U1170" s="27">
        <f>IF(D1170&lt;Bonus!$J$2,Bonus!$K$2,IF(D1170&lt;Bonus!$J$3,Bonus!$K$3,IF(D1170&lt;Bonus!$J$4,Bonus!$K$4,IF(D1170&lt;Bonus!$J$5,Bonus!$K$5,IF(D1170&lt;Bonus!$J$6,Bonus!$K$6,IF(D1170&lt;Bonus!$J$7,Bonus!$K$7,IF(D1170&lt;Bonus!$J$8,Bonus!$K$8,IF(D1170&lt;Bonus!$J$9,Bonus!$K$9,IF(D1170&lt;Bonus!$J$10,Bonus!$K$10,IF(D1170&lt;Bonus!$J$11,Bonus!$K$11,IF(D1170&lt;Bonus!$J$12,Bonus!$K$12,Bonus!$K$13)))))))))))</f>
        <v>5</v>
      </c>
    </row>
    <row r="1171" spans="1:21"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17">
        <f t="shared" si="73"/>
        <v>5.666666666666667</v>
      </c>
      <c r="Q1171" t="s">
        <v>8356</v>
      </c>
      <c r="R1171" t="s">
        <v>8357</v>
      </c>
      <c r="S1171" s="23">
        <f t="shared" si="74"/>
        <v>42027.145405092589</v>
      </c>
      <c r="T1171" s="23">
        <f t="shared" si="75"/>
        <v>42057.145405092589</v>
      </c>
      <c r="U1171" s="27">
        <f>IF(D1171&lt;Bonus!$J$2,Bonus!$K$2,IF(D1171&lt;Bonus!$J$3,Bonus!$K$3,IF(D1171&lt;Bonus!$J$4,Bonus!$K$4,IF(D1171&lt;Bonus!$J$5,Bonus!$K$5,IF(D1171&lt;Bonus!$J$6,Bonus!$K$6,IF(D1171&lt;Bonus!$J$7,Bonus!$K$7,IF(D1171&lt;Bonus!$J$8,Bonus!$K$8,IF(D1171&lt;Bonus!$J$9,Bonus!$K$9,IF(D1171&lt;Bonus!$J$10,Bonus!$K$10,IF(D1171&lt;Bonus!$J$11,Bonus!$K$11,IF(D1171&lt;Bonus!$J$12,Bonus!$K$12,Bonus!$K$13)))))))))))</f>
        <v>4</v>
      </c>
    </row>
    <row r="1172" spans="1:21"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17">
        <f t="shared" si="73"/>
        <v>50</v>
      </c>
      <c r="Q1172" t="s">
        <v>8356</v>
      </c>
      <c r="R1172" t="s">
        <v>8357</v>
      </c>
      <c r="S1172" s="23">
        <f t="shared" si="74"/>
        <v>42124.684849537036</v>
      </c>
      <c r="T1172" s="23">
        <f t="shared" si="75"/>
        <v>42154.684849537036</v>
      </c>
      <c r="U1172" s="27">
        <f>IF(D1172&lt;Bonus!$J$2,Bonus!$K$2,IF(D1172&lt;Bonus!$J$3,Bonus!$K$3,IF(D1172&lt;Bonus!$J$4,Bonus!$K$4,IF(D1172&lt;Bonus!$J$5,Bonus!$K$5,IF(D1172&lt;Bonus!$J$6,Bonus!$K$6,IF(D1172&lt;Bonus!$J$7,Bonus!$K$7,IF(D1172&lt;Bonus!$J$8,Bonus!$K$8,IF(D1172&lt;Bonus!$J$9,Bonus!$K$9,IF(D1172&lt;Bonus!$J$10,Bonus!$K$10,IF(D1172&lt;Bonus!$J$11,Bonus!$K$11,IF(D1172&lt;Bonus!$J$12,Bonus!$K$12,Bonus!$K$13)))))))))))</f>
        <v>7</v>
      </c>
    </row>
    <row r="1173" spans="1:21"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17">
        <f t="shared" si="73"/>
        <v>25</v>
      </c>
      <c r="Q1173" t="s">
        <v>8356</v>
      </c>
      <c r="R1173" t="s">
        <v>8357</v>
      </c>
      <c r="S1173" s="23">
        <f t="shared" si="74"/>
        <v>41938.596377314811</v>
      </c>
      <c r="T1173" s="23">
        <f t="shared" si="75"/>
        <v>41956.638043981475</v>
      </c>
      <c r="U1173" s="27">
        <f>IF(D1173&lt;Bonus!$J$2,Bonus!$K$2,IF(D1173&lt;Bonus!$J$3,Bonus!$K$3,IF(D1173&lt;Bonus!$J$4,Bonus!$K$4,IF(D1173&lt;Bonus!$J$5,Bonus!$K$5,IF(D1173&lt;Bonus!$J$6,Bonus!$K$6,IF(D1173&lt;Bonus!$J$7,Bonus!$K$7,IF(D1173&lt;Bonus!$J$8,Bonus!$K$8,IF(D1173&lt;Bonus!$J$9,Bonus!$K$9,IF(D1173&lt;Bonus!$J$10,Bonus!$K$10,IF(D1173&lt;Bonus!$J$11,Bonus!$K$11,IF(D1173&lt;Bonus!$J$12,Bonus!$K$12,Bonus!$K$13)))))))))))</f>
        <v>7</v>
      </c>
    </row>
    <row r="1174" spans="1:21"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17" t="e">
        <f t="shared" si="73"/>
        <v>#DIV/0!</v>
      </c>
      <c r="Q1174" t="s">
        <v>8356</v>
      </c>
      <c r="R1174" t="s">
        <v>8357</v>
      </c>
      <c r="S1174" s="23">
        <f t="shared" si="74"/>
        <v>41841.473981481482</v>
      </c>
      <c r="T1174" s="23">
        <f t="shared" si="75"/>
        <v>41871.473981481482</v>
      </c>
      <c r="U1174" s="27">
        <f>IF(D1174&lt;Bonus!$J$2,Bonus!$K$2,IF(D1174&lt;Bonus!$J$3,Bonus!$K$3,IF(D1174&lt;Bonus!$J$4,Bonus!$K$4,IF(D1174&lt;Bonus!$J$5,Bonus!$K$5,IF(D1174&lt;Bonus!$J$6,Bonus!$K$6,IF(D1174&lt;Bonus!$J$7,Bonus!$K$7,IF(D1174&lt;Bonus!$J$8,Bonus!$K$8,IF(D1174&lt;Bonus!$J$9,Bonus!$K$9,IF(D1174&lt;Bonus!$J$10,Bonus!$K$10,IF(D1174&lt;Bonus!$J$11,Bonus!$K$11,IF(D1174&lt;Bonus!$J$12,Bonus!$K$12,Bonus!$K$13)))))))))))</f>
        <v>3</v>
      </c>
    </row>
    <row r="1175" spans="1:21"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17">
        <f t="shared" si="73"/>
        <v>30</v>
      </c>
      <c r="Q1175" t="s">
        <v>8356</v>
      </c>
      <c r="R1175" t="s">
        <v>8357</v>
      </c>
      <c r="S1175" s="23">
        <f t="shared" si="74"/>
        <v>42183.97751157407</v>
      </c>
      <c r="T1175" s="23">
        <f t="shared" si="75"/>
        <v>42218.97751157407</v>
      </c>
      <c r="U1175" s="27">
        <f>IF(D1175&lt;Bonus!$J$2,Bonus!$K$2,IF(D1175&lt;Bonus!$J$3,Bonus!$K$3,IF(D1175&lt;Bonus!$J$4,Bonus!$K$4,IF(D1175&lt;Bonus!$J$5,Bonus!$K$5,IF(D1175&lt;Bonus!$J$6,Bonus!$K$6,IF(D1175&lt;Bonus!$J$7,Bonus!$K$7,IF(D1175&lt;Bonus!$J$8,Bonus!$K$8,IF(D1175&lt;Bonus!$J$9,Bonus!$K$9,IF(D1175&lt;Bonus!$J$10,Bonus!$K$10,IF(D1175&lt;Bonus!$J$11,Bonus!$K$11,IF(D1175&lt;Bonus!$J$12,Bonus!$K$12,Bonus!$K$13)))))))))))</f>
        <v>12</v>
      </c>
    </row>
    <row r="1176" spans="1:21"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17">
        <f t="shared" si="73"/>
        <v>46.631578947368418</v>
      </c>
      <c r="Q1176" t="s">
        <v>8356</v>
      </c>
      <c r="R1176" t="s">
        <v>8357</v>
      </c>
      <c r="S1176" s="23">
        <f t="shared" si="74"/>
        <v>42468.633414351854</v>
      </c>
      <c r="T1176" s="23">
        <f t="shared" si="75"/>
        <v>42498.633414351854</v>
      </c>
      <c r="U1176" s="27">
        <f>IF(D1176&lt;Bonus!$J$2,Bonus!$K$2,IF(D1176&lt;Bonus!$J$3,Bonus!$K$3,IF(D1176&lt;Bonus!$J$4,Bonus!$K$4,IF(D1176&lt;Bonus!$J$5,Bonus!$K$5,IF(D1176&lt;Bonus!$J$6,Bonus!$K$6,IF(D1176&lt;Bonus!$J$7,Bonus!$K$7,IF(D1176&lt;Bonus!$J$8,Bonus!$K$8,IF(D1176&lt;Bonus!$J$9,Bonus!$K$9,IF(D1176&lt;Bonus!$J$10,Bonus!$K$10,IF(D1176&lt;Bonus!$J$11,Bonus!$K$11,IF(D1176&lt;Bonus!$J$12,Bonus!$K$12,Bonus!$K$13)))))))))))</f>
        <v>5</v>
      </c>
    </row>
    <row r="1177" spans="1:21"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17">
        <f t="shared" si="73"/>
        <v>65</v>
      </c>
      <c r="Q1177" t="s">
        <v>8356</v>
      </c>
      <c r="R1177" t="s">
        <v>8357</v>
      </c>
      <c r="S1177" s="23">
        <f t="shared" si="74"/>
        <v>42170.520127314812</v>
      </c>
      <c r="T1177" s="23">
        <f t="shared" si="75"/>
        <v>42200.520127314812</v>
      </c>
      <c r="U1177" s="27">
        <f>IF(D1177&lt;Bonus!$J$2,Bonus!$K$2,IF(D1177&lt;Bonus!$J$3,Bonus!$K$3,IF(D1177&lt;Bonus!$J$4,Bonus!$K$4,IF(D1177&lt;Bonus!$J$5,Bonus!$K$5,IF(D1177&lt;Bonus!$J$6,Bonus!$K$6,IF(D1177&lt;Bonus!$J$7,Bonus!$K$7,IF(D1177&lt;Bonus!$J$8,Bonus!$K$8,IF(D1177&lt;Bonus!$J$9,Bonus!$K$9,IF(D1177&lt;Bonus!$J$10,Bonus!$K$10,IF(D1177&lt;Bonus!$J$11,Bonus!$K$11,IF(D1177&lt;Bonus!$J$12,Bonus!$K$12,Bonus!$K$13)))))))))))</f>
        <v>6</v>
      </c>
    </row>
    <row r="1178" spans="1:21"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17">
        <f t="shared" si="73"/>
        <v>10</v>
      </c>
      <c r="Q1178" t="s">
        <v>8356</v>
      </c>
      <c r="R1178" t="s">
        <v>8357</v>
      </c>
      <c r="S1178" s="23">
        <f t="shared" si="74"/>
        <v>42745.811319444438</v>
      </c>
      <c r="T1178" s="23">
        <f t="shared" si="75"/>
        <v>42800.333333333336</v>
      </c>
      <c r="U1178" s="27">
        <f>IF(D1178&lt;Bonus!$J$2,Bonus!$K$2,IF(D1178&lt;Bonus!$J$3,Bonus!$K$3,IF(D1178&lt;Bonus!$J$4,Bonus!$K$4,IF(D1178&lt;Bonus!$J$5,Bonus!$K$5,IF(D1178&lt;Bonus!$J$6,Bonus!$K$6,IF(D1178&lt;Bonus!$J$7,Bonus!$K$7,IF(D1178&lt;Bonus!$J$8,Bonus!$K$8,IF(D1178&lt;Bonus!$J$9,Bonus!$K$9,IF(D1178&lt;Bonus!$J$10,Bonus!$K$10,IF(D1178&lt;Bonus!$J$11,Bonus!$K$11,IF(D1178&lt;Bonus!$J$12,Bonus!$K$12,Bonus!$K$13)))))))))))</f>
        <v>12</v>
      </c>
    </row>
    <row r="1179" spans="1:21"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17" t="e">
        <f t="shared" si="73"/>
        <v>#DIV/0!</v>
      </c>
      <c r="Q1179" t="s">
        <v>8356</v>
      </c>
      <c r="R1179" t="s">
        <v>8357</v>
      </c>
      <c r="S1179" s="23">
        <f t="shared" si="74"/>
        <v>41897.452499999999</v>
      </c>
      <c r="T1179" s="23">
        <f t="shared" si="75"/>
        <v>41927.452499999999</v>
      </c>
      <c r="U1179" s="27">
        <f>IF(D1179&lt;Bonus!$J$2,Bonus!$K$2,IF(D1179&lt;Bonus!$J$3,Bonus!$K$3,IF(D1179&lt;Bonus!$J$4,Bonus!$K$4,IF(D1179&lt;Bonus!$J$5,Bonus!$K$5,IF(D1179&lt;Bonus!$J$6,Bonus!$K$6,IF(D1179&lt;Bonus!$J$7,Bonus!$K$7,IF(D1179&lt;Bonus!$J$8,Bonus!$K$8,IF(D1179&lt;Bonus!$J$9,Bonus!$K$9,IF(D1179&lt;Bonus!$J$10,Bonus!$K$10,IF(D1179&lt;Bonus!$J$11,Bonus!$K$11,IF(D1179&lt;Bonus!$J$12,Bonus!$K$12,Bonus!$K$13)))))))))))</f>
        <v>3</v>
      </c>
    </row>
    <row r="1180" spans="1:21"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17">
        <f t="shared" si="73"/>
        <v>5</v>
      </c>
      <c r="Q1180" t="s">
        <v>8356</v>
      </c>
      <c r="R1180" t="s">
        <v>8357</v>
      </c>
      <c r="S1180" s="23">
        <f t="shared" si="74"/>
        <v>41837.69736111111</v>
      </c>
      <c r="T1180" s="23">
        <f t="shared" si="75"/>
        <v>41867.69736111111</v>
      </c>
      <c r="U1180" s="27">
        <f>IF(D1180&lt;Bonus!$J$2,Bonus!$K$2,IF(D1180&lt;Bonus!$J$3,Bonus!$K$3,IF(D1180&lt;Bonus!$J$4,Bonus!$K$4,IF(D1180&lt;Bonus!$J$5,Bonus!$K$5,IF(D1180&lt;Bonus!$J$6,Bonus!$K$6,IF(D1180&lt;Bonus!$J$7,Bonus!$K$7,IF(D1180&lt;Bonus!$J$8,Bonus!$K$8,IF(D1180&lt;Bonus!$J$9,Bonus!$K$9,IF(D1180&lt;Bonus!$J$10,Bonus!$K$10,IF(D1180&lt;Bonus!$J$11,Bonus!$K$11,IF(D1180&lt;Bonus!$J$12,Bonus!$K$12,Bonus!$K$13)))))))))))</f>
        <v>12</v>
      </c>
    </row>
    <row r="1181" spans="1:21"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17">
        <f t="shared" si="73"/>
        <v>640</v>
      </c>
      <c r="Q1181" t="s">
        <v>8356</v>
      </c>
      <c r="R1181" t="s">
        <v>8357</v>
      </c>
      <c r="S1181" s="23">
        <f t="shared" si="74"/>
        <v>42275.511886574073</v>
      </c>
      <c r="T1181" s="23">
        <f t="shared" si="75"/>
        <v>42305.511886574073</v>
      </c>
      <c r="U1181" s="27">
        <f>IF(D1181&lt;Bonus!$J$2,Bonus!$K$2,IF(D1181&lt;Bonus!$J$3,Bonus!$K$3,IF(D1181&lt;Bonus!$J$4,Bonus!$K$4,IF(D1181&lt;Bonus!$J$5,Bonus!$K$5,IF(D1181&lt;Bonus!$J$6,Bonus!$K$6,IF(D1181&lt;Bonus!$J$7,Bonus!$K$7,IF(D1181&lt;Bonus!$J$8,Bonus!$K$8,IF(D1181&lt;Bonus!$J$9,Bonus!$K$9,IF(D1181&lt;Bonus!$J$10,Bonus!$K$10,IF(D1181&lt;Bonus!$J$11,Bonus!$K$11,IF(D1181&lt;Bonus!$J$12,Bonus!$K$12,Bonus!$K$13)))))))))))</f>
        <v>12</v>
      </c>
    </row>
    <row r="1182" spans="1:21"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17">
        <f t="shared" si="73"/>
        <v>69.117647058823536</v>
      </c>
      <c r="Q1182" t="s">
        <v>8356</v>
      </c>
      <c r="R1182" t="s">
        <v>8357</v>
      </c>
      <c r="S1182" s="23">
        <f t="shared" si="74"/>
        <v>41781.598541666666</v>
      </c>
      <c r="T1182" s="23">
        <f t="shared" si="75"/>
        <v>41818.598541666666</v>
      </c>
      <c r="U1182" s="27">
        <f>IF(D1182&lt;Bonus!$J$2,Bonus!$K$2,IF(D1182&lt;Bonus!$J$3,Bonus!$K$3,IF(D1182&lt;Bonus!$J$4,Bonus!$K$4,IF(D1182&lt;Bonus!$J$5,Bonus!$K$5,IF(D1182&lt;Bonus!$J$6,Bonus!$K$6,IF(D1182&lt;Bonus!$J$7,Bonus!$K$7,IF(D1182&lt;Bonus!$J$8,Bonus!$K$8,IF(D1182&lt;Bonus!$J$9,Bonus!$K$9,IF(D1182&lt;Bonus!$J$10,Bonus!$K$10,IF(D1182&lt;Bonus!$J$11,Bonus!$K$11,IF(D1182&lt;Bonus!$J$12,Bonus!$K$12,Bonus!$K$13)))))))))))</f>
        <v>12</v>
      </c>
    </row>
    <row r="1183" spans="1:21"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17">
        <f t="shared" si="73"/>
        <v>1.3333333333333333</v>
      </c>
      <c r="Q1183" t="s">
        <v>8356</v>
      </c>
      <c r="R1183" t="s">
        <v>8357</v>
      </c>
      <c r="S1183" s="23">
        <f t="shared" si="74"/>
        <v>42034.131030092591</v>
      </c>
      <c r="T1183" s="23">
        <f t="shared" si="75"/>
        <v>42064.131030092591</v>
      </c>
      <c r="U1183" s="27">
        <f>IF(D1183&lt;Bonus!$J$2,Bonus!$K$2,IF(D1183&lt;Bonus!$J$3,Bonus!$K$3,IF(D1183&lt;Bonus!$J$4,Bonus!$K$4,IF(D1183&lt;Bonus!$J$5,Bonus!$K$5,IF(D1183&lt;Bonus!$J$6,Bonus!$K$6,IF(D1183&lt;Bonus!$J$7,Bonus!$K$7,IF(D1183&lt;Bonus!$J$8,Bonus!$K$8,IF(D1183&lt;Bonus!$J$9,Bonus!$K$9,IF(D1183&lt;Bonus!$J$10,Bonus!$K$10,IF(D1183&lt;Bonus!$J$11,Bonus!$K$11,IF(D1183&lt;Bonus!$J$12,Bonus!$K$12,Bonus!$K$13)))))))))))</f>
        <v>12</v>
      </c>
    </row>
    <row r="1184" spans="1:21"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17">
        <f t="shared" si="73"/>
        <v>10.5</v>
      </c>
      <c r="Q1184" t="s">
        <v>8356</v>
      </c>
      <c r="R1184" t="s">
        <v>8357</v>
      </c>
      <c r="S1184" s="23">
        <f t="shared" si="74"/>
        <v>42728.619074074071</v>
      </c>
      <c r="T1184" s="23">
        <f t="shared" si="75"/>
        <v>42747.487499999996</v>
      </c>
      <c r="U1184" s="27">
        <f>IF(D1184&lt;Bonus!$J$2,Bonus!$K$2,IF(D1184&lt;Bonus!$J$3,Bonus!$K$3,IF(D1184&lt;Bonus!$J$4,Bonus!$K$4,IF(D1184&lt;Bonus!$J$5,Bonus!$K$5,IF(D1184&lt;Bonus!$J$6,Bonus!$K$6,IF(D1184&lt;Bonus!$J$7,Bonus!$K$7,IF(D1184&lt;Bonus!$J$8,Bonus!$K$8,IF(D1184&lt;Bonus!$J$9,Bonus!$K$9,IF(D1184&lt;Bonus!$J$10,Bonus!$K$10,IF(D1184&lt;Bonus!$J$11,Bonus!$K$11,IF(D1184&lt;Bonus!$J$12,Bonus!$K$12,Bonus!$K$13)))))))))))</f>
        <v>2</v>
      </c>
    </row>
    <row r="1185" spans="1:21"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17">
        <f t="shared" si="73"/>
        <v>33.333333333333336</v>
      </c>
      <c r="Q1185" t="s">
        <v>8356</v>
      </c>
      <c r="R1185" t="s">
        <v>8357</v>
      </c>
      <c r="S1185" s="23">
        <f t="shared" si="74"/>
        <v>42656.653043981474</v>
      </c>
      <c r="T1185" s="23">
        <f t="shared" si="75"/>
        <v>42675.957638888889</v>
      </c>
      <c r="U1185" s="27">
        <f>IF(D1185&lt;Bonus!$J$2,Bonus!$K$2,IF(D1185&lt;Bonus!$J$3,Bonus!$K$3,IF(D1185&lt;Bonus!$J$4,Bonus!$K$4,IF(D1185&lt;Bonus!$J$5,Bonus!$K$5,IF(D1185&lt;Bonus!$J$6,Bonus!$K$6,IF(D1185&lt;Bonus!$J$7,Bonus!$K$7,IF(D1185&lt;Bonus!$J$8,Bonus!$K$8,IF(D1185&lt;Bonus!$J$9,Bonus!$K$9,IF(D1185&lt;Bonus!$J$10,Bonus!$K$10,IF(D1185&lt;Bonus!$J$11,Bonus!$K$11,IF(D1185&lt;Bonus!$J$12,Bonus!$K$12,Bonus!$K$13)))))))))))</f>
        <v>2</v>
      </c>
    </row>
    <row r="1186" spans="1:21"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17">
        <f t="shared" si="73"/>
        <v>61.562666666666665</v>
      </c>
      <c r="Q1186" t="s">
        <v>8358</v>
      </c>
      <c r="R1186" t="s">
        <v>8359</v>
      </c>
      <c r="S1186" s="23">
        <f t="shared" si="74"/>
        <v>42741.391331018516</v>
      </c>
      <c r="T1186" s="23">
        <f t="shared" si="75"/>
        <v>42772.391331018516</v>
      </c>
      <c r="U1186" s="27">
        <f>IF(D1186&lt;Bonus!$J$2,Bonus!$K$2,IF(D1186&lt;Bonus!$J$3,Bonus!$K$3,IF(D1186&lt;Bonus!$J$4,Bonus!$K$4,IF(D1186&lt;Bonus!$J$5,Bonus!$K$5,IF(D1186&lt;Bonus!$J$6,Bonus!$K$6,IF(D1186&lt;Bonus!$J$7,Bonus!$K$7,IF(D1186&lt;Bonus!$J$8,Bonus!$K$8,IF(D1186&lt;Bonus!$J$9,Bonus!$K$9,IF(D1186&lt;Bonus!$J$10,Bonus!$K$10,IF(D1186&lt;Bonus!$J$11,Bonus!$K$11,IF(D1186&lt;Bonus!$J$12,Bonus!$K$12,Bonus!$K$13)))))))))))</f>
        <v>6</v>
      </c>
    </row>
    <row r="1187" spans="1:21"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17">
        <f t="shared" si="73"/>
        <v>118.73873873873873</v>
      </c>
      <c r="Q1187" t="s">
        <v>8358</v>
      </c>
      <c r="R1187" t="s">
        <v>8359</v>
      </c>
      <c r="S1187" s="23">
        <f t="shared" si="74"/>
        <v>42130.656817129631</v>
      </c>
      <c r="T1187" s="23">
        <f t="shared" si="75"/>
        <v>42162.958333333336</v>
      </c>
      <c r="U1187" s="27">
        <f>IF(D1187&lt;Bonus!$J$2,Bonus!$K$2,IF(D1187&lt;Bonus!$J$3,Bonus!$K$3,IF(D1187&lt;Bonus!$J$4,Bonus!$K$4,IF(D1187&lt;Bonus!$J$5,Bonus!$K$5,IF(D1187&lt;Bonus!$J$6,Bonus!$K$6,IF(D1187&lt;Bonus!$J$7,Bonus!$K$7,IF(D1187&lt;Bonus!$J$8,Bonus!$K$8,IF(D1187&lt;Bonus!$J$9,Bonus!$K$9,IF(D1187&lt;Bonus!$J$10,Bonus!$K$10,IF(D1187&lt;Bonus!$J$11,Bonus!$K$11,IF(D1187&lt;Bonus!$J$12,Bonus!$K$12,Bonus!$K$13)))))))))))</f>
        <v>4</v>
      </c>
    </row>
    <row r="1188" spans="1:21"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17">
        <f t="shared" si="73"/>
        <v>65.081300813008127</v>
      </c>
      <c r="Q1188" t="s">
        <v>8358</v>
      </c>
      <c r="R1188" t="s">
        <v>8359</v>
      </c>
      <c r="S1188" s="23">
        <f t="shared" si="74"/>
        <v>42123.655034722215</v>
      </c>
      <c r="T1188" s="23">
        <f t="shared" si="75"/>
        <v>42156.737499999996</v>
      </c>
      <c r="U1188" s="27">
        <f>IF(D1188&lt;Bonus!$J$2,Bonus!$K$2,IF(D1188&lt;Bonus!$J$3,Bonus!$K$3,IF(D1188&lt;Bonus!$J$4,Bonus!$K$4,IF(D1188&lt;Bonus!$J$5,Bonus!$K$5,IF(D1188&lt;Bonus!$J$6,Bonus!$K$6,IF(D1188&lt;Bonus!$J$7,Bonus!$K$7,IF(D1188&lt;Bonus!$J$8,Bonus!$K$8,IF(D1188&lt;Bonus!$J$9,Bonus!$K$9,IF(D1188&lt;Bonus!$J$10,Bonus!$K$10,IF(D1188&lt;Bonus!$J$11,Bonus!$K$11,IF(D1188&lt;Bonus!$J$12,Bonus!$K$12,Bonus!$K$13)))))))))))</f>
        <v>3</v>
      </c>
    </row>
    <row r="1189" spans="1:21"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17">
        <f t="shared" si="73"/>
        <v>130.15714285714284</v>
      </c>
      <c r="Q1189" t="s">
        <v>8358</v>
      </c>
      <c r="R1189" t="s">
        <v>8359</v>
      </c>
      <c r="S1189" s="23">
        <f t="shared" si="74"/>
        <v>42109.686608796292</v>
      </c>
      <c r="T1189" s="23">
        <f t="shared" si="75"/>
        <v>42141.541666666664</v>
      </c>
      <c r="U1189" s="27">
        <f>IF(D1189&lt;Bonus!$J$2,Bonus!$K$2,IF(D1189&lt;Bonus!$J$3,Bonus!$K$3,IF(D1189&lt;Bonus!$J$4,Bonus!$K$4,IF(D1189&lt;Bonus!$J$5,Bonus!$K$5,IF(D1189&lt;Bonus!$J$6,Bonus!$K$6,IF(D1189&lt;Bonus!$J$7,Bonus!$K$7,IF(D1189&lt;Bonus!$J$8,Bonus!$K$8,IF(D1189&lt;Bonus!$J$9,Bonus!$K$9,IF(D1189&lt;Bonus!$J$10,Bonus!$K$10,IF(D1189&lt;Bonus!$J$11,Bonus!$K$11,IF(D1189&lt;Bonus!$J$12,Bonus!$K$12,Bonus!$K$13)))))))))))</f>
        <v>3</v>
      </c>
    </row>
    <row r="1190" spans="1:21"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17">
        <f t="shared" si="73"/>
        <v>37.776470588235291</v>
      </c>
      <c r="Q1190" t="s">
        <v>8358</v>
      </c>
      <c r="R1190" t="s">
        <v>8359</v>
      </c>
      <c r="S1190" s="23">
        <f t="shared" si="74"/>
        <v>42711.492361111108</v>
      </c>
      <c r="T1190" s="23">
        <f t="shared" si="75"/>
        <v>42732.492361111108</v>
      </c>
      <c r="U1190" s="27">
        <f>IF(D1190&lt;Bonus!$J$2,Bonus!$K$2,IF(D1190&lt;Bonus!$J$3,Bonus!$K$3,IF(D1190&lt;Bonus!$J$4,Bonus!$K$4,IF(D1190&lt;Bonus!$J$5,Bonus!$K$5,IF(D1190&lt;Bonus!$J$6,Bonus!$K$6,IF(D1190&lt;Bonus!$J$7,Bonus!$K$7,IF(D1190&lt;Bonus!$J$8,Bonus!$K$8,IF(D1190&lt;Bonus!$J$9,Bonus!$K$9,IF(D1190&lt;Bonus!$J$10,Bonus!$K$10,IF(D1190&lt;Bonus!$J$11,Bonus!$K$11,IF(D1190&lt;Bonus!$J$12,Bonus!$K$12,Bonus!$K$13)))))))))))</f>
        <v>2</v>
      </c>
    </row>
    <row r="1191" spans="1:21"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17">
        <f t="shared" si="73"/>
        <v>112.79069767441861</v>
      </c>
      <c r="Q1191" t="s">
        <v>8358</v>
      </c>
      <c r="R1191" t="s">
        <v>8359</v>
      </c>
      <c r="S1191" s="23">
        <f t="shared" si="74"/>
        <v>42529.770775462959</v>
      </c>
      <c r="T1191" s="23">
        <f t="shared" si="75"/>
        <v>42550.770775462959</v>
      </c>
      <c r="U1191" s="27">
        <f>IF(D1191&lt;Bonus!$J$2,Bonus!$K$2,IF(D1191&lt;Bonus!$J$3,Bonus!$K$3,IF(D1191&lt;Bonus!$J$4,Bonus!$K$4,IF(D1191&lt;Bonus!$J$5,Bonus!$K$5,IF(D1191&lt;Bonus!$J$6,Bonus!$K$6,IF(D1191&lt;Bonus!$J$7,Bonus!$K$7,IF(D1191&lt;Bonus!$J$8,Bonus!$K$8,IF(D1191&lt;Bonus!$J$9,Bonus!$K$9,IF(D1191&lt;Bonus!$J$10,Bonus!$K$10,IF(D1191&lt;Bonus!$J$11,Bonus!$K$11,IF(D1191&lt;Bonus!$J$12,Bonus!$K$12,Bonus!$K$13)))))))))))</f>
        <v>3</v>
      </c>
    </row>
    <row r="1192" spans="1:21"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17">
        <f t="shared" si="73"/>
        <v>51.92307692307692</v>
      </c>
      <c r="Q1192" t="s">
        <v>8358</v>
      </c>
      <c r="R1192" t="s">
        <v>8359</v>
      </c>
      <c r="S1192" s="23">
        <f t="shared" si="74"/>
        <v>41852.457465277774</v>
      </c>
      <c r="T1192" s="23">
        <f t="shared" si="75"/>
        <v>41882.457465277774</v>
      </c>
      <c r="U1192" s="27">
        <f>IF(D1192&lt;Bonus!$J$2,Bonus!$K$2,IF(D1192&lt;Bonus!$J$3,Bonus!$K$3,IF(D1192&lt;Bonus!$J$4,Bonus!$K$4,IF(D1192&lt;Bonus!$J$5,Bonus!$K$5,IF(D1192&lt;Bonus!$J$6,Bonus!$K$6,IF(D1192&lt;Bonus!$J$7,Bonus!$K$7,IF(D1192&lt;Bonus!$J$8,Bonus!$K$8,IF(D1192&lt;Bonus!$J$9,Bonus!$K$9,IF(D1192&lt;Bonus!$J$10,Bonus!$K$10,IF(D1192&lt;Bonus!$J$11,Bonus!$K$11,IF(D1192&lt;Bonus!$J$12,Bonus!$K$12,Bonus!$K$13)))))))))))</f>
        <v>1</v>
      </c>
    </row>
    <row r="1193" spans="1:21"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17">
        <f t="shared" si="73"/>
        <v>89.242424242424249</v>
      </c>
      <c r="Q1193" t="s">
        <v>8358</v>
      </c>
      <c r="R1193" t="s">
        <v>8359</v>
      </c>
      <c r="S1193" s="23">
        <f t="shared" si="74"/>
        <v>42419.395370370366</v>
      </c>
      <c r="T1193" s="23">
        <f t="shared" si="75"/>
        <v>42449.353703703695</v>
      </c>
      <c r="U1193" s="27">
        <f>IF(D1193&lt;Bonus!$J$2,Bonus!$K$2,IF(D1193&lt;Bonus!$J$3,Bonus!$K$3,IF(D1193&lt;Bonus!$J$4,Bonus!$K$4,IF(D1193&lt;Bonus!$J$5,Bonus!$K$5,IF(D1193&lt;Bonus!$J$6,Bonus!$K$6,IF(D1193&lt;Bonus!$J$7,Bonus!$K$7,IF(D1193&lt;Bonus!$J$8,Bonus!$K$8,IF(D1193&lt;Bonus!$J$9,Bonus!$K$9,IF(D1193&lt;Bonus!$J$10,Bonus!$K$10,IF(D1193&lt;Bonus!$J$11,Bonus!$K$11,IF(D1193&lt;Bonus!$J$12,Bonus!$K$12,Bonus!$K$13)))))))))))</f>
        <v>2</v>
      </c>
    </row>
    <row r="1194" spans="1:21"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17">
        <f t="shared" si="73"/>
        <v>19.333333333333332</v>
      </c>
      <c r="Q1194" t="s">
        <v>8358</v>
      </c>
      <c r="R1194" t="s">
        <v>8359</v>
      </c>
      <c r="S1194" s="23">
        <f t="shared" si="74"/>
        <v>42747.298356481479</v>
      </c>
      <c r="T1194" s="23">
        <f t="shared" si="75"/>
        <v>42777.298356481479</v>
      </c>
      <c r="U1194" s="27">
        <f>IF(D1194&lt;Bonus!$J$2,Bonus!$K$2,IF(D1194&lt;Bonus!$J$3,Bonus!$K$3,IF(D1194&lt;Bonus!$J$4,Bonus!$K$4,IF(D1194&lt;Bonus!$J$5,Bonus!$K$5,IF(D1194&lt;Bonus!$J$6,Bonus!$K$6,IF(D1194&lt;Bonus!$J$7,Bonus!$K$7,IF(D1194&lt;Bonus!$J$8,Bonus!$K$8,IF(D1194&lt;Bonus!$J$9,Bonus!$K$9,IF(D1194&lt;Bonus!$J$10,Bonus!$K$10,IF(D1194&lt;Bonus!$J$11,Bonus!$K$11,IF(D1194&lt;Bonus!$J$12,Bonus!$K$12,Bonus!$K$13)))))))))))</f>
        <v>1</v>
      </c>
    </row>
    <row r="1195" spans="1:21"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17">
        <f t="shared" si="73"/>
        <v>79.967032967032964</v>
      </c>
      <c r="Q1195" t="s">
        <v>8358</v>
      </c>
      <c r="R1195" t="s">
        <v>8359</v>
      </c>
      <c r="S1195" s="23">
        <f t="shared" si="74"/>
        <v>42409.567743055559</v>
      </c>
      <c r="T1195" s="23">
        <f t="shared" si="75"/>
        <v>42469.526076388887</v>
      </c>
      <c r="U1195" s="27">
        <f>IF(D1195&lt;Bonus!$J$2,Bonus!$K$2,IF(D1195&lt;Bonus!$J$3,Bonus!$K$3,IF(D1195&lt;Bonus!$J$4,Bonus!$K$4,IF(D1195&lt;Bonus!$J$5,Bonus!$K$5,IF(D1195&lt;Bonus!$J$6,Bonus!$K$6,IF(D1195&lt;Bonus!$J$7,Bonus!$K$7,IF(D1195&lt;Bonus!$J$8,Bonus!$K$8,IF(D1195&lt;Bonus!$J$9,Bonus!$K$9,IF(D1195&lt;Bonus!$J$10,Bonus!$K$10,IF(D1195&lt;Bonus!$J$11,Bonus!$K$11,IF(D1195&lt;Bonus!$J$12,Bonus!$K$12,Bonus!$K$13)))))))))))</f>
        <v>6</v>
      </c>
    </row>
    <row r="1196" spans="1:21"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17">
        <f t="shared" si="73"/>
        <v>56.414565826330531</v>
      </c>
      <c r="Q1196" t="s">
        <v>8358</v>
      </c>
      <c r="R1196" t="s">
        <v>8359</v>
      </c>
      <c r="S1196" s="23">
        <f t="shared" si="74"/>
        <v>42072.27984953703</v>
      </c>
      <c r="T1196" s="23">
        <f t="shared" si="75"/>
        <v>42102.27984953703</v>
      </c>
      <c r="U1196" s="27">
        <f>IF(D1196&lt;Bonus!$J$2,Bonus!$K$2,IF(D1196&lt;Bonus!$J$3,Bonus!$K$3,IF(D1196&lt;Bonus!$J$4,Bonus!$K$4,IF(D1196&lt;Bonus!$J$5,Bonus!$K$5,IF(D1196&lt;Bonus!$J$6,Bonus!$K$6,IF(D1196&lt;Bonus!$J$7,Bonus!$K$7,IF(D1196&lt;Bonus!$J$8,Bonus!$K$8,IF(D1196&lt;Bonus!$J$9,Bonus!$K$9,IF(D1196&lt;Bonus!$J$10,Bonus!$K$10,IF(D1196&lt;Bonus!$J$11,Bonus!$K$11,IF(D1196&lt;Bonus!$J$12,Bonus!$K$12,Bonus!$K$13)))))))))))</f>
        <v>4</v>
      </c>
    </row>
    <row r="1197" spans="1:21"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17">
        <f t="shared" si="73"/>
        <v>79.411764705882348</v>
      </c>
      <c r="Q1197" t="s">
        <v>8358</v>
      </c>
      <c r="R1197" t="s">
        <v>8359</v>
      </c>
      <c r="S1197" s="23">
        <f t="shared" si="74"/>
        <v>42298.139502314814</v>
      </c>
      <c r="T1197" s="23">
        <f t="shared" si="75"/>
        <v>42358.166666666664</v>
      </c>
      <c r="U1197" s="27">
        <f>IF(D1197&lt;Bonus!$J$2,Bonus!$K$2,IF(D1197&lt;Bonus!$J$3,Bonus!$K$3,IF(D1197&lt;Bonus!$J$4,Bonus!$K$4,IF(D1197&lt;Bonus!$J$5,Bonus!$K$5,IF(D1197&lt;Bonus!$J$6,Bonus!$K$6,IF(D1197&lt;Bonus!$J$7,Bonus!$K$7,IF(D1197&lt;Bonus!$J$8,Bonus!$K$8,IF(D1197&lt;Bonus!$J$9,Bonus!$K$9,IF(D1197&lt;Bonus!$J$10,Bonus!$K$10,IF(D1197&lt;Bonus!$J$11,Bonus!$K$11,IF(D1197&lt;Bonus!$J$12,Bonus!$K$12,Bonus!$K$13)))))))))))</f>
        <v>4</v>
      </c>
    </row>
    <row r="1198" spans="1:21"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17">
        <f t="shared" si="73"/>
        <v>76.439453125</v>
      </c>
      <c r="Q1198" t="s">
        <v>8358</v>
      </c>
      <c r="R1198" t="s">
        <v>8359</v>
      </c>
      <c r="S1198" s="23">
        <f t="shared" si="74"/>
        <v>42326.610405092586</v>
      </c>
      <c r="T1198" s="23">
        <f t="shared" si="75"/>
        <v>42356.610405092586</v>
      </c>
      <c r="U1198" s="27">
        <f>IF(D1198&lt;Bonus!$J$2,Bonus!$K$2,IF(D1198&lt;Bonus!$J$3,Bonus!$K$3,IF(D1198&lt;Bonus!$J$4,Bonus!$K$4,IF(D1198&lt;Bonus!$J$5,Bonus!$K$5,IF(D1198&lt;Bonus!$J$6,Bonus!$K$6,IF(D1198&lt;Bonus!$J$7,Bonus!$K$7,IF(D1198&lt;Bonus!$J$8,Bonus!$K$8,IF(D1198&lt;Bonus!$J$9,Bonus!$K$9,IF(D1198&lt;Bonus!$J$10,Bonus!$K$10,IF(D1198&lt;Bonus!$J$11,Bonus!$K$11,IF(D1198&lt;Bonus!$J$12,Bonus!$K$12,Bonus!$K$13)))))))))))</f>
        <v>4</v>
      </c>
    </row>
    <row r="1199" spans="1:21"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17">
        <f t="shared" si="73"/>
        <v>121</v>
      </c>
      <c r="Q1199" t="s">
        <v>8358</v>
      </c>
      <c r="R1199" t="s">
        <v>8359</v>
      </c>
      <c r="S1199" s="23">
        <f t="shared" si="74"/>
        <v>42503.456412037034</v>
      </c>
      <c r="T1199" s="23">
        <f t="shared" si="75"/>
        <v>42534.040972222218</v>
      </c>
      <c r="U1199" s="27">
        <f>IF(D1199&lt;Bonus!$J$2,Bonus!$K$2,IF(D1199&lt;Bonus!$J$3,Bonus!$K$3,IF(D1199&lt;Bonus!$J$4,Bonus!$K$4,IF(D1199&lt;Bonus!$J$5,Bonus!$K$5,IF(D1199&lt;Bonus!$J$6,Bonus!$K$6,IF(D1199&lt;Bonus!$J$7,Bonus!$K$7,IF(D1199&lt;Bonus!$J$8,Bonus!$K$8,IF(D1199&lt;Bonus!$J$9,Bonus!$K$9,IF(D1199&lt;Bonus!$J$10,Bonus!$K$10,IF(D1199&lt;Bonus!$J$11,Bonus!$K$11,IF(D1199&lt;Bonus!$J$12,Bonus!$K$12,Bonus!$K$13)))))))))))</f>
        <v>5</v>
      </c>
    </row>
    <row r="1200" spans="1:21"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17">
        <f t="shared" si="73"/>
        <v>54.616766467065865</v>
      </c>
      <c r="Q1200" t="s">
        <v>8358</v>
      </c>
      <c r="R1200" t="s">
        <v>8359</v>
      </c>
      <c r="S1200" s="23">
        <f t="shared" si="74"/>
        <v>42333.410717592589</v>
      </c>
      <c r="T1200" s="23">
        <f t="shared" si="75"/>
        <v>42368.916666666664</v>
      </c>
      <c r="U1200" s="27">
        <f>IF(D1200&lt;Bonus!$J$2,Bonus!$K$2,IF(D1200&lt;Bonus!$J$3,Bonus!$K$3,IF(D1200&lt;Bonus!$J$4,Bonus!$K$4,IF(D1200&lt;Bonus!$J$5,Bonus!$K$5,IF(D1200&lt;Bonus!$J$6,Bonus!$K$6,IF(D1200&lt;Bonus!$J$7,Bonus!$K$7,IF(D1200&lt;Bonus!$J$8,Bonus!$K$8,IF(D1200&lt;Bonus!$J$9,Bonus!$K$9,IF(D1200&lt;Bonus!$J$10,Bonus!$K$10,IF(D1200&lt;Bonus!$J$11,Bonus!$K$11,IF(D1200&lt;Bonus!$J$12,Bonus!$K$12,Bonus!$K$13)))))))))))</f>
        <v>2</v>
      </c>
    </row>
    <row r="1201" spans="1:21"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17">
        <f t="shared" si="73"/>
        <v>299.22222222222223</v>
      </c>
      <c r="Q1201" t="s">
        <v>8358</v>
      </c>
      <c r="R1201" t="s">
        <v>8359</v>
      </c>
      <c r="S1201" s="23">
        <f t="shared" si="74"/>
        <v>42161.562499999993</v>
      </c>
      <c r="T1201" s="23">
        <f t="shared" si="75"/>
        <v>42193.562499999993</v>
      </c>
      <c r="U1201" s="27">
        <f>IF(D1201&lt;Bonus!$J$2,Bonus!$K$2,IF(D1201&lt;Bonus!$J$3,Bonus!$K$3,IF(D1201&lt;Bonus!$J$4,Bonus!$K$4,IF(D1201&lt;Bonus!$J$5,Bonus!$K$5,IF(D1201&lt;Bonus!$J$6,Bonus!$K$6,IF(D1201&lt;Bonus!$J$7,Bonus!$K$7,IF(D1201&lt;Bonus!$J$8,Bonus!$K$8,IF(D1201&lt;Bonus!$J$9,Bonus!$K$9,IF(D1201&lt;Bonus!$J$10,Bonus!$K$10,IF(D1201&lt;Bonus!$J$11,Bonus!$K$11,IF(D1201&lt;Bonus!$J$12,Bonus!$K$12,Bonus!$K$13)))))))))))</f>
        <v>2</v>
      </c>
    </row>
    <row r="1202" spans="1:21"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17">
        <f t="shared" si="73"/>
        <v>58.533980582524272</v>
      </c>
      <c r="Q1202" t="s">
        <v>8358</v>
      </c>
      <c r="R1202" t="s">
        <v>8359</v>
      </c>
      <c r="S1202" s="23">
        <f t="shared" si="74"/>
        <v>42089.269166666665</v>
      </c>
      <c r="T1202" s="23">
        <f t="shared" si="75"/>
        <v>42110.269166666665</v>
      </c>
      <c r="U1202" s="27">
        <f>IF(D1202&lt;Bonus!$J$2,Bonus!$K$2,IF(D1202&lt;Bonus!$J$3,Bonus!$K$3,IF(D1202&lt;Bonus!$J$4,Bonus!$K$4,IF(D1202&lt;Bonus!$J$5,Bonus!$K$5,IF(D1202&lt;Bonus!$J$6,Bonus!$K$6,IF(D1202&lt;Bonus!$J$7,Bonus!$K$7,IF(D1202&lt;Bonus!$J$8,Bonus!$K$8,IF(D1202&lt;Bonus!$J$9,Bonus!$K$9,IF(D1202&lt;Bonus!$J$10,Bonus!$K$10,IF(D1202&lt;Bonus!$J$11,Bonus!$K$11,IF(D1202&lt;Bonus!$J$12,Bonus!$K$12,Bonus!$K$13)))))))))))</f>
        <v>2</v>
      </c>
    </row>
    <row r="1203" spans="1:21"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17">
        <f t="shared" si="73"/>
        <v>55.371801801801809</v>
      </c>
      <c r="Q1203" t="s">
        <v>8358</v>
      </c>
      <c r="R1203" t="s">
        <v>8359</v>
      </c>
      <c r="S1203" s="23">
        <f t="shared" si="74"/>
        <v>42536.398680555554</v>
      </c>
      <c r="T1203" s="23">
        <f t="shared" si="75"/>
        <v>42566.398680555554</v>
      </c>
      <c r="U1203" s="27">
        <f>IF(D1203&lt;Bonus!$J$2,Bonus!$K$2,IF(D1203&lt;Bonus!$J$3,Bonus!$K$3,IF(D1203&lt;Bonus!$J$4,Bonus!$K$4,IF(D1203&lt;Bonus!$J$5,Bonus!$K$5,IF(D1203&lt;Bonus!$J$6,Bonus!$K$6,IF(D1203&lt;Bonus!$J$7,Bonus!$K$7,IF(D1203&lt;Bonus!$J$8,Bonus!$K$8,IF(D1203&lt;Bonus!$J$9,Bonus!$K$9,IF(D1203&lt;Bonus!$J$10,Bonus!$K$10,IF(D1203&lt;Bonus!$J$11,Bonus!$K$11,IF(D1203&lt;Bonus!$J$12,Bonus!$K$12,Bonus!$K$13)))))))))))</f>
        <v>3</v>
      </c>
    </row>
    <row r="1204" spans="1:21"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17">
        <f t="shared" si="73"/>
        <v>183.80442804428046</v>
      </c>
      <c r="Q1204" t="s">
        <v>8358</v>
      </c>
      <c r="R1204" t="s">
        <v>8359</v>
      </c>
      <c r="S1204" s="23">
        <f t="shared" si="74"/>
        <v>42152.080486111103</v>
      </c>
      <c r="T1204" s="23">
        <f t="shared" si="75"/>
        <v>42182.080486111103</v>
      </c>
      <c r="U1204" s="27">
        <f>IF(D1204&lt;Bonus!$J$2,Bonus!$K$2,IF(D1204&lt;Bonus!$J$3,Bonus!$K$3,IF(D1204&lt;Bonus!$J$4,Bonus!$K$4,IF(D1204&lt;Bonus!$J$5,Bonus!$K$5,IF(D1204&lt;Bonus!$J$6,Bonus!$K$6,IF(D1204&lt;Bonus!$J$7,Bonus!$K$7,IF(D1204&lt;Bonus!$J$8,Bonus!$K$8,IF(D1204&lt;Bonus!$J$9,Bonus!$K$9,IF(D1204&lt;Bonus!$J$10,Bonus!$K$10,IF(D1204&lt;Bonus!$J$11,Bonus!$K$11,IF(D1204&lt;Bonus!$J$12,Bonus!$K$12,Bonus!$K$13)))))))))))</f>
        <v>7</v>
      </c>
    </row>
    <row r="1205" spans="1:21"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17">
        <f t="shared" si="73"/>
        <v>165.34653465346534</v>
      </c>
      <c r="Q1205" t="s">
        <v>8358</v>
      </c>
      <c r="R1205" t="s">
        <v>8359</v>
      </c>
      <c r="S1205" s="23">
        <f t="shared" si="74"/>
        <v>42125.4065625</v>
      </c>
      <c r="T1205" s="23">
        <f t="shared" si="75"/>
        <v>42155.4065625</v>
      </c>
      <c r="U1205" s="27">
        <f>IF(D1205&lt;Bonus!$J$2,Bonus!$K$2,IF(D1205&lt;Bonus!$J$3,Bonus!$K$3,IF(D1205&lt;Bonus!$J$4,Bonus!$K$4,IF(D1205&lt;Bonus!$J$5,Bonus!$K$5,IF(D1205&lt;Bonus!$J$6,Bonus!$K$6,IF(D1205&lt;Bonus!$J$7,Bonus!$K$7,IF(D1205&lt;Bonus!$J$8,Bonus!$K$8,IF(D1205&lt;Bonus!$J$9,Bonus!$K$9,IF(D1205&lt;Bonus!$J$10,Bonus!$K$10,IF(D1205&lt;Bonus!$J$11,Bonus!$K$11,IF(D1205&lt;Bonus!$J$12,Bonus!$K$12,Bonus!$K$13)))))))))))</f>
        <v>5</v>
      </c>
    </row>
    <row r="1206" spans="1:21"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17">
        <f t="shared" si="73"/>
        <v>234.78947368421052</v>
      </c>
      <c r="Q1206" t="s">
        <v>8358</v>
      </c>
      <c r="R1206" t="s">
        <v>8359</v>
      </c>
      <c r="S1206" s="23">
        <f t="shared" si="74"/>
        <v>42297.539733796293</v>
      </c>
      <c r="T1206" s="23">
        <f t="shared" si="75"/>
        <v>42341.999999999993</v>
      </c>
      <c r="U1206" s="27">
        <f>IF(D1206&lt;Bonus!$J$2,Bonus!$K$2,IF(D1206&lt;Bonus!$J$3,Bonus!$K$3,IF(D1206&lt;Bonus!$J$4,Bonus!$K$4,IF(D1206&lt;Bonus!$J$5,Bonus!$K$5,IF(D1206&lt;Bonus!$J$6,Bonus!$K$6,IF(D1206&lt;Bonus!$J$7,Bonus!$K$7,IF(D1206&lt;Bonus!$J$8,Bonus!$K$8,IF(D1206&lt;Bonus!$J$9,Bonus!$K$9,IF(D1206&lt;Bonus!$J$10,Bonus!$K$10,IF(D1206&lt;Bonus!$J$11,Bonus!$K$11,IF(D1206&lt;Bonus!$J$12,Bonus!$K$12,Bonus!$K$13)))))))))))</f>
        <v>4</v>
      </c>
    </row>
    <row r="1207" spans="1:21"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17">
        <f t="shared" si="73"/>
        <v>211.48387096774192</v>
      </c>
      <c r="Q1207" t="s">
        <v>8358</v>
      </c>
      <c r="R1207" t="s">
        <v>8359</v>
      </c>
      <c r="S1207" s="23">
        <f t="shared" si="74"/>
        <v>42138.298043981478</v>
      </c>
      <c r="T1207" s="23">
        <f t="shared" si="75"/>
        <v>42168.298043981478</v>
      </c>
      <c r="U1207" s="27">
        <f>IF(D1207&lt;Bonus!$J$2,Bonus!$K$2,IF(D1207&lt;Bonus!$J$3,Bonus!$K$3,IF(D1207&lt;Bonus!$J$4,Bonus!$K$4,IF(D1207&lt;Bonus!$J$5,Bonus!$K$5,IF(D1207&lt;Bonus!$J$6,Bonus!$K$6,IF(D1207&lt;Bonus!$J$7,Bonus!$K$7,IF(D1207&lt;Bonus!$J$8,Bonus!$K$8,IF(D1207&lt;Bonus!$J$9,Bonus!$K$9,IF(D1207&lt;Bonus!$J$10,Bonus!$K$10,IF(D1207&lt;Bonus!$J$11,Bonus!$K$11,IF(D1207&lt;Bonus!$J$12,Bonus!$K$12,Bonus!$K$13)))))))))))</f>
        <v>4</v>
      </c>
    </row>
    <row r="1208" spans="1:21"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17">
        <f t="shared" si="73"/>
        <v>32.34375</v>
      </c>
      <c r="Q1208" t="s">
        <v>8358</v>
      </c>
      <c r="R1208" t="s">
        <v>8359</v>
      </c>
      <c r="S1208" s="23">
        <f t="shared" si="74"/>
        <v>42772.567743055559</v>
      </c>
      <c r="T1208" s="23">
        <f t="shared" si="75"/>
        <v>42805.353472222218</v>
      </c>
      <c r="U1208" s="27">
        <f>IF(D1208&lt;Bonus!$J$2,Bonus!$K$2,IF(D1208&lt;Bonus!$J$3,Bonus!$K$3,IF(D1208&lt;Bonus!$J$4,Bonus!$K$4,IF(D1208&lt;Bonus!$J$5,Bonus!$K$5,IF(D1208&lt;Bonus!$J$6,Bonus!$K$6,IF(D1208&lt;Bonus!$J$7,Bonus!$K$7,IF(D1208&lt;Bonus!$J$8,Bonus!$K$8,IF(D1208&lt;Bonus!$J$9,Bonus!$K$9,IF(D1208&lt;Bonus!$J$10,Bonus!$K$10,IF(D1208&lt;Bonus!$J$11,Bonus!$K$11,IF(D1208&lt;Bonus!$J$12,Bonus!$K$12,Bonus!$K$13)))))))))))</f>
        <v>1</v>
      </c>
    </row>
    <row r="1209" spans="1:21"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17">
        <f t="shared" si="73"/>
        <v>123.37588652482269</v>
      </c>
      <c r="Q1209" t="s">
        <v>8358</v>
      </c>
      <c r="R1209" t="s">
        <v>8359</v>
      </c>
      <c r="S1209" s="23">
        <f t="shared" si="74"/>
        <v>42430.221909722219</v>
      </c>
      <c r="T1209" s="23">
        <f t="shared" si="75"/>
        <v>42460.208333333336</v>
      </c>
      <c r="U1209" s="27">
        <f>IF(D1209&lt;Bonus!$J$2,Bonus!$K$2,IF(D1209&lt;Bonus!$J$3,Bonus!$K$3,IF(D1209&lt;Bonus!$J$4,Bonus!$K$4,IF(D1209&lt;Bonus!$J$5,Bonus!$K$5,IF(D1209&lt;Bonus!$J$6,Bonus!$K$6,IF(D1209&lt;Bonus!$J$7,Bonus!$K$7,IF(D1209&lt;Bonus!$J$8,Bonus!$K$8,IF(D1209&lt;Bonus!$J$9,Bonus!$K$9,IF(D1209&lt;Bonus!$J$10,Bonus!$K$10,IF(D1209&lt;Bonus!$J$11,Bonus!$K$11,IF(D1209&lt;Bonus!$J$12,Bonus!$K$12,Bonus!$K$13)))))))))))</f>
        <v>5</v>
      </c>
    </row>
    <row r="1210" spans="1:21"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17">
        <f t="shared" si="73"/>
        <v>207.06666666666666</v>
      </c>
      <c r="Q1210" t="s">
        <v>8358</v>
      </c>
      <c r="R1210" t="s">
        <v>8359</v>
      </c>
      <c r="S1210" s="23">
        <f t="shared" si="74"/>
        <v>42423.500740740739</v>
      </c>
      <c r="T1210" s="23">
        <f t="shared" si="75"/>
        <v>42453.459074074075</v>
      </c>
      <c r="U1210" s="27">
        <f>IF(D1210&lt;Bonus!$J$2,Bonus!$K$2,IF(D1210&lt;Bonus!$J$3,Bonus!$K$3,IF(D1210&lt;Bonus!$J$4,Bonus!$K$4,IF(D1210&lt;Bonus!$J$5,Bonus!$K$5,IF(D1210&lt;Bonus!$J$6,Bonus!$K$6,IF(D1210&lt;Bonus!$J$7,Bonus!$K$7,IF(D1210&lt;Bonus!$J$8,Bonus!$K$8,IF(D1210&lt;Bonus!$J$9,Bonus!$K$9,IF(D1210&lt;Bonus!$J$10,Bonus!$K$10,IF(D1210&lt;Bonus!$J$11,Bonus!$K$11,IF(D1210&lt;Bonus!$J$12,Bonus!$K$12,Bonus!$K$13)))))))))))</f>
        <v>4</v>
      </c>
    </row>
    <row r="1211" spans="1:21"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17">
        <f t="shared" si="73"/>
        <v>138.2608695652174</v>
      </c>
      <c r="Q1211" t="s">
        <v>8358</v>
      </c>
      <c r="R1211" t="s">
        <v>8359</v>
      </c>
      <c r="S1211" s="23">
        <f t="shared" si="74"/>
        <v>42761.637789351851</v>
      </c>
      <c r="T1211" s="23">
        <f t="shared" si="75"/>
        <v>42791.637789351851</v>
      </c>
      <c r="U1211" s="27">
        <f>IF(D1211&lt;Bonus!$J$2,Bonus!$K$2,IF(D1211&lt;Bonus!$J$3,Bonus!$K$3,IF(D1211&lt;Bonus!$J$4,Bonus!$K$4,IF(D1211&lt;Bonus!$J$5,Bonus!$K$5,IF(D1211&lt;Bonus!$J$6,Bonus!$K$6,IF(D1211&lt;Bonus!$J$7,Bonus!$K$7,IF(D1211&lt;Bonus!$J$8,Bonus!$K$8,IF(D1211&lt;Bonus!$J$9,Bonus!$K$9,IF(D1211&lt;Bonus!$J$10,Bonus!$K$10,IF(D1211&lt;Bonus!$J$11,Bonus!$K$11,IF(D1211&lt;Bonus!$J$12,Bonus!$K$12,Bonus!$K$13)))))))))))</f>
        <v>3</v>
      </c>
    </row>
    <row r="1212" spans="1:21"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17">
        <f t="shared" si="73"/>
        <v>493.81553398058253</v>
      </c>
      <c r="Q1212" t="s">
        <v>8358</v>
      </c>
      <c r="R1212" t="s">
        <v>8359</v>
      </c>
      <c r="S1212" s="23">
        <f t="shared" si="74"/>
        <v>42132.733472222222</v>
      </c>
      <c r="T1212" s="23">
        <f t="shared" si="75"/>
        <v>42155.666666666664</v>
      </c>
      <c r="U1212" s="27">
        <f>IF(D1212&lt;Bonus!$J$2,Bonus!$K$2,IF(D1212&lt;Bonus!$J$3,Bonus!$K$3,IF(D1212&lt;Bonus!$J$4,Bonus!$K$4,IF(D1212&lt;Bonus!$J$5,Bonus!$K$5,IF(D1212&lt;Bonus!$J$6,Bonus!$K$6,IF(D1212&lt;Bonus!$J$7,Bonus!$K$7,IF(D1212&lt;Bonus!$J$8,Bonus!$K$8,IF(D1212&lt;Bonus!$J$9,Bonus!$K$9,IF(D1212&lt;Bonus!$J$10,Bonus!$K$10,IF(D1212&lt;Bonus!$J$11,Bonus!$K$11,IF(D1212&lt;Bonus!$J$12,Bonus!$K$12,Bonus!$K$13)))))))))))</f>
        <v>6</v>
      </c>
    </row>
    <row r="1213" spans="1:21"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17">
        <f t="shared" si="73"/>
        <v>168.5</v>
      </c>
      <c r="Q1213" t="s">
        <v>8358</v>
      </c>
      <c r="R1213" t="s">
        <v>8359</v>
      </c>
      <c r="S1213" s="23">
        <f t="shared" si="74"/>
        <v>42515.658113425925</v>
      </c>
      <c r="T1213" s="23">
        <f t="shared" si="75"/>
        <v>42530.658113425925</v>
      </c>
      <c r="U1213" s="27">
        <f>IF(D1213&lt;Bonus!$J$2,Bonus!$K$2,IF(D1213&lt;Bonus!$J$3,Bonus!$K$3,IF(D1213&lt;Bonus!$J$4,Bonus!$K$4,IF(D1213&lt;Bonus!$J$5,Bonus!$K$5,IF(D1213&lt;Bonus!$J$6,Bonus!$K$6,IF(D1213&lt;Bonus!$J$7,Bonus!$K$7,IF(D1213&lt;Bonus!$J$8,Bonus!$K$8,IF(D1213&lt;Bonus!$J$9,Bonus!$K$9,IF(D1213&lt;Bonus!$J$10,Bonus!$K$10,IF(D1213&lt;Bonus!$J$11,Bonus!$K$11,IF(D1213&lt;Bonus!$J$12,Bonus!$K$12,Bonus!$K$13)))))))))))</f>
        <v>2</v>
      </c>
    </row>
    <row r="1214" spans="1:21"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17">
        <f t="shared" si="73"/>
        <v>38.867469879518069</v>
      </c>
      <c r="Q1214" t="s">
        <v>8358</v>
      </c>
      <c r="R1214" t="s">
        <v>8359</v>
      </c>
      <c r="S1214" s="23">
        <f t="shared" si="74"/>
        <v>42318.741840277777</v>
      </c>
      <c r="T1214" s="23">
        <f t="shared" si="75"/>
        <v>42334.833333333336</v>
      </c>
      <c r="U1214" s="27">
        <f>IF(D1214&lt;Bonus!$J$2,Bonus!$K$2,IF(D1214&lt;Bonus!$J$3,Bonus!$K$3,IF(D1214&lt;Bonus!$J$4,Bonus!$K$4,IF(D1214&lt;Bonus!$J$5,Bonus!$K$5,IF(D1214&lt;Bonus!$J$6,Bonus!$K$6,IF(D1214&lt;Bonus!$J$7,Bonus!$K$7,IF(D1214&lt;Bonus!$J$8,Bonus!$K$8,IF(D1214&lt;Bonus!$J$9,Bonus!$K$9,IF(D1214&lt;Bonus!$J$10,Bonus!$K$10,IF(D1214&lt;Bonus!$J$11,Bonus!$K$11,IF(D1214&lt;Bonus!$J$12,Bonus!$K$12,Bonus!$K$13)))))))))))</f>
        <v>2</v>
      </c>
    </row>
    <row r="1215" spans="1:21"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17">
        <f t="shared" si="73"/>
        <v>61.527777777777779</v>
      </c>
      <c r="Q1215" t="s">
        <v>8358</v>
      </c>
      <c r="R1215" t="s">
        <v>8359</v>
      </c>
      <c r="S1215" s="23">
        <f t="shared" si="74"/>
        <v>42731.547453703701</v>
      </c>
      <c r="T1215" s="23">
        <f t="shared" si="75"/>
        <v>42766.547453703701</v>
      </c>
      <c r="U1215" s="27">
        <f>IF(D1215&lt;Bonus!$J$2,Bonus!$K$2,IF(D1215&lt;Bonus!$J$3,Bonus!$K$3,IF(D1215&lt;Bonus!$J$4,Bonus!$K$4,IF(D1215&lt;Bonus!$J$5,Bonus!$K$5,IF(D1215&lt;Bonus!$J$6,Bonus!$K$6,IF(D1215&lt;Bonus!$J$7,Bonus!$K$7,IF(D1215&lt;Bonus!$J$8,Bonus!$K$8,IF(D1215&lt;Bonus!$J$9,Bonus!$K$9,IF(D1215&lt;Bonus!$J$10,Bonus!$K$10,IF(D1215&lt;Bonus!$J$11,Bonus!$K$11,IF(D1215&lt;Bonus!$J$12,Bonus!$K$12,Bonus!$K$13)))))))))))</f>
        <v>3</v>
      </c>
    </row>
    <row r="1216" spans="1:21"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17">
        <f t="shared" si="73"/>
        <v>105.44</v>
      </c>
      <c r="Q1216" t="s">
        <v>8358</v>
      </c>
      <c r="R1216" t="s">
        <v>8359</v>
      </c>
      <c r="S1216" s="23">
        <f t="shared" si="74"/>
        <v>42104.632002314807</v>
      </c>
      <c r="T1216" s="23">
        <f t="shared" si="75"/>
        <v>42164.632002314807</v>
      </c>
      <c r="U1216" s="27">
        <f>IF(D1216&lt;Bonus!$J$2,Bonus!$K$2,IF(D1216&lt;Bonus!$J$3,Bonus!$K$3,IF(D1216&lt;Bonus!$J$4,Bonus!$K$4,IF(D1216&lt;Bonus!$J$5,Bonus!$K$5,IF(D1216&lt;Bonus!$J$6,Bonus!$K$6,IF(D1216&lt;Bonus!$J$7,Bonus!$K$7,IF(D1216&lt;Bonus!$J$8,Bonus!$K$8,IF(D1216&lt;Bonus!$J$9,Bonus!$K$9,IF(D1216&lt;Bonus!$J$10,Bonus!$K$10,IF(D1216&lt;Bonus!$J$11,Bonus!$K$11,IF(D1216&lt;Bonus!$J$12,Bonus!$K$12,Bonus!$K$13)))))))))))</f>
        <v>2</v>
      </c>
    </row>
    <row r="1217" spans="1:21"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17">
        <f t="shared" si="73"/>
        <v>71.592003642987251</v>
      </c>
      <c r="Q1217" t="s">
        <v>8358</v>
      </c>
      <c r="R1217" t="s">
        <v>8359</v>
      </c>
      <c r="S1217" s="23">
        <f t="shared" si="74"/>
        <v>41759.714768518512</v>
      </c>
      <c r="T1217" s="23">
        <f t="shared" si="75"/>
        <v>41789.714768518512</v>
      </c>
      <c r="U1217" s="27">
        <f>IF(D1217&lt;Bonus!$J$2,Bonus!$K$2,IF(D1217&lt;Bonus!$J$3,Bonus!$K$3,IF(D1217&lt;Bonus!$J$4,Bonus!$K$4,IF(D1217&lt;Bonus!$J$5,Bonus!$K$5,IF(D1217&lt;Bonus!$J$6,Bonus!$K$6,IF(D1217&lt;Bonus!$J$7,Bonus!$K$7,IF(D1217&lt;Bonus!$J$8,Bonus!$K$8,IF(D1217&lt;Bonus!$J$9,Bonus!$K$9,IF(D1217&lt;Bonus!$J$10,Bonus!$K$10,IF(D1217&lt;Bonus!$J$11,Bonus!$K$11,IF(D1217&lt;Bonus!$J$12,Bonus!$K$12,Bonus!$K$13)))))))))))</f>
        <v>3</v>
      </c>
    </row>
    <row r="1218" spans="1:21"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17">
        <f t="shared" si="73"/>
        <v>91.882882882882882</v>
      </c>
      <c r="Q1218" t="s">
        <v>8358</v>
      </c>
      <c r="R1218" t="s">
        <v>8359</v>
      </c>
      <c r="S1218" s="23">
        <f t="shared" si="74"/>
        <v>42247.408067129632</v>
      </c>
      <c r="T1218" s="23">
        <f t="shared" si="75"/>
        <v>42279.752083333333</v>
      </c>
      <c r="U1218" s="27">
        <f>IF(D1218&lt;Bonus!$J$2,Bonus!$K$2,IF(D1218&lt;Bonus!$J$3,Bonus!$K$3,IF(D1218&lt;Bonus!$J$4,Bonus!$K$4,IF(D1218&lt;Bonus!$J$5,Bonus!$K$5,IF(D1218&lt;Bonus!$J$6,Bonus!$K$6,IF(D1218&lt;Bonus!$J$7,Bonus!$K$7,IF(D1218&lt;Bonus!$J$8,Bonus!$K$8,IF(D1218&lt;Bonus!$J$9,Bonus!$K$9,IF(D1218&lt;Bonus!$J$10,Bonus!$K$10,IF(D1218&lt;Bonus!$J$11,Bonus!$K$11,IF(D1218&lt;Bonus!$J$12,Bonus!$K$12,Bonus!$K$13)))))))))))</f>
        <v>4</v>
      </c>
    </row>
    <row r="1219" spans="1:21"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f>
        <v>1.026</v>
      </c>
      <c r="P1219" s="17">
        <f t="shared" ref="P1219:P1282" si="77">E1219/L1219</f>
        <v>148.57377049180329</v>
      </c>
      <c r="Q1219" t="s">
        <v>8358</v>
      </c>
      <c r="R1219" t="s">
        <v>8359</v>
      </c>
      <c r="S1219" s="23">
        <f t="shared" ref="S1219:S1282" si="78">(J1219/60/60/24)+DATE(1970,1,1)+(-5/24)</f>
        <v>42535.6011574074</v>
      </c>
      <c r="T1219" s="23">
        <f t="shared" ref="T1219:T1282" si="79">(I1219/60/60/24)+DATE(1970,1,1)+(-5/24)</f>
        <v>42565.6011574074</v>
      </c>
      <c r="U1219" s="27">
        <f>IF(D1219&lt;Bonus!$J$2,Bonus!$K$2,IF(D1219&lt;Bonus!$J$3,Bonus!$K$3,IF(D1219&lt;Bonus!$J$4,Bonus!$K$4,IF(D1219&lt;Bonus!$J$5,Bonus!$K$5,IF(D1219&lt;Bonus!$J$6,Bonus!$K$6,IF(D1219&lt;Bonus!$J$7,Bonus!$K$7,IF(D1219&lt;Bonus!$J$8,Bonus!$K$8,IF(D1219&lt;Bonus!$J$9,Bonus!$K$9,IF(D1219&lt;Bonus!$J$10,Bonus!$K$10,IF(D1219&lt;Bonus!$J$11,Bonus!$K$11,IF(D1219&lt;Bonus!$J$12,Bonus!$K$12,Bonus!$K$13)))))))))))</f>
        <v>7</v>
      </c>
    </row>
    <row r="1220" spans="1:21"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17">
        <f t="shared" si="77"/>
        <v>174.2134831460674</v>
      </c>
      <c r="Q1220" t="s">
        <v>8358</v>
      </c>
      <c r="R1220" t="s">
        <v>8359</v>
      </c>
      <c r="S1220" s="23">
        <f t="shared" si="78"/>
        <v>42278.453703703701</v>
      </c>
      <c r="T1220" s="23">
        <f t="shared" si="79"/>
        <v>42308.916666666664</v>
      </c>
      <c r="U1220" s="27">
        <f>IF(D1220&lt;Bonus!$J$2,Bonus!$K$2,IF(D1220&lt;Bonus!$J$3,Bonus!$K$3,IF(D1220&lt;Bonus!$J$4,Bonus!$K$4,IF(D1220&lt;Bonus!$J$5,Bonus!$K$5,IF(D1220&lt;Bonus!$J$6,Bonus!$K$6,IF(D1220&lt;Bonus!$J$7,Bonus!$K$7,IF(D1220&lt;Bonus!$J$8,Bonus!$K$8,IF(D1220&lt;Bonus!$J$9,Bonus!$K$9,IF(D1220&lt;Bonus!$J$10,Bonus!$K$10,IF(D1220&lt;Bonus!$J$11,Bonus!$K$11,IF(D1220&lt;Bonus!$J$12,Bonus!$K$12,Bonus!$K$13)))))))))))</f>
        <v>3</v>
      </c>
    </row>
    <row r="1221" spans="1:21"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17">
        <f t="shared" si="77"/>
        <v>102.86166007905139</v>
      </c>
      <c r="Q1221" t="s">
        <v>8358</v>
      </c>
      <c r="R1221" t="s">
        <v>8359</v>
      </c>
      <c r="S1221" s="23">
        <f t="shared" si="78"/>
        <v>42633.253622685181</v>
      </c>
      <c r="T1221" s="23">
        <f t="shared" si="79"/>
        <v>42663.253622685181</v>
      </c>
      <c r="U1221" s="27">
        <f>IF(D1221&lt;Bonus!$J$2,Bonus!$K$2,IF(D1221&lt;Bonus!$J$3,Bonus!$K$3,IF(D1221&lt;Bonus!$J$4,Bonus!$K$4,IF(D1221&lt;Bonus!$J$5,Bonus!$K$5,IF(D1221&lt;Bonus!$J$6,Bonus!$K$6,IF(D1221&lt;Bonus!$J$7,Bonus!$K$7,IF(D1221&lt;Bonus!$J$8,Bonus!$K$8,IF(D1221&lt;Bonus!$J$9,Bonus!$K$9,IF(D1221&lt;Bonus!$J$10,Bonus!$K$10,IF(D1221&lt;Bonus!$J$11,Bonus!$K$11,IF(D1221&lt;Bonus!$J$12,Bonus!$K$12,Bonus!$K$13)))))))))))</f>
        <v>5</v>
      </c>
    </row>
    <row r="1222" spans="1:21"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17">
        <f t="shared" si="77"/>
        <v>111.17857142857143</v>
      </c>
      <c r="Q1222" t="s">
        <v>8358</v>
      </c>
      <c r="R1222" t="s">
        <v>8359</v>
      </c>
      <c r="S1222" s="23">
        <f t="shared" si="78"/>
        <v>42211.420277777775</v>
      </c>
      <c r="T1222" s="23">
        <f t="shared" si="79"/>
        <v>42241.420277777775</v>
      </c>
      <c r="U1222" s="27">
        <f>IF(D1222&lt;Bonus!$J$2,Bonus!$K$2,IF(D1222&lt;Bonus!$J$3,Bonus!$K$3,IF(D1222&lt;Bonus!$J$4,Bonus!$K$4,IF(D1222&lt;Bonus!$J$5,Bonus!$K$5,IF(D1222&lt;Bonus!$J$6,Bonus!$K$6,IF(D1222&lt;Bonus!$J$7,Bonus!$K$7,IF(D1222&lt;Bonus!$J$8,Bonus!$K$8,IF(D1222&lt;Bonus!$J$9,Bonus!$K$9,IF(D1222&lt;Bonus!$J$10,Bonus!$K$10,IF(D1222&lt;Bonus!$J$11,Bonus!$K$11,IF(D1222&lt;Bonus!$J$12,Bonus!$K$12,Bonus!$K$13)))))))))))</f>
        <v>5</v>
      </c>
    </row>
    <row r="1223" spans="1:21"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17">
        <f t="shared" si="77"/>
        <v>23.796213592233013</v>
      </c>
      <c r="Q1223" t="s">
        <v>8358</v>
      </c>
      <c r="R1223" t="s">
        <v>8359</v>
      </c>
      <c r="S1223" s="23">
        <f t="shared" si="78"/>
        <v>42680.267222222225</v>
      </c>
      <c r="T1223" s="23">
        <f t="shared" si="79"/>
        <v>42707.791666666664</v>
      </c>
      <c r="U1223" s="27">
        <f>IF(D1223&lt;Bonus!$J$2,Bonus!$K$2,IF(D1223&lt;Bonus!$J$3,Bonus!$K$3,IF(D1223&lt;Bonus!$J$4,Bonus!$K$4,IF(D1223&lt;Bonus!$J$5,Bonus!$K$5,IF(D1223&lt;Bonus!$J$6,Bonus!$K$6,IF(D1223&lt;Bonus!$J$7,Bonus!$K$7,IF(D1223&lt;Bonus!$J$8,Bonus!$K$8,IF(D1223&lt;Bonus!$J$9,Bonus!$K$9,IF(D1223&lt;Bonus!$J$10,Bonus!$K$10,IF(D1223&lt;Bonus!$J$11,Bonus!$K$11,IF(D1223&lt;Bonus!$J$12,Bonus!$K$12,Bonus!$K$13)))))))))))</f>
        <v>2</v>
      </c>
    </row>
    <row r="1224" spans="1:21"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17">
        <f t="shared" si="77"/>
        <v>81.268115942028984</v>
      </c>
      <c r="Q1224" t="s">
        <v>8358</v>
      </c>
      <c r="R1224" t="s">
        <v>8359</v>
      </c>
      <c r="S1224" s="23">
        <f t="shared" si="78"/>
        <v>42430.512118055551</v>
      </c>
      <c r="T1224" s="23">
        <f t="shared" si="79"/>
        <v>42460.958333333336</v>
      </c>
      <c r="U1224" s="27">
        <f>IF(D1224&lt;Bonus!$J$2,Bonus!$K$2,IF(D1224&lt;Bonus!$J$3,Bonus!$K$3,IF(D1224&lt;Bonus!$J$4,Bonus!$K$4,IF(D1224&lt;Bonus!$J$5,Bonus!$K$5,IF(D1224&lt;Bonus!$J$6,Bonus!$K$6,IF(D1224&lt;Bonus!$J$7,Bonus!$K$7,IF(D1224&lt;Bonus!$J$8,Bonus!$K$8,IF(D1224&lt;Bonus!$J$9,Bonus!$K$9,IF(D1224&lt;Bonus!$J$10,Bonus!$K$10,IF(D1224&lt;Bonus!$J$11,Bonus!$K$11,IF(D1224&lt;Bonus!$J$12,Bonus!$K$12,Bonus!$K$13)))))))))))</f>
        <v>2</v>
      </c>
    </row>
    <row r="1225" spans="1:21"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17">
        <f t="shared" si="77"/>
        <v>116.21465968586388</v>
      </c>
      <c r="Q1225" t="s">
        <v>8358</v>
      </c>
      <c r="R1225" t="s">
        <v>8359</v>
      </c>
      <c r="S1225" s="23">
        <f t="shared" si="78"/>
        <v>42653.968854166662</v>
      </c>
      <c r="T1225" s="23">
        <f t="shared" si="79"/>
        <v>42684.010520833333</v>
      </c>
      <c r="U1225" s="27">
        <f>IF(D1225&lt;Bonus!$J$2,Bonus!$K$2,IF(D1225&lt;Bonus!$J$3,Bonus!$K$3,IF(D1225&lt;Bonus!$J$4,Bonus!$K$4,IF(D1225&lt;Bonus!$J$5,Bonus!$K$5,IF(D1225&lt;Bonus!$J$6,Bonus!$K$6,IF(D1225&lt;Bonus!$J$7,Bonus!$K$7,IF(D1225&lt;Bonus!$J$8,Bonus!$K$8,IF(D1225&lt;Bonus!$J$9,Bonus!$K$9,IF(D1225&lt;Bonus!$J$10,Bonus!$K$10,IF(D1225&lt;Bonus!$J$11,Bonus!$K$11,IF(D1225&lt;Bonus!$J$12,Bonus!$K$12,Bonus!$K$13)))))))))))</f>
        <v>5</v>
      </c>
    </row>
    <row r="1226" spans="1:21"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17">
        <f t="shared" si="77"/>
        <v>58.888888888888886</v>
      </c>
      <c r="Q1226" t="s">
        <v>8345</v>
      </c>
      <c r="R1226" t="s">
        <v>8360</v>
      </c>
      <c r="S1226" s="23">
        <f t="shared" si="78"/>
        <v>41736.341458333329</v>
      </c>
      <c r="T1226" s="23">
        <f t="shared" si="79"/>
        <v>41796.341458333329</v>
      </c>
      <c r="U1226" s="27">
        <f>IF(D1226&lt;Bonus!$J$2,Bonus!$K$2,IF(D1226&lt;Bonus!$J$3,Bonus!$K$3,IF(D1226&lt;Bonus!$J$4,Bonus!$K$4,IF(D1226&lt;Bonus!$J$5,Bonus!$K$5,IF(D1226&lt;Bonus!$J$6,Bonus!$K$6,IF(D1226&lt;Bonus!$J$7,Bonus!$K$7,IF(D1226&lt;Bonus!$J$8,Bonus!$K$8,IF(D1226&lt;Bonus!$J$9,Bonus!$K$9,IF(D1226&lt;Bonus!$J$10,Bonus!$K$10,IF(D1226&lt;Bonus!$J$11,Bonus!$K$11,IF(D1226&lt;Bonus!$J$12,Bonus!$K$12,Bonus!$K$13)))))))))))</f>
        <v>5</v>
      </c>
    </row>
    <row r="1227" spans="1:21"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17">
        <f t="shared" si="77"/>
        <v>44</v>
      </c>
      <c r="Q1227" t="s">
        <v>8345</v>
      </c>
      <c r="R1227" t="s">
        <v>8360</v>
      </c>
      <c r="S1227" s="23">
        <f t="shared" si="78"/>
        <v>41509.697662037033</v>
      </c>
      <c r="T1227" s="23">
        <f t="shared" si="79"/>
        <v>41569.697662037033</v>
      </c>
      <c r="U1227" s="27">
        <f>IF(D1227&lt;Bonus!$J$2,Bonus!$K$2,IF(D1227&lt;Bonus!$J$3,Bonus!$K$3,IF(D1227&lt;Bonus!$J$4,Bonus!$K$4,IF(D1227&lt;Bonus!$J$5,Bonus!$K$5,IF(D1227&lt;Bonus!$J$6,Bonus!$K$6,IF(D1227&lt;Bonus!$J$7,Bonus!$K$7,IF(D1227&lt;Bonus!$J$8,Bonus!$K$8,IF(D1227&lt;Bonus!$J$9,Bonus!$K$9,IF(D1227&lt;Bonus!$J$10,Bonus!$K$10,IF(D1227&lt;Bonus!$J$11,Bonus!$K$11,IF(D1227&lt;Bonus!$J$12,Bonus!$K$12,Bonus!$K$13)))))))))))</f>
        <v>2</v>
      </c>
    </row>
    <row r="1228" spans="1:21"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17">
        <f t="shared" si="77"/>
        <v>48.424999999999997</v>
      </c>
      <c r="Q1228" t="s">
        <v>8345</v>
      </c>
      <c r="R1228" t="s">
        <v>8360</v>
      </c>
      <c r="S1228" s="23">
        <f t="shared" si="78"/>
        <v>41715.666446759256</v>
      </c>
      <c r="T1228" s="23">
        <f t="shared" si="79"/>
        <v>41749.833333333328</v>
      </c>
      <c r="U1228" s="27">
        <f>IF(D1228&lt;Bonus!$J$2,Bonus!$K$2,IF(D1228&lt;Bonus!$J$3,Bonus!$K$3,IF(D1228&lt;Bonus!$J$4,Bonus!$K$4,IF(D1228&lt;Bonus!$J$5,Bonus!$K$5,IF(D1228&lt;Bonus!$J$6,Bonus!$K$6,IF(D1228&lt;Bonus!$J$7,Bonus!$K$7,IF(D1228&lt;Bonus!$J$8,Bonus!$K$8,IF(D1228&lt;Bonus!$J$9,Bonus!$K$9,IF(D1228&lt;Bonus!$J$10,Bonus!$K$10,IF(D1228&lt;Bonus!$J$11,Bonus!$K$11,IF(D1228&lt;Bonus!$J$12,Bonus!$K$12,Bonus!$K$13)))))))))))</f>
        <v>12</v>
      </c>
    </row>
    <row r="1229" spans="1:21"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17" t="e">
        <f t="shared" si="77"/>
        <v>#DIV/0!</v>
      </c>
      <c r="Q1229" t="s">
        <v>8345</v>
      </c>
      <c r="R1229" t="s">
        <v>8360</v>
      </c>
      <c r="S1229" s="23">
        <f t="shared" si="78"/>
        <v>41827.710833333331</v>
      </c>
      <c r="T1229" s="23">
        <f t="shared" si="79"/>
        <v>41858.083333333328</v>
      </c>
      <c r="U1229" s="27">
        <f>IF(D1229&lt;Bonus!$J$2,Bonus!$K$2,IF(D1229&lt;Bonus!$J$3,Bonus!$K$3,IF(D1229&lt;Bonus!$J$4,Bonus!$K$4,IF(D1229&lt;Bonus!$J$5,Bonus!$K$5,IF(D1229&lt;Bonus!$J$6,Bonus!$K$6,IF(D1229&lt;Bonus!$J$7,Bonus!$K$7,IF(D1229&lt;Bonus!$J$8,Bonus!$K$8,IF(D1229&lt;Bonus!$J$9,Bonus!$K$9,IF(D1229&lt;Bonus!$J$10,Bonus!$K$10,IF(D1229&lt;Bonus!$J$11,Bonus!$K$11,IF(D1229&lt;Bonus!$J$12,Bonus!$K$12,Bonus!$K$13)))))))))))</f>
        <v>2</v>
      </c>
    </row>
    <row r="1230" spans="1:21"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17">
        <f t="shared" si="77"/>
        <v>61.041666666666664</v>
      </c>
      <c r="Q1230" t="s">
        <v>8345</v>
      </c>
      <c r="R1230" t="s">
        <v>8360</v>
      </c>
      <c r="S1230" s="23">
        <f t="shared" si="78"/>
        <v>40754.520925925921</v>
      </c>
      <c r="T1230" s="23">
        <f t="shared" si="79"/>
        <v>40814.520925925921</v>
      </c>
      <c r="U1230" s="27">
        <f>IF(D1230&lt;Bonus!$J$2,Bonus!$K$2,IF(D1230&lt;Bonus!$J$3,Bonus!$K$3,IF(D1230&lt;Bonus!$J$4,Bonus!$K$4,IF(D1230&lt;Bonus!$J$5,Bonus!$K$5,IF(D1230&lt;Bonus!$J$6,Bonus!$K$6,IF(D1230&lt;Bonus!$J$7,Bonus!$K$7,IF(D1230&lt;Bonus!$J$8,Bonus!$K$8,IF(D1230&lt;Bonus!$J$9,Bonus!$K$9,IF(D1230&lt;Bonus!$J$10,Bonus!$K$10,IF(D1230&lt;Bonus!$J$11,Bonus!$K$11,IF(D1230&lt;Bonus!$J$12,Bonus!$K$12,Bonus!$K$13)))))))))))</f>
        <v>3</v>
      </c>
    </row>
    <row r="1231" spans="1:21"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17">
        <f t="shared" si="77"/>
        <v>25</v>
      </c>
      <c r="Q1231" t="s">
        <v>8345</v>
      </c>
      <c r="R1231" t="s">
        <v>8360</v>
      </c>
      <c r="S1231" s="23">
        <f t="shared" si="78"/>
        <v>40985.251469907402</v>
      </c>
      <c r="T1231" s="23">
        <f t="shared" si="79"/>
        <v>41015.458333333328</v>
      </c>
      <c r="U1231" s="27">
        <f>IF(D1231&lt;Bonus!$J$2,Bonus!$K$2,IF(D1231&lt;Bonus!$J$3,Bonus!$K$3,IF(D1231&lt;Bonus!$J$4,Bonus!$K$4,IF(D1231&lt;Bonus!$J$5,Bonus!$K$5,IF(D1231&lt;Bonus!$J$6,Bonus!$K$6,IF(D1231&lt;Bonus!$J$7,Bonus!$K$7,IF(D1231&lt;Bonus!$J$8,Bonus!$K$8,IF(D1231&lt;Bonus!$J$9,Bonus!$K$9,IF(D1231&lt;Bonus!$J$10,Bonus!$K$10,IF(D1231&lt;Bonus!$J$11,Bonus!$K$11,IF(D1231&lt;Bonus!$J$12,Bonus!$K$12,Bonus!$K$13)))))))))))</f>
        <v>2</v>
      </c>
    </row>
    <row r="1232" spans="1:21"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17" t="e">
        <f t="shared" si="77"/>
        <v>#DIV/0!</v>
      </c>
      <c r="Q1232" t="s">
        <v>8345</v>
      </c>
      <c r="R1232" t="s">
        <v>8360</v>
      </c>
      <c r="S1232" s="23">
        <f t="shared" si="78"/>
        <v>40568.764236111107</v>
      </c>
      <c r="T1232" s="23">
        <f t="shared" si="79"/>
        <v>40598.764236111107</v>
      </c>
      <c r="U1232" s="27">
        <f>IF(D1232&lt;Bonus!$J$2,Bonus!$K$2,IF(D1232&lt;Bonus!$J$3,Bonus!$K$3,IF(D1232&lt;Bonus!$J$4,Bonus!$K$4,IF(D1232&lt;Bonus!$J$5,Bonus!$K$5,IF(D1232&lt;Bonus!$J$6,Bonus!$K$6,IF(D1232&lt;Bonus!$J$7,Bonus!$K$7,IF(D1232&lt;Bonus!$J$8,Bonus!$K$8,IF(D1232&lt;Bonus!$J$9,Bonus!$K$9,IF(D1232&lt;Bonus!$J$10,Bonus!$K$10,IF(D1232&lt;Bonus!$J$11,Bonus!$K$11,IF(D1232&lt;Bonus!$J$12,Bonus!$K$12,Bonus!$K$13)))))))))))</f>
        <v>12</v>
      </c>
    </row>
    <row r="1233" spans="1:21"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17" t="e">
        <f t="shared" si="77"/>
        <v>#DIV/0!</v>
      </c>
      <c r="Q1233" t="s">
        <v>8345</v>
      </c>
      <c r="R1233" t="s">
        <v>8360</v>
      </c>
      <c r="S1233" s="23">
        <f t="shared" si="78"/>
        <v>42193.733425925922</v>
      </c>
      <c r="T1233" s="23">
        <f t="shared" si="79"/>
        <v>42243.833333333336</v>
      </c>
      <c r="U1233" s="27">
        <f>IF(D1233&lt;Bonus!$J$2,Bonus!$K$2,IF(D1233&lt;Bonus!$J$3,Bonus!$K$3,IF(D1233&lt;Bonus!$J$4,Bonus!$K$4,IF(D1233&lt;Bonus!$J$5,Bonus!$K$5,IF(D1233&lt;Bonus!$J$6,Bonus!$K$6,IF(D1233&lt;Bonus!$J$7,Bonus!$K$7,IF(D1233&lt;Bonus!$J$8,Bonus!$K$8,IF(D1233&lt;Bonus!$J$9,Bonus!$K$9,IF(D1233&lt;Bonus!$J$10,Bonus!$K$10,IF(D1233&lt;Bonus!$J$11,Bonus!$K$11,IF(D1233&lt;Bonus!$J$12,Bonus!$K$12,Bonus!$K$13)))))))))))</f>
        <v>3</v>
      </c>
    </row>
    <row r="1234" spans="1:21"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17">
        <f t="shared" si="77"/>
        <v>40</v>
      </c>
      <c r="Q1234" t="s">
        <v>8345</v>
      </c>
      <c r="R1234" t="s">
        <v>8360</v>
      </c>
      <c r="S1234" s="23">
        <f t="shared" si="78"/>
        <v>41506.639699074076</v>
      </c>
      <c r="T1234" s="23">
        <f t="shared" si="79"/>
        <v>41553.639699074076</v>
      </c>
      <c r="U1234" s="27">
        <f>IF(D1234&lt;Bonus!$J$2,Bonus!$K$2,IF(D1234&lt;Bonus!$J$3,Bonus!$K$3,IF(D1234&lt;Bonus!$J$4,Bonus!$K$4,IF(D1234&lt;Bonus!$J$5,Bonus!$K$5,IF(D1234&lt;Bonus!$J$6,Bonus!$K$6,IF(D1234&lt;Bonus!$J$7,Bonus!$K$7,IF(D1234&lt;Bonus!$J$8,Bonus!$K$8,IF(D1234&lt;Bonus!$J$9,Bonus!$K$9,IF(D1234&lt;Bonus!$J$10,Bonus!$K$10,IF(D1234&lt;Bonus!$J$11,Bonus!$K$11,IF(D1234&lt;Bonus!$J$12,Bonus!$K$12,Bonus!$K$13)))))))))))</f>
        <v>3</v>
      </c>
    </row>
    <row r="1235" spans="1:21"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17">
        <f t="shared" si="77"/>
        <v>19.333333333333332</v>
      </c>
      <c r="Q1235" t="s">
        <v>8345</v>
      </c>
      <c r="R1235" t="s">
        <v>8360</v>
      </c>
      <c r="S1235" s="23">
        <f t="shared" si="78"/>
        <v>40939.740439814814</v>
      </c>
      <c r="T1235" s="23">
        <f t="shared" si="79"/>
        <v>40960.740439814814</v>
      </c>
      <c r="U1235" s="27">
        <f>IF(D1235&lt;Bonus!$J$2,Bonus!$K$2,IF(D1235&lt;Bonus!$J$3,Bonus!$K$3,IF(D1235&lt;Bonus!$J$4,Bonus!$K$4,IF(D1235&lt;Bonus!$J$5,Bonus!$K$5,IF(D1235&lt;Bonus!$J$6,Bonus!$K$6,IF(D1235&lt;Bonus!$J$7,Bonus!$K$7,IF(D1235&lt;Bonus!$J$8,Bonus!$K$8,IF(D1235&lt;Bonus!$J$9,Bonus!$K$9,IF(D1235&lt;Bonus!$J$10,Bonus!$K$10,IF(D1235&lt;Bonus!$J$11,Bonus!$K$11,IF(D1235&lt;Bonus!$J$12,Bonus!$K$12,Bonus!$K$13)))))))))))</f>
        <v>2</v>
      </c>
    </row>
    <row r="1236" spans="1:21"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17" t="e">
        <f t="shared" si="77"/>
        <v>#DIV/0!</v>
      </c>
      <c r="Q1236" t="s">
        <v>8345</v>
      </c>
      <c r="R1236" t="s">
        <v>8360</v>
      </c>
      <c r="S1236" s="23">
        <f t="shared" si="78"/>
        <v>42007.580347222225</v>
      </c>
      <c r="T1236" s="23">
        <f t="shared" si="79"/>
        <v>42037.580347222225</v>
      </c>
      <c r="U1236" s="27">
        <f>IF(D1236&lt;Bonus!$J$2,Bonus!$K$2,IF(D1236&lt;Bonus!$J$3,Bonus!$K$3,IF(D1236&lt;Bonus!$J$4,Bonus!$K$4,IF(D1236&lt;Bonus!$J$5,Bonus!$K$5,IF(D1236&lt;Bonus!$J$6,Bonus!$K$6,IF(D1236&lt;Bonus!$J$7,Bonus!$K$7,IF(D1236&lt;Bonus!$J$8,Bonus!$K$8,IF(D1236&lt;Bonus!$J$9,Bonus!$K$9,IF(D1236&lt;Bonus!$J$10,Bonus!$K$10,IF(D1236&lt;Bonus!$J$11,Bonus!$K$11,IF(D1236&lt;Bonus!$J$12,Bonus!$K$12,Bonus!$K$13)))))))))))</f>
        <v>12</v>
      </c>
    </row>
    <row r="1237" spans="1:21"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17">
        <f t="shared" si="77"/>
        <v>35</v>
      </c>
      <c r="Q1237" t="s">
        <v>8345</v>
      </c>
      <c r="R1237" t="s">
        <v>8360</v>
      </c>
      <c r="S1237" s="23">
        <f t="shared" si="78"/>
        <v>41582.927071759259</v>
      </c>
      <c r="T1237" s="23">
        <f t="shared" si="79"/>
        <v>41622.927071759259</v>
      </c>
      <c r="U1237" s="27">
        <f>IF(D1237&lt;Bonus!$J$2,Bonus!$K$2,IF(D1237&lt;Bonus!$J$3,Bonus!$K$3,IF(D1237&lt;Bonus!$J$4,Bonus!$K$4,IF(D1237&lt;Bonus!$J$5,Bonus!$K$5,IF(D1237&lt;Bonus!$J$6,Bonus!$K$6,IF(D1237&lt;Bonus!$J$7,Bonus!$K$7,IF(D1237&lt;Bonus!$J$8,Bonus!$K$8,IF(D1237&lt;Bonus!$J$9,Bonus!$K$9,IF(D1237&lt;Bonus!$J$10,Bonus!$K$10,IF(D1237&lt;Bonus!$J$11,Bonus!$K$11,IF(D1237&lt;Bonus!$J$12,Bonus!$K$12,Bonus!$K$13)))))))))))</f>
        <v>3</v>
      </c>
    </row>
    <row r="1238" spans="1:2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17" t="e">
        <f t="shared" si="77"/>
        <v>#DIV/0!</v>
      </c>
      <c r="Q1238" t="s">
        <v>8345</v>
      </c>
      <c r="R1238" t="s">
        <v>8360</v>
      </c>
      <c r="S1238" s="23">
        <f t="shared" si="78"/>
        <v>41110.47180555555</v>
      </c>
      <c r="T1238" s="23">
        <f t="shared" si="79"/>
        <v>41118.458333333328</v>
      </c>
      <c r="U1238" s="27">
        <f>IF(D1238&lt;Bonus!$J$2,Bonus!$K$2,IF(D1238&lt;Bonus!$J$3,Bonus!$K$3,IF(D1238&lt;Bonus!$J$4,Bonus!$K$4,IF(D1238&lt;Bonus!$J$5,Bonus!$K$5,IF(D1238&lt;Bonus!$J$6,Bonus!$K$6,IF(D1238&lt;Bonus!$J$7,Bonus!$K$7,IF(D1238&lt;Bonus!$J$8,Bonus!$K$8,IF(D1238&lt;Bonus!$J$9,Bonus!$K$9,IF(D1238&lt;Bonus!$J$10,Bonus!$K$10,IF(D1238&lt;Bonus!$J$11,Bonus!$K$11,IF(D1238&lt;Bonus!$J$12,Bonus!$K$12,Bonus!$K$13)))))))))))</f>
        <v>2</v>
      </c>
    </row>
    <row r="1239" spans="1:21"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17" t="e">
        <f t="shared" si="77"/>
        <v>#DIV/0!</v>
      </c>
      <c r="Q1239" t="s">
        <v>8345</v>
      </c>
      <c r="R1239" t="s">
        <v>8360</v>
      </c>
      <c r="S1239" s="23">
        <f t="shared" si="78"/>
        <v>41125.074826388889</v>
      </c>
      <c r="T1239" s="23">
        <f t="shared" si="79"/>
        <v>41145.074826388889</v>
      </c>
      <c r="U1239" s="27">
        <f>IF(D1239&lt;Bonus!$J$2,Bonus!$K$2,IF(D1239&lt;Bonus!$J$3,Bonus!$K$3,IF(D1239&lt;Bonus!$J$4,Bonus!$K$4,IF(D1239&lt;Bonus!$J$5,Bonus!$K$5,IF(D1239&lt;Bonus!$J$6,Bonus!$K$6,IF(D1239&lt;Bonus!$J$7,Bonus!$K$7,IF(D1239&lt;Bonus!$J$8,Bonus!$K$8,IF(D1239&lt;Bonus!$J$9,Bonus!$K$9,IF(D1239&lt;Bonus!$J$10,Bonus!$K$10,IF(D1239&lt;Bonus!$J$11,Bonus!$K$11,IF(D1239&lt;Bonus!$J$12,Bonus!$K$12,Bonus!$K$13)))))))))))</f>
        <v>7</v>
      </c>
    </row>
    <row r="1240" spans="1:21"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17">
        <f t="shared" si="77"/>
        <v>59.333333333333336</v>
      </c>
      <c r="Q1240" t="s">
        <v>8345</v>
      </c>
      <c r="R1240" t="s">
        <v>8360</v>
      </c>
      <c r="S1240" s="23">
        <f t="shared" si="78"/>
        <v>40731.402037037034</v>
      </c>
      <c r="T1240" s="23">
        <f t="shared" si="79"/>
        <v>40761.402037037034</v>
      </c>
      <c r="U1240" s="27">
        <f>IF(D1240&lt;Bonus!$J$2,Bonus!$K$2,IF(D1240&lt;Bonus!$J$3,Bonus!$K$3,IF(D1240&lt;Bonus!$J$4,Bonus!$K$4,IF(D1240&lt;Bonus!$J$5,Bonus!$K$5,IF(D1240&lt;Bonus!$J$6,Bonus!$K$6,IF(D1240&lt;Bonus!$J$7,Bonus!$K$7,IF(D1240&lt;Bonus!$J$8,Bonus!$K$8,IF(D1240&lt;Bonus!$J$9,Bonus!$K$9,IF(D1240&lt;Bonus!$J$10,Bonus!$K$10,IF(D1240&lt;Bonus!$J$11,Bonus!$K$11,IF(D1240&lt;Bonus!$J$12,Bonus!$K$12,Bonus!$K$13)))))))))))</f>
        <v>2</v>
      </c>
    </row>
    <row r="1241" spans="1:21"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17" t="e">
        <f t="shared" si="77"/>
        <v>#DIV/0!</v>
      </c>
      <c r="Q1241" t="s">
        <v>8345</v>
      </c>
      <c r="R1241" t="s">
        <v>8360</v>
      </c>
      <c r="S1241" s="23">
        <f t="shared" si="78"/>
        <v>40883.754247685181</v>
      </c>
      <c r="T1241" s="23">
        <f t="shared" si="79"/>
        <v>40913.754247685181</v>
      </c>
      <c r="U1241" s="27">
        <f>IF(D1241&lt;Bonus!$J$2,Bonus!$K$2,IF(D1241&lt;Bonus!$J$3,Bonus!$K$3,IF(D1241&lt;Bonus!$J$4,Bonus!$K$4,IF(D1241&lt;Bonus!$J$5,Bonus!$K$5,IF(D1241&lt;Bonus!$J$6,Bonus!$K$6,IF(D1241&lt;Bonus!$J$7,Bonus!$K$7,IF(D1241&lt;Bonus!$J$8,Bonus!$K$8,IF(D1241&lt;Bonus!$J$9,Bonus!$K$9,IF(D1241&lt;Bonus!$J$10,Bonus!$K$10,IF(D1241&lt;Bonus!$J$11,Bonus!$K$11,IF(D1241&lt;Bonus!$J$12,Bonus!$K$12,Bonus!$K$13)))))))))))</f>
        <v>2</v>
      </c>
    </row>
    <row r="1242" spans="1:21"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17">
        <f t="shared" si="77"/>
        <v>30.125</v>
      </c>
      <c r="Q1242" t="s">
        <v>8345</v>
      </c>
      <c r="R1242" t="s">
        <v>8360</v>
      </c>
      <c r="S1242" s="23">
        <f t="shared" si="78"/>
        <v>41408.831678240742</v>
      </c>
      <c r="T1242" s="23">
        <f t="shared" si="79"/>
        <v>41467.70208333333</v>
      </c>
      <c r="U1242" s="27">
        <f>IF(D1242&lt;Bonus!$J$2,Bonus!$K$2,IF(D1242&lt;Bonus!$J$3,Bonus!$K$3,IF(D1242&lt;Bonus!$J$4,Bonus!$K$4,IF(D1242&lt;Bonus!$J$5,Bonus!$K$5,IF(D1242&lt;Bonus!$J$6,Bonus!$K$6,IF(D1242&lt;Bonus!$J$7,Bonus!$K$7,IF(D1242&lt;Bonus!$J$8,Bonus!$K$8,IF(D1242&lt;Bonus!$J$9,Bonus!$K$9,IF(D1242&lt;Bonus!$J$10,Bonus!$K$10,IF(D1242&lt;Bonus!$J$11,Bonus!$K$11,IF(D1242&lt;Bonus!$J$12,Bonus!$K$12,Bonus!$K$13)))))))))))</f>
        <v>3</v>
      </c>
    </row>
    <row r="1243" spans="1:21"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17">
        <f t="shared" si="77"/>
        <v>74.617647058823536</v>
      </c>
      <c r="Q1243" t="s">
        <v>8345</v>
      </c>
      <c r="R1243" t="s">
        <v>8360</v>
      </c>
      <c r="S1243" s="23">
        <f t="shared" si="78"/>
        <v>41923.629398148143</v>
      </c>
      <c r="T1243" s="23">
        <f t="shared" si="79"/>
        <v>41946.040972222218</v>
      </c>
      <c r="U1243" s="27">
        <f>IF(D1243&lt;Bonus!$J$2,Bonus!$K$2,IF(D1243&lt;Bonus!$J$3,Bonus!$K$3,IF(D1243&lt;Bonus!$J$4,Bonus!$K$4,IF(D1243&lt;Bonus!$J$5,Bonus!$K$5,IF(D1243&lt;Bonus!$J$6,Bonus!$K$6,IF(D1243&lt;Bonus!$J$7,Bonus!$K$7,IF(D1243&lt;Bonus!$J$8,Bonus!$K$8,IF(D1243&lt;Bonus!$J$9,Bonus!$K$9,IF(D1243&lt;Bonus!$J$10,Bonus!$K$10,IF(D1243&lt;Bonus!$J$11,Bonus!$K$11,IF(D1243&lt;Bonus!$J$12,Bonus!$K$12,Bonus!$K$13)))))))))))</f>
        <v>3</v>
      </c>
    </row>
    <row r="1244" spans="1:21"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17">
        <f t="shared" si="77"/>
        <v>5</v>
      </c>
      <c r="Q1244" t="s">
        <v>8345</v>
      </c>
      <c r="R1244" t="s">
        <v>8360</v>
      </c>
      <c r="S1244" s="23">
        <f t="shared" si="78"/>
        <v>40781.957199074073</v>
      </c>
      <c r="T1244" s="23">
        <f t="shared" si="79"/>
        <v>40797.345833333333</v>
      </c>
      <c r="U1244" s="27">
        <f>IF(D1244&lt;Bonus!$J$2,Bonus!$K$2,IF(D1244&lt;Bonus!$J$3,Bonus!$K$3,IF(D1244&lt;Bonus!$J$4,Bonus!$K$4,IF(D1244&lt;Bonus!$J$5,Bonus!$K$5,IF(D1244&lt;Bonus!$J$6,Bonus!$K$6,IF(D1244&lt;Bonus!$J$7,Bonus!$K$7,IF(D1244&lt;Bonus!$J$8,Bonus!$K$8,IF(D1244&lt;Bonus!$J$9,Bonus!$K$9,IF(D1244&lt;Bonus!$J$10,Bonus!$K$10,IF(D1244&lt;Bonus!$J$11,Bonus!$K$11,IF(D1244&lt;Bonus!$J$12,Bonus!$K$12,Bonus!$K$13)))))))))))</f>
        <v>1</v>
      </c>
    </row>
    <row r="1245" spans="1:21"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17">
        <f t="shared" si="77"/>
        <v>44.5</v>
      </c>
      <c r="Q1245" t="s">
        <v>8345</v>
      </c>
      <c r="R1245" t="s">
        <v>8360</v>
      </c>
      <c r="S1245" s="23">
        <f t="shared" si="78"/>
        <v>40671.670960648145</v>
      </c>
      <c r="T1245" s="23">
        <f t="shared" si="79"/>
        <v>40732.666666666664</v>
      </c>
      <c r="U1245" s="27">
        <f>IF(D1245&lt;Bonus!$J$2,Bonus!$K$2,IF(D1245&lt;Bonus!$J$3,Bonus!$K$3,IF(D1245&lt;Bonus!$J$4,Bonus!$K$4,IF(D1245&lt;Bonus!$J$5,Bonus!$K$5,IF(D1245&lt;Bonus!$J$6,Bonus!$K$6,IF(D1245&lt;Bonus!$J$7,Bonus!$K$7,IF(D1245&lt;Bonus!$J$8,Bonus!$K$8,IF(D1245&lt;Bonus!$J$9,Bonus!$K$9,IF(D1245&lt;Bonus!$J$10,Bonus!$K$10,IF(D1245&lt;Bonus!$J$11,Bonus!$K$11,IF(D1245&lt;Bonus!$J$12,Bonus!$K$12,Bonus!$K$13)))))))))))</f>
        <v>4</v>
      </c>
    </row>
    <row r="1246" spans="1:21"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17">
        <f t="shared" si="77"/>
        <v>46.133333333333333</v>
      </c>
      <c r="Q1246" t="s">
        <v>8345</v>
      </c>
      <c r="R1246" t="s">
        <v>8346</v>
      </c>
      <c r="S1246" s="23">
        <f t="shared" si="78"/>
        <v>41355.617164351846</v>
      </c>
      <c r="T1246" s="23">
        <f t="shared" si="79"/>
        <v>41386.666666666664</v>
      </c>
      <c r="U1246" s="27">
        <f>IF(D1246&lt;Bonus!$J$2,Bonus!$K$2,IF(D1246&lt;Bonus!$J$3,Bonus!$K$3,IF(D1246&lt;Bonus!$J$4,Bonus!$K$4,IF(D1246&lt;Bonus!$J$5,Bonus!$K$5,IF(D1246&lt;Bonus!$J$6,Bonus!$K$6,IF(D1246&lt;Bonus!$J$7,Bonus!$K$7,IF(D1246&lt;Bonus!$J$8,Bonus!$K$8,IF(D1246&lt;Bonus!$J$9,Bonus!$K$9,IF(D1246&lt;Bonus!$J$10,Bonus!$K$10,IF(D1246&lt;Bonus!$J$11,Bonus!$K$11,IF(D1246&lt;Bonus!$J$12,Bonus!$K$12,Bonus!$K$13)))))))))))</f>
        <v>2</v>
      </c>
    </row>
    <row r="1247" spans="1:21"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17">
        <f t="shared" si="77"/>
        <v>141.47058823529412</v>
      </c>
      <c r="Q1247" t="s">
        <v>8345</v>
      </c>
      <c r="R1247" t="s">
        <v>8346</v>
      </c>
      <c r="S1247" s="23">
        <f t="shared" si="78"/>
        <v>41774.391597222217</v>
      </c>
      <c r="T1247" s="23">
        <f t="shared" si="79"/>
        <v>41804.391597222217</v>
      </c>
      <c r="U1247" s="27">
        <f>IF(D1247&lt;Bonus!$J$2,Bonus!$K$2,IF(D1247&lt;Bonus!$J$3,Bonus!$K$3,IF(D1247&lt;Bonus!$J$4,Bonus!$K$4,IF(D1247&lt;Bonus!$J$5,Bonus!$K$5,IF(D1247&lt;Bonus!$J$6,Bonus!$K$6,IF(D1247&lt;Bonus!$J$7,Bonus!$K$7,IF(D1247&lt;Bonus!$J$8,Bonus!$K$8,IF(D1247&lt;Bonus!$J$9,Bonus!$K$9,IF(D1247&lt;Bonus!$J$10,Bonus!$K$10,IF(D1247&lt;Bonus!$J$11,Bonus!$K$11,IF(D1247&lt;Bonus!$J$12,Bonus!$K$12,Bonus!$K$13)))))))))))</f>
        <v>2</v>
      </c>
    </row>
    <row r="1248" spans="1:21"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17">
        <f t="shared" si="77"/>
        <v>75.483870967741936</v>
      </c>
      <c r="Q1248" t="s">
        <v>8345</v>
      </c>
      <c r="R1248" t="s">
        <v>8346</v>
      </c>
      <c r="S1248" s="23">
        <f t="shared" si="78"/>
        <v>40837.835057870368</v>
      </c>
      <c r="T1248" s="23">
        <f t="shared" si="79"/>
        <v>40882.876724537033</v>
      </c>
      <c r="U1248" s="27">
        <f>IF(D1248&lt;Bonus!$J$2,Bonus!$K$2,IF(D1248&lt;Bonus!$J$3,Bonus!$K$3,IF(D1248&lt;Bonus!$J$4,Bonus!$K$4,IF(D1248&lt;Bonus!$J$5,Bonus!$K$5,IF(D1248&lt;Bonus!$J$6,Bonus!$K$6,IF(D1248&lt;Bonus!$J$7,Bonus!$K$7,IF(D1248&lt;Bonus!$J$8,Bonus!$K$8,IF(D1248&lt;Bonus!$J$9,Bonus!$K$9,IF(D1248&lt;Bonus!$J$10,Bonus!$K$10,IF(D1248&lt;Bonus!$J$11,Bonus!$K$11,IF(D1248&lt;Bonus!$J$12,Bonus!$K$12,Bonus!$K$13)))))))))))</f>
        <v>2</v>
      </c>
    </row>
    <row r="1249" spans="1:21"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17">
        <f t="shared" si="77"/>
        <v>85.5</v>
      </c>
      <c r="Q1249" t="s">
        <v>8345</v>
      </c>
      <c r="R1249" t="s">
        <v>8346</v>
      </c>
      <c r="S1249" s="23">
        <f t="shared" si="78"/>
        <v>41370.083969907406</v>
      </c>
      <c r="T1249" s="23">
        <f t="shared" si="79"/>
        <v>41400.083969907406</v>
      </c>
      <c r="U1249" s="27">
        <f>IF(D1249&lt;Bonus!$J$2,Bonus!$K$2,IF(D1249&lt;Bonus!$J$3,Bonus!$K$3,IF(D1249&lt;Bonus!$J$4,Bonus!$K$4,IF(D1249&lt;Bonus!$J$5,Bonus!$K$5,IF(D1249&lt;Bonus!$J$6,Bonus!$K$6,IF(D1249&lt;Bonus!$J$7,Bonus!$K$7,IF(D1249&lt;Bonus!$J$8,Bonus!$K$8,IF(D1249&lt;Bonus!$J$9,Bonus!$K$9,IF(D1249&lt;Bonus!$J$10,Bonus!$K$10,IF(D1249&lt;Bonus!$J$11,Bonus!$K$11,IF(D1249&lt;Bonus!$J$12,Bonus!$K$12,Bonus!$K$13)))))))))))</f>
        <v>2</v>
      </c>
    </row>
    <row r="1250" spans="1:21"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17">
        <f t="shared" si="77"/>
        <v>64.254237288135599</v>
      </c>
      <c r="Q1250" t="s">
        <v>8345</v>
      </c>
      <c r="R1250" t="s">
        <v>8346</v>
      </c>
      <c r="S1250" s="23">
        <f t="shared" si="78"/>
        <v>41767.448530092588</v>
      </c>
      <c r="T1250" s="23">
        <f t="shared" si="79"/>
        <v>41803.082638888889</v>
      </c>
      <c r="U1250" s="27">
        <f>IF(D1250&lt;Bonus!$J$2,Bonus!$K$2,IF(D1250&lt;Bonus!$J$3,Bonus!$K$3,IF(D1250&lt;Bonus!$J$4,Bonus!$K$4,IF(D1250&lt;Bonus!$J$5,Bonus!$K$5,IF(D1250&lt;Bonus!$J$6,Bonus!$K$6,IF(D1250&lt;Bonus!$J$7,Bonus!$K$7,IF(D1250&lt;Bonus!$J$8,Bonus!$K$8,IF(D1250&lt;Bonus!$J$9,Bonus!$K$9,IF(D1250&lt;Bonus!$J$10,Bonus!$K$10,IF(D1250&lt;Bonus!$J$11,Bonus!$K$11,IF(D1250&lt;Bonus!$J$12,Bonus!$K$12,Bonus!$K$13)))))))))))</f>
        <v>2</v>
      </c>
    </row>
    <row r="1251" spans="1:21"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17">
        <f t="shared" si="77"/>
        <v>64.46913580246914</v>
      </c>
      <c r="Q1251" t="s">
        <v>8345</v>
      </c>
      <c r="R1251" t="s">
        <v>8346</v>
      </c>
      <c r="S1251" s="23">
        <f t="shared" si="78"/>
        <v>41067.532534722224</v>
      </c>
      <c r="T1251" s="23">
        <f t="shared" si="79"/>
        <v>41097.532534722224</v>
      </c>
      <c r="U1251" s="27">
        <f>IF(D1251&lt;Bonus!$J$2,Bonus!$K$2,IF(D1251&lt;Bonus!$J$3,Bonus!$K$3,IF(D1251&lt;Bonus!$J$4,Bonus!$K$4,IF(D1251&lt;Bonus!$J$5,Bonus!$K$5,IF(D1251&lt;Bonus!$J$6,Bonus!$K$6,IF(D1251&lt;Bonus!$J$7,Bonus!$K$7,IF(D1251&lt;Bonus!$J$8,Bonus!$K$8,IF(D1251&lt;Bonus!$J$9,Bonus!$K$9,IF(D1251&lt;Bonus!$J$10,Bonus!$K$10,IF(D1251&lt;Bonus!$J$11,Bonus!$K$11,IF(D1251&lt;Bonus!$J$12,Bonus!$K$12,Bonus!$K$13)))))))))))</f>
        <v>3</v>
      </c>
    </row>
    <row r="1252" spans="1:21"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17">
        <f t="shared" si="77"/>
        <v>118.2007874015748</v>
      </c>
      <c r="Q1252" t="s">
        <v>8345</v>
      </c>
      <c r="R1252" t="s">
        <v>8346</v>
      </c>
      <c r="S1252" s="23">
        <f t="shared" si="78"/>
        <v>41843.434386574074</v>
      </c>
      <c r="T1252" s="23">
        <f t="shared" si="79"/>
        <v>41888.434386574074</v>
      </c>
      <c r="U1252" s="27">
        <f>IF(D1252&lt;Bonus!$J$2,Bonus!$K$2,IF(D1252&lt;Bonus!$J$3,Bonus!$K$3,IF(D1252&lt;Bonus!$J$4,Bonus!$K$4,IF(D1252&lt;Bonus!$J$5,Bonus!$K$5,IF(D1252&lt;Bonus!$J$6,Bonus!$K$6,IF(D1252&lt;Bonus!$J$7,Bonus!$K$7,IF(D1252&lt;Bonus!$J$8,Bonus!$K$8,IF(D1252&lt;Bonus!$J$9,Bonus!$K$9,IF(D1252&lt;Bonus!$J$10,Bonus!$K$10,IF(D1252&lt;Bonus!$J$11,Bonus!$K$11,IF(D1252&lt;Bonus!$J$12,Bonus!$K$12,Bonus!$K$13)))))))))))</f>
        <v>8</v>
      </c>
    </row>
    <row r="1253" spans="1:21"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17">
        <f t="shared" si="77"/>
        <v>82.540540540540547</v>
      </c>
      <c r="Q1253" t="s">
        <v>8345</v>
      </c>
      <c r="R1253" t="s">
        <v>8346</v>
      </c>
      <c r="S1253" s="23">
        <f t="shared" si="78"/>
        <v>40751.606099537035</v>
      </c>
      <c r="T1253" s="23">
        <f t="shared" si="79"/>
        <v>40811.606099537035</v>
      </c>
      <c r="U1253" s="27">
        <f>IF(D1253&lt;Bonus!$J$2,Bonus!$K$2,IF(D1253&lt;Bonus!$J$3,Bonus!$K$3,IF(D1253&lt;Bonus!$J$4,Bonus!$K$4,IF(D1253&lt;Bonus!$J$5,Bonus!$K$5,IF(D1253&lt;Bonus!$J$6,Bonus!$K$6,IF(D1253&lt;Bonus!$J$7,Bonus!$K$7,IF(D1253&lt;Bonus!$J$8,Bonus!$K$8,IF(D1253&lt;Bonus!$J$9,Bonus!$K$9,IF(D1253&lt;Bonus!$J$10,Bonus!$K$10,IF(D1253&lt;Bonus!$J$11,Bonus!$K$11,IF(D1253&lt;Bonus!$J$12,Bonus!$K$12,Bonus!$K$13)))))))))))</f>
        <v>3</v>
      </c>
    </row>
    <row r="1254" spans="1:21"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17">
        <f t="shared" si="77"/>
        <v>34.170212765957444</v>
      </c>
      <c r="Q1254" t="s">
        <v>8345</v>
      </c>
      <c r="R1254" t="s">
        <v>8346</v>
      </c>
      <c r="S1254" s="23">
        <f t="shared" si="78"/>
        <v>41543.779733796291</v>
      </c>
      <c r="T1254" s="23">
        <f t="shared" si="79"/>
        <v>41571.779733796291</v>
      </c>
      <c r="U1254" s="27">
        <f>IF(D1254&lt;Bonus!$J$2,Bonus!$K$2,IF(D1254&lt;Bonus!$J$3,Bonus!$K$3,IF(D1254&lt;Bonus!$J$4,Bonus!$K$4,IF(D1254&lt;Bonus!$J$5,Bonus!$K$5,IF(D1254&lt;Bonus!$J$6,Bonus!$K$6,IF(D1254&lt;Bonus!$J$7,Bonus!$K$7,IF(D1254&lt;Bonus!$J$8,Bonus!$K$8,IF(D1254&lt;Bonus!$J$9,Bonus!$K$9,IF(D1254&lt;Bonus!$J$10,Bonus!$K$10,IF(D1254&lt;Bonus!$J$11,Bonus!$K$11,IF(D1254&lt;Bonus!$J$12,Bonus!$K$12,Bonus!$K$13)))))))))))</f>
        <v>2</v>
      </c>
    </row>
    <row r="1255" spans="1:21"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17">
        <f t="shared" si="77"/>
        <v>42.73322081575246</v>
      </c>
      <c r="Q1255" t="s">
        <v>8345</v>
      </c>
      <c r="R1255" t="s">
        <v>8346</v>
      </c>
      <c r="S1255" s="23">
        <f t="shared" si="78"/>
        <v>41855.575312499997</v>
      </c>
      <c r="T1255" s="23">
        <f t="shared" si="79"/>
        <v>41885.575312499997</v>
      </c>
      <c r="U1255" s="27">
        <f>IF(D1255&lt;Bonus!$J$2,Bonus!$K$2,IF(D1255&lt;Bonus!$J$3,Bonus!$K$3,IF(D1255&lt;Bonus!$J$4,Bonus!$K$4,IF(D1255&lt;Bonus!$J$5,Bonus!$K$5,IF(D1255&lt;Bonus!$J$6,Bonus!$K$6,IF(D1255&lt;Bonus!$J$7,Bonus!$K$7,IF(D1255&lt;Bonus!$J$8,Bonus!$K$8,IF(D1255&lt;Bonus!$J$9,Bonus!$K$9,IF(D1255&lt;Bonus!$J$10,Bonus!$K$10,IF(D1255&lt;Bonus!$J$11,Bonus!$K$11,IF(D1255&lt;Bonus!$J$12,Bonus!$K$12,Bonus!$K$13)))))))))))</f>
        <v>1</v>
      </c>
    </row>
    <row r="1256" spans="1:21"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17">
        <f t="shared" si="77"/>
        <v>94.489361702127653</v>
      </c>
      <c r="Q1256" t="s">
        <v>8345</v>
      </c>
      <c r="R1256" t="s">
        <v>8346</v>
      </c>
      <c r="S1256" s="23">
        <f t="shared" si="78"/>
        <v>40487.413032407407</v>
      </c>
      <c r="T1256" s="23">
        <f t="shared" si="79"/>
        <v>40543.999305555553</v>
      </c>
      <c r="U1256" s="27">
        <f>IF(D1256&lt;Bonus!$J$2,Bonus!$K$2,IF(D1256&lt;Bonus!$J$3,Bonus!$K$3,IF(D1256&lt;Bonus!$J$4,Bonus!$K$4,IF(D1256&lt;Bonus!$J$5,Bonus!$K$5,IF(D1256&lt;Bonus!$J$6,Bonus!$K$6,IF(D1256&lt;Bonus!$J$7,Bonus!$K$7,IF(D1256&lt;Bonus!$J$8,Bonus!$K$8,IF(D1256&lt;Bonus!$J$9,Bonus!$K$9,IF(D1256&lt;Bonus!$J$10,Bonus!$K$10,IF(D1256&lt;Bonus!$J$11,Bonus!$K$11,IF(D1256&lt;Bonus!$J$12,Bonus!$K$12,Bonus!$K$13)))))))))))</f>
        <v>3</v>
      </c>
    </row>
    <row r="1257" spans="1:21"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17">
        <f t="shared" si="77"/>
        <v>55.697247706422019</v>
      </c>
      <c r="Q1257" t="s">
        <v>8345</v>
      </c>
      <c r="R1257" t="s">
        <v>8346</v>
      </c>
      <c r="S1257" s="23">
        <f t="shared" si="78"/>
        <v>41579.637175925927</v>
      </c>
      <c r="T1257" s="23">
        <f t="shared" si="79"/>
        <v>41609.678842592592</v>
      </c>
      <c r="U1257" s="27">
        <f>IF(D1257&lt;Bonus!$J$2,Bonus!$K$2,IF(D1257&lt;Bonus!$J$3,Bonus!$K$3,IF(D1257&lt;Bonus!$J$4,Bonus!$K$4,IF(D1257&lt;Bonus!$J$5,Bonus!$K$5,IF(D1257&lt;Bonus!$J$6,Bonus!$K$6,IF(D1257&lt;Bonus!$J$7,Bonus!$K$7,IF(D1257&lt;Bonus!$J$8,Bonus!$K$8,IF(D1257&lt;Bonus!$J$9,Bonus!$K$9,IF(D1257&lt;Bonus!$J$10,Bonus!$K$10,IF(D1257&lt;Bonus!$J$11,Bonus!$K$11,IF(D1257&lt;Bonus!$J$12,Bonus!$K$12,Bonus!$K$13)))))))))))</f>
        <v>2</v>
      </c>
    </row>
    <row r="1258" spans="1:21"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17">
        <f t="shared" si="77"/>
        <v>98.030831024930734</v>
      </c>
      <c r="Q1258" t="s">
        <v>8345</v>
      </c>
      <c r="R1258" t="s">
        <v>8346</v>
      </c>
      <c r="S1258" s="23">
        <f t="shared" si="78"/>
        <v>40921.711006944446</v>
      </c>
      <c r="T1258" s="23">
        <f t="shared" si="79"/>
        <v>40951.711006944446</v>
      </c>
      <c r="U1258" s="27">
        <f>IF(D1258&lt;Bonus!$J$2,Bonus!$K$2,IF(D1258&lt;Bonus!$J$3,Bonus!$K$3,IF(D1258&lt;Bonus!$J$4,Bonus!$K$4,IF(D1258&lt;Bonus!$J$5,Bonus!$K$5,IF(D1258&lt;Bonus!$J$6,Bonus!$K$6,IF(D1258&lt;Bonus!$J$7,Bonus!$K$7,IF(D1258&lt;Bonus!$J$8,Bonus!$K$8,IF(D1258&lt;Bonus!$J$9,Bonus!$K$9,IF(D1258&lt;Bonus!$J$10,Bonus!$K$10,IF(D1258&lt;Bonus!$J$11,Bonus!$K$11,IF(D1258&lt;Bonus!$J$12,Bonus!$K$12,Bonus!$K$13)))))))))))</f>
        <v>8</v>
      </c>
    </row>
    <row r="1259" spans="1:21"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17">
        <f t="shared" si="77"/>
        <v>92.102272727272734</v>
      </c>
      <c r="Q1259" t="s">
        <v>8345</v>
      </c>
      <c r="R1259" t="s">
        <v>8346</v>
      </c>
      <c r="S1259" s="23">
        <f t="shared" si="78"/>
        <v>40586.877199074072</v>
      </c>
      <c r="T1259" s="23">
        <f t="shared" si="79"/>
        <v>40635.835532407407</v>
      </c>
      <c r="U1259" s="27">
        <f>IF(D1259&lt;Bonus!$J$2,Bonus!$K$2,IF(D1259&lt;Bonus!$J$3,Bonus!$K$3,IF(D1259&lt;Bonus!$J$4,Bonus!$K$4,IF(D1259&lt;Bonus!$J$5,Bonus!$K$5,IF(D1259&lt;Bonus!$J$6,Bonus!$K$6,IF(D1259&lt;Bonus!$J$7,Bonus!$K$7,IF(D1259&lt;Bonus!$J$8,Bonus!$K$8,IF(D1259&lt;Bonus!$J$9,Bonus!$K$9,IF(D1259&lt;Bonus!$J$10,Bonus!$K$10,IF(D1259&lt;Bonus!$J$11,Bonus!$K$11,IF(D1259&lt;Bonus!$J$12,Bonus!$K$12,Bonus!$K$13)))))))))))</f>
        <v>3</v>
      </c>
    </row>
    <row r="1260" spans="1:21"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17">
        <f t="shared" si="77"/>
        <v>38.175462686567165</v>
      </c>
      <c r="Q1260" t="s">
        <v>8345</v>
      </c>
      <c r="R1260" t="s">
        <v>8346</v>
      </c>
      <c r="S1260" s="23">
        <f t="shared" si="78"/>
        <v>41487.402916666666</v>
      </c>
      <c r="T1260" s="23">
        <f t="shared" si="79"/>
        <v>41517.402916666666</v>
      </c>
      <c r="U1260" s="27">
        <f>IF(D1260&lt;Bonus!$J$2,Bonus!$K$2,IF(D1260&lt;Bonus!$J$3,Bonus!$K$3,IF(D1260&lt;Bonus!$J$4,Bonus!$K$4,IF(D1260&lt;Bonus!$J$5,Bonus!$K$5,IF(D1260&lt;Bonus!$J$6,Bonus!$K$6,IF(D1260&lt;Bonus!$J$7,Bonus!$K$7,IF(D1260&lt;Bonus!$J$8,Bonus!$K$8,IF(D1260&lt;Bonus!$J$9,Bonus!$K$9,IF(D1260&lt;Bonus!$J$10,Bonus!$K$10,IF(D1260&lt;Bonus!$J$11,Bonus!$K$11,IF(D1260&lt;Bonus!$J$12,Bonus!$K$12,Bonus!$K$13)))))))))))</f>
        <v>4</v>
      </c>
    </row>
    <row r="1261" spans="1:21"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17">
        <f t="shared" si="77"/>
        <v>27.145833333333332</v>
      </c>
      <c r="Q1261" t="s">
        <v>8345</v>
      </c>
      <c r="R1261" t="s">
        <v>8346</v>
      </c>
      <c r="S1261" s="23">
        <f t="shared" si="78"/>
        <v>41766.762314814812</v>
      </c>
      <c r="T1261" s="23">
        <f t="shared" si="79"/>
        <v>41798.957638888889</v>
      </c>
      <c r="U1261" s="27">
        <f>IF(D1261&lt;Bonus!$J$2,Bonus!$K$2,IF(D1261&lt;Bonus!$J$3,Bonus!$K$3,IF(D1261&lt;Bonus!$J$4,Bonus!$K$4,IF(D1261&lt;Bonus!$J$5,Bonus!$K$5,IF(D1261&lt;Bonus!$J$6,Bonus!$K$6,IF(D1261&lt;Bonus!$J$7,Bonus!$K$7,IF(D1261&lt;Bonus!$J$8,Bonus!$K$8,IF(D1261&lt;Bonus!$J$9,Bonus!$K$9,IF(D1261&lt;Bonus!$J$10,Bonus!$K$10,IF(D1261&lt;Bonus!$J$11,Bonus!$K$11,IF(D1261&lt;Bonus!$J$12,Bonus!$K$12,Bonus!$K$13)))))))))))</f>
        <v>2</v>
      </c>
    </row>
    <row r="1262" spans="1:21"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17">
        <f t="shared" si="77"/>
        <v>50.689189189189186</v>
      </c>
      <c r="Q1262" t="s">
        <v>8345</v>
      </c>
      <c r="R1262" t="s">
        <v>8346</v>
      </c>
      <c r="S1262" s="23">
        <f t="shared" si="78"/>
        <v>41666.63449074074</v>
      </c>
      <c r="T1262" s="23">
        <f t="shared" si="79"/>
        <v>41696.63449074074</v>
      </c>
      <c r="U1262" s="27">
        <f>IF(D1262&lt;Bonus!$J$2,Bonus!$K$2,IF(D1262&lt;Bonus!$J$3,Bonus!$K$3,IF(D1262&lt;Bonus!$J$4,Bonus!$K$4,IF(D1262&lt;Bonus!$J$5,Bonus!$K$5,IF(D1262&lt;Bonus!$J$6,Bonus!$K$6,IF(D1262&lt;Bonus!$J$7,Bonus!$K$7,IF(D1262&lt;Bonus!$J$8,Bonus!$K$8,IF(D1262&lt;Bonus!$J$9,Bonus!$K$9,IF(D1262&lt;Bonus!$J$10,Bonus!$K$10,IF(D1262&lt;Bonus!$J$11,Bonus!$K$11,IF(D1262&lt;Bonus!$J$12,Bonus!$K$12,Bonus!$K$13)))))))))))</f>
        <v>2</v>
      </c>
    </row>
    <row r="1263" spans="1:21"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17">
        <f t="shared" si="77"/>
        <v>38.942307692307693</v>
      </c>
      <c r="Q1263" t="s">
        <v>8345</v>
      </c>
      <c r="R1263" t="s">
        <v>8346</v>
      </c>
      <c r="S1263" s="23">
        <f t="shared" si="78"/>
        <v>41638.134571759256</v>
      </c>
      <c r="T1263" s="23">
        <f t="shared" si="79"/>
        <v>41668.134571759256</v>
      </c>
      <c r="U1263" s="27">
        <f>IF(D1263&lt;Bonus!$J$2,Bonus!$K$2,IF(D1263&lt;Bonus!$J$3,Bonus!$K$3,IF(D1263&lt;Bonus!$J$4,Bonus!$K$4,IF(D1263&lt;Bonus!$J$5,Bonus!$K$5,IF(D1263&lt;Bonus!$J$6,Bonus!$K$6,IF(D1263&lt;Bonus!$J$7,Bonus!$K$7,IF(D1263&lt;Bonus!$J$8,Bonus!$K$8,IF(D1263&lt;Bonus!$J$9,Bonus!$K$9,IF(D1263&lt;Bonus!$J$10,Bonus!$K$10,IF(D1263&lt;Bonus!$J$11,Bonus!$K$11,IF(D1263&lt;Bonus!$J$12,Bonus!$K$12,Bonus!$K$13)))))))))))</f>
        <v>2</v>
      </c>
    </row>
    <row r="1264" spans="1:21"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17">
        <f t="shared" si="77"/>
        <v>77.638095238095232</v>
      </c>
      <c r="Q1264" t="s">
        <v>8345</v>
      </c>
      <c r="R1264" t="s">
        <v>8346</v>
      </c>
      <c r="S1264" s="23">
        <f t="shared" si="78"/>
        <v>41656.554305555554</v>
      </c>
      <c r="T1264" s="23">
        <f t="shared" si="79"/>
        <v>41686.554305555554</v>
      </c>
      <c r="U1264" s="27">
        <f>IF(D1264&lt;Bonus!$J$2,Bonus!$K$2,IF(D1264&lt;Bonus!$J$3,Bonus!$K$3,IF(D1264&lt;Bonus!$J$4,Bonus!$K$4,IF(D1264&lt;Bonus!$J$5,Bonus!$K$5,IF(D1264&lt;Bonus!$J$6,Bonus!$K$6,IF(D1264&lt;Bonus!$J$7,Bonus!$K$7,IF(D1264&lt;Bonus!$J$8,Bonus!$K$8,IF(D1264&lt;Bonus!$J$9,Bonus!$K$9,IF(D1264&lt;Bonus!$J$10,Bonus!$K$10,IF(D1264&lt;Bonus!$J$11,Bonus!$K$11,IF(D1264&lt;Bonus!$J$12,Bonus!$K$12,Bonus!$K$13)))))))))))</f>
        <v>3</v>
      </c>
    </row>
    <row r="1265" spans="1:21"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17">
        <f t="shared" si="77"/>
        <v>43.536585365853661</v>
      </c>
      <c r="Q1265" t="s">
        <v>8345</v>
      </c>
      <c r="R1265" t="s">
        <v>8346</v>
      </c>
      <c r="S1265" s="23">
        <f t="shared" si="78"/>
        <v>41691.875810185185</v>
      </c>
      <c r="T1265" s="23">
        <f t="shared" si="79"/>
        <v>41726.833333333328</v>
      </c>
      <c r="U1265" s="27">
        <f>IF(D1265&lt;Bonus!$J$2,Bonus!$K$2,IF(D1265&lt;Bonus!$J$3,Bonus!$K$3,IF(D1265&lt;Bonus!$J$4,Bonus!$K$4,IF(D1265&lt;Bonus!$J$5,Bonus!$K$5,IF(D1265&lt;Bonus!$J$6,Bonus!$K$6,IF(D1265&lt;Bonus!$J$7,Bonus!$K$7,IF(D1265&lt;Bonus!$J$8,Bonus!$K$8,IF(D1265&lt;Bonus!$J$9,Bonus!$K$9,IF(D1265&lt;Bonus!$J$10,Bonus!$K$10,IF(D1265&lt;Bonus!$J$11,Bonus!$K$11,IF(D1265&lt;Bonus!$J$12,Bonus!$K$12,Bonus!$K$13)))))))))))</f>
        <v>2</v>
      </c>
    </row>
    <row r="1266" spans="1:21"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17">
        <f t="shared" si="77"/>
        <v>31.823529411764707</v>
      </c>
      <c r="Q1266" t="s">
        <v>8345</v>
      </c>
      <c r="R1266" t="s">
        <v>8346</v>
      </c>
      <c r="S1266" s="23">
        <f t="shared" si="78"/>
        <v>41547.454664351848</v>
      </c>
      <c r="T1266" s="23">
        <f t="shared" si="79"/>
        <v>41576.454664351848</v>
      </c>
      <c r="U1266" s="27">
        <f>IF(D1266&lt;Bonus!$J$2,Bonus!$K$2,IF(D1266&lt;Bonus!$J$3,Bonus!$K$3,IF(D1266&lt;Bonus!$J$4,Bonus!$K$4,IF(D1266&lt;Bonus!$J$5,Bonus!$K$5,IF(D1266&lt;Bonus!$J$6,Bonus!$K$6,IF(D1266&lt;Bonus!$J$7,Bonus!$K$7,IF(D1266&lt;Bonus!$J$8,Bonus!$K$8,IF(D1266&lt;Bonus!$J$9,Bonus!$K$9,IF(D1266&lt;Bonus!$J$10,Bonus!$K$10,IF(D1266&lt;Bonus!$J$11,Bonus!$K$11,IF(D1266&lt;Bonus!$J$12,Bonus!$K$12,Bonus!$K$13)))))))))))</f>
        <v>1</v>
      </c>
    </row>
    <row r="1267" spans="1:21"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17">
        <f t="shared" si="77"/>
        <v>63.184393939393942</v>
      </c>
      <c r="Q1267" t="s">
        <v>8345</v>
      </c>
      <c r="R1267" t="s">
        <v>8346</v>
      </c>
      <c r="S1267" s="23">
        <f t="shared" si="78"/>
        <v>40465.446932870364</v>
      </c>
      <c r="T1267" s="23">
        <f t="shared" si="79"/>
        <v>40512.446932870364</v>
      </c>
      <c r="U1267" s="27">
        <f>IF(D1267&lt;Bonus!$J$2,Bonus!$K$2,IF(D1267&lt;Bonus!$J$3,Bonus!$K$3,IF(D1267&lt;Bonus!$J$4,Bonus!$K$4,IF(D1267&lt;Bonus!$J$5,Bonus!$K$5,IF(D1267&lt;Bonus!$J$6,Bonus!$K$6,IF(D1267&lt;Bonus!$J$7,Bonus!$K$7,IF(D1267&lt;Bonus!$J$8,Bonus!$K$8,IF(D1267&lt;Bonus!$J$9,Bonus!$K$9,IF(D1267&lt;Bonus!$J$10,Bonus!$K$10,IF(D1267&lt;Bonus!$J$11,Bonus!$K$11,IF(D1267&lt;Bonus!$J$12,Bonus!$K$12,Bonus!$K$13)))))))))))</f>
        <v>2</v>
      </c>
    </row>
    <row r="1268" spans="1:21"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17">
        <f t="shared" si="77"/>
        <v>190.9</v>
      </c>
      <c r="Q1268" t="s">
        <v>8345</v>
      </c>
      <c r="R1268" t="s">
        <v>8346</v>
      </c>
      <c r="S1268" s="23">
        <f t="shared" si="78"/>
        <v>41620.668344907404</v>
      </c>
      <c r="T1268" s="23">
        <f t="shared" si="79"/>
        <v>41650.668344907404</v>
      </c>
      <c r="U1268" s="27">
        <f>IF(D1268&lt;Bonus!$J$2,Bonus!$K$2,IF(D1268&lt;Bonus!$J$3,Bonus!$K$3,IF(D1268&lt;Bonus!$J$4,Bonus!$K$4,IF(D1268&lt;Bonus!$J$5,Bonus!$K$5,IF(D1268&lt;Bonus!$J$6,Bonus!$K$6,IF(D1268&lt;Bonus!$J$7,Bonus!$K$7,IF(D1268&lt;Bonus!$J$8,Bonus!$K$8,IF(D1268&lt;Bonus!$J$9,Bonus!$K$9,IF(D1268&lt;Bonus!$J$10,Bonus!$K$10,IF(D1268&lt;Bonus!$J$11,Bonus!$K$11,IF(D1268&lt;Bonus!$J$12,Bonus!$K$12,Bonus!$K$13)))))))))))</f>
        <v>3</v>
      </c>
    </row>
    <row r="1269" spans="1:21"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17">
        <f t="shared" si="77"/>
        <v>140.85534591194968</v>
      </c>
      <c r="Q1269" t="s">
        <v>8345</v>
      </c>
      <c r="R1269" t="s">
        <v>8346</v>
      </c>
      <c r="S1269" s="23">
        <f t="shared" si="78"/>
        <v>41449.376828703702</v>
      </c>
      <c r="T1269" s="23">
        <f t="shared" si="79"/>
        <v>41479.376828703702</v>
      </c>
      <c r="U1269" s="27">
        <f>IF(D1269&lt;Bonus!$J$2,Bonus!$K$2,IF(D1269&lt;Bonus!$J$3,Bonus!$K$3,IF(D1269&lt;Bonus!$J$4,Bonus!$K$4,IF(D1269&lt;Bonus!$J$5,Bonus!$K$5,IF(D1269&lt;Bonus!$J$6,Bonus!$K$6,IF(D1269&lt;Bonus!$J$7,Bonus!$K$7,IF(D1269&lt;Bonus!$J$8,Bonus!$K$8,IF(D1269&lt;Bonus!$J$9,Bonus!$K$9,IF(D1269&lt;Bonus!$J$10,Bonus!$K$10,IF(D1269&lt;Bonus!$J$11,Bonus!$K$11,IF(D1269&lt;Bonus!$J$12,Bonus!$K$12,Bonus!$K$13)))))))))))</f>
        <v>6</v>
      </c>
    </row>
    <row r="1270" spans="1:21"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17">
        <f t="shared" si="77"/>
        <v>76.92307692307692</v>
      </c>
      <c r="Q1270" t="s">
        <v>8345</v>
      </c>
      <c r="R1270" t="s">
        <v>8346</v>
      </c>
      <c r="S1270" s="23">
        <f t="shared" si="78"/>
        <v>41507.637118055551</v>
      </c>
      <c r="T1270" s="23">
        <f t="shared" si="79"/>
        <v>41537.637118055551</v>
      </c>
      <c r="U1270" s="27">
        <f>IF(D1270&lt;Bonus!$J$2,Bonus!$K$2,IF(D1270&lt;Bonus!$J$3,Bonus!$K$3,IF(D1270&lt;Bonus!$J$4,Bonus!$K$4,IF(D1270&lt;Bonus!$J$5,Bonus!$K$5,IF(D1270&lt;Bonus!$J$6,Bonus!$K$6,IF(D1270&lt;Bonus!$J$7,Bonus!$K$7,IF(D1270&lt;Bonus!$J$8,Bonus!$K$8,IF(D1270&lt;Bonus!$J$9,Bonus!$K$9,IF(D1270&lt;Bonus!$J$10,Bonus!$K$10,IF(D1270&lt;Bonus!$J$11,Bonus!$K$11,IF(D1270&lt;Bonus!$J$12,Bonus!$K$12,Bonus!$K$13)))))))))))</f>
        <v>4</v>
      </c>
    </row>
    <row r="1271" spans="1:21"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17">
        <f t="shared" si="77"/>
        <v>99.15533980582525</v>
      </c>
      <c r="Q1271" t="s">
        <v>8345</v>
      </c>
      <c r="R1271" t="s">
        <v>8346</v>
      </c>
      <c r="S1271" s="23">
        <f t="shared" si="78"/>
        <v>42445.614722222213</v>
      </c>
      <c r="T1271" s="23">
        <f t="shared" si="79"/>
        <v>42475.791666666664</v>
      </c>
      <c r="U1271" s="27">
        <f>IF(D1271&lt;Bonus!$J$2,Bonus!$K$2,IF(D1271&lt;Bonus!$J$3,Bonus!$K$3,IF(D1271&lt;Bonus!$J$4,Bonus!$K$4,IF(D1271&lt;Bonus!$J$5,Bonus!$K$5,IF(D1271&lt;Bonus!$J$6,Bonus!$K$6,IF(D1271&lt;Bonus!$J$7,Bonus!$K$7,IF(D1271&lt;Bonus!$J$8,Bonus!$K$8,IF(D1271&lt;Bonus!$J$9,Bonus!$K$9,IF(D1271&lt;Bonus!$J$10,Bonus!$K$10,IF(D1271&lt;Bonus!$J$11,Bonus!$K$11,IF(D1271&lt;Bonus!$J$12,Bonus!$K$12,Bonus!$K$13)))))))))))</f>
        <v>5</v>
      </c>
    </row>
    <row r="1272" spans="1:21"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17">
        <f t="shared" si="77"/>
        <v>67.881656804733723</v>
      </c>
      <c r="Q1272" t="s">
        <v>8345</v>
      </c>
      <c r="R1272" t="s">
        <v>8346</v>
      </c>
      <c r="S1272" s="23">
        <f t="shared" si="78"/>
        <v>40933.648634259262</v>
      </c>
      <c r="T1272" s="23">
        <f t="shared" si="79"/>
        <v>40993.60696759259</v>
      </c>
      <c r="U1272" s="27">
        <f>IF(D1272&lt;Bonus!$J$2,Bonus!$K$2,IF(D1272&lt;Bonus!$J$3,Bonus!$K$3,IF(D1272&lt;Bonus!$J$4,Bonus!$K$4,IF(D1272&lt;Bonus!$J$5,Bonus!$K$5,IF(D1272&lt;Bonus!$J$6,Bonus!$K$6,IF(D1272&lt;Bonus!$J$7,Bonus!$K$7,IF(D1272&lt;Bonus!$J$8,Bonus!$K$8,IF(D1272&lt;Bonus!$J$9,Bonus!$K$9,IF(D1272&lt;Bonus!$J$10,Bonus!$K$10,IF(D1272&lt;Bonus!$J$11,Bonus!$K$11,IF(D1272&lt;Bonus!$J$12,Bonus!$K$12,Bonus!$K$13)))))))))))</f>
        <v>4</v>
      </c>
    </row>
    <row r="1273" spans="1:21"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17">
        <f t="shared" si="77"/>
        <v>246.29032258064515</v>
      </c>
      <c r="Q1273" t="s">
        <v>8345</v>
      </c>
      <c r="R1273" t="s">
        <v>8346</v>
      </c>
      <c r="S1273" s="23">
        <f t="shared" si="78"/>
        <v>41561.475219907406</v>
      </c>
      <c r="T1273" s="23">
        <f t="shared" si="79"/>
        <v>41591.516886574071</v>
      </c>
      <c r="U1273" s="27">
        <f>IF(D1273&lt;Bonus!$J$2,Bonus!$K$2,IF(D1273&lt;Bonus!$J$3,Bonus!$K$3,IF(D1273&lt;Bonus!$J$4,Bonus!$K$4,IF(D1273&lt;Bonus!$J$5,Bonus!$K$5,IF(D1273&lt;Bonus!$J$6,Bonus!$K$6,IF(D1273&lt;Bonus!$J$7,Bonus!$K$7,IF(D1273&lt;Bonus!$J$8,Bonus!$K$8,IF(D1273&lt;Bonus!$J$9,Bonus!$K$9,IF(D1273&lt;Bonus!$J$10,Bonus!$K$10,IF(D1273&lt;Bonus!$J$11,Bonus!$K$11,IF(D1273&lt;Bonus!$J$12,Bonus!$K$12,Bonus!$K$13)))))))))))</f>
        <v>3</v>
      </c>
    </row>
    <row r="1274" spans="1:21"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17">
        <f t="shared" si="77"/>
        <v>189.28571428571428</v>
      </c>
      <c r="Q1274" t="s">
        <v>8345</v>
      </c>
      <c r="R1274" t="s">
        <v>8346</v>
      </c>
      <c r="S1274" s="23">
        <f t="shared" si="78"/>
        <v>40274.536793981482</v>
      </c>
      <c r="T1274" s="23">
        <f t="shared" si="79"/>
        <v>40343.958333333328</v>
      </c>
      <c r="U1274" s="27">
        <f>IF(D1274&lt;Bonus!$J$2,Bonus!$K$2,IF(D1274&lt;Bonus!$J$3,Bonus!$K$3,IF(D1274&lt;Bonus!$J$4,Bonus!$K$4,IF(D1274&lt;Bonus!$J$5,Bonus!$K$5,IF(D1274&lt;Bonus!$J$6,Bonus!$K$6,IF(D1274&lt;Bonus!$J$7,Bonus!$K$7,IF(D1274&lt;Bonus!$J$8,Bonus!$K$8,IF(D1274&lt;Bonus!$J$9,Bonus!$K$9,IF(D1274&lt;Bonus!$J$10,Bonus!$K$10,IF(D1274&lt;Bonus!$J$11,Bonus!$K$11,IF(D1274&lt;Bonus!$J$12,Bonus!$K$12,Bonus!$K$13)))))))))))</f>
        <v>3</v>
      </c>
    </row>
    <row r="1275" spans="1:21"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17">
        <f t="shared" si="77"/>
        <v>76.666666666666671</v>
      </c>
      <c r="Q1275" t="s">
        <v>8345</v>
      </c>
      <c r="R1275" t="s">
        <v>8346</v>
      </c>
      <c r="S1275" s="23">
        <f t="shared" si="78"/>
        <v>41852.521886574068</v>
      </c>
      <c r="T1275" s="23">
        <f t="shared" si="79"/>
        <v>41882.521886574068</v>
      </c>
      <c r="U1275" s="27">
        <f>IF(D1275&lt;Bonus!$J$2,Bonus!$K$2,IF(D1275&lt;Bonus!$J$3,Bonus!$K$3,IF(D1275&lt;Bonus!$J$4,Bonus!$K$4,IF(D1275&lt;Bonus!$J$5,Bonus!$K$5,IF(D1275&lt;Bonus!$J$6,Bonus!$K$6,IF(D1275&lt;Bonus!$J$7,Bonus!$K$7,IF(D1275&lt;Bonus!$J$8,Bonus!$K$8,IF(D1275&lt;Bonus!$J$9,Bonus!$K$9,IF(D1275&lt;Bonus!$J$10,Bonus!$K$10,IF(D1275&lt;Bonus!$J$11,Bonus!$K$11,IF(D1275&lt;Bonus!$J$12,Bonus!$K$12,Bonus!$K$13)))))))))))</f>
        <v>2</v>
      </c>
    </row>
    <row r="1276" spans="1:21"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17">
        <f t="shared" si="77"/>
        <v>82.963254817987149</v>
      </c>
      <c r="Q1276" t="s">
        <v>8345</v>
      </c>
      <c r="R1276" t="s">
        <v>8346</v>
      </c>
      <c r="S1276" s="23">
        <f t="shared" si="78"/>
        <v>41116.481770833328</v>
      </c>
      <c r="T1276" s="23">
        <f t="shared" si="79"/>
        <v>41151.481770833328</v>
      </c>
      <c r="U1276" s="27">
        <f>IF(D1276&lt;Bonus!$J$2,Bonus!$K$2,IF(D1276&lt;Bonus!$J$3,Bonus!$K$3,IF(D1276&lt;Bonus!$J$4,Bonus!$K$4,IF(D1276&lt;Bonus!$J$5,Bonus!$K$5,IF(D1276&lt;Bonus!$J$6,Bonus!$K$6,IF(D1276&lt;Bonus!$J$7,Bonus!$K$7,IF(D1276&lt;Bonus!$J$8,Bonus!$K$8,IF(D1276&lt;Bonus!$J$9,Bonus!$K$9,IF(D1276&lt;Bonus!$J$10,Bonus!$K$10,IF(D1276&lt;Bonus!$J$11,Bonus!$K$11,IF(D1276&lt;Bonus!$J$12,Bonus!$K$12,Bonus!$K$13)))))))))))</f>
        <v>7</v>
      </c>
    </row>
    <row r="1277" spans="1:21"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17">
        <f t="shared" si="77"/>
        <v>62.522107969151669</v>
      </c>
      <c r="Q1277" t="s">
        <v>8345</v>
      </c>
      <c r="R1277" t="s">
        <v>8346</v>
      </c>
      <c r="S1277" s="23">
        <f t="shared" si="78"/>
        <v>41458.659571759257</v>
      </c>
      <c r="T1277" s="23">
        <f t="shared" si="79"/>
        <v>41493.659571759257</v>
      </c>
      <c r="U1277" s="27">
        <f>IF(D1277&lt;Bonus!$J$2,Bonus!$K$2,IF(D1277&lt;Bonus!$J$3,Bonus!$K$3,IF(D1277&lt;Bonus!$J$4,Bonus!$K$4,IF(D1277&lt;Bonus!$J$5,Bonus!$K$5,IF(D1277&lt;Bonus!$J$6,Bonus!$K$6,IF(D1277&lt;Bonus!$J$7,Bonus!$K$7,IF(D1277&lt;Bonus!$J$8,Bonus!$K$8,IF(D1277&lt;Bonus!$J$9,Bonus!$K$9,IF(D1277&lt;Bonus!$J$10,Bonus!$K$10,IF(D1277&lt;Bonus!$J$11,Bonus!$K$11,IF(D1277&lt;Bonus!$J$12,Bonus!$K$12,Bonus!$K$13)))))))))))</f>
        <v>5</v>
      </c>
    </row>
    <row r="1278" spans="1:21"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17">
        <f t="shared" si="77"/>
        <v>46.06808823529412</v>
      </c>
      <c r="Q1278" t="s">
        <v>8345</v>
      </c>
      <c r="R1278" t="s">
        <v>8346</v>
      </c>
      <c r="S1278" s="23">
        <f t="shared" si="78"/>
        <v>40007.49591435185</v>
      </c>
      <c r="T1278" s="23">
        <f t="shared" si="79"/>
        <v>40056.958333333328</v>
      </c>
      <c r="U1278" s="27">
        <f>IF(D1278&lt;Bonus!$J$2,Bonus!$K$2,IF(D1278&lt;Bonus!$J$3,Bonus!$K$3,IF(D1278&lt;Bonus!$J$4,Bonus!$K$4,IF(D1278&lt;Bonus!$J$5,Bonus!$K$5,IF(D1278&lt;Bonus!$J$6,Bonus!$K$6,IF(D1278&lt;Bonus!$J$7,Bonus!$K$7,IF(D1278&lt;Bonus!$J$8,Bonus!$K$8,IF(D1278&lt;Bonus!$J$9,Bonus!$K$9,IF(D1278&lt;Bonus!$J$10,Bonus!$K$10,IF(D1278&lt;Bonus!$J$11,Bonus!$K$11,IF(D1278&lt;Bonus!$J$12,Bonus!$K$12,Bonus!$K$13)))))))))))</f>
        <v>2</v>
      </c>
    </row>
    <row r="1279" spans="1:21"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17">
        <f t="shared" si="77"/>
        <v>38.543946731234868</v>
      </c>
      <c r="Q1279" t="s">
        <v>8345</v>
      </c>
      <c r="R1279" t="s">
        <v>8346</v>
      </c>
      <c r="S1279" s="23">
        <f t="shared" si="78"/>
        <v>41121.35355324074</v>
      </c>
      <c r="T1279" s="23">
        <f t="shared" si="79"/>
        <v>41156.35355324074</v>
      </c>
      <c r="U1279" s="27">
        <f>IF(D1279&lt;Bonus!$J$2,Bonus!$K$2,IF(D1279&lt;Bonus!$J$3,Bonus!$K$3,IF(D1279&lt;Bonus!$J$4,Bonus!$K$4,IF(D1279&lt;Bonus!$J$5,Bonus!$K$5,IF(D1279&lt;Bonus!$J$6,Bonus!$K$6,IF(D1279&lt;Bonus!$J$7,Bonus!$K$7,IF(D1279&lt;Bonus!$J$8,Bonus!$K$8,IF(D1279&lt;Bonus!$J$9,Bonus!$K$9,IF(D1279&lt;Bonus!$J$10,Bonus!$K$10,IF(D1279&lt;Bonus!$J$11,Bonus!$K$11,IF(D1279&lt;Bonus!$J$12,Bonus!$K$12,Bonus!$K$13)))))))))))</f>
        <v>5</v>
      </c>
    </row>
    <row r="1280" spans="1:21"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17">
        <f t="shared" si="77"/>
        <v>53.005263157894738</v>
      </c>
      <c r="Q1280" t="s">
        <v>8345</v>
      </c>
      <c r="R1280" t="s">
        <v>8346</v>
      </c>
      <c r="S1280" s="23">
        <f t="shared" si="78"/>
        <v>41786.346828703703</v>
      </c>
      <c r="T1280" s="23">
        <f t="shared" si="79"/>
        <v>41814.875</v>
      </c>
      <c r="U1280" s="27">
        <f>IF(D1280&lt;Bonus!$J$2,Bonus!$K$2,IF(D1280&lt;Bonus!$J$3,Bonus!$K$3,IF(D1280&lt;Bonus!$J$4,Bonus!$K$4,IF(D1280&lt;Bonus!$J$5,Bonus!$K$5,IF(D1280&lt;Bonus!$J$6,Bonus!$K$6,IF(D1280&lt;Bonus!$J$7,Bonus!$K$7,IF(D1280&lt;Bonus!$J$8,Bonus!$K$8,IF(D1280&lt;Bonus!$J$9,Bonus!$K$9,IF(D1280&lt;Bonus!$J$10,Bonus!$K$10,IF(D1280&lt;Bonus!$J$11,Bonus!$K$11,IF(D1280&lt;Bonus!$J$12,Bonus!$K$12,Bonus!$K$13)))))))))))</f>
        <v>3</v>
      </c>
    </row>
    <row r="1281" spans="1:21"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17">
        <f t="shared" si="77"/>
        <v>73.355396825396824</v>
      </c>
      <c r="Q1281" t="s">
        <v>8345</v>
      </c>
      <c r="R1281" t="s">
        <v>8346</v>
      </c>
      <c r="S1281" s="23">
        <f t="shared" si="78"/>
        <v>41681.890856481477</v>
      </c>
      <c r="T1281" s="23">
        <f t="shared" si="79"/>
        <v>41721.849189814813</v>
      </c>
      <c r="U1281" s="27">
        <f>IF(D1281&lt;Bonus!$J$2,Bonus!$K$2,IF(D1281&lt;Bonus!$J$3,Bonus!$K$3,IF(D1281&lt;Bonus!$J$4,Bonus!$K$4,IF(D1281&lt;Bonus!$J$5,Bonus!$K$5,IF(D1281&lt;Bonus!$J$6,Bonus!$K$6,IF(D1281&lt;Bonus!$J$7,Bonus!$K$7,IF(D1281&lt;Bonus!$J$8,Bonus!$K$8,IF(D1281&lt;Bonus!$J$9,Bonus!$K$9,IF(D1281&lt;Bonus!$J$10,Bonus!$K$10,IF(D1281&lt;Bonus!$J$11,Bonus!$K$11,IF(D1281&lt;Bonus!$J$12,Bonus!$K$12,Bonus!$K$13)))))))))))</f>
        <v>4</v>
      </c>
    </row>
    <row r="1282" spans="1:21"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17">
        <f t="shared" si="77"/>
        <v>127.97523076923076</v>
      </c>
      <c r="Q1282" t="s">
        <v>8345</v>
      </c>
      <c r="R1282" t="s">
        <v>8346</v>
      </c>
      <c r="S1282" s="23">
        <f t="shared" si="78"/>
        <v>40513.54923611111</v>
      </c>
      <c r="T1282" s="23">
        <f t="shared" si="79"/>
        <v>40603.54923611111</v>
      </c>
      <c r="U1282" s="27">
        <f>IF(D1282&lt;Bonus!$J$2,Bonus!$K$2,IF(D1282&lt;Bonus!$J$3,Bonus!$K$3,IF(D1282&lt;Bonus!$J$4,Bonus!$K$4,IF(D1282&lt;Bonus!$J$5,Bonus!$K$5,IF(D1282&lt;Bonus!$J$6,Bonus!$K$6,IF(D1282&lt;Bonus!$J$7,Bonus!$K$7,IF(D1282&lt;Bonus!$J$8,Bonus!$K$8,IF(D1282&lt;Bonus!$J$9,Bonus!$K$9,IF(D1282&lt;Bonus!$J$10,Bonus!$K$10,IF(D1282&lt;Bonus!$J$11,Bonus!$K$11,IF(D1282&lt;Bonus!$J$12,Bonus!$K$12,Bonus!$K$13)))))))))))</f>
        <v>5</v>
      </c>
    </row>
    <row r="1283" spans="1:21"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f>
        <v>1.1071428571428572</v>
      </c>
      <c r="P1283" s="17">
        <f t="shared" ref="P1283:P1346" si="81">E1283/L1283</f>
        <v>104.72972972972973</v>
      </c>
      <c r="Q1283" t="s">
        <v>8345</v>
      </c>
      <c r="R1283" t="s">
        <v>8346</v>
      </c>
      <c r="S1283" s="23">
        <f t="shared" ref="S1283:S1346" si="82">(J1283/60/60/24)+DATE(1970,1,1)+(-5/24)</f>
        <v>41463.535138888888</v>
      </c>
      <c r="T1283" s="23">
        <f t="shared" ref="T1283:T1346" si="83">(I1283/60/60/24)+DATE(1970,1,1)+(-5/24)</f>
        <v>41483.535138888888</v>
      </c>
      <c r="U1283" s="27">
        <f>IF(D1283&lt;Bonus!$J$2,Bonus!$K$2,IF(D1283&lt;Bonus!$J$3,Bonus!$K$3,IF(D1283&lt;Bonus!$J$4,Bonus!$K$4,IF(D1283&lt;Bonus!$J$5,Bonus!$K$5,IF(D1283&lt;Bonus!$J$6,Bonus!$K$6,IF(D1283&lt;Bonus!$J$7,Bonus!$K$7,IF(D1283&lt;Bonus!$J$8,Bonus!$K$8,IF(D1283&lt;Bonus!$J$9,Bonus!$K$9,IF(D1283&lt;Bonus!$J$10,Bonus!$K$10,IF(D1283&lt;Bonus!$J$11,Bonus!$K$11,IF(D1283&lt;Bonus!$J$12,Bonus!$K$12,Bonus!$K$13)))))))))))</f>
        <v>3</v>
      </c>
    </row>
    <row r="1284" spans="1:21"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17">
        <f t="shared" si="81"/>
        <v>67.671532846715323</v>
      </c>
      <c r="Q1284" t="s">
        <v>8345</v>
      </c>
      <c r="R1284" t="s">
        <v>8346</v>
      </c>
      <c r="S1284" s="23">
        <f t="shared" si="82"/>
        <v>41586.266840277778</v>
      </c>
      <c r="T1284" s="23">
        <f t="shared" si="83"/>
        <v>41616.999305555553</v>
      </c>
      <c r="U1284" s="27">
        <f>IF(D1284&lt;Bonus!$J$2,Bonus!$K$2,IF(D1284&lt;Bonus!$J$3,Bonus!$K$3,IF(D1284&lt;Bonus!$J$4,Bonus!$K$4,IF(D1284&lt;Bonus!$J$5,Bonus!$K$5,IF(D1284&lt;Bonus!$J$6,Bonus!$K$6,IF(D1284&lt;Bonus!$J$7,Bonus!$K$7,IF(D1284&lt;Bonus!$J$8,Bonus!$K$8,IF(D1284&lt;Bonus!$J$9,Bonus!$K$9,IF(D1284&lt;Bonus!$J$10,Bonus!$K$10,IF(D1284&lt;Bonus!$J$11,Bonus!$K$11,IF(D1284&lt;Bonus!$J$12,Bonus!$K$12,Bonus!$K$13)))))))))))</f>
        <v>5</v>
      </c>
    </row>
    <row r="1285" spans="1:21"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17">
        <f t="shared" si="81"/>
        <v>95.931818181818187</v>
      </c>
      <c r="Q1285" t="s">
        <v>8345</v>
      </c>
      <c r="R1285" t="s">
        <v>8346</v>
      </c>
      <c r="S1285" s="23">
        <f t="shared" si="82"/>
        <v>41320.50913194444</v>
      </c>
      <c r="T1285" s="23">
        <f t="shared" si="83"/>
        <v>41343.958333333328</v>
      </c>
      <c r="U1285" s="27">
        <f>IF(D1285&lt;Bonus!$J$2,Bonus!$K$2,IF(D1285&lt;Bonus!$J$3,Bonus!$K$3,IF(D1285&lt;Bonus!$J$4,Bonus!$K$4,IF(D1285&lt;Bonus!$J$5,Bonus!$K$5,IF(D1285&lt;Bonus!$J$6,Bonus!$K$6,IF(D1285&lt;Bonus!$J$7,Bonus!$K$7,IF(D1285&lt;Bonus!$J$8,Bonus!$K$8,IF(D1285&lt;Bonus!$J$9,Bonus!$K$9,IF(D1285&lt;Bonus!$J$10,Bonus!$K$10,IF(D1285&lt;Bonus!$J$11,Bonus!$K$11,IF(D1285&lt;Bonus!$J$12,Bonus!$K$12,Bonus!$K$13)))))))))))</f>
        <v>2</v>
      </c>
    </row>
    <row r="1286" spans="1:21"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17">
        <f t="shared" si="81"/>
        <v>65.161290322580641</v>
      </c>
      <c r="Q1286" t="s">
        <v>8337</v>
      </c>
      <c r="R1286" t="s">
        <v>8338</v>
      </c>
      <c r="S1286" s="23">
        <f t="shared" si="82"/>
        <v>42712.026412037034</v>
      </c>
      <c r="T1286" s="23">
        <f t="shared" si="83"/>
        <v>42735.499305555553</v>
      </c>
      <c r="U1286" s="27">
        <f>IF(D1286&lt;Bonus!$J$2,Bonus!$K$2,IF(D1286&lt;Bonus!$J$3,Bonus!$K$3,IF(D1286&lt;Bonus!$J$4,Bonus!$K$4,IF(D1286&lt;Bonus!$J$5,Bonus!$K$5,IF(D1286&lt;Bonus!$J$6,Bonus!$K$6,IF(D1286&lt;Bonus!$J$7,Bonus!$K$7,IF(D1286&lt;Bonus!$J$8,Bonus!$K$8,IF(D1286&lt;Bonus!$J$9,Bonus!$K$9,IF(D1286&lt;Bonus!$J$10,Bonus!$K$10,IF(D1286&lt;Bonus!$J$11,Bonus!$K$11,IF(D1286&lt;Bonus!$J$12,Bonus!$K$12,Bonus!$K$13)))))))))))</f>
        <v>2</v>
      </c>
    </row>
    <row r="1287" spans="1:21"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17">
        <f t="shared" si="81"/>
        <v>32.269841269841272</v>
      </c>
      <c r="Q1287" t="s">
        <v>8337</v>
      </c>
      <c r="R1287" t="s">
        <v>8338</v>
      </c>
      <c r="S1287" s="23">
        <f t="shared" si="82"/>
        <v>42160.374710648146</v>
      </c>
      <c r="T1287" s="23">
        <f t="shared" si="83"/>
        <v>42175.374710648146</v>
      </c>
      <c r="U1287" s="27">
        <f>IF(D1287&lt;Bonus!$J$2,Bonus!$K$2,IF(D1287&lt;Bonus!$J$3,Bonus!$K$3,IF(D1287&lt;Bonus!$J$4,Bonus!$K$4,IF(D1287&lt;Bonus!$J$5,Bonus!$K$5,IF(D1287&lt;Bonus!$J$6,Bonus!$K$6,IF(D1287&lt;Bonus!$J$7,Bonus!$K$7,IF(D1287&lt;Bonus!$J$8,Bonus!$K$8,IF(D1287&lt;Bonus!$J$9,Bonus!$K$9,IF(D1287&lt;Bonus!$J$10,Bonus!$K$10,IF(D1287&lt;Bonus!$J$11,Bonus!$K$11,IF(D1287&lt;Bonus!$J$12,Bonus!$K$12,Bonus!$K$13)))))))))))</f>
        <v>2</v>
      </c>
    </row>
    <row r="1288" spans="1:21"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17">
        <f t="shared" si="81"/>
        <v>81.25</v>
      </c>
      <c r="Q1288" t="s">
        <v>8337</v>
      </c>
      <c r="R1288" t="s">
        <v>8338</v>
      </c>
      <c r="S1288" s="23">
        <f t="shared" si="82"/>
        <v>42039.176238425927</v>
      </c>
      <c r="T1288" s="23">
        <f t="shared" si="83"/>
        <v>42052.374999999993</v>
      </c>
      <c r="U1288" s="27">
        <f>IF(D1288&lt;Bonus!$J$2,Bonus!$K$2,IF(D1288&lt;Bonus!$J$3,Bonus!$K$3,IF(D1288&lt;Bonus!$J$4,Bonus!$K$4,IF(D1288&lt;Bonus!$J$5,Bonus!$K$5,IF(D1288&lt;Bonus!$J$6,Bonus!$K$6,IF(D1288&lt;Bonus!$J$7,Bonus!$K$7,IF(D1288&lt;Bonus!$J$8,Bonus!$K$8,IF(D1288&lt;Bonus!$J$9,Bonus!$K$9,IF(D1288&lt;Bonus!$J$10,Bonus!$K$10,IF(D1288&lt;Bonus!$J$11,Bonus!$K$11,IF(D1288&lt;Bonus!$J$12,Bonus!$K$12,Bonus!$K$13)))))))))))</f>
        <v>2</v>
      </c>
    </row>
    <row r="1289" spans="1:21"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17">
        <f t="shared" si="81"/>
        <v>24.2</v>
      </c>
      <c r="Q1289" t="s">
        <v>8337</v>
      </c>
      <c r="R1289" t="s">
        <v>8338</v>
      </c>
      <c r="S1289" s="23">
        <f t="shared" si="82"/>
        <v>42107.412685185183</v>
      </c>
      <c r="T1289" s="23">
        <f t="shared" si="83"/>
        <v>42167.412685185183</v>
      </c>
      <c r="U1289" s="27">
        <f>IF(D1289&lt;Bonus!$J$2,Bonus!$K$2,IF(D1289&lt;Bonus!$J$3,Bonus!$K$3,IF(D1289&lt;Bonus!$J$4,Bonus!$K$4,IF(D1289&lt;Bonus!$J$5,Bonus!$K$5,IF(D1289&lt;Bonus!$J$6,Bonus!$K$6,IF(D1289&lt;Bonus!$J$7,Bonus!$K$7,IF(D1289&lt;Bonus!$J$8,Bonus!$K$8,IF(D1289&lt;Bonus!$J$9,Bonus!$K$9,IF(D1289&lt;Bonus!$J$10,Bonus!$K$10,IF(D1289&lt;Bonus!$J$11,Bonus!$K$11,IF(D1289&lt;Bonus!$J$12,Bonus!$K$12,Bonus!$K$13)))))))))))</f>
        <v>1</v>
      </c>
    </row>
    <row r="1290" spans="1:21"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17">
        <f t="shared" si="81"/>
        <v>65.868852459016395</v>
      </c>
      <c r="Q1290" t="s">
        <v>8337</v>
      </c>
      <c r="R1290" t="s">
        <v>8338</v>
      </c>
      <c r="S1290" s="23">
        <f t="shared" si="82"/>
        <v>42560.946331018517</v>
      </c>
      <c r="T1290" s="23">
        <f t="shared" si="83"/>
        <v>42591.958333333336</v>
      </c>
      <c r="U1290" s="27">
        <f>IF(D1290&lt;Bonus!$J$2,Bonus!$K$2,IF(D1290&lt;Bonus!$J$3,Bonus!$K$3,IF(D1290&lt;Bonus!$J$4,Bonus!$K$4,IF(D1290&lt;Bonus!$J$5,Bonus!$K$5,IF(D1290&lt;Bonus!$J$6,Bonus!$K$6,IF(D1290&lt;Bonus!$J$7,Bonus!$K$7,IF(D1290&lt;Bonus!$J$8,Bonus!$K$8,IF(D1290&lt;Bonus!$J$9,Bonus!$K$9,IF(D1290&lt;Bonus!$J$10,Bonus!$K$10,IF(D1290&lt;Bonus!$J$11,Bonus!$K$11,IF(D1290&lt;Bonus!$J$12,Bonus!$K$12,Bonus!$K$13)))))))))))</f>
        <v>2</v>
      </c>
    </row>
    <row r="1291" spans="1:21"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17">
        <f t="shared" si="81"/>
        <v>36.07692307692308</v>
      </c>
      <c r="Q1291" t="s">
        <v>8337</v>
      </c>
      <c r="R1291" t="s">
        <v>8338</v>
      </c>
      <c r="S1291" s="23">
        <f t="shared" si="82"/>
        <v>42708.926446759251</v>
      </c>
      <c r="T1291" s="23">
        <f t="shared" si="83"/>
        <v>42738.926446759251</v>
      </c>
      <c r="U1291" s="27">
        <f>IF(D1291&lt;Bonus!$J$2,Bonus!$K$2,IF(D1291&lt;Bonus!$J$3,Bonus!$K$3,IF(D1291&lt;Bonus!$J$4,Bonus!$K$4,IF(D1291&lt;Bonus!$J$5,Bonus!$K$5,IF(D1291&lt;Bonus!$J$6,Bonus!$K$6,IF(D1291&lt;Bonus!$J$7,Bonus!$K$7,IF(D1291&lt;Bonus!$J$8,Bonus!$K$8,IF(D1291&lt;Bonus!$J$9,Bonus!$K$9,IF(D1291&lt;Bonus!$J$10,Bonus!$K$10,IF(D1291&lt;Bonus!$J$11,Bonus!$K$11,IF(D1291&lt;Bonus!$J$12,Bonus!$K$12,Bonus!$K$13)))))))))))</f>
        <v>2</v>
      </c>
    </row>
    <row r="1292" spans="1:21"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17">
        <f t="shared" si="81"/>
        <v>44.186046511627907</v>
      </c>
      <c r="Q1292" t="s">
        <v>8337</v>
      </c>
      <c r="R1292" t="s">
        <v>8338</v>
      </c>
      <c r="S1292" s="23">
        <f t="shared" si="82"/>
        <v>42086.406608796293</v>
      </c>
      <c r="T1292" s="23">
        <f t="shared" si="83"/>
        <v>42117.082638888889</v>
      </c>
      <c r="U1292" s="27">
        <f>IF(D1292&lt;Bonus!$J$2,Bonus!$K$2,IF(D1292&lt;Bonus!$J$3,Bonus!$K$3,IF(D1292&lt;Bonus!$J$4,Bonus!$K$4,IF(D1292&lt;Bonus!$J$5,Bonus!$K$5,IF(D1292&lt;Bonus!$J$6,Bonus!$K$6,IF(D1292&lt;Bonus!$J$7,Bonus!$K$7,IF(D1292&lt;Bonus!$J$8,Bonus!$K$8,IF(D1292&lt;Bonus!$J$9,Bonus!$K$9,IF(D1292&lt;Bonus!$J$10,Bonus!$K$10,IF(D1292&lt;Bonus!$J$11,Bonus!$K$11,IF(D1292&lt;Bonus!$J$12,Bonus!$K$12,Bonus!$K$13)))))))))))</f>
        <v>2</v>
      </c>
    </row>
    <row r="1293" spans="1:21"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17">
        <f t="shared" si="81"/>
        <v>104.07142857142857</v>
      </c>
      <c r="Q1293" t="s">
        <v>8337</v>
      </c>
      <c r="R1293" t="s">
        <v>8338</v>
      </c>
      <c r="S1293" s="23">
        <f t="shared" si="82"/>
        <v>42064.444340277776</v>
      </c>
      <c r="T1293" s="23">
        <f t="shared" si="83"/>
        <v>42101.083333333336</v>
      </c>
      <c r="U1293" s="27">
        <f>IF(D1293&lt;Bonus!$J$2,Bonus!$K$2,IF(D1293&lt;Bonus!$J$3,Bonus!$K$3,IF(D1293&lt;Bonus!$J$4,Bonus!$K$4,IF(D1293&lt;Bonus!$J$5,Bonus!$K$5,IF(D1293&lt;Bonus!$J$6,Bonus!$K$6,IF(D1293&lt;Bonus!$J$7,Bonus!$K$7,IF(D1293&lt;Bonus!$J$8,Bonus!$K$8,IF(D1293&lt;Bonus!$J$9,Bonus!$K$9,IF(D1293&lt;Bonus!$J$10,Bonus!$K$10,IF(D1293&lt;Bonus!$J$11,Bonus!$K$11,IF(D1293&lt;Bonus!$J$12,Bonus!$K$12,Bonus!$K$13)))))))))))</f>
        <v>2</v>
      </c>
    </row>
    <row r="1294" spans="1:21"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17">
        <f t="shared" si="81"/>
        <v>35.96153846153846</v>
      </c>
      <c r="Q1294" t="s">
        <v>8337</v>
      </c>
      <c r="R1294" t="s">
        <v>8338</v>
      </c>
      <c r="S1294" s="23">
        <f t="shared" si="82"/>
        <v>42256.555879629632</v>
      </c>
      <c r="T1294" s="23">
        <f t="shared" si="83"/>
        <v>42283.749305555553</v>
      </c>
      <c r="U1294" s="27">
        <f>IF(D1294&lt;Bonus!$J$2,Bonus!$K$2,IF(D1294&lt;Bonus!$J$3,Bonus!$K$3,IF(D1294&lt;Bonus!$J$4,Bonus!$K$4,IF(D1294&lt;Bonus!$J$5,Bonus!$K$5,IF(D1294&lt;Bonus!$J$6,Bonus!$K$6,IF(D1294&lt;Bonus!$J$7,Bonus!$K$7,IF(D1294&lt;Bonus!$J$8,Bonus!$K$8,IF(D1294&lt;Bonus!$J$9,Bonus!$K$9,IF(D1294&lt;Bonus!$J$10,Bonus!$K$10,IF(D1294&lt;Bonus!$J$11,Bonus!$K$11,IF(D1294&lt;Bonus!$J$12,Bonus!$K$12,Bonus!$K$13)))))))))))</f>
        <v>2</v>
      </c>
    </row>
    <row r="1295" spans="1:21"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17">
        <f t="shared" si="81"/>
        <v>127.79166666666667</v>
      </c>
      <c r="Q1295" t="s">
        <v>8337</v>
      </c>
      <c r="R1295" t="s">
        <v>8338</v>
      </c>
      <c r="S1295" s="23">
        <f t="shared" si="82"/>
        <v>42292.492719907408</v>
      </c>
      <c r="T1295" s="23">
        <f t="shared" si="83"/>
        <v>42322.534386574065</v>
      </c>
      <c r="U1295" s="27">
        <f>IF(D1295&lt;Bonus!$J$2,Bonus!$K$2,IF(D1295&lt;Bonus!$J$3,Bonus!$K$3,IF(D1295&lt;Bonus!$J$4,Bonus!$K$4,IF(D1295&lt;Bonus!$J$5,Bonus!$K$5,IF(D1295&lt;Bonus!$J$6,Bonus!$K$6,IF(D1295&lt;Bonus!$J$7,Bonus!$K$7,IF(D1295&lt;Bonus!$J$8,Bonus!$K$8,IF(D1295&lt;Bonus!$J$9,Bonus!$K$9,IF(D1295&lt;Bonus!$J$10,Bonus!$K$10,IF(D1295&lt;Bonus!$J$11,Bonus!$K$11,IF(D1295&lt;Bonus!$J$12,Bonus!$K$12,Bonus!$K$13)))))))))))</f>
        <v>5</v>
      </c>
    </row>
    <row r="1296" spans="1:21"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17">
        <f t="shared" si="81"/>
        <v>27.727272727272727</v>
      </c>
      <c r="Q1296" t="s">
        <v>8337</v>
      </c>
      <c r="R1296" t="s">
        <v>8338</v>
      </c>
      <c r="S1296" s="23">
        <f t="shared" si="82"/>
        <v>42278.245335648149</v>
      </c>
      <c r="T1296" s="23">
        <f t="shared" si="83"/>
        <v>42296.249999999993</v>
      </c>
      <c r="U1296" s="27">
        <f>IF(D1296&lt;Bonus!$J$2,Bonus!$K$2,IF(D1296&lt;Bonus!$J$3,Bonus!$K$3,IF(D1296&lt;Bonus!$J$4,Bonus!$K$4,IF(D1296&lt;Bonus!$J$5,Bonus!$K$5,IF(D1296&lt;Bonus!$J$6,Bonus!$K$6,IF(D1296&lt;Bonus!$J$7,Bonus!$K$7,IF(D1296&lt;Bonus!$J$8,Bonus!$K$8,IF(D1296&lt;Bonus!$J$9,Bonus!$K$9,IF(D1296&lt;Bonus!$J$10,Bonus!$K$10,IF(D1296&lt;Bonus!$J$11,Bonus!$K$11,IF(D1296&lt;Bonus!$J$12,Bonus!$K$12,Bonus!$K$13)))))))))))</f>
        <v>1</v>
      </c>
    </row>
    <row r="1297" spans="1:21"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17">
        <f t="shared" si="81"/>
        <v>39.828125</v>
      </c>
      <c r="Q1297" t="s">
        <v>8337</v>
      </c>
      <c r="R1297" t="s">
        <v>8338</v>
      </c>
      <c r="S1297" s="23">
        <f t="shared" si="82"/>
        <v>42184.364548611113</v>
      </c>
      <c r="T1297" s="23">
        <f t="shared" si="83"/>
        <v>42214.499999999993</v>
      </c>
      <c r="U1297" s="27">
        <f>IF(D1297&lt;Bonus!$J$2,Bonus!$K$2,IF(D1297&lt;Bonus!$J$3,Bonus!$K$3,IF(D1297&lt;Bonus!$J$4,Bonus!$K$4,IF(D1297&lt;Bonus!$J$5,Bonus!$K$5,IF(D1297&lt;Bonus!$J$6,Bonus!$K$6,IF(D1297&lt;Bonus!$J$7,Bonus!$K$7,IF(D1297&lt;Bonus!$J$8,Bonus!$K$8,IF(D1297&lt;Bonus!$J$9,Bonus!$K$9,IF(D1297&lt;Bonus!$J$10,Bonus!$K$10,IF(D1297&lt;Bonus!$J$11,Bonus!$K$11,IF(D1297&lt;Bonus!$J$12,Bonus!$K$12,Bonus!$K$13)))))))))))</f>
        <v>2</v>
      </c>
    </row>
    <row r="1298" spans="1:21"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17">
        <f t="shared" si="81"/>
        <v>52.173913043478258</v>
      </c>
      <c r="Q1298" t="s">
        <v>8337</v>
      </c>
      <c r="R1298" t="s">
        <v>8338</v>
      </c>
      <c r="S1298" s="23">
        <f t="shared" si="82"/>
        <v>42422.842280092591</v>
      </c>
      <c r="T1298" s="23">
        <f t="shared" si="83"/>
        <v>42442.800613425927</v>
      </c>
      <c r="U1298" s="27">
        <f>IF(D1298&lt;Bonus!$J$2,Bonus!$K$2,IF(D1298&lt;Bonus!$J$3,Bonus!$K$3,IF(D1298&lt;Bonus!$J$4,Bonus!$K$4,IF(D1298&lt;Bonus!$J$5,Bonus!$K$5,IF(D1298&lt;Bonus!$J$6,Bonus!$K$6,IF(D1298&lt;Bonus!$J$7,Bonus!$K$7,IF(D1298&lt;Bonus!$J$8,Bonus!$K$8,IF(D1298&lt;Bonus!$J$9,Bonus!$K$9,IF(D1298&lt;Bonus!$J$10,Bonus!$K$10,IF(D1298&lt;Bonus!$J$11,Bonus!$K$11,IF(D1298&lt;Bonus!$J$12,Bonus!$K$12,Bonus!$K$13)))))))))))</f>
        <v>1</v>
      </c>
    </row>
    <row r="1299" spans="1:21"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17">
        <f t="shared" si="81"/>
        <v>92.037815126050418</v>
      </c>
      <c r="Q1299" t="s">
        <v>8337</v>
      </c>
      <c r="R1299" t="s">
        <v>8338</v>
      </c>
      <c r="S1299" s="23">
        <f t="shared" si="82"/>
        <v>42461.538865740738</v>
      </c>
      <c r="T1299" s="23">
        <f t="shared" si="83"/>
        <v>42491.538865740738</v>
      </c>
      <c r="U1299" s="27">
        <f>IF(D1299&lt;Bonus!$J$2,Bonus!$K$2,IF(D1299&lt;Bonus!$J$3,Bonus!$K$3,IF(D1299&lt;Bonus!$J$4,Bonus!$K$4,IF(D1299&lt;Bonus!$J$5,Bonus!$K$5,IF(D1299&lt;Bonus!$J$6,Bonus!$K$6,IF(D1299&lt;Bonus!$J$7,Bonus!$K$7,IF(D1299&lt;Bonus!$J$8,Bonus!$K$8,IF(D1299&lt;Bonus!$J$9,Bonus!$K$9,IF(D1299&lt;Bonus!$J$10,Bonus!$K$10,IF(D1299&lt;Bonus!$J$11,Bonus!$K$11,IF(D1299&lt;Bonus!$J$12,Bonus!$K$12,Bonus!$K$13)))))))))))</f>
        <v>6</v>
      </c>
    </row>
    <row r="1300" spans="1:21"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17">
        <f t="shared" si="81"/>
        <v>63.424242424242422</v>
      </c>
      <c r="Q1300" t="s">
        <v>8337</v>
      </c>
      <c r="R1300" t="s">
        <v>8338</v>
      </c>
      <c r="S1300" s="23">
        <f t="shared" si="82"/>
        <v>42458.472592592596</v>
      </c>
      <c r="T1300" s="23">
        <f t="shared" si="83"/>
        <v>42488.472592592596</v>
      </c>
      <c r="U1300" s="27">
        <f>IF(D1300&lt;Bonus!$J$2,Bonus!$K$2,IF(D1300&lt;Bonus!$J$3,Bonus!$K$3,IF(D1300&lt;Bonus!$J$4,Bonus!$K$4,IF(D1300&lt;Bonus!$J$5,Bonus!$K$5,IF(D1300&lt;Bonus!$J$6,Bonus!$K$6,IF(D1300&lt;Bonus!$J$7,Bonus!$K$7,IF(D1300&lt;Bonus!$J$8,Bonus!$K$8,IF(D1300&lt;Bonus!$J$9,Bonus!$K$9,IF(D1300&lt;Bonus!$J$10,Bonus!$K$10,IF(D1300&lt;Bonus!$J$11,Bonus!$K$11,IF(D1300&lt;Bonus!$J$12,Bonus!$K$12,Bonus!$K$13)))))))))))</f>
        <v>2</v>
      </c>
    </row>
    <row r="1301" spans="1:21"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17">
        <f t="shared" si="81"/>
        <v>135.625</v>
      </c>
      <c r="Q1301" t="s">
        <v>8337</v>
      </c>
      <c r="R1301" t="s">
        <v>8338</v>
      </c>
      <c r="S1301" s="23">
        <f t="shared" si="82"/>
        <v>42169.606006944443</v>
      </c>
      <c r="T1301" s="23">
        <f t="shared" si="83"/>
        <v>42199.606006944443</v>
      </c>
      <c r="U1301" s="27">
        <f>IF(D1301&lt;Bonus!$J$2,Bonus!$K$2,IF(D1301&lt;Bonus!$J$3,Bonus!$K$3,IF(D1301&lt;Bonus!$J$4,Bonus!$K$4,IF(D1301&lt;Bonus!$J$5,Bonus!$K$5,IF(D1301&lt;Bonus!$J$6,Bonus!$K$6,IF(D1301&lt;Bonus!$J$7,Bonus!$K$7,IF(D1301&lt;Bonus!$J$8,Bonus!$K$8,IF(D1301&lt;Bonus!$J$9,Bonus!$K$9,IF(D1301&lt;Bonus!$J$10,Bonus!$K$10,IF(D1301&lt;Bonus!$J$11,Bonus!$K$11,IF(D1301&lt;Bonus!$J$12,Bonus!$K$12,Bonus!$K$13)))))))))))</f>
        <v>2</v>
      </c>
    </row>
    <row r="1302" spans="1:21"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17">
        <f t="shared" si="81"/>
        <v>168.75</v>
      </c>
      <c r="Q1302" t="s">
        <v>8337</v>
      </c>
      <c r="R1302" t="s">
        <v>8338</v>
      </c>
      <c r="S1302" s="23">
        <f t="shared" si="82"/>
        <v>42483.466874999998</v>
      </c>
      <c r="T1302" s="23">
        <f t="shared" si="83"/>
        <v>42522.581249999996</v>
      </c>
      <c r="U1302" s="27">
        <f>IF(D1302&lt;Bonus!$J$2,Bonus!$K$2,IF(D1302&lt;Bonus!$J$3,Bonus!$K$3,IF(D1302&lt;Bonus!$J$4,Bonus!$K$4,IF(D1302&lt;Bonus!$J$5,Bonus!$K$5,IF(D1302&lt;Bonus!$J$6,Bonus!$K$6,IF(D1302&lt;Bonus!$J$7,Bonus!$K$7,IF(D1302&lt;Bonus!$J$8,Bonus!$K$8,IF(D1302&lt;Bonus!$J$9,Bonus!$K$9,IF(D1302&lt;Bonus!$J$10,Bonus!$K$10,IF(D1302&lt;Bonus!$J$11,Bonus!$K$11,IF(D1302&lt;Bonus!$J$12,Bonus!$K$12,Bonus!$K$13)))))))))))</f>
        <v>2</v>
      </c>
    </row>
    <row r="1303" spans="1:21"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17">
        <f t="shared" si="81"/>
        <v>70.862068965517238</v>
      </c>
      <c r="Q1303" t="s">
        <v>8337</v>
      </c>
      <c r="R1303" t="s">
        <v>8338</v>
      </c>
      <c r="S1303" s="23">
        <f t="shared" si="82"/>
        <v>42195.541412037033</v>
      </c>
      <c r="T1303" s="23">
        <f t="shared" si="83"/>
        <v>42205.916666666664</v>
      </c>
      <c r="U1303" s="27">
        <f>IF(D1303&lt;Bonus!$J$2,Bonus!$K$2,IF(D1303&lt;Bonus!$J$3,Bonus!$K$3,IF(D1303&lt;Bonus!$J$4,Bonus!$K$4,IF(D1303&lt;Bonus!$J$5,Bonus!$K$5,IF(D1303&lt;Bonus!$J$6,Bonus!$K$6,IF(D1303&lt;Bonus!$J$7,Bonus!$K$7,IF(D1303&lt;Bonus!$J$8,Bonus!$K$8,IF(D1303&lt;Bonus!$J$9,Bonus!$K$9,IF(D1303&lt;Bonus!$J$10,Bonus!$K$10,IF(D1303&lt;Bonus!$J$11,Bonus!$K$11,IF(D1303&lt;Bonus!$J$12,Bonus!$K$12,Bonus!$K$13)))))))))))</f>
        <v>2</v>
      </c>
    </row>
    <row r="1304" spans="1:21"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17">
        <f t="shared" si="81"/>
        <v>50</v>
      </c>
      <c r="Q1304" t="s">
        <v>8337</v>
      </c>
      <c r="R1304" t="s">
        <v>8338</v>
      </c>
      <c r="S1304" s="23">
        <f t="shared" si="82"/>
        <v>42674.849664351852</v>
      </c>
      <c r="T1304" s="23">
        <f t="shared" si="83"/>
        <v>42704.891331018516</v>
      </c>
      <c r="U1304" s="27">
        <f>IF(D1304&lt;Bonus!$J$2,Bonus!$K$2,IF(D1304&lt;Bonus!$J$3,Bonus!$K$3,IF(D1304&lt;Bonus!$J$4,Bonus!$K$4,IF(D1304&lt;Bonus!$J$5,Bonus!$K$5,IF(D1304&lt;Bonus!$J$6,Bonus!$K$6,IF(D1304&lt;Bonus!$J$7,Bonus!$K$7,IF(D1304&lt;Bonus!$J$8,Bonus!$K$8,IF(D1304&lt;Bonus!$J$9,Bonus!$K$9,IF(D1304&lt;Bonus!$J$10,Bonus!$K$10,IF(D1304&lt;Bonus!$J$11,Bonus!$K$11,IF(D1304&lt;Bonus!$J$12,Bonus!$K$12,Bonus!$K$13)))))))))))</f>
        <v>2</v>
      </c>
    </row>
    <row r="1305" spans="1:21"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17">
        <f t="shared" si="81"/>
        <v>42.214166666666671</v>
      </c>
      <c r="Q1305" t="s">
        <v>8337</v>
      </c>
      <c r="R1305" t="s">
        <v>8338</v>
      </c>
      <c r="S1305" s="23">
        <f t="shared" si="82"/>
        <v>42566.232870370368</v>
      </c>
      <c r="T1305" s="23">
        <f t="shared" si="83"/>
        <v>42582.249999999993</v>
      </c>
      <c r="U1305" s="27">
        <f>IF(D1305&lt;Bonus!$J$2,Bonus!$K$2,IF(D1305&lt;Bonus!$J$3,Bonus!$K$3,IF(D1305&lt;Bonus!$J$4,Bonus!$K$4,IF(D1305&lt;Bonus!$J$5,Bonus!$K$5,IF(D1305&lt;Bonus!$J$6,Bonus!$K$6,IF(D1305&lt;Bonus!$J$7,Bonus!$K$7,IF(D1305&lt;Bonus!$J$8,Bonus!$K$8,IF(D1305&lt;Bonus!$J$9,Bonus!$K$9,IF(D1305&lt;Bonus!$J$10,Bonus!$K$10,IF(D1305&lt;Bonus!$J$11,Bonus!$K$11,IF(D1305&lt;Bonus!$J$12,Bonus!$K$12,Bonus!$K$13)))))))))))</f>
        <v>2</v>
      </c>
    </row>
    <row r="1306" spans="1:21"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17">
        <f t="shared" si="81"/>
        <v>152.41346153846155</v>
      </c>
      <c r="Q1306" t="s">
        <v>8339</v>
      </c>
      <c r="R1306" t="s">
        <v>8341</v>
      </c>
      <c r="S1306" s="23">
        <f t="shared" si="82"/>
        <v>42746.986168981479</v>
      </c>
      <c r="T1306" s="23">
        <f t="shared" si="83"/>
        <v>42806.944502314807</v>
      </c>
      <c r="U1306" s="27">
        <f>IF(D1306&lt;Bonus!$J$2,Bonus!$K$2,IF(D1306&lt;Bonus!$J$3,Bonus!$K$3,IF(D1306&lt;Bonus!$J$4,Bonus!$K$4,IF(D1306&lt;Bonus!$J$5,Bonus!$K$5,IF(D1306&lt;Bonus!$J$6,Bonus!$K$6,IF(D1306&lt;Bonus!$J$7,Bonus!$K$7,IF(D1306&lt;Bonus!$J$8,Bonus!$K$8,IF(D1306&lt;Bonus!$J$9,Bonus!$K$9,IF(D1306&lt;Bonus!$J$10,Bonus!$K$10,IF(D1306&lt;Bonus!$J$11,Bonus!$K$11,IF(D1306&lt;Bonus!$J$12,Bonus!$K$12,Bonus!$K$13)))))))))))</f>
        <v>10</v>
      </c>
    </row>
    <row r="1307" spans="1:21"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17">
        <f t="shared" si="81"/>
        <v>90.616279069767444</v>
      </c>
      <c r="Q1307" t="s">
        <v>8339</v>
      </c>
      <c r="R1307" t="s">
        <v>8341</v>
      </c>
      <c r="S1307" s="23">
        <f t="shared" si="82"/>
        <v>42543.457268518519</v>
      </c>
      <c r="T1307" s="23">
        <f t="shared" si="83"/>
        <v>42572.520833333336</v>
      </c>
      <c r="U1307" s="27">
        <f>IF(D1307&lt;Bonus!$J$2,Bonus!$K$2,IF(D1307&lt;Bonus!$J$3,Bonus!$K$3,IF(D1307&lt;Bonus!$J$4,Bonus!$K$4,IF(D1307&lt;Bonus!$J$5,Bonus!$K$5,IF(D1307&lt;Bonus!$J$6,Bonus!$K$6,IF(D1307&lt;Bonus!$J$7,Bonus!$K$7,IF(D1307&lt;Bonus!$J$8,Bonus!$K$8,IF(D1307&lt;Bonus!$J$9,Bonus!$K$9,IF(D1307&lt;Bonus!$J$10,Bonus!$K$10,IF(D1307&lt;Bonus!$J$11,Bonus!$K$11,IF(D1307&lt;Bonus!$J$12,Bonus!$K$12,Bonus!$K$13)))))))))))</f>
        <v>8</v>
      </c>
    </row>
    <row r="1308" spans="1:21"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17">
        <f t="shared" si="81"/>
        <v>201.60393258426967</v>
      </c>
      <c r="Q1308" t="s">
        <v>8339</v>
      </c>
      <c r="R1308" t="s">
        <v>8341</v>
      </c>
      <c r="S1308" s="23">
        <f t="shared" si="82"/>
        <v>41947.249236111107</v>
      </c>
      <c r="T1308" s="23">
        <f t="shared" si="83"/>
        <v>41977.249236111107</v>
      </c>
      <c r="U1308" s="27">
        <f>IF(D1308&lt;Bonus!$J$2,Bonus!$K$2,IF(D1308&lt;Bonus!$J$3,Bonus!$K$3,IF(D1308&lt;Bonus!$J$4,Bonus!$K$4,IF(D1308&lt;Bonus!$J$5,Bonus!$K$5,IF(D1308&lt;Bonus!$J$6,Bonus!$K$6,IF(D1308&lt;Bonus!$J$7,Bonus!$K$7,IF(D1308&lt;Bonus!$J$8,Bonus!$K$8,IF(D1308&lt;Bonus!$J$9,Bonus!$K$9,IF(D1308&lt;Bonus!$J$10,Bonus!$K$10,IF(D1308&lt;Bonus!$J$11,Bonus!$K$11,IF(D1308&lt;Bonus!$J$12,Bonus!$K$12,Bonus!$K$13)))))))))))</f>
        <v>12</v>
      </c>
    </row>
    <row r="1309" spans="1:21"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17">
        <f t="shared" si="81"/>
        <v>127.93333333333334</v>
      </c>
      <c r="Q1309" t="s">
        <v>8339</v>
      </c>
      <c r="R1309" t="s">
        <v>8341</v>
      </c>
      <c r="S1309" s="23">
        <f t="shared" si="82"/>
        <v>42387.294895833329</v>
      </c>
      <c r="T1309" s="23">
        <f t="shared" si="83"/>
        <v>42417.294895833329</v>
      </c>
      <c r="U1309" s="27">
        <f>IF(D1309&lt;Bonus!$J$2,Bonus!$K$2,IF(D1309&lt;Bonus!$J$3,Bonus!$K$3,IF(D1309&lt;Bonus!$J$4,Bonus!$K$4,IF(D1309&lt;Bonus!$J$5,Bonus!$K$5,IF(D1309&lt;Bonus!$J$6,Bonus!$K$6,IF(D1309&lt;Bonus!$J$7,Bonus!$K$7,IF(D1309&lt;Bonus!$J$8,Bonus!$K$8,IF(D1309&lt;Bonus!$J$9,Bonus!$K$9,IF(D1309&lt;Bonus!$J$10,Bonus!$K$10,IF(D1309&lt;Bonus!$J$11,Bonus!$K$11,IF(D1309&lt;Bonus!$J$12,Bonus!$K$12,Bonus!$K$13)))))))))))</f>
        <v>12</v>
      </c>
    </row>
    <row r="1310" spans="1:21"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17">
        <f t="shared" si="81"/>
        <v>29.894736842105264</v>
      </c>
      <c r="Q1310" t="s">
        <v>8339</v>
      </c>
      <c r="R1310" t="s">
        <v>8341</v>
      </c>
      <c r="S1310" s="23">
        <f t="shared" si="82"/>
        <v>42611.405231481483</v>
      </c>
      <c r="T1310" s="23">
        <f t="shared" si="83"/>
        <v>42651.405231481483</v>
      </c>
      <c r="U1310" s="27">
        <f>IF(D1310&lt;Bonus!$J$2,Bonus!$K$2,IF(D1310&lt;Bonus!$J$3,Bonus!$K$3,IF(D1310&lt;Bonus!$J$4,Bonus!$K$4,IF(D1310&lt;Bonus!$J$5,Bonus!$K$5,IF(D1310&lt;Bonus!$J$6,Bonus!$K$6,IF(D1310&lt;Bonus!$J$7,Bonus!$K$7,IF(D1310&lt;Bonus!$J$8,Bonus!$K$8,IF(D1310&lt;Bonus!$J$9,Bonus!$K$9,IF(D1310&lt;Bonus!$J$10,Bonus!$K$10,IF(D1310&lt;Bonus!$J$11,Bonus!$K$11,IF(D1310&lt;Bonus!$J$12,Bonus!$K$12,Bonus!$K$13)))))))))))</f>
        <v>4</v>
      </c>
    </row>
    <row r="1311" spans="1:21"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17">
        <f t="shared" si="81"/>
        <v>367.97142857142859</v>
      </c>
      <c r="Q1311" t="s">
        <v>8339</v>
      </c>
      <c r="R1311" t="s">
        <v>8341</v>
      </c>
      <c r="S1311" s="23">
        <f t="shared" si="82"/>
        <v>42257.674398148149</v>
      </c>
      <c r="T1311" s="23">
        <f t="shared" si="83"/>
        <v>42292.674398148149</v>
      </c>
      <c r="U1311" s="27">
        <f>IF(D1311&lt;Bonus!$J$2,Bonus!$K$2,IF(D1311&lt;Bonus!$J$3,Bonus!$K$3,IF(D1311&lt;Bonus!$J$4,Bonus!$K$4,IF(D1311&lt;Bonus!$J$5,Bonus!$K$5,IF(D1311&lt;Bonus!$J$6,Bonus!$K$6,IF(D1311&lt;Bonus!$J$7,Bonus!$K$7,IF(D1311&lt;Bonus!$J$8,Bonus!$K$8,IF(D1311&lt;Bonus!$J$9,Bonus!$K$9,IF(D1311&lt;Bonus!$J$10,Bonus!$K$10,IF(D1311&lt;Bonus!$J$11,Bonus!$K$11,IF(D1311&lt;Bonus!$J$12,Bonus!$K$12,Bonus!$K$13)))))))))))</f>
        <v>4</v>
      </c>
    </row>
    <row r="1312" spans="1:21"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17">
        <f t="shared" si="81"/>
        <v>129.16666666666666</v>
      </c>
      <c r="Q1312" t="s">
        <v>8339</v>
      </c>
      <c r="R1312" t="s">
        <v>8341</v>
      </c>
      <c r="S1312" s="23">
        <f t="shared" si="82"/>
        <v>42556.458912037029</v>
      </c>
      <c r="T1312" s="23">
        <f t="shared" si="83"/>
        <v>42601.458912037029</v>
      </c>
      <c r="U1312" s="27">
        <f>IF(D1312&lt;Bonus!$J$2,Bonus!$K$2,IF(D1312&lt;Bonus!$J$3,Bonus!$K$3,IF(D1312&lt;Bonus!$J$4,Bonus!$K$4,IF(D1312&lt;Bonus!$J$5,Bonus!$K$5,IF(D1312&lt;Bonus!$J$6,Bonus!$K$6,IF(D1312&lt;Bonus!$J$7,Bonus!$K$7,IF(D1312&lt;Bonus!$J$8,Bonus!$K$8,IF(D1312&lt;Bonus!$J$9,Bonus!$K$9,IF(D1312&lt;Bonus!$J$10,Bonus!$K$10,IF(D1312&lt;Bonus!$J$11,Bonus!$K$11,IF(D1312&lt;Bonus!$J$12,Bonus!$K$12,Bonus!$K$13)))))))))))</f>
        <v>6</v>
      </c>
    </row>
    <row r="1313" spans="1:21"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17">
        <f t="shared" si="81"/>
        <v>800.7</v>
      </c>
      <c r="Q1313" t="s">
        <v>8339</v>
      </c>
      <c r="R1313" t="s">
        <v>8341</v>
      </c>
      <c r="S1313" s="23">
        <f t="shared" si="82"/>
        <v>42669.593969907401</v>
      </c>
      <c r="T1313" s="23">
        <f t="shared" si="83"/>
        <v>42704.635636574072</v>
      </c>
      <c r="U1313" s="27">
        <f>IF(D1313&lt;Bonus!$J$2,Bonus!$K$2,IF(D1313&lt;Bonus!$J$3,Bonus!$K$3,IF(D1313&lt;Bonus!$J$4,Bonus!$K$4,IF(D1313&lt;Bonus!$J$5,Bonus!$K$5,IF(D1313&lt;Bonus!$J$6,Bonus!$K$6,IF(D1313&lt;Bonus!$J$7,Bonus!$K$7,IF(D1313&lt;Bonus!$J$8,Bonus!$K$8,IF(D1313&lt;Bonus!$J$9,Bonus!$K$9,IF(D1313&lt;Bonus!$J$10,Bonus!$K$10,IF(D1313&lt;Bonus!$J$11,Bonus!$K$11,IF(D1313&lt;Bonus!$J$12,Bonus!$K$12,Bonus!$K$13)))))))))))</f>
        <v>12</v>
      </c>
    </row>
    <row r="1314" spans="1:21"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17">
        <f t="shared" si="81"/>
        <v>28</v>
      </c>
      <c r="Q1314" t="s">
        <v>8339</v>
      </c>
      <c r="R1314" t="s">
        <v>8341</v>
      </c>
      <c r="S1314" s="23">
        <f t="shared" si="82"/>
        <v>42082.494467592587</v>
      </c>
      <c r="T1314" s="23">
        <f t="shared" si="83"/>
        <v>42112.494467592587</v>
      </c>
      <c r="U1314" s="27">
        <f>IF(D1314&lt;Bonus!$J$2,Bonus!$K$2,IF(D1314&lt;Bonus!$J$3,Bonus!$K$3,IF(D1314&lt;Bonus!$J$4,Bonus!$K$4,IF(D1314&lt;Bonus!$J$5,Bonus!$K$5,IF(D1314&lt;Bonus!$J$6,Bonus!$K$6,IF(D1314&lt;Bonus!$J$7,Bonus!$K$7,IF(D1314&lt;Bonus!$J$8,Bonus!$K$8,IF(D1314&lt;Bonus!$J$9,Bonus!$K$9,IF(D1314&lt;Bonus!$J$10,Bonus!$K$10,IF(D1314&lt;Bonus!$J$11,Bonus!$K$11,IF(D1314&lt;Bonus!$J$12,Bonus!$K$12,Bonus!$K$13)))))))))))</f>
        <v>2</v>
      </c>
    </row>
    <row r="1315" spans="1:21"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17">
        <f t="shared" si="81"/>
        <v>102.01639344262296</v>
      </c>
      <c r="Q1315" t="s">
        <v>8339</v>
      </c>
      <c r="R1315" t="s">
        <v>8341</v>
      </c>
      <c r="S1315" s="23">
        <f t="shared" si="82"/>
        <v>42402.50131944444</v>
      </c>
      <c r="T1315" s="23">
        <f t="shared" si="83"/>
        <v>42432.50131944444</v>
      </c>
      <c r="U1315" s="27">
        <f>IF(D1315&lt;Bonus!$J$2,Bonus!$K$2,IF(D1315&lt;Bonus!$J$3,Bonus!$K$3,IF(D1315&lt;Bonus!$J$4,Bonus!$K$4,IF(D1315&lt;Bonus!$J$5,Bonus!$K$5,IF(D1315&lt;Bonus!$J$6,Bonus!$K$6,IF(D1315&lt;Bonus!$J$7,Bonus!$K$7,IF(D1315&lt;Bonus!$J$8,Bonus!$K$8,IF(D1315&lt;Bonus!$J$9,Bonus!$K$9,IF(D1315&lt;Bonus!$J$10,Bonus!$K$10,IF(D1315&lt;Bonus!$J$11,Bonus!$K$11,IF(D1315&lt;Bonus!$J$12,Bonus!$K$12,Bonus!$K$13)))))))))))</f>
        <v>10</v>
      </c>
    </row>
    <row r="1316" spans="1:21"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17">
        <f t="shared" si="81"/>
        <v>184.36363636363637</v>
      </c>
      <c r="Q1316" t="s">
        <v>8339</v>
      </c>
      <c r="R1316" t="s">
        <v>8341</v>
      </c>
      <c r="S1316" s="23">
        <f t="shared" si="82"/>
        <v>42604.461342592585</v>
      </c>
      <c r="T1316" s="23">
        <f t="shared" si="83"/>
        <v>42664.461342592585</v>
      </c>
      <c r="U1316" s="27">
        <f>IF(D1316&lt;Bonus!$J$2,Bonus!$K$2,IF(D1316&lt;Bonus!$J$3,Bonus!$K$3,IF(D1316&lt;Bonus!$J$4,Bonus!$K$4,IF(D1316&lt;Bonus!$J$5,Bonus!$K$5,IF(D1316&lt;Bonus!$J$6,Bonus!$K$6,IF(D1316&lt;Bonus!$J$7,Bonus!$K$7,IF(D1316&lt;Bonus!$J$8,Bonus!$K$8,IF(D1316&lt;Bonus!$J$9,Bonus!$K$9,IF(D1316&lt;Bonus!$J$10,Bonus!$K$10,IF(D1316&lt;Bonus!$J$11,Bonus!$K$11,IF(D1316&lt;Bonus!$J$12,Bonus!$K$12,Bonus!$K$13)))))))))))</f>
        <v>12</v>
      </c>
    </row>
    <row r="1317" spans="1:21"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17">
        <f t="shared" si="81"/>
        <v>162.91935483870967</v>
      </c>
      <c r="Q1317" t="s">
        <v>8339</v>
      </c>
      <c r="R1317" t="s">
        <v>8341</v>
      </c>
      <c r="S1317" s="23">
        <f t="shared" si="82"/>
        <v>42278.289907407401</v>
      </c>
      <c r="T1317" s="23">
        <f t="shared" si="83"/>
        <v>42313.833333333336</v>
      </c>
      <c r="U1317" s="27">
        <f>IF(D1317&lt;Bonus!$J$2,Bonus!$K$2,IF(D1317&lt;Bonus!$J$3,Bonus!$K$3,IF(D1317&lt;Bonus!$J$4,Bonus!$K$4,IF(D1317&lt;Bonus!$J$5,Bonus!$K$5,IF(D1317&lt;Bonus!$J$6,Bonus!$K$6,IF(D1317&lt;Bonus!$J$7,Bonus!$K$7,IF(D1317&lt;Bonus!$J$8,Bonus!$K$8,IF(D1317&lt;Bonus!$J$9,Bonus!$K$9,IF(D1317&lt;Bonus!$J$10,Bonus!$K$10,IF(D1317&lt;Bonus!$J$11,Bonus!$K$11,IF(D1317&lt;Bonus!$J$12,Bonus!$K$12,Bonus!$K$13)))))))))))</f>
        <v>12</v>
      </c>
    </row>
    <row r="1318" spans="1:21"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17">
        <f t="shared" si="81"/>
        <v>1</v>
      </c>
      <c r="Q1318" t="s">
        <v>8339</v>
      </c>
      <c r="R1318" t="s">
        <v>8341</v>
      </c>
      <c r="S1318" s="23">
        <f t="shared" si="82"/>
        <v>42393.753576388881</v>
      </c>
      <c r="T1318" s="23">
        <f t="shared" si="83"/>
        <v>42428.753576388881</v>
      </c>
      <c r="U1318" s="27">
        <f>IF(D1318&lt;Bonus!$J$2,Bonus!$K$2,IF(D1318&lt;Bonus!$J$3,Bonus!$K$3,IF(D1318&lt;Bonus!$J$4,Bonus!$K$4,IF(D1318&lt;Bonus!$J$5,Bonus!$K$5,IF(D1318&lt;Bonus!$J$6,Bonus!$K$6,IF(D1318&lt;Bonus!$J$7,Bonus!$K$7,IF(D1318&lt;Bonus!$J$8,Bonus!$K$8,IF(D1318&lt;Bonus!$J$9,Bonus!$K$9,IF(D1318&lt;Bonus!$J$10,Bonus!$K$10,IF(D1318&lt;Bonus!$J$11,Bonus!$K$11,IF(D1318&lt;Bonus!$J$12,Bonus!$K$12,Bonus!$K$13)))))))))))</f>
        <v>12</v>
      </c>
    </row>
    <row r="1319" spans="1:21"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17">
        <f t="shared" si="81"/>
        <v>603.52631578947364</v>
      </c>
      <c r="Q1319" t="s">
        <v>8339</v>
      </c>
      <c r="R1319" t="s">
        <v>8341</v>
      </c>
      <c r="S1319" s="23">
        <f t="shared" si="82"/>
        <v>42520.027152777773</v>
      </c>
      <c r="T1319" s="23">
        <f t="shared" si="83"/>
        <v>42572.374999999993</v>
      </c>
      <c r="U1319" s="27">
        <f>IF(D1319&lt;Bonus!$J$2,Bonus!$K$2,IF(D1319&lt;Bonus!$J$3,Bonus!$K$3,IF(D1319&lt;Bonus!$J$4,Bonus!$K$4,IF(D1319&lt;Bonus!$J$5,Bonus!$K$5,IF(D1319&lt;Bonus!$J$6,Bonus!$K$6,IF(D1319&lt;Bonus!$J$7,Bonus!$K$7,IF(D1319&lt;Bonus!$J$8,Bonus!$K$8,IF(D1319&lt;Bonus!$J$9,Bonus!$K$9,IF(D1319&lt;Bonus!$J$10,Bonus!$K$10,IF(D1319&lt;Bonus!$J$11,Bonus!$K$11,IF(D1319&lt;Bonus!$J$12,Bonus!$K$12,Bonus!$K$13)))))))))))</f>
        <v>12</v>
      </c>
    </row>
    <row r="1320" spans="1:21"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17">
        <f t="shared" si="81"/>
        <v>45.407407407407405</v>
      </c>
      <c r="Q1320" t="s">
        <v>8339</v>
      </c>
      <c r="R1320" t="s">
        <v>8341</v>
      </c>
      <c r="S1320" s="23">
        <f t="shared" si="82"/>
        <v>41984.835324074076</v>
      </c>
      <c r="T1320" s="23">
        <f t="shared" si="83"/>
        <v>42014.835324074076</v>
      </c>
      <c r="U1320" s="27">
        <f>IF(D1320&lt;Bonus!$J$2,Bonus!$K$2,IF(D1320&lt;Bonus!$J$3,Bonus!$K$3,IF(D1320&lt;Bonus!$J$4,Bonus!$K$4,IF(D1320&lt;Bonus!$J$5,Bonus!$K$5,IF(D1320&lt;Bonus!$J$6,Bonus!$K$6,IF(D1320&lt;Bonus!$J$7,Bonus!$K$7,IF(D1320&lt;Bonus!$J$8,Bonus!$K$8,IF(D1320&lt;Bonus!$J$9,Bonus!$K$9,IF(D1320&lt;Bonus!$J$10,Bonus!$K$10,IF(D1320&lt;Bonus!$J$11,Bonus!$K$11,IF(D1320&lt;Bonus!$J$12,Bonus!$K$12,Bonus!$K$13)))))))))))</f>
        <v>10</v>
      </c>
    </row>
    <row r="1321" spans="1:21"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17">
        <f t="shared" si="81"/>
        <v>97.333333333333329</v>
      </c>
      <c r="Q1321" t="s">
        <v>8339</v>
      </c>
      <c r="R1321" t="s">
        <v>8341</v>
      </c>
      <c r="S1321" s="23">
        <f t="shared" si="82"/>
        <v>41816.603761574072</v>
      </c>
      <c r="T1321" s="23">
        <f t="shared" si="83"/>
        <v>41831.458333333328</v>
      </c>
      <c r="U1321" s="27">
        <f>IF(D1321&lt;Bonus!$J$2,Bonus!$K$2,IF(D1321&lt;Bonus!$J$3,Bonus!$K$3,IF(D1321&lt;Bonus!$J$4,Bonus!$K$4,IF(D1321&lt;Bonus!$J$5,Bonus!$K$5,IF(D1321&lt;Bonus!$J$6,Bonus!$K$6,IF(D1321&lt;Bonus!$J$7,Bonus!$K$7,IF(D1321&lt;Bonus!$J$8,Bonus!$K$8,IF(D1321&lt;Bonus!$J$9,Bonus!$K$9,IF(D1321&lt;Bonus!$J$10,Bonus!$K$10,IF(D1321&lt;Bonus!$J$11,Bonus!$K$11,IF(D1321&lt;Bonus!$J$12,Bonus!$K$12,Bonus!$K$13)))))))))))</f>
        <v>3</v>
      </c>
    </row>
    <row r="1322" spans="1:21"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17">
        <f t="shared" si="81"/>
        <v>167.66666666666666</v>
      </c>
      <c r="Q1322" t="s">
        <v>8339</v>
      </c>
      <c r="R1322" t="s">
        <v>8341</v>
      </c>
      <c r="S1322" s="23">
        <f t="shared" si="82"/>
        <v>42705.482013888883</v>
      </c>
      <c r="T1322" s="23">
        <f t="shared" si="83"/>
        <v>42734.749999999993</v>
      </c>
      <c r="U1322" s="27">
        <f>IF(D1322&lt;Bonus!$J$2,Bonus!$K$2,IF(D1322&lt;Bonus!$J$3,Bonus!$K$3,IF(D1322&lt;Bonus!$J$4,Bonus!$K$4,IF(D1322&lt;Bonus!$J$5,Bonus!$K$5,IF(D1322&lt;Bonus!$J$6,Bonus!$K$6,IF(D1322&lt;Bonus!$J$7,Bonus!$K$7,IF(D1322&lt;Bonus!$J$8,Bonus!$K$8,IF(D1322&lt;Bonus!$J$9,Bonus!$K$9,IF(D1322&lt;Bonus!$J$10,Bonus!$K$10,IF(D1322&lt;Bonus!$J$11,Bonus!$K$11,IF(D1322&lt;Bonus!$J$12,Bonus!$K$12,Bonus!$K$13)))))))))))</f>
        <v>12</v>
      </c>
    </row>
    <row r="1323" spans="1:21"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17">
        <f t="shared" si="81"/>
        <v>859.85714285714289</v>
      </c>
      <c r="Q1323" t="s">
        <v>8339</v>
      </c>
      <c r="R1323" t="s">
        <v>8341</v>
      </c>
      <c r="S1323" s="23">
        <f t="shared" si="82"/>
        <v>42697.540937499994</v>
      </c>
      <c r="T1323" s="23">
        <f t="shared" si="83"/>
        <v>42727.540937499994</v>
      </c>
      <c r="U1323" s="27">
        <f>IF(D1323&lt;Bonus!$J$2,Bonus!$K$2,IF(D1323&lt;Bonus!$J$3,Bonus!$K$3,IF(D1323&lt;Bonus!$J$4,Bonus!$K$4,IF(D1323&lt;Bonus!$J$5,Bonus!$K$5,IF(D1323&lt;Bonus!$J$6,Bonus!$K$6,IF(D1323&lt;Bonus!$J$7,Bonus!$K$7,IF(D1323&lt;Bonus!$J$8,Bonus!$K$8,IF(D1323&lt;Bonus!$J$9,Bonus!$K$9,IF(D1323&lt;Bonus!$J$10,Bonus!$K$10,IF(D1323&lt;Bonus!$J$11,Bonus!$K$11,IF(D1323&lt;Bonus!$J$12,Bonus!$K$12,Bonus!$K$13)))))))))))</f>
        <v>12</v>
      </c>
    </row>
    <row r="1324" spans="1:21"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17">
        <f t="shared" si="81"/>
        <v>26.5</v>
      </c>
      <c r="Q1324" t="s">
        <v>8339</v>
      </c>
      <c r="R1324" t="s">
        <v>8341</v>
      </c>
      <c r="S1324" s="23">
        <f t="shared" si="82"/>
        <v>42115.448206018518</v>
      </c>
      <c r="T1324" s="23">
        <f t="shared" si="83"/>
        <v>42145.448206018518</v>
      </c>
      <c r="U1324" s="27">
        <f>IF(D1324&lt;Bonus!$J$2,Bonus!$K$2,IF(D1324&lt;Bonus!$J$3,Bonus!$K$3,IF(D1324&lt;Bonus!$J$4,Bonus!$K$4,IF(D1324&lt;Bonus!$J$5,Bonus!$K$5,IF(D1324&lt;Bonus!$J$6,Bonus!$K$6,IF(D1324&lt;Bonus!$J$7,Bonus!$K$7,IF(D1324&lt;Bonus!$J$8,Bonus!$K$8,IF(D1324&lt;Bonus!$J$9,Bonus!$K$9,IF(D1324&lt;Bonus!$J$10,Bonus!$K$10,IF(D1324&lt;Bonus!$J$11,Bonus!$K$11,IF(D1324&lt;Bonus!$J$12,Bonus!$K$12,Bonus!$K$13)))))))))))</f>
        <v>9</v>
      </c>
    </row>
    <row r="1325" spans="1:21"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17">
        <f t="shared" si="81"/>
        <v>30.272727272727273</v>
      </c>
      <c r="Q1325" t="s">
        <v>8339</v>
      </c>
      <c r="R1325" t="s">
        <v>8341</v>
      </c>
      <c r="S1325" s="23">
        <f t="shared" si="82"/>
        <v>42451.490115740737</v>
      </c>
      <c r="T1325" s="23">
        <f t="shared" si="83"/>
        <v>42486.079861111109</v>
      </c>
      <c r="U1325" s="27">
        <f>IF(D1325&lt;Bonus!$J$2,Bonus!$K$2,IF(D1325&lt;Bonus!$J$3,Bonus!$K$3,IF(D1325&lt;Bonus!$J$4,Bonus!$K$4,IF(D1325&lt;Bonus!$J$5,Bonus!$K$5,IF(D1325&lt;Bonus!$J$6,Bonus!$K$6,IF(D1325&lt;Bonus!$J$7,Bonus!$K$7,IF(D1325&lt;Bonus!$J$8,Bonus!$K$8,IF(D1325&lt;Bonus!$J$9,Bonus!$K$9,IF(D1325&lt;Bonus!$J$10,Bonus!$K$10,IF(D1325&lt;Bonus!$J$11,Bonus!$K$11,IF(D1325&lt;Bonus!$J$12,Bonus!$K$12,Bonus!$K$13)))))))))))</f>
        <v>5</v>
      </c>
    </row>
    <row r="1326" spans="1:21"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17">
        <f t="shared" si="81"/>
        <v>54.666666666666664</v>
      </c>
      <c r="Q1326" t="s">
        <v>8339</v>
      </c>
      <c r="R1326" t="s">
        <v>8341</v>
      </c>
      <c r="S1326" s="23">
        <f t="shared" si="82"/>
        <v>42626.425370370365</v>
      </c>
      <c r="T1326" s="23">
        <f t="shared" si="83"/>
        <v>42656.425370370365</v>
      </c>
      <c r="U1326" s="27">
        <f>IF(D1326&lt;Bonus!$J$2,Bonus!$K$2,IF(D1326&lt;Bonus!$J$3,Bonus!$K$3,IF(D1326&lt;Bonus!$J$4,Bonus!$K$4,IF(D1326&lt;Bonus!$J$5,Bonus!$K$5,IF(D1326&lt;Bonus!$J$6,Bonus!$K$6,IF(D1326&lt;Bonus!$J$7,Bonus!$K$7,IF(D1326&lt;Bonus!$J$8,Bonus!$K$8,IF(D1326&lt;Bonus!$J$9,Bonus!$K$9,IF(D1326&lt;Bonus!$J$10,Bonus!$K$10,IF(D1326&lt;Bonus!$J$11,Bonus!$K$11,IF(D1326&lt;Bonus!$J$12,Bonus!$K$12,Bonus!$K$13)))))))))))</f>
        <v>12</v>
      </c>
    </row>
    <row r="1327" spans="1:21"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17">
        <f t="shared" si="81"/>
        <v>60.75</v>
      </c>
      <c r="Q1327" t="s">
        <v>8339</v>
      </c>
      <c r="R1327" t="s">
        <v>8341</v>
      </c>
      <c r="S1327" s="23">
        <f t="shared" si="82"/>
        <v>42703.877719907403</v>
      </c>
      <c r="T1327" s="23">
        <f t="shared" si="83"/>
        <v>42733.877719907403</v>
      </c>
      <c r="U1327" s="27">
        <f>IF(D1327&lt;Bonus!$J$2,Bonus!$K$2,IF(D1327&lt;Bonus!$J$3,Bonus!$K$3,IF(D1327&lt;Bonus!$J$4,Bonus!$K$4,IF(D1327&lt;Bonus!$J$5,Bonus!$K$5,IF(D1327&lt;Bonus!$J$6,Bonus!$K$6,IF(D1327&lt;Bonus!$J$7,Bonus!$K$7,IF(D1327&lt;Bonus!$J$8,Bonus!$K$8,IF(D1327&lt;Bonus!$J$9,Bonus!$K$9,IF(D1327&lt;Bonus!$J$10,Bonus!$K$10,IF(D1327&lt;Bonus!$J$11,Bonus!$K$11,IF(D1327&lt;Bonus!$J$12,Bonus!$K$12,Bonus!$K$13)))))))))))</f>
        <v>6</v>
      </c>
    </row>
    <row r="1328" spans="1:21"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17">
        <f t="shared" si="81"/>
        <v>102.72727272727273</v>
      </c>
      <c r="Q1328" t="s">
        <v>8339</v>
      </c>
      <c r="R1328" t="s">
        <v>8341</v>
      </c>
      <c r="S1328" s="23">
        <f t="shared" si="82"/>
        <v>41974.583657407398</v>
      </c>
      <c r="T1328" s="23">
        <f t="shared" si="83"/>
        <v>42019.583657407398</v>
      </c>
      <c r="U1328" s="27">
        <f>IF(D1328&lt;Bonus!$J$2,Bonus!$K$2,IF(D1328&lt;Bonus!$J$3,Bonus!$K$3,IF(D1328&lt;Bonus!$J$4,Bonus!$K$4,IF(D1328&lt;Bonus!$J$5,Bonus!$K$5,IF(D1328&lt;Bonus!$J$6,Bonus!$K$6,IF(D1328&lt;Bonus!$J$7,Bonus!$K$7,IF(D1328&lt;Bonus!$J$8,Bonus!$K$8,IF(D1328&lt;Bonus!$J$9,Bonus!$K$9,IF(D1328&lt;Bonus!$J$10,Bonus!$K$10,IF(D1328&lt;Bonus!$J$11,Bonus!$K$11,IF(D1328&lt;Bonus!$J$12,Bonus!$K$12,Bonus!$K$13)))))))))))</f>
        <v>12</v>
      </c>
    </row>
    <row r="1329" spans="1:21"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17">
        <f t="shared" si="81"/>
        <v>41.585365853658537</v>
      </c>
      <c r="Q1329" t="s">
        <v>8339</v>
      </c>
      <c r="R1329" t="s">
        <v>8341</v>
      </c>
      <c r="S1329" s="23">
        <f t="shared" si="82"/>
        <v>42123.470312500001</v>
      </c>
      <c r="T1329" s="23">
        <f t="shared" si="83"/>
        <v>42153.470312500001</v>
      </c>
      <c r="U1329" s="27">
        <f>IF(D1329&lt;Bonus!$J$2,Bonus!$K$2,IF(D1329&lt;Bonus!$J$3,Bonus!$K$3,IF(D1329&lt;Bonus!$J$4,Bonus!$K$4,IF(D1329&lt;Bonus!$J$5,Bonus!$K$5,IF(D1329&lt;Bonus!$J$6,Bonus!$K$6,IF(D1329&lt;Bonus!$J$7,Bonus!$K$7,IF(D1329&lt;Bonus!$J$8,Bonus!$K$8,IF(D1329&lt;Bonus!$J$9,Bonus!$K$9,IF(D1329&lt;Bonus!$J$10,Bonus!$K$10,IF(D1329&lt;Bonus!$J$11,Bonus!$K$11,IF(D1329&lt;Bonus!$J$12,Bonus!$K$12,Bonus!$K$13)))))))))))</f>
        <v>11</v>
      </c>
    </row>
    <row r="1330" spans="1:21"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17">
        <f t="shared" si="81"/>
        <v>116.53333333333333</v>
      </c>
      <c r="Q1330" t="s">
        <v>8339</v>
      </c>
      <c r="R1330" t="s">
        <v>8341</v>
      </c>
      <c r="S1330" s="23">
        <f t="shared" si="82"/>
        <v>42612.434421296297</v>
      </c>
      <c r="T1330" s="23">
        <f t="shared" si="83"/>
        <v>42657.434421296297</v>
      </c>
      <c r="U1330" s="27">
        <f>IF(D1330&lt;Bonus!$J$2,Bonus!$K$2,IF(D1330&lt;Bonus!$J$3,Bonus!$K$3,IF(D1330&lt;Bonus!$J$4,Bonus!$K$4,IF(D1330&lt;Bonus!$J$5,Bonus!$K$5,IF(D1330&lt;Bonus!$J$6,Bonus!$K$6,IF(D1330&lt;Bonus!$J$7,Bonus!$K$7,IF(D1330&lt;Bonus!$J$8,Bonus!$K$8,IF(D1330&lt;Bonus!$J$9,Bonus!$K$9,IF(D1330&lt;Bonus!$J$10,Bonus!$K$10,IF(D1330&lt;Bonus!$J$11,Bonus!$K$11,IF(D1330&lt;Bonus!$J$12,Bonus!$K$12,Bonus!$K$13)))))))))))</f>
        <v>12</v>
      </c>
    </row>
    <row r="1331" spans="1:21"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17">
        <f t="shared" si="81"/>
        <v>45.333333333333336</v>
      </c>
      <c r="Q1331" t="s">
        <v>8339</v>
      </c>
      <c r="R1331" t="s">
        <v>8341</v>
      </c>
      <c r="S1331" s="23">
        <f t="shared" si="82"/>
        <v>41935.013252314813</v>
      </c>
      <c r="T1331" s="23">
        <f t="shared" si="83"/>
        <v>41975.054918981477</v>
      </c>
      <c r="U1331" s="27">
        <f>IF(D1331&lt;Bonus!$J$2,Bonus!$K$2,IF(D1331&lt;Bonus!$J$3,Bonus!$K$3,IF(D1331&lt;Bonus!$J$4,Bonus!$K$4,IF(D1331&lt;Bonus!$J$5,Bonus!$K$5,IF(D1331&lt;Bonus!$J$6,Bonus!$K$6,IF(D1331&lt;Bonus!$J$7,Bonus!$K$7,IF(D1331&lt;Bonus!$J$8,Bonus!$K$8,IF(D1331&lt;Bonus!$J$9,Bonus!$K$9,IF(D1331&lt;Bonus!$J$10,Bonus!$K$10,IF(D1331&lt;Bonus!$J$11,Bonus!$K$11,IF(D1331&lt;Bonus!$J$12,Bonus!$K$12,Bonus!$K$13)))))))))))</f>
        <v>12</v>
      </c>
    </row>
    <row r="1332" spans="1:21"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17">
        <f t="shared" si="81"/>
        <v>157.46</v>
      </c>
      <c r="Q1332" t="s">
        <v>8339</v>
      </c>
      <c r="R1332" t="s">
        <v>8341</v>
      </c>
      <c r="S1332" s="23">
        <f t="shared" si="82"/>
        <v>42522.068391203698</v>
      </c>
      <c r="T1332" s="23">
        <f t="shared" si="83"/>
        <v>42552.958333333336</v>
      </c>
      <c r="U1332" s="27">
        <f>IF(D1332&lt;Bonus!$J$2,Bonus!$K$2,IF(D1332&lt;Bonus!$J$3,Bonus!$K$3,IF(D1332&lt;Bonus!$J$4,Bonus!$K$4,IF(D1332&lt;Bonus!$J$5,Bonus!$K$5,IF(D1332&lt;Bonus!$J$6,Bonus!$K$6,IF(D1332&lt;Bonus!$J$7,Bonus!$K$7,IF(D1332&lt;Bonus!$J$8,Bonus!$K$8,IF(D1332&lt;Bonus!$J$9,Bonus!$K$9,IF(D1332&lt;Bonus!$J$10,Bonus!$K$10,IF(D1332&lt;Bonus!$J$11,Bonus!$K$11,IF(D1332&lt;Bonus!$J$12,Bonus!$K$12,Bonus!$K$13)))))))))))</f>
        <v>9</v>
      </c>
    </row>
    <row r="1333" spans="1:21"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17">
        <f t="shared" si="81"/>
        <v>100.5</v>
      </c>
      <c r="Q1333" t="s">
        <v>8339</v>
      </c>
      <c r="R1333" t="s">
        <v>8341</v>
      </c>
      <c r="S1333" s="23">
        <f t="shared" si="82"/>
        <v>42569.295763888884</v>
      </c>
      <c r="T1333" s="23">
        <f t="shared" si="83"/>
        <v>42599.295763888884</v>
      </c>
      <c r="U1333" s="27">
        <f>IF(D1333&lt;Bonus!$J$2,Bonus!$K$2,IF(D1333&lt;Bonus!$J$3,Bonus!$K$3,IF(D1333&lt;Bonus!$J$4,Bonus!$K$4,IF(D1333&lt;Bonus!$J$5,Bonus!$K$5,IF(D1333&lt;Bonus!$J$6,Bonus!$K$6,IF(D1333&lt;Bonus!$J$7,Bonus!$K$7,IF(D1333&lt;Bonus!$J$8,Bonus!$K$8,IF(D1333&lt;Bonus!$J$9,Bonus!$K$9,IF(D1333&lt;Bonus!$J$10,Bonus!$K$10,IF(D1333&lt;Bonus!$J$11,Bonus!$K$11,IF(D1333&lt;Bonus!$J$12,Bonus!$K$12,Bonus!$K$13)))))))))))</f>
        <v>12</v>
      </c>
    </row>
    <row r="1334" spans="1:21"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17" t="e">
        <f t="shared" si="81"/>
        <v>#DIV/0!</v>
      </c>
      <c r="Q1334" t="s">
        <v>8339</v>
      </c>
      <c r="R1334" t="s">
        <v>8341</v>
      </c>
      <c r="S1334" s="23">
        <f t="shared" si="82"/>
        <v>42731.851944444446</v>
      </c>
      <c r="T1334" s="23">
        <f t="shared" si="83"/>
        <v>42761.851944444446</v>
      </c>
      <c r="U1334" s="27">
        <f>IF(D1334&lt;Bonus!$J$2,Bonus!$K$2,IF(D1334&lt;Bonus!$J$3,Bonus!$K$3,IF(D1334&lt;Bonus!$J$4,Bonus!$K$4,IF(D1334&lt;Bonus!$J$5,Bonus!$K$5,IF(D1334&lt;Bonus!$J$6,Bonus!$K$6,IF(D1334&lt;Bonus!$J$7,Bonus!$K$7,IF(D1334&lt;Bonus!$J$8,Bonus!$K$8,IF(D1334&lt;Bonus!$J$9,Bonus!$K$9,IF(D1334&lt;Bonus!$J$10,Bonus!$K$10,IF(D1334&lt;Bonus!$J$11,Bonus!$K$11,IF(D1334&lt;Bonus!$J$12,Bonus!$K$12,Bonus!$K$13)))))))))))</f>
        <v>4</v>
      </c>
    </row>
    <row r="1335" spans="1:21"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17" t="e">
        <f t="shared" si="81"/>
        <v>#DIV/0!</v>
      </c>
      <c r="Q1335" t="s">
        <v>8339</v>
      </c>
      <c r="R1335" t="s">
        <v>8341</v>
      </c>
      <c r="S1335" s="23">
        <f t="shared" si="82"/>
        <v>41805.8984375</v>
      </c>
      <c r="T1335" s="23">
        <f t="shared" si="83"/>
        <v>41835.8984375</v>
      </c>
      <c r="U1335" s="27">
        <f>IF(D1335&lt;Bonus!$J$2,Bonus!$K$2,IF(D1335&lt;Bonus!$J$3,Bonus!$K$3,IF(D1335&lt;Bonus!$J$4,Bonus!$K$4,IF(D1335&lt;Bonus!$J$5,Bonus!$K$5,IF(D1335&lt;Bonus!$J$6,Bonus!$K$6,IF(D1335&lt;Bonus!$J$7,Bonus!$K$7,IF(D1335&lt;Bonus!$J$8,Bonus!$K$8,IF(D1335&lt;Bonus!$J$9,Bonus!$K$9,IF(D1335&lt;Bonus!$J$10,Bonus!$K$10,IF(D1335&lt;Bonus!$J$11,Bonus!$K$11,IF(D1335&lt;Bonus!$J$12,Bonus!$K$12,Bonus!$K$13)))))))))))</f>
        <v>2</v>
      </c>
    </row>
    <row r="1336" spans="1:21"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17">
        <f t="shared" si="81"/>
        <v>51.822463768115945</v>
      </c>
      <c r="Q1336" t="s">
        <v>8339</v>
      </c>
      <c r="R1336" t="s">
        <v>8341</v>
      </c>
      <c r="S1336" s="23">
        <f t="shared" si="82"/>
        <v>42410.565821759257</v>
      </c>
      <c r="T1336" s="23">
        <f t="shared" si="83"/>
        <v>42440.565821759257</v>
      </c>
      <c r="U1336" s="27">
        <f>IF(D1336&lt;Bonus!$J$2,Bonus!$K$2,IF(D1336&lt;Bonus!$J$3,Bonus!$K$3,IF(D1336&lt;Bonus!$J$4,Bonus!$K$4,IF(D1336&lt;Bonus!$J$5,Bonus!$K$5,IF(D1336&lt;Bonus!$J$6,Bonus!$K$6,IF(D1336&lt;Bonus!$J$7,Bonus!$K$7,IF(D1336&lt;Bonus!$J$8,Bonus!$K$8,IF(D1336&lt;Bonus!$J$9,Bonus!$K$9,IF(D1336&lt;Bonus!$J$10,Bonus!$K$10,IF(D1336&lt;Bonus!$J$11,Bonus!$K$11,IF(D1336&lt;Bonus!$J$12,Bonus!$K$12,Bonus!$K$13)))))))))))</f>
        <v>12</v>
      </c>
    </row>
    <row r="1337" spans="1:21"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17">
        <f t="shared" si="81"/>
        <v>308.75</v>
      </c>
      <c r="Q1337" t="s">
        <v>8339</v>
      </c>
      <c r="R1337" t="s">
        <v>8341</v>
      </c>
      <c r="S1337" s="23">
        <f t="shared" si="82"/>
        <v>42313.728032407402</v>
      </c>
      <c r="T1337" s="23">
        <f t="shared" si="83"/>
        <v>42343.728032407402</v>
      </c>
      <c r="U1337" s="27">
        <f>IF(D1337&lt;Bonus!$J$2,Bonus!$K$2,IF(D1337&lt;Bonus!$J$3,Bonus!$K$3,IF(D1337&lt;Bonus!$J$4,Bonus!$K$4,IF(D1337&lt;Bonus!$J$5,Bonus!$K$5,IF(D1337&lt;Bonus!$J$6,Bonus!$K$6,IF(D1337&lt;Bonus!$J$7,Bonus!$K$7,IF(D1337&lt;Bonus!$J$8,Bonus!$K$8,IF(D1337&lt;Bonus!$J$9,Bonus!$K$9,IF(D1337&lt;Bonus!$J$10,Bonus!$K$10,IF(D1337&lt;Bonus!$J$11,Bonus!$K$11,IF(D1337&lt;Bonus!$J$12,Bonus!$K$12,Bonus!$K$13)))))))))))</f>
        <v>7</v>
      </c>
    </row>
    <row r="1338" spans="1:21"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17">
        <f t="shared" si="81"/>
        <v>379.22767857142856</v>
      </c>
      <c r="Q1338" t="s">
        <v>8339</v>
      </c>
      <c r="R1338" t="s">
        <v>8341</v>
      </c>
      <c r="S1338" s="23">
        <f t="shared" si="82"/>
        <v>41955.655416666668</v>
      </c>
      <c r="T1338" s="23">
        <f t="shared" si="83"/>
        <v>41990.655416666668</v>
      </c>
      <c r="U1338" s="27">
        <f>IF(D1338&lt;Bonus!$J$2,Bonus!$K$2,IF(D1338&lt;Bonus!$J$3,Bonus!$K$3,IF(D1338&lt;Bonus!$J$4,Bonus!$K$4,IF(D1338&lt;Bonus!$J$5,Bonus!$K$5,IF(D1338&lt;Bonus!$J$6,Bonus!$K$6,IF(D1338&lt;Bonus!$J$7,Bonus!$K$7,IF(D1338&lt;Bonus!$J$8,Bonus!$K$8,IF(D1338&lt;Bonus!$J$9,Bonus!$K$9,IF(D1338&lt;Bonus!$J$10,Bonus!$K$10,IF(D1338&lt;Bonus!$J$11,Bonus!$K$11,IF(D1338&lt;Bonus!$J$12,Bonus!$K$12,Bonus!$K$13)))))))))))</f>
        <v>12</v>
      </c>
    </row>
    <row r="1339" spans="1:21"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17">
        <f t="shared" si="81"/>
        <v>176.36428571428573</v>
      </c>
      <c r="Q1339" t="s">
        <v>8339</v>
      </c>
      <c r="R1339" t="s">
        <v>8341</v>
      </c>
      <c r="S1339" s="23">
        <f t="shared" si="82"/>
        <v>42767.368969907409</v>
      </c>
      <c r="T1339" s="23">
        <f t="shared" si="83"/>
        <v>42797.368969907409</v>
      </c>
      <c r="U1339" s="27">
        <f>IF(D1339&lt;Bonus!$J$2,Bonus!$K$2,IF(D1339&lt;Bonus!$J$3,Bonus!$K$3,IF(D1339&lt;Bonus!$J$4,Bonus!$K$4,IF(D1339&lt;Bonus!$J$5,Bonus!$K$5,IF(D1339&lt;Bonus!$J$6,Bonus!$K$6,IF(D1339&lt;Bonus!$J$7,Bonus!$K$7,IF(D1339&lt;Bonus!$J$8,Bonus!$K$8,IF(D1339&lt;Bonus!$J$9,Bonus!$K$9,IF(D1339&lt;Bonus!$J$10,Bonus!$K$10,IF(D1339&lt;Bonus!$J$11,Bonus!$K$11,IF(D1339&lt;Bonus!$J$12,Bonus!$K$12,Bonus!$K$13)))))))))))</f>
        <v>12</v>
      </c>
    </row>
    <row r="1340" spans="1:21"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17">
        <f t="shared" si="81"/>
        <v>66.066666666666663</v>
      </c>
      <c r="Q1340" t="s">
        <v>8339</v>
      </c>
      <c r="R1340" t="s">
        <v>8341</v>
      </c>
      <c r="S1340" s="23">
        <f t="shared" si="82"/>
        <v>42188.595289351848</v>
      </c>
      <c r="T1340" s="23">
        <f t="shared" si="83"/>
        <v>42218.595289351848</v>
      </c>
      <c r="U1340" s="27">
        <f>IF(D1340&lt;Bonus!$J$2,Bonus!$K$2,IF(D1340&lt;Bonus!$J$3,Bonus!$K$3,IF(D1340&lt;Bonus!$J$4,Bonus!$K$4,IF(D1340&lt;Bonus!$J$5,Bonus!$K$5,IF(D1340&lt;Bonus!$J$6,Bonus!$K$6,IF(D1340&lt;Bonus!$J$7,Bonus!$K$7,IF(D1340&lt;Bonus!$J$8,Bonus!$K$8,IF(D1340&lt;Bonus!$J$9,Bonus!$K$9,IF(D1340&lt;Bonus!$J$10,Bonus!$K$10,IF(D1340&lt;Bonus!$J$11,Bonus!$K$11,IF(D1340&lt;Bonus!$J$12,Bonus!$K$12,Bonus!$K$13)))))))))))</f>
        <v>8</v>
      </c>
    </row>
    <row r="1341" spans="1:21"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17">
        <f t="shared" si="81"/>
        <v>89.648648648648646</v>
      </c>
      <c r="Q1341" t="s">
        <v>8339</v>
      </c>
      <c r="R1341" t="s">
        <v>8341</v>
      </c>
      <c r="S1341" s="23">
        <f t="shared" si="82"/>
        <v>41936.438831018517</v>
      </c>
      <c r="T1341" s="23">
        <f t="shared" si="83"/>
        <v>41981.480497685181</v>
      </c>
      <c r="U1341" s="27">
        <f>IF(D1341&lt;Bonus!$J$2,Bonus!$K$2,IF(D1341&lt;Bonus!$J$3,Bonus!$K$3,IF(D1341&lt;Bonus!$J$4,Bonus!$K$4,IF(D1341&lt;Bonus!$J$5,Bonus!$K$5,IF(D1341&lt;Bonus!$J$6,Bonus!$K$6,IF(D1341&lt;Bonus!$J$7,Bonus!$K$7,IF(D1341&lt;Bonus!$J$8,Bonus!$K$8,IF(D1341&lt;Bonus!$J$9,Bonus!$K$9,IF(D1341&lt;Bonus!$J$10,Bonus!$K$10,IF(D1341&lt;Bonus!$J$11,Bonus!$K$11,IF(D1341&lt;Bonus!$J$12,Bonus!$K$12,Bonus!$K$13)))))))))))</f>
        <v>12</v>
      </c>
    </row>
    <row r="1342" spans="1:21"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17" t="e">
        <f t="shared" si="81"/>
        <v>#DIV/0!</v>
      </c>
      <c r="Q1342" t="s">
        <v>8339</v>
      </c>
      <c r="R1342" t="s">
        <v>8341</v>
      </c>
      <c r="S1342" s="23">
        <f t="shared" si="82"/>
        <v>41836.387187499997</v>
      </c>
      <c r="T1342" s="23">
        <f t="shared" si="83"/>
        <v>41866.387187499997</v>
      </c>
      <c r="U1342" s="27">
        <f>IF(D1342&lt;Bonus!$J$2,Bonus!$K$2,IF(D1342&lt;Bonus!$J$3,Bonus!$K$3,IF(D1342&lt;Bonus!$J$4,Bonus!$K$4,IF(D1342&lt;Bonus!$J$5,Bonus!$K$5,IF(D1342&lt;Bonus!$J$6,Bonus!$K$6,IF(D1342&lt;Bonus!$J$7,Bonus!$K$7,IF(D1342&lt;Bonus!$J$8,Bonus!$K$8,IF(D1342&lt;Bonus!$J$9,Bonus!$K$9,IF(D1342&lt;Bonus!$J$10,Bonus!$K$10,IF(D1342&lt;Bonus!$J$11,Bonus!$K$11,IF(D1342&lt;Bonus!$J$12,Bonus!$K$12,Bonus!$K$13)))))))))))</f>
        <v>2</v>
      </c>
    </row>
    <row r="1343" spans="1:21"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17">
        <f t="shared" si="81"/>
        <v>382.39130434782606</v>
      </c>
      <c r="Q1343" t="s">
        <v>8339</v>
      </c>
      <c r="R1343" t="s">
        <v>8341</v>
      </c>
      <c r="S1343" s="23">
        <f t="shared" si="82"/>
        <v>42612.415706018517</v>
      </c>
      <c r="T1343" s="23">
        <f t="shared" si="83"/>
        <v>42644.415706018517</v>
      </c>
      <c r="U1343" s="27">
        <f>IF(D1343&lt;Bonus!$J$2,Bonus!$K$2,IF(D1343&lt;Bonus!$J$3,Bonus!$K$3,IF(D1343&lt;Bonus!$J$4,Bonus!$K$4,IF(D1343&lt;Bonus!$J$5,Bonus!$K$5,IF(D1343&lt;Bonus!$J$6,Bonus!$K$6,IF(D1343&lt;Bonus!$J$7,Bonus!$K$7,IF(D1343&lt;Bonus!$J$8,Bonus!$K$8,IF(D1343&lt;Bonus!$J$9,Bonus!$K$9,IF(D1343&lt;Bonus!$J$10,Bonus!$K$10,IF(D1343&lt;Bonus!$J$11,Bonus!$K$11,IF(D1343&lt;Bonus!$J$12,Bonus!$K$12,Bonus!$K$13)))))))))))</f>
        <v>7</v>
      </c>
    </row>
    <row r="1344" spans="1:21"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17">
        <f t="shared" si="81"/>
        <v>100</v>
      </c>
      <c r="Q1344" t="s">
        <v>8339</v>
      </c>
      <c r="R1344" t="s">
        <v>8341</v>
      </c>
      <c r="S1344" s="23">
        <f t="shared" si="82"/>
        <v>42172.608090277768</v>
      </c>
      <c r="T1344" s="23">
        <f t="shared" si="83"/>
        <v>42202.608090277768</v>
      </c>
      <c r="U1344" s="27">
        <f>IF(D1344&lt;Bonus!$J$2,Bonus!$K$2,IF(D1344&lt;Bonus!$J$3,Bonus!$K$3,IF(D1344&lt;Bonus!$J$4,Bonus!$K$4,IF(D1344&lt;Bonus!$J$5,Bonus!$K$5,IF(D1344&lt;Bonus!$J$6,Bonus!$K$6,IF(D1344&lt;Bonus!$J$7,Bonus!$K$7,IF(D1344&lt;Bonus!$J$8,Bonus!$K$8,IF(D1344&lt;Bonus!$J$9,Bonus!$K$9,IF(D1344&lt;Bonus!$J$10,Bonus!$K$10,IF(D1344&lt;Bonus!$J$11,Bonus!$K$11,IF(D1344&lt;Bonus!$J$12,Bonus!$K$12,Bonus!$K$13)))))))))))</f>
        <v>12</v>
      </c>
    </row>
    <row r="1345" spans="1:21"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17">
        <f t="shared" si="81"/>
        <v>158.35603715170279</v>
      </c>
      <c r="Q1345" t="s">
        <v>8339</v>
      </c>
      <c r="R1345" t="s">
        <v>8341</v>
      </c>
      <c r="S1345" s="23">
        <f t="shared" si="82"/>
        <v>42542.318090277775</v>
      </c>
      <c r="T1345" s="23">
        <f t="shared" si="83"/>
        <v>42600.957638888889</v>
      </c>
      <c r="U1345" s="27">
        <f>IF(D1345&lt;Bonus!$J$2,Bonus!$K$2,IF(D1345&lt;Bonus!$J$3,Bonus!$K$3,IF(D1345&lt;Bonus!$J$4,Bonus!$K$4,IF(D1345&lt;Bonus!$J$5,Bonus!$K$5,IF(D1345&lt;Bonus!$J$6,Bonus!$K$6,IF(D1345&lt;Bonus!$J$7,Bonus!$K$7,IF(D1345&lt;Bonus!$J$8,Bonus!$K$8,IF(D1345&lt;Bonus!$J$9,Bonus!$K$9,IF(D1345&lt;Bonus!$J$10,Bonus!$K$10,IF(D1345&lt;Bonus!$J$11,Bonus!$K$11,IF(D1345&lt;Bonus!$J$12,Bonus!$K$12,Bonus!$K$13)))))))))))</f>
        <v>12</v>
      </c>
    </row>
    <row r="1346" spans="1:21"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17">
        <f t="shared" si="81"/>
        <v>40.762589928057551</v>
      </c>
      <c r="Q1346" t="s">
        <v>8342</v>
      </c>
      <c r="R1346" t="s">
        <v>8343</v>
      </c>
      <c r="S1346" s="23">
        <f t="shared" si="82"/>
        <v>42522.581469907404</v>
      </c>
      <c r="T1346" s="23">
        <f t="shared" si="83"/>
        <v>42551.581469907404</v>
      </c>
      <c r="U1346" s="27">
        <f>IF(D1346&lt;Bonus!$J$2,Bonus!$K$2,IF(D1346&lt;Bonus!$J$3,Bonus!$K$3,IF(D1346&lt;Bonus!$J$4,Bonus!$K$4,IF(D1346&lt;Bonus!$J$5,Bonus!$K$5,IF(D1346&lt;Bonus!$J$6,Bonus!$K$6,IF(D1346&lt;Bonus!$J$7,Bonus!$K$7,IF(D1346&lt;Bonus!$J$8,Bonus!$K$8,IF(D1346&lt;Bonus!$J$9,Bonus!$K$9,IF(D1346&lt;Bonus!$J$10,Bonus!$K$10,IF(D1346&lt;Bonus!$J$11,Bonus!$K$11,IF(D1346&lt;Bonus!$J$12,Bonus!$K$12,Bonus!$K$13)))))))))))</f>
        <v>2</v>
      </c>
    </row>
    <row r="1347" spans="1:21"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f>
        <v>1.25</v>
      </c>
      <c r="P1347" s="17">
        <f t="shared" ref="P1347:P1410" si="85">E1347/L1347</f>
        <v>53.571428571428569</v>
      </c>
      <c r="Q1347" t="s">
        <v>8342</v>
      </c>
      <c r="R1347" t="s">
        <v>8343</v>
      </c>
      <c r="S1347" s="23">
        <f t="shared" ref="S1347:S1410" si="86">(J1347/60/60/24)+DATE(1970,1,1)+(-5/24)</f>
        <v>41799.606006944443</v>
      </c>
      <c r="T1347" s="23">
        <f t="shared" ref="T1347:T1410" si="87">(I1347/60/60/24)+DATE(1970,1,1)+(-5/24)</f>
        <v>41834.606006944443</v>
      </c>
      <c r="U1347" s="27">
        <f>IF(D1347&lt;Bonus!$J$2,Bonus!$K$2,IF(D1347&lt;Bonus!$J$3,Bonus!$K$3,IF(D1347&lt;Bonus!$J$4,Bonus!$K$4,IF(D1347&lt;Bonus!$J$5,Bonus!$K$5,IF(D1347&lt;Bonus!$J$6,Bonus!$K$6,IF(D1347&lt;Bonus!$J$7,Bonus!$K$7,IF(D1347&lt;Bonus!$J$8,Bonus!$K$8,IF(D1347&lt;Bonus!$J$9,Bonus!$K$9,IF(D1347&lt;Bonus!$J$10,Bonus!$K$10,IF(D1347&lt;Bonus!$J$11,Bonus!$K$11,IF(D1347&lt;Bonus!$J$12,Bonus!$K$12,Bonus!$K$13)))))))))))</f>
        <v>1</v>
      </c>
    </row>
    <row r="1348" spans="1:21"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17">
        <f t="shared" si="85"/>
        <v>48.449664429530202</v>
      </c>
      <c r="Q1348" t="s">
        <v>8342</v>
      </c>
      <c r="R1348" t="s">
        <v>8343</v>
      </c>
      <c r="S1348" s="23">
        <f t="shared" si="86"/>
        <v>41421.867488425924</v>
      </c>
      <c r="T1348" s="23">
        <f t="shared" si="87"/>
        <v>41451.867488425924</v>
      </c>
      <c r="U1348" s="27">
        <f>IF(D1348&lt;Bonus!$J$2,Bonus!$K$2,IF(D1348&lt;Bonus!$J$3,Bonus!$K$3,IF(D1348&lt;Bonus!$J$4,Bonus!$K$4,IF(D1348&lt;Bonus!$J$5,Bonus!$K$5,IF(D1348&lt;Bonus!$J$6,Bonus!$K$6,IF(D1348&lt;Bonus!$J$7,Bonus!$K$7,IF(D1348&lt;Bonus!$J$8,Bonus!$K$8,IF(D1348&lt;Bonus!$J$9,Bonus!$K$9,IF(D1348&lt;Bonus!$J$10,Bonus!$K$10,IF(D1348&lt;Bonus!$J$11,Bonus!$K$11,IF(D1348&lt;Bonus!$J$12,Bonus!$K$12,Bonus!$K$13)))))))))))</f>
        <v>2</v>
      </c>
    </row>
    <row r="1349" spans="1:21"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17">
        <f t="shared" si="85"/>
        <v>82.41935483870968</v>
      </c>
      <c r="Q1349" t="s">
        <v>8342</v>
      </c>
      <c r="R1349" t="s">
        <v>8343</v>
      </c>
      <c r="S1349" s="23">
        <f t="shared" si="86"/>
        <v>42040.429687499993</v>
      </c>
      <c r="T1349" s="23">
        <f t="shared" si="87"/>
        <v>42070.429687499993</v>
      </c>
      <c r="U1349" s="27">
        <f>IF(D1349&lt;Bonus!$J$2,Bonus!$K$2,IF(D1349&lt;Bonus!$J$3,Bonus!$K$3,IF(D1349&lt;Bonus!$J$4,Bonus!$K$4,IF(D1349&lt;Bonus!$J$5,Bonus!$K$5,IF(D1349&lt;Bonus!$J$6,Bonus!$K$6,IF(D1349&lt;Bonus!$J$7,Bonus!$K$7,IF(D1349&lt;Bonus!$J$8,Bonus!$K$8,IF(D1349&lt;Bonus!$J$9,Bonus!$K$9,IF(D1349&lt;Bonus!$J$10,Bonus!$K$10,IF(D1349&lt;Bonus!$J$11,Bonus!$K$11,IF(D1349&lt;Bonus!$J$12,Bonus!$K$12,Bonus!$K$13)))))))))))</f>
        <v>2</v>
      </c>
    </row>
    <row r="1350" spans="1:21"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17">
        <f t="shared" si="85"/>
        <v>230.19230769230768</v>
      </c>
      <c r="Q1350" t="s">
        <v>8342</v>
      </c>
      <c r="R1350" t="s">
        <v>8343</v>
      </c>
      <c r="S1350" s="23">
        <f t="shared" si="86"/>
        <v>41963.29783564814</v>
      </c>
      <c r="T1350" s="23">
        <f t="shared" si="87"/>
        <v>41991.29783564814</v>
      </c>
      <c r="U1350" s="27">
        <f>IF(D1350&lt;Bonus!$J$2,Bonus!$K$2,IF(D1350&lt;Bonus!$J$3,Bonus!$K$3,IF(D1350&lt;Bonus!$J$4,Bonus!$K$4,IF(D1350&lt;Bonus!$J$5,Bonus!$K$5,IF(D1350&lt;Bonus!$J$6,Bonus!$K$6,IF(D1350&lt;Bonus!$J$7,Bonus!$K$7,IF(D1350&lt;Bonus!$J$8,Bonus!$K$8,IF(D1350&lt;Bonus!$J$9,Bonus!$K$9,IF(D1350&lt;Bonus!$J$10,Bonus!$K$10,IF(D1350&lt;Bonus!$J$11,Bonus!$K$11,IF(D1350&lt;Bonus!$J$12,Bonus!$K$12,Bonus!$K$13)))))))))))</f>
        <v>3</v>
      </c>
    </row>
    <row r="1351" spans="1:21"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17">
        <f t="shared" si="85"/>
        <v>59.360465116279073</v>
      </c>
      <c r="Q1351" t="s">
        <v>8342</v>
      </c>
      <c r="R1351" t="s">
        <v>8343</v>
      </c>
      <c r="S1351" s="23">
        <f t="shared" si="86"/>
        <v>42317.124247685184</v>
      </c>
      <c r="T1351" s="23">
        <f t="shared" si="87"/>
        <v>42354.082638888889</v>
      </c>
      <c r="U1351" s="27">
        <f>IF(D1351&lt;Bonus!$J$2,Bonus!$K$2,IF(D1351&lt;Bonus!$J$3,Bonus!$K$3,IF(D1351&lt;Bonus!$J$4,Bonus!$K$4,IF(D1351&lt;Bonus!$J$5,Bonus!$K$5,IF(D1351&lt;Bonus!$J$6,Bonus!$K$6,IF(D1351&lt;Bonus!$J$7,Bonus!$K$7,IF(D1351&lt;Bonus!$J$8,Bonus!$K$8,IF(D1351&lt;Bonus!$J$9,Bonus!$K$9,IF(D1351&lt;Bonus!$J$10,Bonus!$K$10,IF(D1351&lt;Bonus!$J$11,Bonus!$K$11,IF(D1351&lt;Bonus!$J$12,Bonus!$K$12,Bonus!$K$13)))))))))))</f>
        <v>3</v>
      </c>
    </row>
    <row r="1352" spans="1:21"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17">
        <f t="shared" si="85"/>
        <v>66.698717948717942</v>
      </c>
      <c r="Q1352" t="s">
        <v>8342</v>
      </c>
      <c r="R1352" t="s">
        <v>8343</v>
      </c>
      <c r="S1352" s="23">
        <f t="shared" si="86"/>
        <v>42333.804791666662</v>
      </c>
      <c r="T1352" s="23">
        <f t="shared" si="87"/>
        <v>42363.804791666662</v>
      </c>
      <c r="U1352" s="27">
        <f>IF(D1352&lt;Bonus!$J$2,Bonus!$K$2,IF(D1352&lt;Bonus!$J$3,Bonus!$K$3,IF(D1352&lt;Bonus!$J$4,Bonus!$K$4,IF(D1352&lt;Bonus!$J$5,Bonus!$K$5,IF(D1352&lt;Bonus!$J$6,Bonus!$K$6,IF(D1352&lt;Bonus!$J$7,Bonus!$K$7,IF(D1352&lt;Bonus!$J$8,Bonus!$K$8,IF(D1352&lt;Bonus!$J$9,Bonus!$K$9,IF(D1352&lt;Bonus!$J$10,Bonus!$K$10,IF(D1352&lt;Bonus!$J$11,Bonus!$K$11,IF(D1352&lt;Bonus!$J$12,Bonus!$K$12,Bonus!$K$13)))))))))))</f>
        <v>3</v>
      </c>
    </row>
    <row r="1353" spans="1:21"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17">
        <f t="shared" si="85"/>
        <v>168.77500000000001</v>
      </c>
      <c r="Q1353" t="s">
        <v>8342</v>
      </c>
      <c r="R1353" t="s">
        <v>8343</v>
      </c>
      <c r="S1353" s="23">
        <f t="shared" si="86"/>
        <v>42382.531759259255</v>
      </c>
      <c r="T1353" s="23">
        <f t="shared" si="87"/>
        <v>42412.531759259255</v>
      </c>
      <c r="U1353" s="27">
        <f>IF(D1353&lt;Bonus!$J$2,Bonus!$K$2,IF(D1353&lt;Bonus!$J$3,Bonus!$K$3,IF(D1353&lt;Bonus!$J$4,Bonus!$K$4,IF(D1353&lt;Bonus!$J$5,Bonus!$K$5,IF(D1353&lt;Bonus!$J$6,Bonus!$K$6,IF(D1353&lt;Bonus!$J$7,Bonus!$K$7,IF(D1353&lt;Bonus!$J$8,Bonus!$K$8,IF(D1353&lt;Bonus!$J$9,Bonus!$K$9,IF(D1353&lt;Bonus!$J$10,Bonus!$K$10,IF(D1353&lt;Bonus!$J$11,Bonus!$K$11,IF(D1353&lt;Bonus!$J$12,Bonus!$K$12,Bonus!$K$13)))))))))))</f>
        <v>6</v>
      </c>
    </row>
    <row r="1354" spans="1:21"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17">
        <f t="shared" si="85"/>
        <v>59.973568281938327</v>
      </c>
      <c r="Q1354" t="s">
        <v>8342</v>
      </c>
      <c r="R1354" t="s">
        <v>8343</v>
      </c>
      <c r="S1354" s="23">
        <f t="shared" si="86"/>
        <v>42200.369976851849</v>
      </c>
      <c r="T1354" s="23">
        <f t="shared" si="87"/>
        <v>42251.957638888889</v>
      </c>
      <c r="U1354" s="27">
        <f>IF(D1354&lt;Bonus!$J$2,Bonus!$K$2,IF(D1354&lt;Bonus!$J$3,Bonus!$K$3,IF(D1354&lt;Bonus!$J$4,Bonus!$K$4,IF(D1354&lt;Bonus!$J$5,Bonus!$K$5,IF(D1354&lt;Bonus!$J$6,Bonus!$K$6,IF(D1354&lt;Bonus!$J$7,Bonus!$K$7,IF(D1354&lt;Bonus!$J$8,Bonus!$K$8,IF(D1354&lt;Bonus!$J$9,Bonus!$K$9,IF(D1354&lt;Bonus!$J$10,Bonus!$K$10,IF(D1354&lt;Bonus!$J$11,Bonus!$K$11,IF(D1354&lt;Bonus!$J$12,Bonus!$K$12,Bonus!$K$13)))))))))))</f>
        <v>4</v>
      </c>
    </row>
    <row r="1355" spans="1:21"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17">
        <f t="shared" si="85"/>
        <v>31.80952380952381</v>
      </c>
      <c r="Q1355" t="s">
        <v>8342</v>
      </c>
      <c r="R1355" t="s">
        <v>8343</v>
      </c>
      <c r="S1355" s="23">
        <f t="shared" si="86"/>
        <v>41308.909583333334</v>
      </c>
      <c r="T1355" s="23">
        <f t="shared" si="87"/>
        <v>41343.791666666664</v>
      </c>
      <c r="U1355" s="27">
        <f>IF(D1355&lt;Bonus!$J$2,Bonus!$K$2,IF(D1355&lt;Bonus!$J$3,Bonus!$K$3,IF(D1355&lt;Bonus!$J$4,Bonus!$K$4,IF(D1355&lt;Bonus!$J$5,Bonus!$K$5,IF(D1355&lt;Bonus!$J$6,Bonus!$K$6,IF(D1355&lt;Bonus!$J$7,Bonus!$K$7,IF(D1355&lt;Bonus!$J$8,Bonus!$K$8,IF(D1355&lt;Bonus!$J$9,Bonus!$K$9,IF(D1355&lt;Bonus!$J$10,Bonus!$K$10,IF(D1355&lt;Bonus!$J$11,Bonus!$K$11,IF(D1355&lt;Bonus!$J$12,Bonus!$K$12,Bonus!$K$13)))))))))))</f>
        <v>2</v>
      </c>
    </row>
    <row r="1356" spans="1:21"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17">
        <f t="shared" si="85"/>
        <v>24.421875</v>
      </c>
      <c r="Q1356" t="s">
        <v>8342</v>
      </c>
      <c r="R1356" t="s">
        <v>8343</v>
      </c>
      <c r="S1356" s="23">
        <f t="shared" si="86"/>
        <v>42502.599293981482</v>
      </c>
      <c r="T1356" s="23">
        <f t="shared" si="87"/>
        <v>42532.599293981482</v>
      </c>
      <c r="U1356" s="27">
        <f>IF(D1356&lt;Bonus!$J$2,Bonus!$K$2,IF(D1356&lt;Bonus!$J$3,Bonus!$K$3,IF(D1356&lt;Bonus!$J$4,Bonus!$K$4,IF(D1356&lt;Bonus!$J$5,Bonus!$K$5,IF(D1356&lt;Bonus!$J$6,Bonus!$K$6,IF(D1356&lt;Bonus!$J$7,Bonus!$K$7,IF(D1356&lt;Bonus!$J$8,Bonus!$K$8,IF(D1356&lt;Bonus!$J$9,Bonus!$K$9,IF(D1356&lt;Bonus!$J$10,Bonus!$K$10,IF(D1356&lt;Bonus!$J$11,Bonus!$K$11,IF(D1356&lt;Bonus!$J$12,Bonus!$K$12,Bonus!$K$13)))))))))))</f>
        <v>2</v>
      </c>
    </row>
    <row r="1357" spans="1:21"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17">
        <f t="shared" si="85"/>
        <v>25.347107438016529</v>
      </c>
      <c r="Q1357" t="s">
        <v>8342</v>
      </c>
      <c r="R1357" t="s">
        <v>8343</v>
      </c>
      <c r="S1357" s="23">
        <f t="shared" si="86"/>
        <v>41213.046354166661</v>
      </c>
      <c r="T1357" s="23">
        <f t="shared" si="87"/>
        <v>41243.208333333328</v>
      </c>
      <c r="U1357" s="27">
        <f>IF(D1357&lt;Bonus!$J$2,Bonus!$K$2,IF(D1357&lt;Bonus!$J$3,Bonus!$K$3,IF(D1357&lt;Bonus!$J$4,Bonus!$K$4,IF(D1357&lt;Bonus!$J$5,Bonus!$K$5,IF(D1357&lt;Bonus!$J$6,Bonus!$K$6,IF(D1357&lt;Bonus!$J$7,Bonus!$K$7,IF(D1357&lt;Bonus!$J$8,Bonus!$K$8,IF(D1357&lt;Bonus!$J$9,Bonus!$K$9,IF(D1357&lt;Bonus!$J$10,Bonus!$K$10,IF(D1357&lt;Bonus!$J$11,Bonus!$K$11,IF(D1357&lt;Bonus!$J$12,Bonus!$K$12,Bonus!$K$13)))))))))))</f>
        <v>2</v>
      </c>
    </row>
    <row r="1358" spans="1:21"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17">
        <f t="shared" si="85"/>
        <v>71.443218390804603</v>
      </c>
      <c r="Q1358" t="s">
        <v>8342</v>
      </c>
      <c r="R1358" t="s">
        <v>8343</v>
      </c>
      <c r="S1358" s="23">
        <f t="shared" si="86"/>
        <v>41429.830555555556</v>
      </c>
      <c r="T1358" s="23">
        <f t="shared" si="87"/>
        <v>41459.830555555556</v>
      </c>
      <c r="U1358" s="27">
        <f>IF(D1358&lt;Bonus!$J$2,Bonus!$K$2,IF(D1358&lt;Bonus!$J$3,Bonus!$K$3,IF(D1358&lt;Bonus!$J$4,Bonus!$K$4,IF(D1358&lt;Bonus!$J$5,Bonus!$K$5,IF(D1358&lt;Bonus!$J$6,Bonus!$K$6,IF(D1358&lt;Bonus!$J$7,Bonus!$K$7,IF(D1358&lt;Bonus!$J$8,Bonus!$K$8,IF(D1358&lt;Bonus!$J$9,Bonus!$K$9,IF(D1358&lt;Bonus!$J$10,Bonus!$K$10,IF(D1358&lt;Bonus!$J$11,Bonus!$K$11,IF(D1358&lt;Bonus!$J$12,Bonus!$K$12,Bonus!$K$13)))))))))))</f>
        <v>2</v>
      </c>
    </row>
    <row r="1359" spans="1:21"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17">
        <f t="shared" si="85"/>
        <v>38.553846153846152</v>
      </c>
      <c r="Q1359" t="s">
        <v>8342</v>
      </c>
      <c r="R1359" t="s">
        <v>8343</v>
      </c>
      <c r="S1359" s="23">
        <f t="shared" si="86"/>
        <v>41304.753900462958</v>
      </c>
      <c r="T1359" s="23">
        <f t="shared" si="87"/>
        <v>41334.040972222218</v>
      </c>
      <c r="U1359" s="27">
        <f>IF(D1359&lt;Bonus!$J$2,Bonus!$K$2,IF(D1359&lt;Bonus!$J$3,Bonus!$K$3,IF(D1359&lt;Bonus!$J$4,Bonus!$K$4,IF(D1359&lt;Bonus!$J$5,Bonus!$K$5,IF(D1359&lt;Bonus!$J$6,Bonus!$K$6,IF(D1359&lt;Bonus!$J$7,Bonus!$K$7,IF(D1359&lt;Bonus!$J$8,Bonus!$K$8,IF(D1359&lt;Bonus!$J$9,Bonus!$K$9,IF(D1359&lt;Bonus!$J$10,Bonus!$K$10,IF(D1359&lt;Bonus!$J$11,Bonus!$K$11,IF(D1359&lt;Bonus!$J$12,Bonus!$K$12,Bonus!$K$13)))))))))))</f>
        <v>2</v>
      </c>
    </row>
    <row r="1360" spans="1:21"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17">
        <f t="shared" si="85"/>
        <v>68.367346938775512</v>
      </c>
      <c r="Q1360" t="s">
        <v>8342</v>
      </c>
      <c r="R1360" t="s">
        <v>8343</v>
      </c>
      <c r="S1360" s="23">
        <f t="shared" si="86"/>
        <v>40689.362534722219</v>
      </c>
      <c r="T1360" s="23">
        <f t="shared" si="87"/>
        <v>40719.362534722219</v>
      </c>
      <c r="U1360" s="27">
        <f>IF(D1360&lt;Bonus!$J$2,Bonus!$K$2,IF(D1360&lt;Bonus!$J$3,Bonus!$K$3,IF(D1360&lt;Bonus!$J$4,Bonus!$K$4,IF(D1360&lt;Bonus!$J$5,Bonus!$K$5,IF(D1360&lt;Bonus!$J$6,Bonus!$K$6,IF(D1360&lt;Bonus!$J$7,Bonus!$K$7,IF(D1360&lt;Bonus!$J$8,Bonus!$K$8,IF(D1360&lt;Bonus!$J$9,Bonus!$K$9,IF(D1360&lt;Bonus!$J$10,Bonus!$K$10,IF(D1360&lt;Bonus!$J$11,Bonus!$K$11,IF(D1360&lt;Bonus!$J$12,Bonus!$K$12,Bonus!$K$13)))))))))))</f>
        <v>2</v>
      </c>
    </row>
    <row r="1361" spans="1:21"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17">
        <f t="shared" si="85"/>
        <v>40.210526315789473</v>
      </c>
      <c r="Q1361" t="s">
        <v>8342</v>
      </c>
      <c r="R1361" t="s">
        <v>8343</v>
      </c>
      <c r="S1361" s="23">
        <f t="shared" si="86"/>
        <v>40668.606365740736</v>
      </c>
      <c r="T1361" s="23">
        <f t="shared" si="87"/>
        <v>40730.606365740736</v>
      </c>
      <c r="U1361" s="27">
        <f>IF(D1361&lt;Bonus!$J$2,Bonus!$K$2,IF(D1361&lt;Bonus!$J$3,Bonus!$K$3,IF(D1361&lt;Bonus!$J$4,Bonus!$K$4,IF(D1361&lt;Bonus!$J$5,Bonus!$K$5,IF(D1361&lt;Bonus!$J$6,Bonus!$K$6,IF(D1361&lt;Bonus!$J$7,Bonus!$K$7,IF(D1361&lt;Bonus!$J$8,Bonus!$K$8,IF(D1361&lt;Bonus!$J$9,Bonus!$K$9,IF(D1361&lt;Bonus!$J$10,Bonus!$K$10,IF(D1361&lt;Bonus!$J$11,Bonus!$K$11,IF(D1361&lt;Bonus!$J$12,Bonus!$K$12,Bonus!$K$13)))))))))))</f>
        <v>1</v>
      </c>
    </row>
    <row r="1362" spans="1:21"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17">
        <f t="shared" si="85"/>
        <v>32.074074074074076</v>
      </c>
      <c r="Q1362" t="s">
        <v>8342</v>
      </c>
      <c r="R1362" t="s">
        <v>8343</v>
      </c>
      <c r="S1362" s="23">
        <f t="shared" si="86"/>
        <v>41095.692361111105</v>
      </c>
      <c r="T1362" s="23">
        <f t="shared" si="87"/>
        <v>41123.692361111105</v>
      </c>
      <c r="U1362" s="27">
        <f>IF(D1362&lt;Bonus!$J$2,Bonus!$K$2,IF(D1362&lt;Bonus!$J$3,Bonus!$K$3,IF(D1362&lt;Bonus!$J$4,Bonus!$K$4,IF(D1362&lt;Bonus!$J$5,Bonus!$K$5,IF(D1362&lt;Bonus!$J$6,Bonus!$K$6,IF(D1362&lt;Bonus!$J$7,Bonus!$K$7,IF(D1362&lt;Bonus!$J$8,Bonus!$K$8,IF(D1362&lt;Bonus!$J$9,Bonus!$K$9,IF(D1362&lt;Bonus!$J$10,Bonus!$K$10,IF(D1362&lt;Bonus!$J$11,Bonus!$K$11,IF(D1362&lt;Bonus!$J$12,Bonus!$K$12,Bonus!$K$13)))))))))))</f>
        <v>2</v>
      </c>
    </row>
    <row r="1363" spans="1:21"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17">
        <f t="shared" si="85"/>
        <v>28.632575757575758</v>
      </c>
      <c r="Q1363" t="s">
        <v>8342</v>
      </c>
      <c r="R1363" t="s">
        <v>8343</v>
      </c>
      <c r="S1363" s="23">
        <f t="shared" si="86"/>
        <v>41781.508935185186</v>
      </c>
      <c r="T1363" s="23">
        <f t="shared" si="87"/>
        <v>41811.508935185186</v>
      </c>
      <c r="U1363" s="27">
        <f>IF(D1363&lt;Bonus!$J$2,Bonus!$K$2,IF(D1363&lt;Bonus!$J$3,Bonus!$K$3,IF(D1363&lt;Bonus!$J$4,Bonus!$K$4,IF(D1363&lt;Bonus!$J$5,Bonus!$K$5,IF(D1363&lt;Bonus!$J$6,Bonus!$K$6,IF(D1363&lt;Bonus!$J$7,Bonus!$K$7,IF(D1363&lt;Bonus!$J$8,Bonus!$K$8,IF(D1363&lt;Bonus!$J$9,Bonus!$K$9,IF(D1363&lt;Bonus!$J$10,Bonus!$K$10,IF(D1363&lt;Bonus!$J$11,Bonus!$K$11,IF(D1363&lt;Bonus!$J$12,Bonus!$K$12,Bonus!$K$13)))))))))))</f>
        <v>3</v>
      </c>
    </row>
    <row r="1364" spans="1:21"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17">
        <f t="shared" si="85"/>
        <v>43.64</v>
      </c>
      <c r="Q1364" t="s">
        <v>8342</v>
      </c>
      <c r="R1364" t="s">
        <v>8343</v>
      </c>
      <c r="S1364" s="23">
        <f t="shared" si="86"/>
        <v>41464.726053240738</v>
      </c>
      <c r="T1364" s="23">
        <f t="shared" si="87"/>
        <v>41524.726053240738</v>
      </c>
      <c r="U1364" s="27">
        <f>IF(D1364&lt;Bonus!$J$2,Bonus!$K$2,IF(D1364&lt;Bonus!$J$3,Bonus!$K$3,IF(D1364&lt;Bonus!$J$4,Bonus!$K$4,IF(D1364&lt;Bonus!$J$5,Bonus!$K$5,IF(D1364&lt;Bonus!$J$6,Bonus!$K$6,IF(D1364&lt;Bonus!$J$7,Bonus!$K$7,IF(D1364&lt;Bonus!$J$8,Bonus!$K$8,IF(D1364&lt;Bonus!$J$9,Bonus!$K$9,IF(D1364&lt;Bonus!$J$10,Bonus!$K$10,IF(D1364&lt;Bonus!$J$11,Bonus!$K$11,IF(D1364&lt;Bonus!$J$12,Bonus!$K$12,Bonus!$K$13)))))))))))</f>
        <v>2</v>
      </c>
    </row>
    <row r="1365" spans="1:21"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17">
        <f t="shared" si="85"/>
        <v>40</v>
      </c>
      <c r="Q1365" t="s">
        <v>8342</v>
      </c>
      <c r="R1365" t="s">
        <v>8343</v>
      </c>
      <c r="S1365" s="23">
        <f t="shared" si="86"/>
        <v>42396.635729166665</v>
      </c>
      <c r="T1365" s="23">
        <f t="shared" si="87"/>
        <v>42415.124305555553</v>
      </c>
      <c r="U1365" s="27">
        <f>IF(D1365&lt;Bonus!$J$2,Bonus!$K$2,IF(D1365&lt;Bonus!$J$3,Bonus!$K$3,IF(D1365&lt;Bonus!$J$4,Bonus!$K$4,IF(D1365&lt;Bonus!$J$5,Bonus!$K$5,IF(D1365&lt;Bonus!$J$6,Bonus!$K$6,IF(D1365&lt;Bonus!$J$7,Bonus!$K$7,IF(D1365&lt;Bonus!$J$8,Bonus!$K$8,IF(D1365&lt;Bonus!$J$9,Bonus!$K$9,IF(D1365&lt;Bonus!$J$10,Bonus!$K$10,IF(D1365&lt;Bonus!$J$11,Bonus!$K$11,IF(D1365&lt;Bonus!$J$12,Bonus!$K$12,Bonus!$K$13)))))))))))</f>
        <v>1</v>
      </c>
    </row>
    <row r="1366" spans="1:21"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17">
        <f t="shared" si="85"/>
        <v>346.04166666666669</v>
      </c>
      <c r="Q1366" t="s">
        <v>8345</v>
      </c>
      <c r="R1366" t="s">
        <v>8346</v>
      </c>
      <c r="S1366" s="23">
        <f t="shared" si="86"/>
        <v>41951.487337962957</v>
      </c>
      <c r="T1366" s="23">
        <f t="shared" si="87"/>
        <v>42011.487337962964</v>
      </c>
      <c r="U1366" s="27">
        <f>IF(D1366&lt;Bonus!$J$2,Bonus!$K$2,IF(D1366&lt;Bonus!$J$3,Bonus!$K$3,IF(D1366&lt;Bonus!$J$4,Bonus!$K$4,IF(D1366&lt;Bonus!$J$5,Bonus!$K$5,IF(D1366&lt;Bonus!$J$6,Bonus!$K$6,IF(D1366&lt;Bonus!$J$7,Bonus!$K$7,IF(D1366&lt;Bonus!$J$8,Bonus!$K$8,IF(D1366&lt;Bonus!$J$9,Bonus!$K$9,IF(D1366&lt;Bonus!$J$10,Bonus!$K$10,IF(D1366&lt;Bonus!$J$11,Bonus!$K$11,IF(D1366&lt;Bonus!$J$12,Bonus!$K$12,Bonus!$K$13)))))))))))</f>
        <v>10</v>
      </c>
    </row>
    <row r="1367" spans="1:21"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17">
        <f t="shared" si="85"/>
        <v>81.739130434782609</v>
      </c>
      <c r="Q1367" t="s">
        <v>8345</v>
      </c>
      <c r="R1367" t="s">
        <v>8346</v>
      </c>
      <c r="S1367" s="23">
        <f t="shared" si="86"/>
        <v>42049.524907407402</v>
      </c>
      <c r="T1367" s="23">
        <f t="shared" si="87"/>
        <v>42079.483240740738</v>
      </c>
      <c r="U1367" s="27">
        <f>IF(D1367&lt;Bonus!$J$2,Bonus!$K$2,IF(D1367&lt;Bonus!$J$3,Bonus!$K$3,IF(D1367&lt;Bonus!$J$4,Bonus!$K$4,IF(D1367&lt;Bonus!$J$5,Bonus!$K$5,IF(D1367&lt;Bonus!$J$6,Bonus!$K$6,IF(D1367&lt;Bonus!$J$7,Bonus!$K$7,IF(D1367&lt;Bonus!$J$8,Bonus!$K$8,IF(D1367&lt;Bonus!$J$9,Bonus!$K$9,IF(D1367&lt;Bonus!$J$10,Bonus!$K$10,IF(D1367&lt;Bonus!$J$11,Bonus!$K$11,IF(D1367&lt;Bonus!$J$12,Bonus!$K$12,Bonus!$K$13)))))))))))</f>
        <v>3</v>
      </c>
    </row>
    <row r="1368" spans="1:2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17">
        <f t="shared" si="85"/>
        <v>64.535306122448986</v>
      </c>
      <c r="Q1368" t="s">
        <v>8345</v>
      </c>
      <c r="R1368" t="s">
        <v>8346</v>
      </c>
      <c r="S1368" s="23">
        <f t="shared" si="86"/>
        <v>41924.787766203699</v>
      </c>
      <c r="T1368" s="23">
        <f t="shared" si="87"/>
        <v>41969.829432870371</v>
      </c>
      <c r="U1368" s="27">
        <f>IF(D1368&lt;Bonus!$J$2,Bonus!$K$2,IF(D1368&lt;Bonus!$J$3,Bonus!$K$3,IF(D1368&lt;Bonus!$J$4,Bonus!$K$4,IF(D1368&lt;Bonus!$J$5,Bonus!$K$5,IF(D1368&lt;Bonus!$J$6,Bonus!$K$6,IF(D1368&lt;Bonus!$J$7,Bonus!$K$7,IF(D1368&lt;Bonus!$J$8,Bonus!$K$8,IF(D1368&lt;Bonus!$J$9,Bonus!$K$9,IF(D1368&lt;Bonus!$J$10,Bonus!$K$10,IF(D1368&lt;Bonus!$J$11,Bonus!$K$11,IF(D1368&lt;Bonus!$J$12,Bonus!$K$12,Bonus!$K$13)))))))))))</f>
        <v>3</v>
      </c>
    </row>
    <row r="1369" spans="1:21"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17">
        <f t="shared" si="85"/>
        <v>63.477777777777774</v>
      </c>
      <c r="Q1369" t="s">
        <v>8345</v>
      </c>
      <c r="R1369" t="s">
        <v>8346</v>
      </c>
      <c r="S1369" s="23">
        <f t="shared" si="86"/>
        <v>42291.794560185182</v>
      </c>
      <c r="T1369" s="23">
        <f t="shared" si="87"/>
        <v>42321.836226851847</v>
      </c>
      <c r="U1369" s="27">
        <f>IF(D1369&lt;Bonus!$J$2,Bonus!$K$2,IF(D1369&lt;Bonus!$J$3,Bonus!$K$3,IF(D1369&lt;Bonus!$J$4,Bonus!$K$4,IF(D1369&lt;Bonus!$J$5,Bonus!$K$5,IF(D1369&lt;Bonus!$J$6,Bonus!$K$6,IF(D1369&lt;Bonus!$J$7,Bonus!$K$7,IF(D1369&lt;Bonus!$J$8,Bonus!$K$8,IF(D1369&lt;Bonus!$J$9,Bonus!$K$9,IF(D1369&lt;Bonus!$J$10,Bonus!$K$10,IF(D1369&lt;Bonus!$J$11,Bonus!$K$11,IF(D1369&lt;Bonus!$J$12,Bonus!$K$12,Bonus!$K$13)))))))))))</f>
        <v>3</v>
      </c>
    </row>
    <row r="1370" spans="1:21"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17">
        <f t="shared" si="85"/>
        <v>63.620689655172413</v>
      </c>
      <c r="Q1370" t="s">
        <v>8345</v>
      </c>
      <c r="R1370" t="s">
        <v>8346</v>
      </c>
      <c r="S1370" s="23">
        <f t="shared" si="86"/>
        <v>42145.982569444437</v>
      </c>
      <c r="T1370" s="23">
        <f t="shared" si="87"/>
        <v>42169.982569444437</v>
      </c>
      <c r="U1370" s="27">
        <f>IF(D1370&lt;Bonus!$J$2,Bonus!$K$2,IF(D1370&lt;Bonus!$J$3,Bonus!$K$3,IF(D1370&lt;Bonus!$J$4,Bonus!$K$4,IF(D1370&lt;Bonus!$J$5,Bonus!$K$5,IF(D1370&lt;Bonus!$J$6,Bonus!$K$6,IF(D1370&lt;Bonus!$J$7,Bonus!$K$7,IF(D1370&lt;Bonus!$J$8,Bonus!$K$8,IF(D1370&lt;Bonus!$J$9,Bonus!$K$9,IF(D1370&lt;Bonus!$J$10,Bonus!$K$10,IF(D1370&lt;Bonus!$J$11,Bonus!$K$11,IF(D1370&lt;Bonus!$J$12,Bonus!$K$12,Bonus!$K$13)))))))))))</f>
        <v>3</v>
      </c>
    </row>
    <row r="1371" spans="1:21"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17">
        <f t="shared" si="85"/>
        <v>83.967068965517228</v>
      </c>
      <c r="Q1371" t="s">
        <v>8345</v>
      </c>
      <c r="R1371" t="s">
        <v>8346</v>
      </c>
      <c r="S1371" s="23">
        <f t="shared" si="86"/>
        <v>41710.385949074072</v>
      </c>
      <c r="T1371" s="23">
        <f t="shared" si="87"/>
        <v>41740.385949074072</v>
      </c>
      <c r="U1371" s="27">
        <f>IF(D1371&lt;Bonus!$J$2,Bonus!$K$2,IF(D1371&lt;Bonus!$J$3,Bonus!$K$3,IF(D1371&lt;Bonus!$J$4,Bonus!$K$4,IF(D1371&lt;Bonus!$J$5,Bonus!$K$5,IF(D1371&lt;Bonus!$J$6,Bonus!$K$6,IF(D1371&lt;Bonus!$J$7,Bonus!$K$7,IF(D1371&lt;Bonus!$J$8,Bonus!$K$8,IF(D1371&lt;Bonus!$J$9,Bonus!$K$9,IF(D1371&lt;Bonus!$J$10,Bonus!$K$10,IF(D1371&lt;Bonus!$J$11,Bonus!$K$11,IF(D1371&lt;Bonus!$J$12,Bonus!$K$12,Bonus!$K$13)))))))))))</f>
        <v>8</v>
      </c>
    </row>
    <row r="1372" spans="1:21"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17">
        <f t="shared" si="85"/>
        <v>77.75</v>
      </c>
      <c r="Q1372" t="s">
        <v>8345</v>
      </c>
      <c r="R1372" t="s">
        <v>8346</v>
      </c>
      <c r="S1372" s="23">
        <f t="shared" si="86"/>
        <v>41547.795023148145</v>
      </c>
      <c r="T1372" s="23">
        <f t="shared" si="87"/>
        <v>41562.795023148145</v>
      </c>
      <c r="U1372" s="27">
        <f>IF(D1372&lt;Bonus!$J$2,Bonus!$K$2,IF(D1372&lt;Bonus!$J$3,Bonus!$K$3,IF(D1372&lt;Bonus!$J$4,Bonus!$K$4,IF(D1372&lt;Bonus!$J$5,Bonus!$K$5,IF(D1372&lt;Bonus!$J$6,Bonus!$K$6,IF(D1372&lt;Bonus!$J$7,Bonus!$K$7,IF(D1372&lt;Bonus!$J$8,Bonus!$K$8,IF(D1372&lt;Bonus!$J$9,Bonus!$K$9,IF(D1372&lt;Bonus!$J$10,Bonus!$K$10,IF(D1372&lt;Bonus!$J$11,Bonus!$K$11,IF(D1372&lt;Bonus!$J$12,Bonus!$K$12,Bonus!$K$13)))))))))))</f>
        <v>2</v>
      </c>
    </row>
    <row r="1373" spans="1:21"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17">
        <f t="shared" si="85"/>
        <v>107.07142857142857</v>
      </c>
      <c r="Q1373" t="s">
        <v>8345</v>
      </c>
      <c r="R1373" t="s">
        <v>8346</v>
      </c>
      <c r="S1373" s="23">
        <f t="shared" si="86"/>
        <v>42101.550254629627</v>
      </c>
      <c r="T1373" s="23">
        <f t="shared" si="87"/>
        <v>42131.550254629627</v>
      </c>
      <c r="U1373" s="27">
        <f>IF(D1373&lt;Bonus!$J$2,Bonus!$K$2,IF(D1373&lt;Bonus!$J$3,Bonus!$K$3,IF(D1373&lt;Bonus!$J$4,Bonus!$K$4,IF(D1373&lt;Bonus!$J$5,Bonus!$K$5,IF(D1373&lt;Bonus!$J$6,Bonus!$K$6,IF(D1373&lt;Bonus!$J$7,Bonus!$K$7,IF(D1373&lt;Bonus!$J$8,Bonus!$K$8,IF(D1373&lt;Bonus!$J$9,Bonus!$K$9,IF(D1373&lt;Bonus!$J$10,Bonus!$K$10,IF(D1373&lt;Bonus!$J$11,Bonus!$K$11,IF(D1373&lt;Bonus!$J$12,Bonus!$K$12,Bonus!$K$13)))))))))))</f>
        <v>3</v>
      </c>
    </row>
    <row r="1374" spans="1:21"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17">
        <f t="shared" si="85"/>
        <v>38.75</v>
      </c>
      <c r="Q1374" t="s">
        <v>8345</v>
      </c>
      <c r="R1374" t="s">
        <v>8346</v>
      </c>
      <c r="S1374" s="23">
        <f t="shared" si="86"/>
        <v>41072.53162037037</v>
      </c>
      <c r="T1374" s="23">
        <f t="shared" si="87"/>
        <v>41102.53162037037</v>
      </c>
      <c r="U1374" s="27">
        <f>IF(D1374&lt;Bonus!$J$2,Bonus!$K$2,IF(D1374&lt;Bonus!$J$3,Bonus!$K$3,IF(D1374&lt;Bonus!$J$4,Bonus!$K$4,IF(D1374&lt;Bonus!$J$5,Bonus!$K$5,IF(D1374&lt;Bonus!$J$6,Bonus!$K$6,IF(D1374&lt;Bonus!$J$7,Bonus!$K$7,IF(D1374&lt;Bonus!$J$8,Bonus!$K$8,IF(D1374&lt;Bonus!$J$9,Bonus!$K$9,IF(D1374&lt;Bonus!$J$10,Bonus!$K$10,IF(D1374&lt;Bonus!$J$11,Bonus!$K$11,IF(D1374&lt;Bonus!$J$12,Bonus!$K$12,Bonus!$K$13)))))))))))</f>
        <v>1</v>
      </c>
    </row>
    <row r="1375" spans="1:21"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17">
        <f t="shared" si="85"/>
        <v>201.94230769230768</v>
      </c>
      <c r="Q1375" t="s">
        <v>8345</v>
      </c>
      <c r="R1375" t="s">
        <v>8346</v>
      </c>
      <c r="S1375" s="23">
        <f t="shared" si="86"/>
        <v>42704.743437499994</v>
      </c>
      <c r="T1375" s="23">
        <f t="shared" si="87"/>
        <v>42734.743437499994</v>
      </c>
      <c r="U1375" s="27">
        <f>IF(D1375&lt;Bonus!$J$2,Bonus!$K$2,IF(D1375&lt;Bonus!$J$3,Bonus!$K$3,IF(D1375&lt;Bonus!$J$4,Bonus!$K$4,IF(D1375&lt;Bonus!$J$5,Bonus!$K$5,IF(D1375&lt;Bonus!$J$6,Bonus!$K$6,IF(D1375&lt;Bonus!$J$7,Bonus!$K$7,IF(D1375&lt;Bonus!$J$8,Bonus!$K$8,IF(D1375&lt;Bonus!$J$9,Bonus!$K$9,IF(D1375&lt;Bonus!$J$10,Bonus!$K$10,IF(D1375&lt;Bonus!$J$11,Bonus!$K$11,IF(D1375&lt;Bonus!$J$12,Bonus!$K$12,Bonus!$K$13)))))))))))</f>
        <v>4</v>
      </c>
    </row>
    <row r="1376" spans="1:21"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17">
        <f t="shared" si="85"/>
        <v>43.060606060606062</v>
      </c>
      <c r="Q1376" t="s">
        <v>8345</v>
      </c>
      <c r="R1376" t="s">
        <v>8346</v>
      </c>
      <c r="S1376" s="23">
        <f t="shared" si="86"/>
        <v>42423.953564814808</v>
      </c>
      <c r="T1376" s="23">
        <f t="shared" si="87"/>
        <v>42453.911898148144</v>
      </c>
      <c r="U1376" s="27">
        <f>IF(D1376&lt;Bonus!$J$2,Bonus!$K$2,IF(D1376&lt;Bonus!$J$3,Bonus!$K$3,IF(D1376&lt;Bonus!$J$4,Bonus!$K$4,IF(D1376&lt;Bonus!$J$5,Bonus!$K$5,IF(D1376&lt;Bonus!$J$6,Bonus!$K$6,IF(D1376&lt;Bonus!$J$7,Bonus!$K$7,IF(D1376&lt;Bonus!$J$8,Bonus!$K$8,IF(D1376&lt;Bonus!$J$9,Bonus!$K$9,IF(D1376&lt;Bonus!$J$10,Bonus!$K$10,IF(D1376&lt;Bonus!$J$11,Bonus!$K$11,IF(D1376&lt;Bonus!$J$12,Bonus!$K$12,Bonus!$K$13)))))))))))</f>
        <v>2</v>
      </c>
    </row>
    <row r="1377" spans="1:21"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17">
        <f t="shared" si="85"/>
        <v>62.871559633027523</v>
      </c>
      <c r="Q1377" t="s">
        <v>8345</v>
      </c>
      <c r="R1377" t="s">
        <v>8346</v>
      </c>
      <c r="S1377" s="23">
        <f t="shared" si="86"/>
        <v>42719.857858796291</v>
      </c>
      <c r="T1377" s="23">
        <f t="shared" si="87"/>
        <v>42749.857858796291</v>
      </c>
      <c r="U1377" s="27">
        <f>IF(D1377&lt;Bonus!$J$2,Bonus!$K$2,IF(D1377&lt;Bonus!$J$3,Bonus!$K$3,IF(D1377&lt;Bonus!$J$4,Bonus!$K$4,IF(D1377&lt;Bonus!$J$5,Bonus!$K$5,IF(D1377&lt;Bonus!$J$6,Bonus!$K$6,IF(D1377&lt;Bonus!$J$7,Bonus!$K$7,IF(D1377&lt;Bonus!$J$8,Bonus!$K$8,IF(D1377&lt;Bonus!$J$9,Bonus!$K$9,IF(D1377&lt;Bonus!$J$10,Bonus!$K$10,IF(D1377&lt;Bonus!$J$11,Bonus!$K$11,IF(D1377&lt;Bonus!$J$12,Bonus!$K$12,Bonus!$K$13)))))))))))</f>
        <v>2</v>
      </c>
    </row>
    <row r="1378" spans="1:21"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17">
        <f t="shared" si="85"/>
        <v>55.607142857142854</v>
      </c>
      <c r="Q1378" t="s">
        <v>8345</v>
      </c>
      <c r="R1378" t="s">
        <v>8346</v>
      </c>
      <c r="S1378" s="23">
        <f t="shared" si="86"/>
        <v>42677.460717592585</v>
      </c>
      <c r="T1378" s="23">
        <f t="shared" si="87"/>
        <v>42707.502384259256</v>
      </c>
      <c r="U1378" s="27">
        <f>IF(D1378&lt;Bonus!$J$2,Bonus!$K$2,IF(D1378&lt;Bonus!$J$3,Bonus!$K$3,IF(D1378&lt;Bonus!$J$4,Bonus!$K$4,IF(D1378&lt;Bonus!$J$5,Bonus!$K$5,IF(D1378&lt;Bonus!$J$6,Bonus!$K$6,IF(D1378&lt;Bonus!$J$7,Bonus!$K$7,IF(D1378&lt;Bonus!$J$8,Bonus!$K$8,IF(D1378&lt;Bonus!$J$9,Bonus!$K$9,IF(D1378&lt;Bonus!$J$10,Bonus!$K$10,IF(D1378&lt;Bonus!$J$11,Bonus!$K$11,IF(D1378&lt;Bonus!$J$12,Bonus!$K$12,Bonus!$K$13)))))))))))</f>
        <v>2</v>
      </c>
    </row>
    <row r="1379" spans="1:21"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17">
        <f t="shared" si="85"/>
        <v>48.70967741935484</v>
      </c>
      <c r="Q1379" t="s">
        <v>8345</v>
      </c>
      <c r="R1379" t="s">
        <v>8346</v>
      </c>
      <c r="S1379" s="23">
        <f t="shared" si="86"/>
        <v>42747.01122685185</v>
      </c>
      <c r="T1379" s="23">
        <f t="shared" si="87"/>
        <v>42768.96597222222</v>
      </c>
      <c r="U1379" s="27">
        <f>IF(D1379&lt;Bonus!$J$2,Bonus!$K$2,IF(D1379&lt;Bonus!$J$3,Bonus!$K$3,IF(D1379&lt;Bonus!$J$4,Bonus!$K$4,IF(D1379&lt;Bonus!$J$5,Bonus!$K$5,IF(D1379&lt;Bonus!$J$6,Bonus!$K$6,IF(D1379&lt;Bonus!$J$7,Bonus!$K$7,IF(D1379&lt;Bonus!$J$8,Bonus!$K$8,IF(D1379&lt;Bonus!$J$9,Bonus!$K$9,IF(D1379&lt;Bonus!$J$10,Bonus!$K$10,IF(D1379&lt;Bonus!$J$11,Bonus!$K$11,IF(D1379&lt;Bonus!$J$12,Bonus!$K$12,Bonus!$K$13)))))))))))</f>
        <v>2</v>
      </c>
    </row>
    <row r="1380" spans="1:2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17">
        <f t="shared" si="85"/>
        <v>30.578947368421051</v>
      </c>
      <c r="Q1380" t="s">
        <v>8345</v>
      </c>
      <c r="R1380" t="s">
        <v>8346</v>
      </c>
      <c r="S1380" s="23">
        <f t="shared" si="86"/>
        <v>42568.551041666658</v>
      </c>
      <c r="T1380" s="23">
        <f t="shared" si="87"/>
        <v>42583.551041666658</v>
      </c>
      <c r="U1380" s="27">
        <f>IF(D1380&lt;Bonus!$J$2,Bonus!$K$2,IF(D1380&lt;Bonus!$J$3,Bonus!$K$3,IF(D1380&lt;Bonus!$J$4,Bonus!$K$4,IF(D1380&lt;Bonus!$J$5,Bonus!$K$5,IF(D1380&lt;Bonus!$J$6,Bonus!$K$6,IF(D1380&lt;Bonus!$J$7,Bonus!$K$7,IF(D1380&lt;Bonus!$J$8,Bonus!$K$8,IF(D1380&lt;Bonus!$J$9,Bonus!$K$9,IF(D1380&lt;Bonus!$J$10,Bonus!$K$10,IF(D1380&lt;Bonus!$J$11,Bonus!$K$11,IF(D1380&lt;Bonus!$J$12,Bonus!$K$12,Bonus!$K$13)))))))))))</f>
        <v>2</v>
      </c>
    </row>
    <row r="1381" spans="1:21"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17">
        <f t="shared" si="85"/>
        <v>73.907284768211923</v>
      </c>
      <c r="Q1381" t="s">
        <v>8345</v>
      </c>
      <c r="R1381" t="s">
        <v>8346</v>
      </c>
      <c r="S1381" s="23">
        <f t="shared" si="86"/>
        <v>42130.28328703704</v>
      </c>
      <c r="T1381" s="23">
        <f t="shared" si="87"/>
        <v>42160.28328703704</v>
      </c>
      <c r="U1381" s="27">
        <f>IF(D1381&lt;Bonus!$J$2,Bonus!$K$2,IF(D1381&lt;Bonus!$J$3,Bonus!$K$3,IF(D1381&lt;Bonus!$J$4,Bonus!$K$4,IF(D1381&lt;Bonus!$J$5,Bonus!$K$5,IF(D1381&lt;Bonus!$J$6,Bonus!$K$6,IF(D1381&lt;Bonus!$J$7,Bonus!$K$7,IF(D1381&lt;Bonus!$J$8,Bonus!$K$8,IF(D1381&lt;Bonus!$J$9,Bonus!$K$9,IF(D1381&lt;Bonus!$J$10,Bonus!$K$10,IF(D1381&lt;Bonus!$J$11,Bonus!$K$11,IF(D1381&lt;Bonus!$J$12,Bonus!$K$12,Bonus!$K$13)))))))))))</f>
        <v>4</v>
      </c>
    </row>
    <row r="1382" spans="1:21"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17">
        <f t="shared" si="85"/>
        <v>21.2</v>
      </c>
      <c r="Q1382" t="s">
        <v>8345</v>
      </c>
      <c r="R1382" t="s">
        <v>8346</v>
      </c>
      <c r="S1382" s="23">
        <f t="shared" si="86"/>
        <v>42141.554467592585</v>
      </c>
      <c r="T1382" s="23">
        <f t="shared" si="87"/>
        <v>42163.874999999993</v>
      </c>
      <c r="U1382" s="27">
        <f>IF(D1382&lt;Bonus!$J$2,Bonus!$K$2,IF(D1382&lt;Bonus!$J$3,Bonus!$K$3,IF(D1382&lt;Bonus!$J$4,Bonus!$K$4,IF(D1382&lt;Bonus!$J$5,Bonus!$K$5,IF(D1382&lt;Bonus!$J$6,Bonus!$K$6,IF(D1382&lt;Bonus!$J$7,Bonus!$K$7,IF(D1382&lt;Bonus!$J$8,Bonus!$K$8,IF(D1382&lt;Bonus!$J$9,Bonus!$K$9,IF(D1382&lt;Bonus!$J$10,Bonus!$K$10,IF(D1382&lt;Bonus!$J$11,Bonus!$K$11,IF(D1382&lt;Bonus!$J$12,Bonus!$K$12,Bonus!$K$13)))))))))))</f>
        <v>1</v>
      </c>
    </row>
    <row r="1383" spans="1:21"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17">
        <f t="shared" si="85"/>
        <v>73.356164383561648</v>
      </c>
      <c r="Q1383" t="s">
        <v>8345</v>
      </c>
      <c r="R1383" t="s">
        <v>8346</v>
      </c>
      <c r="S1383" s="23">
        <f t="shared" si="86"/>
        <v>42703.006076388883</v>
      </c>
      <c r="T1383" s="23">
        <f t="shared" si="87"/>
        <v>42733.006076388883</v>
      </c>
      <c r="U1383" s="27">
        <f>IF(D1383&lt;Bonus!$J$2,Bonus!$K$2,IF(D1383&lt;Bonus!$J$3,Bonus!$K$3,IF(D1383&lt;Bonus!$J$4,Bonus!$K$4,IF(D1383&lt;Bonus!$J$5,Bonus!$K$5,IF(D1383&lt;Bonus!$J$6,Bonus!$K$6,IF(D1383&lt;Bonus!$J$7,Bonus!$K$7,IF(D1383&lt;Bonus!$J$8,Bonus!$K$8,IF(D1383&lt;Bonus!$J$9,Bonus!$K$9,IF(D1383&lt;Bonus!$J$10,Bonus!$K$10,IF(D1383&lt;Bonus!$J$11,Bonus!$K$11,IF(D1383&lt;Bonus!$J$12,Bonus!$K$12,Bonus!$K$13)))))))))))</f>
        <v>3</v>
      </c>
    </row>
    <row r="1384" spans="1:21"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17">
        <f t="shared" si="85"/>
        <v>56.412162162162161</v>
      </c>
      <c r="Q1384" t="s">
        <v>8345</v>
      </c>
      <c r="R1384" t="s">
        <v>8346</v>
      </c>
      <c r="S1384" s="23">
        <f t="shared" si="86"/>
        <v>41370.591851851852</v>
      </c>
      <c r="T1384" s="23">
        <f t="shared" si="87"/>
        <v>41400.591851851852</v>
      </c>
      <c r="U1384" s="27">
        <f>IF(D1384&lt;Bonus!$J$2,Bonus!$K$2,IF(D1384&lt;Bonus!$J$3,Bonus!$K$3,IF(D1384&lt;Bonus!$J$4,Bonus!$K$4,IF(D1384&lt;Bonus!$J$5,Bonus!$K$5,IF(D1384&lt;Bonus!$J$6,Bonus!$K$6,IF(D1384&lt;Bonus!$J$7,Bonus!$K$7,IF(D1384&lt;Bonus!$J$8,Bonus!$K$8,IF(D1384&lt;Bonus!$J$9,Bonus!$K$9,IF(D1384&lt;Bonus!$J$10,Bonus!$K$10,IF(D1384&lt;Bonus!$J$11,Bonus!$K$11,IF(D1384&lt;Bonus!$J$12,Bonus!$K$12,Bonus!$K$13)))))))))))</f>
        <v>3</v>
      </c>
    </row>
    <row r="1385" spans="1:21"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17">
        <f t="shared" si="85"/>
        <v>50.247311827956992</v>
      </c>
      <c r="Q1385" t="s">
        <v>8345</v>
      </c>
      <c r="R1385" t="s">
        <v>8346</v>
      </c>
      <c r="S1385" s="23">
        <f t="shared" si="86"/>
        <v>42706.866643518515</v>
      </c>
      <c r="T1385" s="23">
        <f t="shared" si="87"/>
        <v>42726.866643518515</v>
      </c>
      <c r="U1385" s="27">
        <f>IF(D1385&lt;Bonus!$J$2,Bonus!$K$2,IF(D1385&lt;Bonus!$J$3,Bonus!$K$3,IF(D1385&lt;Bonus!$J$4,Bonus!$K$4,IF(D1385&lt;Bonus!$J$5,Bonus!$K$5,IF(D1385&lt;Bonus!$J$6,Bonus!$K$6,IF(D1385&lt;Bonus!$J$7,Bonus!$K$7,IF(D1385&lt;Bonus!$J$8,Bonus!$K$8,IF(D1385&lt;Bonus!$J$9,Bonus!$K$9,IF(D1385&lt;Bonus!$J$10,Bonus!$K$10,IF(D1385&lt;Bonus!$J$11,Bonus!$K$11,IF(D1385&lt;Bonus!$J$12,Bonus!$K$12,Bonus!$K$13)))))))))))</f>
        <v>2</v>
      </c>
    </row>
    <row r="1386" spans="1:21"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17">
        <f t="shared" si="85"/>
        <v>68.936507936507937</v>
      </c>
      <c r="Q1386" t="s">
        <v>8345</v>
      </c>
      <c r="R1386" t="s">
        <v>8346</v>
      </c>
      <c r="S1386" s="23">
        <f t="shared" si="86"/>
        <v>42160.526874999996</v>
      </c>
      <c r="T1386" s="23">
        <f t="shared" si="87"/>
        <v>42190.526874999996</v>
      </c>
      <c r="U1386" s="27">
        <f>IF(D1386&lt;Bonus!$J$2,Bonus!$K$2,IF(D1386&lt;Bonus!$J$3,Bonus!$K$3,IF(D1386&lt;Bonus!$J$4,Bonus!$K$4,IF(D1386&lt;Bonus!$J$5,Bonus!$K$5,IF(D1386&lt;Bonus!$J$6,Bonus!$K$6,IF(D1386&lt;Bonus!$J$7,Bonus!$K$7,IF(D1386&lt;Bonus!$J$8,Bonus!$K$8,IF(D1386&lt;Bonus!$J$9,Bonus!$K$9,IF(D1386&lt;Bonus!$J$10,Bonus!$K$10,IF(D1386&lt;Bonus!$J$11,Bonus!$K$11,IF(D1386&lt;Bonus!$J$12,Bonus!$K$12,Bonus!$K$13)))))))))))</f>
        <v>2</v>
      </c>
    </row>
    <row r="1387" spans="1:21"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17">
        <f t="shared" si="85"/>
        <v>65.914104477611943</v>
      </c>
      <c r="Q1387" t="s">
        <v>8345</v>
      </c>
      <c r="R1387" t="s">
        <v>8346</v>
      </c>
      <c r="S1387" s="23">
        <f t="shared" si="86"/>
        <v>42433.480567129627</v>
      </c>
      <c r="T1387" s="23">
        <f t="shared" si="87"/>
        <v>42489.299305555549</v>
      </c>
      <c r="U1387" s="27">
        <f>IF(D1387&lt;Bonus!$J$2,Bonus!$K$2,IF(D1387&lt;Bonus!$J$3,Bonus!$K$3,IF(D1387&lt;Bonus!$J$4,Bonus!$K$4,IF(D1387&lt;Bonus!$J$5,Bonus!$K$5,IF(D1387&lt;Bonus!$J$6,Bonus!$K$6,IF(D1387&lt;Bonus!$J$7,Bonus!$K$7,IF(D1387&lt;Bonus!$J$8,Bonus!$K$8,IF(D1387&lt;Bonus!$J$9,Bonus!$K$9,IF(D1387&lt;Bonus!$J$10,Bonus!$K$10,IF(D1387&lt;Bonus!$J$11,Bonus!$K$11,IF(D1387&lt;Bonus!$J$12,Bonus!$K$12,Bonus!$K$13)))))))))))</f>
        <v>3</v>
      </c>
    </row>
    <row r="1388" spans="1:21"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17">
        <f t="shared" si="85"/>
        <v>62.5</v>
      </c>
      <c r="Q1388" t="s">
        <v>8345</v>
      </c>
      <c r="R1388" t="s">
        <v>8346</v>
      </c>
      <c r="S1388" s="23">
        <f t="shared" si="86"/>
        <v>42184.438530092586</v>
      </c>
      <c r="T1388" s="23">
        <f t="shared" si="87"/>
        <v>42214.438530092586</v>
      </c>
      <c r="U1388" s="27">
        <f>IF(D1388&lt;Bonus!$J$2,Bonus!$K$2,IF(D1388&lt;Bonus!$J$3,Bonus!$K$3,IF(D1388&lt;Bonus!$J$4,Bonus!$K$4,IF(D1388&lt;Bonus!$J$5,Bonus!$K$5,IF(D1388&lt;Bonus!$J$6,Bonus!$K$6,IF(D1388&lt;Bonus!$J$7,Bonus!$K$7,IF(D1388&lt;Bonus!$J$8,Bonus!$K$8,IF(D1388&lt;Bonus!$J$9,Bonus!$K$9,IF(D1388&lt;Bonus!$J$10,Bonus!$K$10,IF(D1388&lt;Bonus!$J$11,Bonus!$K$11,IF(D1388&lt;Bonus!$J$12,Bonus!$K$12,Bonus!$K$13)))))))))))</f>
        <v>1</v>
      </c>
    </row>
    <row r="1389" spans="1:21"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17">
        <f t="shared" si="85"/>
        <v>70.064102564102569</v>
      </c>
      <c r="Q1389" t="s">
        <v>8345</v>
      </c>
      <c r="R1389" t="s">
        <v>8346</v>
      </c>
      <c r="S1389" s="23">
        <f t="shared" si="86"/>
        <v>42126.712905092594</v>
      </c>
      <c r="T1389" s="23">
        <f t="shared" si="87"/>
        <v>42157.979166666664</v>
      </c>
      <c r="U1389" s="27">
        <f>IF(D1389&lt;Bonus!$J$2,Bonus!$K$2,IF(D1389&lt;Bonus!$J$3,Bonus!$K$3,IF(D1389&lt;Bonus!$J$4,Bonus!$K$4,IF(D1389&lt;Bonus!$J$5,Bonus!$K$5,IF(D1389&lt;Bonus!$J$6,Bonus!$K$6,IF(D1389&lt;Bonus!$J$7,Bonus!$K$7,IF(D1389&lt;Bonus!$J$8,Bonus!$K$8,IF(D1389&lt;Bonus!$J$9,Bonus!$K$9,IF(D1389&lt;Bonus!$J$10,Bonus!$K$10,IF(D1389&lt;Bonus!$J$11,Bonus!$K$11,IF(D1389&lt;Bonus!$J$12,Bonus!$K$12,Bonus!$K$13)))))))))))</f>
        <v>2</v>
      </c>
    </row>
    <row r="1390" spans="1:21"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17">
        <f t="shared" si="85"/>
        <v>60.181874999999998</v>
      </c>
      <c r="Q1390" t="s">
        <v>8345</v>
      </c>
      <c r="R1390" t="s">
        <v>8346</v>
      </c>
      <c r="S1390" s="23">
        <f t="shared" si="86"/>
        <v>42634.406446759262</v>
      </c>
      <c r="T1390" s="23">
        <f t="shared" si="87"/>
        <v>42660.468055555553</v>
      </c>
      <c r="U1390" s="27">
        <f>IF(D1390&lt;Bonus!$J$2,Bonus!$K$2,IF(D1390&lt;Bonus!$J$3,Bonus!$K$3,IF(D1390&lt;Bonus!$J$4,Bonus!$K$4,IF(D1390&lt;Bonus!$J$5,Bonus!$K$5,IF(D1390&lt;Bonus!$J$6,Bonus!$K$6,IF(D1390&lt;Bonus!$J$7,Bonus!$K$7,IF(D1390&lt;Bonus!$J$8,Bonus!$K$8,IF(D1390&lt;Bonus!$J$9,Bonus!$K$9,IF(D1390&lt;Bonus!$J$10,Bonus!$K$10,IF(D1390&lt;Bonus!$J$11,Bonus!$K$11,IF(D1390&lt;Bonus!$J$12,Bonus!$K$12,Bonus!$K$13)))))))))))</f>
        <v>3</v>
      </c>
    </row>
    <row r="1391" spans="1:21"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17">
        <f t="shared" si="85"/>
        <v>21.382352941176471</v>
      </c>
      <c r="Q1391" t="s">
        <v>8345</v>
      </c>
      <c r="R1391" t="s">
        <v>8346</v>
      </c>
      <c r="S1391" s="23">
        <f t="shared" si="86"/>
        <v>42565.272650462961</v>
      </c>
      <c r="T1391" s="23">
        <f t="shared" si="87"/>
        <v>42595.272650462961</v>
      </c>
      <c r="U1391" s="27">
        <f>IF(D1391&lt;Bonus!$J$2,Bonus!$K$2,IF(D1391&lt;Bonus!$J$3,Bonus!$K$3,IF(D1391&lt;Bonus!$J$4,Bonus!$K$4,IF(D1391&lt;Bonus!$J$5,Bonus!$K$5,IF(D1391&lt;Bonus!$J$6,Bonus!$K$6,IF(D1391&lt;Bonus!$J$7,Bonus!$K$7,IF(D1391&lt;Bonus!$J$8,Bonus!$K$8,IF(D1391&lt;Bonus!$J$9,Bonus!$K$9,IF(D1391&lt;Bonus!$J$10,Bonus!$K$10,IF(D1391&lt;Bonus!$J$11,Bonus!$K$11,IF(D1391&lt;Bonus!$J$12,Bonus!$K$12,Bonus!$K$13)))))))))))</f>
        <v>1</v>
      </c>
    </row>
    <row r="1392" spans="1:21"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17">
        <f t="shared" si="85"/>
        <v>160.78947368421052</v>
      </c>
      <c r="Q1392" t="s">
        <v>8345</v>
      </c>
      <c r="R1392" t="s">
        <v>8346</v>
      </c>
      <c r="S1392" s="23">
        <f t="shared" si="86"/>
        <v>42087.594976851848</v>
      </c>
      <c r="T1392" s="23">
        <f t="shared" si="87"/>
        <v>42121.508333333331</v>
      </c>
      <c r="U1392" s="27">
        <f>IF(D1392&lt;Bonus!$J$2,Bonus!$K$2,IF(D1392&lt;Bonus!$J$3,Bonus!$K$3,IF(D1392&lt;Bonus!$J$4,Bonus!$K$4,IF(D1392&lt;Bonus!$J$5,Bonus!$K$5,IF(D1392&lt;Bonus!$J$6,Bonus!$K$6,IF(D1392&lt;Bonus!$J$7,Bonus!$K$7,IF(D1392&lt;Bonus!$J$8,Bonus!$K$8,IF(D1392&lt;Bonus!$J$9,Bonus!$K$9,IF(D1392&lt;Bonus!$J$10,Bonus!$K$10,IF(D1392&lt;Bonus!$J$11,Bonus!$K$11,IF(D1392&lt;Bonus!$J$12,Bonus!$K$12,Bonus!$K$13)))))))))))</f>
        <v>2</v>
      </c>
    </row>
    <row r="1393" spans="1:21"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17">
        <f t="shared" si="85"/>
        <v>42.384615384615387</v>
      </c>
      <c r="Q1393" t="s">
        <v>8345</v>
      </c>
      <c r="R1393" t="s">
        <v>8346</v>
      </c>
      <c r="S1393" s="23">
        <f t="shared" si="86"/>
        <v>42193.442337962959</v>
      </c>
      <c r="T1393" s="23">
        <f t="shared" si="87"/>
        <v>42237.999305555553</v>
      </c>
      <c r="U1393" s="27">
        <f>IF(D1393&lt;Bonus!$J$2,Bonus!$K$2,IF(D1393&lt;Bonus!$J$3,Bonus!$K$3,IF(D1393&lt;Bonus!$J$4,Bonus!$K$4,IF(D1393&lt;Bonus!$J$5,Bonus!$K$5,IF(D1393&lt;Bonus!$J$6,Bonus!$K$6,IF(D1393&lt;Bonus!$J$7,Bonus!$K$7,IF(D1393&lt;Bonus!$J$8,Bonus!$K$8,IF(D1393&lt;Bonus!$J$9,Bonus!$K$9,IF(D1393&lt;Bonus!$J$10,Bonus!$K$10,IF(D1393&lt;Bonus!$J$11,Bonus!$K$11,IF(D1393&lt;Bonus!$J$12,Bonus!$K$12,Bonus!$K$13)))))))))))</f>
        <v>1</v>
      </c>
    </row>
    <row r="1394" spans="1:21"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17">
        <f t="shared" si="85"/>
        <v>27.317307692307693</v>
      </c>
      <c r="Q1394" t="s">
        <v>8345</v>
      </c>
      <c r="R1394" t="s">
        <v>8346</v>
      </c>
      <c r="S1394" s="23">
        <f t="shared" si="86"/>
        <v>42400.946597222217</v>
      </c>
      <c r="T1394" s="23">
        <f t="shared" si="87"/>
        <v>42431.946597222217</v>
      </c>
      <c r="U1394" s="27">
        <f>IF(D1394&lt;Bonus!$J$2,Bonus!$K$2,IF(D1394&lt;Bonus!$J$3,Bonus!$K$3,IF(D1394&lt;Bonus!$J$4,Bonus!$K$4,IF(D1394&lt;Bonus!$J$5,Bonus!$K$5,IF(D1394&lt;Bonus!$J$6,Bonus!$K$6,IF(D1394&lt;Bonus!$J$7,Bonus!$K$7,IF(D1394&lt;Bonus!$J$8,Bonus!$K$8,IF(D1394&lt;Bonus!$J$9,Bonus!$K$9,IF(D1394&lt;Bonus!$J$10,Bonus!$K$10,IF(D1394&lt;Bonus!$J$11,Bonus!$K$11,IF(D1394&lt;Bonus!$J$12,Bonus!$K$12,Bonus!$K$13)))))))))))</f>
        <v>2</v>
      </c>
    </row>
    <row r="1395" spans="1:2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17">
        <f t="shared" si="85"/>
        <v>196.82692307692307</v>
      </c>
      <c r="Q1395" t="s">
        <v>8345</v>
      </c>
      <c r="R1395" t="s">
        <v>8346</v>
      </c>
      <c r="S1395" s="23">
        <f t="shared" si="86"/>
        <v>42553.473645833328</v>
      </c>
      <c r="T1395" s="23">
        <f t="shared" si="87"/>
        <v>42583.473645833328</v>
      </c>
      <c r="U1395" s="27">
        <f>IF(D1395&lt;Bonus!$J$2,Bonus!$K$2,IF(D1395&lt;Bonus!$J$3,Bonus!$K$3,IF(D1395&lt;Bonus!$J$4,Bonus!$K$4,IF(D1395&lt;Bonus!$J$5,Bonus!$K$5,IF(D1395&lt;Bonus!$J$6,Bonus!$K$6,IF(D1395&lt;Bonus!$J$7,Bonus!$K$7,IF(D1395&lt;Bonus!$J$8,Bonus!$K$8,IF(D1395&lt;Bonus!$J$9,Bonus!$K$9,IF(D1395&lt;Bonus!$J$10,Bonus!$K$10,IF(D1395&lt;Bonus!$J$11,Bonus!$K$11,IF(D1395&lt;Bonus!$J$12,Bonus!$K$12,Bonus!$K$13)))))))))))</f>
        <v>4</v>
      </c>
    </row>
    <row r="1396" spans="1:21"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17">
        <f t="shared" si="85"/>
        <v>53.882352941176471</v>
      </c>
      <c r="Q1396" t="s">
        <v>8345</v>
      </c>
      <c r="R1396" t="s">
        <v>8346</v>
      </c>
      <c r="S1396" s="23">
        <f t="shared" si="86"/>
        <v>42751.936643518515</v>
      </c>
      <c r="T1396" s="23">
        <f t="shared" si="87"/>
        <v>42794.916666666664</v>
      </c>
      <c r="U1396" s="27">
        <f>IF(D1396&lt;Bonus!$J$2,Bonus!$K$2,IF(D1396&lt;Bonus!$J$3,Bonus!$K$3,IF(D1396&lt;Bonus!$J$4,Bonus!$K$4,IF(D1396&lt;Bonus!$J$5,Bonus!$K$5,IF(D1396&lt;Bonus!$J$6,Bonus!$K$6,IF(D1396&lt;Bonus!$J$7,Bonus!$K$7,IF(D1396&lt;Bonus!$J$8,Bonus!$K$8,IF(D1396&lt;Bonus!$J$9,Bonus!$K$9,IF(D1396&lt;Bonus!$J$10,Bonus!$K$10,IF(D1396&lt;Bonus!$J$11,Bonus!$K$11,IF(D1396&lt;Bonus!$J$12,Bonus!$K$12,Bonus!$K$13)))))))))))</f>
        <v>1</v>
      </c>
    </row>
    <row r="1397" spans="1:2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17">
        <f t="shared" si="85"/>
        <v>47.756097560975611</v>
      </c>
      <c r="Q1397" t="s">
        <v>8345</v>
      </c>
      <c r="R1397" t="s">
        <v>8346</v>
      </c>
      <c r="S1397" s="23">
        <f t="shared" si="86"/>
        <v>42719.700011574074</v>
      </c>
      <c r="T1397" s="23">
        <f t="shared" si="87"/>
        <v>42749.700011574074</v>
      </c>
      <c r="U1397" s="27">
        <f>IF(D1397&lt;Bonus!$J$2,Bonus!$K$2,IF(D1397&lt;Bonus!$J$3,Bonus!$K$3,IF(D1397&lt;Bonus!$J$4,Bonus!$K$4,IF(D1397&lt;Bonus!$J$5,Bonus!$K$5,IF(D1397&lt;Bonus!$J$6,Bonus!$K$6,IF(D1397&lt;Bonus!$J$7,Bonus!$K$7,IF(D1397&lt;Bonus!$J$8,Bonus!$K$8,IF(D1397&lt;Bonus!$J$9,Bonus!$K$9,IF(D1397&lt;Bonus!$J$10,Bonus!$K$10,IF(D1397&lt;Bonus!$J$11,Bonus!$K$11,IF(D1397&lt;Bonus!$J$12,Bonus!$K$12,Bonus!$K$13)))))))))))</f>
        <v>2</v>
      </c>
    </row>
    <row r="1398" spans="1:21"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17">
        <f t="shared" si="85"/>
        <v>88.191780821917803</v>
      </c>
      <c r="Q1398" t="s">
        <v>8345</v>
      </c>
      <c r="R1398" t="s">
        <v>8346</v>
      </c>
      <c r="S1398" s="23">
        <f t="shared" si="86"/>
        <v>42018.790300925924</v>
      </c>
      <c r="T1398" s="23">
        <f t="shared" si="87"/>
        <v>42048.790300925924</v>
      </c>
      <c r="U1398" s="27">
        <f>IF(D1398&lt;Bonus!$J$2,Bonus!$K$2,IF(D1398&lt;Bonus!$J$3,Bonus!$K$3,IF(D1398&lt;Bonus!$J$4,Bonus!$K$4,IF(D1398&lt;Bonus!$J$5,Bonus!$K$5,IF(D1398&lt;Bonus!$J$6,Bonus!$K$6,IF(D1398&lt;Bonus!$J$7,Bonus!$K$7,IF(D1398&lt;Bonus!$J$8,Bonus!$K$8,IF(D1398&lt;Bonus!$J$9,Bonus!$K$9,IF(D1398&lt;Bonus!$J$10,Bonus!$K$10,IF(D1398&lt;Bonus!$J$11,Bonus!$K$11,IF(D1398&lt;Bonus!$J$12,Bonus!$K$12,Bonus!$K$13)))))))))))</f>
        <v>3</v>
      </c>
    </row>
    <row r="1399" spans="1:21"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17">
        <f t="shared" si="85"/>
        <v>72.056962025316452</v>
      </c>
      <c r="Q1399" t="s">
        <v>8345</v>
      </c>
      <c r="R1399" t="s">
        <v>8346</v>
      </c>
      <c r="S1399" s="23">
        <f t="shared" si="86"/>
        <v>42640.709606481476</v>
      </c>
      <c r="T1399" s="23">
        <f t="shared" si="87"/>
        <v>42670.679861111108</v>
      </c>
      <c r="U1399" s="27">
        <f>IF(D1399&lt;Bonus!$J$2,Bonus!$K$2,IF(D1399&lt;Bonus!$J$3,Bonus!$K$3,IF(D1399&lt;Bonus!$J$4,Bonus!$K$4,IF(D1399&lt;Bonus!$J$5,Bonus!$K$5,IF(D1399&lt;Bonus!$J$6,Bonus!$K$6,IF(D1399&lt;Bonus!$J$7,Bonus!$K$7,IF(D1399&lt;Bonus!$J$8,Bonus!$K$8,IF(D1399&lt;Bonus!$J$9,Bonus!$K$9,IF(D1399&lt;Bonus!$J$10,Bonus!$K$10,IF(D1399&lt;Bonus!$J$11,Bonus!$K$11,IF(D1399&lt;Bonus!$J$12,Bonus!$K$12,Bonus!$K$13)))))))))))</f>
        <v>4</v>
      </c>
    </row>
    <row r="1400" spans="1:21"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17">
        <f t="shared" si="85"/>
        <v>74.246153846153845</v>
      </c>
      <c r="Q1400" t="s">
        <v>8345</v>
      </c>
      <c r="R1400" t="s">
        <v>8346</v>
      </c>
      <c r="S1400" s="23">
        <f t="shared" si="86"/>
        <v>42526.665902777771</v>
      </c>
      <c r="T1400" s="23">
        <f t="shared" si="87"/>
        <v>42556.665902777771</v>
      </c>
      <c r="U1400" s="27">
        <f>IF(D1400&lt;Bonus!$J$2,Bonus!$K$2,IF(D1400&lt;Bonus!$J$3,Bonus!$K$3,IF(D1400&lt;Bonus!$J$4,Bonus!$K$4,IF(D1400&lt;Bonus!$J$5,Bonus!$K$5,IF(D1400&lt;Bonus!$J$6,Bonus!$K$6,IF(D1400&lt;Bonus!$J$7,Bonus!$K$7,IF(D1400&lt;Bonus!$J$8,Bonus!$K$8,IF(D1400&lt;Bonus!$J$9,Bonus!$K$9,IF(D1400&lt;Bonus!$J$10,Bonus!$K$10,IF(D1400&lt;Bonus!$J$11,Bonus!$K$11,IF(D1400&lt;Bonus!$J$12,Bonus!$K$12,Bonus!$K$13)))))))))))</f>
        <v>2</v>
      </c>
    </row>
    <row r="1401" spans="1:21"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17">
        <f t="shared" si="85"/>
        <v>61.701086956521742</v>
      </c>
      <c r="Q1401" t="s">
        <v>8345</v>
      </c>
      <c r="R1401" t="s">
        <v>8346</v>
      </c>
      <c r="S1401" s="23">
        <f t="shared" si="86"/>
        <v>41888.795983796292</v>
      </c>
      <c r="T1401" s="23">
        <f t="shared" si="87"/>
        <v>41918.795983796292</v>
      </c>
      <c r="U1401" s="27">
        <f>IF(D1401&lt;Bonus!$J$2,Bonus!$K$2,IF(D1401&lt;Bonus!$J$3,Bonus!$K$3,IF(D1401&lt;Bonus!$J$4,Bonus!$K$4,IF(D1401&lt;Bonus!$J$5,Bonus!$K$5,IF(D1401&lt;Bonus!$J$6,Bonus!$K$6,IF(D1401&lt;Bonus!$J$7,Bonus!$K$7,IF(D1401&lt;Bonus!$J$8,Bonus!$K$8,IF(D1401&lt;Bonus!$J$9,Bonus!$K$9,IF(D1401&lt;Bonus!$J$10,Bonus!$K$10,IF(D1401&lt;Bonus!$J$11,Bonus!$K$11,IF(D1401&lt;Bonus!$J$12,Bonus!$K$12,Bonus!$K$13)))))))))))</f>
        <v>3</v>
      </c>
    </row>
    <row r="1402" spans="1:21"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17">
        <f t="shared" si="85"/>
        <v>17.235294117647058</v>
      </c>
      <c r="Q1402" t="s">
        <v>8345</v>
      </c>
      <c r="R1402" t="s">
        <v>8346</v>
      </c>
      <c r="S1402" s="23">
        <f t="shared" si="86"/>
        <v>42498.132789351854</v>
      </c>
      <c r="T1402" s="23">
        <f t="shared" si="87"/>
        <v>42533.020833333336</v>
      </c>
      <c r="U1402" s="27">
        <f>IF(D1402&lt;Bonus!$J$2,Bonus!$K$2,IF(D1402&lt;Bonus!$J$3,Bonus!$K$3,IF(D1402&lt;Bonus!$J$4,Bonus!$K$4,IF(D1402&lt;Bonus!$J$5,Bonus!$K$5,IF(D1402&lt;Bonus!$J$6,Bonus!$K$6,IF(D1402&lt;Bonus!$J$7,Bonus!$K$7,IF(D1402&lt;Bonus!$J$8,Bonus!$K$8,IF(D1402&lt;Bonus!$J$9,Bonus!$K$9,IF(D1402&lt;Bonus!$J$10,Bonus!$K$10,IF(D1402&lt;Bonus!$J$11,Bonus!$K$11,IF(D1402&lt;Bonus!$J$12,Bonus!$K$12,Bonus!$K$13)))))))))))</f>
        <v>1</v>
      </c>
    </row>
    <row r="1403" spans="1:21"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17">
        <f t="shared" si="85"/>
        <v>51.720833333333331</v>
      </c>
      <c r="Q1403" t="s">
        <v>8345</v>
      </c>
      <c r="R1403" t="s">
        <v>8346</v>
      </c>
      <c r="S1403" s="23">
        <f t="shared" si="86"/>
        <v>41399.787893518514</v>
      </c>
      <c r="T1403" s="23">
        <f t="shared" si="87"/>
        <v>41420.787893518514</v>
      </c>
      <c r="U1403" s="27">
        <f>IF(D1403&lt;Bonus!$J$2,Bonus!$K$2,IF(D1403&lt;Bonus!$J$3,Bonus!$K$3,IF(D1403&lt;Bonus!$J$4,Bonus!$K$4,IF(D1403&lt;Bonus!$J$5,Bonus!$K$5,IF(D1403&lt;Bonus!$J$6,Bonus!$K$6,IF(D1403&lt;Bonus!$J$7,Bonus!$K$7,IF(D1403&lt;Bonus!$J$8,Bonus!$K$8,IF(D1403&lt;Bonus!$J$9,Bonus!$K$9,IF(D1403&lt;Bonus!$J$10,Bonus!$K$10,IF(D1403&lt;Bonus!$J$11,Bonus!$K$11,IF(D1403&lt;Bonus!$J$12,Bonus!$K$12,Bonus!$K$13)))))))))))</f>
        <v>2</v>
      </c>
    </row>
    <row r="1404" spans="1:21"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17">
        <f t="shared" si="85"/>
        <v>24.150442477876105</v>
      </c>
      <c r="Q1404" t="s">
        <v>8345</v>
      </c>
      <c r="R1404" t="s">
        <v>8346</v>
      </c>
      <c r="S1404" s="23">
        <f t="shared" si="86"/>
        <v>42064.845034722217</v>
      </c>
      <c r="T1404" s="23">
        <f t="shared" si="87"/>
        <v>42124.80336805556</v>
      </c>
      <c r="U1404" s="27">
        <f>IF(D1404&lt;Bonus!$J$2,Bonus!$K$2,IF(D1404&lt;Bonus!$J$3,Bonus!$K$3,IF(D1404&lt;Bonus!$J$4,Bonus!$K$4,IF(D1404&lt;Bonus!$J$5,Bonus!$K$5,IF(D1404&lt;Bonus!$J$6,Bonus!$K$6,IF(D1404&lt;Bonus!$J$7,Bonus!$K$7,IF(D1404&lt;Bonus!$J$8,Bonus!$K$8,IF(D1404&lt;Bonus!$J$9,Bonus!$K$9,IF(D1404&lt;Bonus!$J$10,Bonus!$K$10,IF(D1404&lt;Bonus!$J$11,Bonus!$K$11,IF(D1404&lt;Bonus!$J$12,Bonus!$K$12,Bonus!$K$13)))))))))))</f>
        <v>2</v>
      </c>
    </row>
    <row r="1405" spans="1:21"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17">
        <f t="shared" si="85"/>
        <v>62.166666666666664</v>
      </c>
      <c r="Q1405" t="s">
        <v>8345</v>
      </c>
      <c r="R1405" t="s">
        <v>8346</v>
      </c>
      <c r="S1405" s="23">
        <f t="shared" si="86"/>
        <v>41450.854571759257</v>
      </c>
      <c r="T1405" s="23">
        <f t="shared" si="87"/>
        <v>41480.854571759257</v>
      </c>
      <c r="U1405" s="27">
        <f>IF(D1405&lt;Bonus!$J$2,Bonus!$K$2,IF(D1405&lt;Bonus!$J$3,Bonus!$K$3,IF(D1405&lt;Bonus!$J$4,Bonus!$K$4,IF(D1405&lt;Bonus!$J$5,Bonus!$K$5,IF(D1405&lt;Bonus!$J$6,Bonus!$K$6,IF(D1405&lt;Bonus!$J$7,Bonus!$K$7,IF(D1405&lt;Bonus!$J$8,Bonus!$K$8,IF(D1405&lt;Bonus!$J$9,Bonus!$K$9,IF(D1405&lt;Bonus!$J$10,Bonus!$K$10,IF(D1405&lt;Bonus!$J$11,Bonus!$K$11,IF(D1405&lt;Bonus!$J$12,Bonus!$K$12,Bonus!$K$13)))))))))))</f>
        <v>2</v>
      </c>
    </row>
    <row r="1406" spans="1:21"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17">
        <f t="shared" si="85"/>
        <v>48.2</v>
      </c>
      <c r="Q1406" t="s">
        <v>8342</v>
      </c>
      <c r="R1406" t="s">
        <v>8361</v>
      </c>
      <c r="S1406" s="23">
        <f t="shared" si="86"/>
        <v>42032.30190972222</v>
      </c>
      <c r="T1406" s="23">
        <f t="shared" si="87"/>
        <v>42057.30190972222</v>
      </c>
      <c r="U1406" s="27">
        <f>IF(D1406&lt;Bonus!$J$2,Bonus!$K$2,IF(D1406&lt;Bonus!$J$3,Bonus!$K$3,IF(D1406&lt;Bonus!$J$4,Bonus!$K$4,IF(D1406&lt;Bonus!$J$5,Bonus!$K$5,IF(D1406&lt;Bonus!$J$6,Bonus!$K$6,IF(D1406&lt;Bonus!$J$7,Bonus!$K$7,IF(D1406&lt;Bonus!$J$8,Bonus!$K$8,IF(D1406&lt;Bonus!$J$9,Bonus!$K$9,IF(D1406&lt;Bonus!$J$10,Bonus!$K$10,IF(D1406&lt;Bonus!$J$11,Bonus!$K$11,IF(D1406&lt;Bonus!$J$12,Bonus!$K$12,Bonus!$K$13)))))))))))</f>
        <v>4</v>
      </c>
    </row>
    <row r="1407" spans="1:21"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17">
        <f t="shared" si="85"/>
        <v>6.1764705882352944</v>
      </c>
      <c r="Q1407" t="s">
        <v>8342</v>
      </c>
      <c r="R1407" t="s">
        <v>8361</v>
      </c>
      <c r="S1407" s="23">
        <f t="shared" si="86"/>
        <v>41941.472233796296</v>
      </c>
      <c r="T1407" s="23">
        <f t="shared" si="87"/>
        <v>41971.51390046296</v>
      </c>
      <c r="U1407" s="27">
        <f>IF(D1407&lt;Bonus!$J$2,Bonus!$K$2,IF(D1407&lt;Bonus!$J$3,Bonus!$K$3,IF(D1407&lt;Bonus!$J$4,Bonus!$K$4,IF(D1407&lt;Bonus!$J$5,Bonus!$K$5,IF(D1407&lt;Bonus!$J$6,Bonus!$K$6,IF(D1407&lt;Bonus!$J$7,Bonus!$K$7,IF(D1407&lt;Bonus!$J$8,Bonus!$K$8,IF(D1407&lt;Bonus!$J$9,Bonus!$K$9,IF(D1407&lt;Bonus!$J$10,Bonus!$K$10,IF(D1407&lt;Bonus!$J$11,Bonus!$K$11,IF(D1407&lt;Bonus!$J$12,Bonus!$K$12,Bonus!$K$13)))))))))))</f>
        <v>7</v>
      </c>
    </row>
    <row r="1408" spans="1:21"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17">
        <f t="shared" si="85"/>
        <v>5</v>
      </c>
      <c r="Q1408" t="s">
        <v>8342</v>
      </c>
      <c r="R1408" t="s">
        <v>8361</v>
      </c>
      <c r="S1408" s="23">
        <f t="shared" si="86"/>
        <v>42297.224618055552</v>
      </c>
      <c r="T1408" s="23">
        <f t="shared" si="87"/>
        <v>42350.208333333336</v>
      </c>
      <c r="U1408" s="27">
        <f>IF(D1408&lt;Bonus!$J$2,Bonus!$K$2,IF(D1408&lt;Bonus!$J$3,Bonus!$K$3,IF(D1408&lt;Bonus!$J$4,Bonus!$K$4,IF(D1408&lt;Bonus!$J$5,Bonus!$K$5,IF(D1408&lt;Bonus!$J$6,Bonus!$K$6,IF(D1408&lt;Bonus!$J$7,Bonus!$K$7,IF(D1408&lt;Bonus!$J$8,Bonus!$K$8,IF(D1408&lt;Bonus!$J$9,Bonus!$K$9,IF(D1408&lt;Bonus!$J$10,Bonus!$K$10,IF(D1408&lt;Bonus!$J$11,Bonus!$K$11,IF(D1408&lt;Bonus!$J$12,Bonus!$K$12,Bonus!$K$13)))))))))))</f>
        <v>4</v>
      </c>
    </row>
    <row r="1409" spans="1:21"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17">
        <f t="shared" si="85"/>
        <v>7.5</v>
      </c>
      <c r="Q1409" t="s">
        <v>8342</v>
      </c>
      <c r="R1409" t="s">
        <v>8361</v>
      </c>
      <c r="S1409" s="23">
        <f t="shared" si="86"/>
        <v>41838.32844907407</v>
      </c>
      <c r="T1409" s="23">
        <f t="shared" si="87"/>
        <v>41863.32844907407</v>
      </c>
      <c r="U1409" s="27">
        <f>IF(D1409&lt;Bonus!$J$2,Bonus!$K$2,IF(D1409&lt;Bonus!$J$3,Bonus!$K$3,IF(D1409&lt;Bonus!$J$4,Bonus!$K$4,IF(D1409&lt;Bonus!$J$5,Bonus!$K$5,IF(D1409&lt;Bonus!$J$6,Bonus!$K$6,IF(D1409&lt;Bonus!$J$7,Bonus!$K$7,IF(D1409&lt;Bonus!$J$8,Bonus!$K$8,IF(D1409&lt;Bonus!$J$9,Bonus!$K$9,IF(D1409&lt;Bonus!$J$10,Bonus!$K$10,IF(D1409&lt;Bonus!$J$11,Bonus!$K$11,IF(D1409&lt;Bonus!$J$12,Bonus!$K$12,Bonus!$K$13)))))))))))</f>
        <v>2</v>
      </c>
    </row>
    <row r="1410" spans="1:21"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17">
        <f t="shared" si="85"/>
        <v>12</v>
      </c>
      <c r="Q1410" t="s">
        <v>8342</v>
      </c>
      <c r="R1410" t="s">
        <v>8361</v>
      </c>
      <c r="S1410" s="23">
        <f t="shared" si="86"/>
        <v>42291.663842592585</v>
      </c>
      <c r="T1410" s="23">
        <f t="shared" si="87"/>
        <v>42321.705509259256</v>
      </c>
      <c r="U1410" s="27">
        <f>IF(D1410&lt;Bonus!$J$2,Bonus!$K$2,IF(D1410&lt;Bonus!$J$3,Bonus!$K$3,IF(D1410&lt;Bonus!$J$4,Bonus!$K$4,IF(D1410&lt;Bonus!$J$5,Bonus!$K$5,IF(D1410&lt;Bonus!$J$6,Bonus!$K$6,IF(D1410&lt;Bonus!$J$7,Bonus!$K$7,IF(D1410&lt;Bonus!$J$8,Bonus!$K$8,IF(D1410&lt;Bonus!$J$9,Bonus!$K$9,IF(D1410&lt;Bonus!$J$10,Bonus!$K$10,IF(D1410&lt;Bonus!$J$11,Bonus!$K$11,IF(D1410&lt;Bonus!$J$12,Bonus!$K$12,Bonus!$K$13)))))))))))</f>
        <v>2</v>
      </c>
    </row>
    <row r="1411" spans="1:21"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f>
        <v>0</v>
      </c>
      <c r="P1411" s="17" t="e">
        <f t="shared" ref="P1411:P1474" si="89">E1411/L1411</f>
        <v>#DIV/0!</v>
      </c>
      <c r="Q1411" t="s">
        <v>8342</v>
      </c>
      <c r="R1411" t="s">
        <v>8361</v>
      </c>
      <c r="S1411" s="23">
        <f t="shared" ref="S1411:S1474" si="90">(J1411/60/60/24)+DATE(1970,1,1)+(-5/24)</f>
        <v>41944.925173611111</v>
      </c>
      <c r="T1411" s="23">
        <f t="shared" ref="T1411:T1474" si="91">(I1411/60/60/24)+DATE(1970,1,1)+(-5/24)</f>
        <v>42004.966840277775</v>
      </c>
      <c r="U1411" s="27">
        <f>IF(D1411&lt;Bonus!$J$2,Bonus!$K$2,IF(D1411&lt;Bonus!$J$3,Bonus!$K$3,IF(D1411&lt;Bonus!$J$4,Bonus!$K$4,IF(D1411&lt;Bonus!$J$5,Bonus!$K$5,IF(D1411&lt;Bonus!$J$6,Bonus!$K$6,IF(D1411&lt;Bonus!$J$7,Bonus!$K$7,IF(D1411&lt;Bonus!$J$8,Bonus!$K$8,IF(D1411&lt;Bonus!$J$9,Bonus!$K$9,IF(D1411&lt;Bonus!$J$10,Bonus!$K$10,IF(D1411&lt;Bonus!$J$11,Bonus!$K$11,IF(D1411&lt;Bonus!$J$12,Bonus!$K$12,Bonus!$K$13)))))))))))</f>
        <v>2</v>
      </c>
    </row>
    <row r="1412" spans="1:21"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17">
        <f t="shared" si="89"/>
        <v>1</v>
      </c>
      <c r="Q1412" t="s">
        <v>8342</v>
      </c>
      <c r="R1412" t="s">
        <v>8361</v>
      </c>
      <c r="S1412" s="23">
        <f t="shared" si="90"/>
        <v>42479.110185185178</v>
      </c>
      <c r="T1412" s="23">
        <f t="shared" si="91"/>
        <v>42524.110185185178</v>
      </c>
      <c r="U1412" s="27">
        <f>IF(D1412&lt;Bonus!$J$2,Bonus!$K$2,IF(D1412&lt;Bonus!$J$3,Bonus!$K$3,IF(D1412&lt;Bonus!$J$4,Bonus!$K$4,IF(D1412&lt;Bonus!$J$5,Bonus!$K$5,IF(D1412&lt;Bonus!$J$6,Bonus!$K$6,IF(D1412&lt;Bonus!$J$7,Bonus!$K$7,IF(D1412&lt;Bonus!$J$8,Bonus!$K$8,IF(D1412&lt;Bonus!$J$9,Bonus!$K$9,IF(D1412&lt;Bonus!$J$10,Bonus!$K$10,IF(D1412&lt;Bonus!$J$11,Bonus!$K$11,IF(D1412&lt;Bonus!$J$12,Bonus!$K$12,Bonus!$K$13)))))))))))</f>
        <v>3</v>
      </c>
    </row>
    <row r="1413" spans="1:21"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17">
        <f t="shared" si="89"/>
        <v>2.3333333333333335</v>
      </c>
      <c r="Q1413" t="s">
        <v>8342</v>
      </c>
      <c r="R1413" t="s">
        <v>8361</v>
      </c>
      <c r="S1413" s="23">
        <f t="shared" si="90"/>
        <v>42012.850694444445</v>
      </c>
      <c r="T1413" s="23">
        <f t="shared" si="91"/>
        <v>42040.850694444445</v>
      </c>
      <c r="U1413" s="27">
        <f>IF(D1413&lt;Bonus!$J$2,Bonus!$K$2,IF(D1413&lt;Bonus!$J$3,Bonus!$K$3,IF(D1413&lt;Bonus!$J$4,Bonus!$K$4,IF(D1413&lt;Bonus!$J$5,Bonus!$K$5,IF(D1413&lt;Bonus!$J$6,Bonus!$K$6,IF(D1413&lt;Bonus!$J$7,Bonus!$K$7,IF(D1413&lt;Bonus!$J$8,Bonus!$K$8,IF(D1413&lt;Bonus!$J$9,Bonus!$K$9,IF(D1413&lt;Bonus!$J$10,Bonus!$K$10,IF(D1413&lt;Bonus!$J$11,Bonus!$K$11,IF(D1413&lt;Bonus!$J$12,Bonus!$K$12,Bonus!$K$13)))))))))))</f>
        <v>2</v>
      </c>
    </row>
    <row r="1414" spans="1:21"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17">
        <f t="shared" si="89"/>
        <v>24.615384615384617</v>
      </c>
      <c r="Q1414" t="s">
        <v>8342</v>
      </c>
      <c r="R1414" t="s">
        <v>8361</v>
      </c>
      <c r="S1414" s="23">
        <f t="shared" si="90"/>
        <v>41946.855312499996</v>
      </c>
      <c r="T1414" s="23">
        <f t="shared" si="91"/>
        <v>41976.855312499996</v>
      </c>
      <c r="U1414" s="27">
        <f>IF(D1414&lt;Bonus!$J$2,Bonus!$K$2,IF(D1414&lt;Bonus!$J$3,Bonus!$K$3,IF(D1414&lt;Bonus!$J$4,Bonus!$K$4,IF(D1414&lt;Bonus!$J$5,Bonus!$K$5,IF(D1414&lt;Bonus!$J$6,Bonus!$K$6,IF(D1414&lt;Bonus!$J$7,Bonus!$K$7,IF(D1414&lt;Bonus!$J$8,Bonus!$K$8,IF(D1414&lt;Bonus!$J$9,Bonus!$K$9,IF(D1414&lt;Bonus!$J$10,Bonus!$K$10,IF(D1414&lt;Bonus!$J$11,Bonus!$K$11,IF(D1414&lt;Bonus!$J$12,Bonus!$K$12,Bonus!$K$13)))))))))))</f>
        <v>3</v>
      </c>
    </row>
    <row r="1415" spans="1:21"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17">
        <f t="shared" si="89"/>
        <v>100</v>
      </c>
      <c r="Q1415" t="s">
        <v>8342</v>
      </c>
      <c r="R1415" t="s">
        <v>8361</v>
      </c>
      <c r="S1415" s="23">
        <f t="shared" si="90"/>
        <v>42360.228819444441</v>
      </c>
      <c r="T1415" s="23">
        <f t="shared" si="91"/>
        <v>42420.228819444441</v>
      </c>
      <c r="U1415" s="27">
        <f>IF(D1415&lt;Bonus!$J$2,Bonus!$K$2,IF(D1415&lt;Bonus!$J$3,Bonus!$K$3,IF(D1415&lt;Bonus!$J$4,Bonus!$K$4,IF(D1415&lt;Bonus!$J$5,Bonus!$K$5,IF(D1415&lt;Bonus!$J$6,Bonus!$K$6,IF(D1415&lt;Bonus!$J$7,Bonus!$K$7,IF(D1415&lt;Bonus!$J$8,Bonus!$K$8,IF(D1415&lt;Bonus!$J$9,Bonus!$K$9,IF(D1415&lt;Bonus!$J$10,Bonus!$K$10,IF(D1415&lt;Bonus!$J$11,Bonus!$K$11,IF(D1415&lt;Bonus!$J$12,Bonus!$K$12,Bonus!$K$13)))))))))))</f>
        <v>2</v>
      </c>
    </row>
    <row r="1416" spans="1:21"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17">
        <f t="shared" si="89"/>
        <v>1</v>
      </c>
      <c r="Q1416" t="s">
        <v>8342</v>
      </c>
      <c r="R1416" t="s">
        <v>8361</v>
      </c>
      <c r="S1416" s="23">
        <f t="shared" si="90"/>
        <v>42708.044756944444</v>
      </c>
      <c r="T1416" s="23">
        <f t="shared" si="91"/>
        <v>42738.044756944444</v>
      </c>
      <c r="U1416" s="27">
        <f>IF(D1416&lt;Bonus!$J$2,Bonus!$K$2,IF(D1416&lt;Bonus!$J$3,Bonus!$K$3,IF(D1416&lt;Bonus!$J$4,Bonus!$K$4,IF(D1416&lt;Bonus!$J$5,Bonus!$K$5,IF(D1416&lt;Bonus!$J$6,Bonus!$K$6,IF(D1416&lt;Bonus!$J$7,Bonus!$K$7,IF(D1416&lt;Bonus!$J$8,Bonus!$K$8,IF(D1416&lt;Bonus!$J$9,Bonus!$K$9,IF(D1416&lt;Bonus!$J$10,Bonus!$K$10,IF(D1416&lt;Bonus!$J$11,Bonus!$K$11,IF(D1416&lt;Bonus!$J$12,Bonus!$K$12,Bonus!$K$13)))))))))))</f>
        <v>1</v>
      </c>
    </row>
    <row r="1417" spans="1:21"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17">
        <f t="shared" si="89"/>
        <v>88.888888888888886</v>
      </c>
      <c r="Q1417" t="s">
        <v>8342</v>
      </c>
      <c r="R1417" t="s">
        <v>8361</v>
      </c>
      <c r="S1417" s="23">
        <f t="shared" si="90"/>
        <v>42192.467488425922</v>
      </c>
      <c r="T1417" s="23">
        <f t="shared" si="91"/>
        <v>42232.467488425922</v>
      </c>
      <c r="U1417" s="27">
        <f>IF(D1417&lt;Bonus!$J$2,Bonus!$K$2,IF(D1417&lt;Bonus!$J$3,Bonus!$K$3,IF(D1417&lt;Bonus!$J$4,Bonus!$K$4,IF(D1417&lt;Bonus!$J$5,Bonus!$K$5,IF(D1417&lt;Bonus!$J$6,Bonus!$K$6,IF(D1417&lt;Bonus!$J$7,Bonus!$K$7,IF(D1417&lt;Bonus!$J$8,Bonus!$K$8,IF(D1417&lt;Bonus!$J$9,Bonus!$K$9,IF(D1417&lt;Bonus!$J$10,Bonus!$K$10,IF(D1417&lt;Bonus!$J$11,Bonus!$K$11,IF(D1417&lt;Bonus!$J$12,Bonus!$K$12,Bonus!$K$13)))))))))))</f>
        <v>2</v>
      </c>
    </row>
    <row r="1418" spans="1:21"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17" t="e">
        <f t="shared" si="89"/>
        <v>#DIV/0!</v>
      </c>
      <c r="Q1418" t="s">
        <v>8342</v>
      </c>
      <c r="R1418" t="s">
        <v>8361</v>
      </c>
      <c r="S1418" s="23">
        <f t="shared" si="90"/>
        <v>42299.717812499999</v>
      </c>
      <c r="T1418" s="23">
        <f t="shared" si="91"/>
        <v>42329.759479166663</v>
      </c>
      <c r="U1418" s="27">
        <f>IF(D1418&lt;Bonus!$J$2,Bonus!$K$2,IF(D1418&lt;Bonus!$J$3,Bonus!$K$3,IF(D1418&lt;Bonus!$J$4,Bonus!$K$4,IF(D1418&lt;Bonus!$J$5,Bonus!$K$5,IF(D1418&lt;Bonus!$J$6,Bonus!$K$6,IF(D1418&lt;Bonus!$J$7,Bonus!$K$7,IF(D1418&lt;Bonus!$J$8,Bonus!$K$8,IF(D1418&lt;Bonus!$J$9,Bonus!$K$9,IF(D1418&lt;Bonus!$J$10,Bonus!$K$10,IF(D1418&lt;Bonus!$J$11,Bonus!$K$11,IF(D1418&lt;Bonus!$J$12,Bonus!$K$12,Bonus!$K$13)))))))))))</f>
        <v>12</v>
      </c>
    </row>
    <row r="1419" spans="1:21"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17">
        <f t="shared" si="89"/>
        <v>27.5</v>
      </c>
      <c r="Q1419" t="s">
        <v>8342</v>
      </c>
      <c r="R1419" t="s">
        <v>8361</v>
      </c>
      <c r="S1419" s="23">
        <f t="shared" si="90"/>
        <v>42231.941828703704</v>
      </c>
      <c r="T1419" s="23">
        <f t="shared" si="91"/>
        <v>42262.257638888892</v>
      </c>
      <c r="U1419" s="27">
        <f>IF(D1419&lt;Bonus!$J$2,Bonus!$K$2,IF(D1419&lt;Bonus!$J$3,Bonus!$K$3,IF(D1419&lt;Bonus!$J$4,Bonus!$K$4,IF(D1419&lt;Bonus!$J$5,Bonus!$K$5,IF(D1419&lt;Bonus!$J$6,Bonus!$K$6,IF(D1419&lt;Bonus!$J$7,Bonus!$K$7,IF(D1419&lt;Bonus!$J$8,Bonus!$K$8,IF(D1419&lt;Bonus!$J$9,Bonus!$K$9,IF(D1419&lt;Bonus!$J$10,Bonus!$K$10,IF(D1419&lt;Bonus!$J$11,Bonus!$K$11,IF(D1419&lt;Bonus!$J$12,Bonus!$K$12,Bonus!$K$13)))))))))))</f>
        <v>2</v>
      </c>
    </row>
    <row r="1420" spans="1:21"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17">
        <f t="shared" si="89"/>
        <v>6</v>
      </c>
      <c r="Q1420" t="s">
        <v>8342</v>
      </c>
      <c r="R1420" t="s">
        <v>8361</v>
      </c>
      <c r="S1420" s="23">
        <f t="shared" si="90"/>
        <v>42395.248078703698</v>
      </c>
      <c r="T1420" s="23">
        <f t="shared" si="91"/>
        <v>42425.248078703698</v>
      </c>
      <c r="U1420" s="27">
        <f>IF(D1420&lt;Bonus!$J$2,Bonus!$K$2,IF(D1420&lt;Bonus!$J$3,Bonus!$K$3,IF(D1420&lt;Bonus!$J$4,Bonus!$K$4,IF(D1420&lt;Bonus!$J$5,Bonus!$K$5,IF(D1420&lt;Bonus!$J$6,Bonus!$K$6,IF(D1420&lt;Bonus!$J$7,Bonus!$K$7,IF(D1420&lt;Bonus!$J$8,Bonus!$K$8,IF(D1420&lt;Bonus!$J$9,Bonus!$K$9,IF(D1420&lt;Bonus!$J$10,Bonus!$K$10,IF(D1420&lt;Bonus!$J$11,Bonus!$K$11,IF(D1420&lt;Bonus!$J$12,Bonus!$K$12,Bonus!$K$13)))))))))))</f>
        <v>2</v>
      </c>
    </row>
    <row r="1421" spans="1:21"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17">
        <f t="shared" si="89"/>
        <v>44.5</v>
      </c>
      <c r="Q1421" t="s">
        <v>8342</v>
      </c>
      <c r="R1421" t="s">
        <v>8361</v>
      </c>
      <c r="S1421" s="23">
        <f t="shared" si="90"/>
        <v>42622.24790509259</v>
      </c>
      <c r="T1421" s="23">
        <f t="shared" si="91"/>
        <v>42652.24790509259</v>
      </c>
      <c r="U1421" s="27">
        <f>IF(D1421&lt;Bonus!$J$2,Bonus!$K$2,IF(D1421&lt;Bonus!$J$3,Bonus!$K$3,IF(D1421&lt;Bonus!$J$4,Bonus!$K$4,IF(D1421&lt;Bonus!$J$5,Bonus!$K$5,IF(D1421&lt;Bonus!$J$6,Bonus!$K$6,IF(D1421&lt;Bonus!$J$7,Bonus!$K$7,IF(D1421&lt;Bonus!$J$8,Bonus!$K$8,IF(D1421&lt;Bonus!$J$9,Bonus!$K$9,IF(D1421&lt;Bonus!$J$10,Bonus!$K$10,IF(D1421&lt;Bonus!$J$11,Bonus!$K$11,IF(D1421&lt;Bonus!$J$12,Bonus!$K$12,Bonus!$K$13)))))))))))</f>
        <v>3</v>
      </c>
    </row>
    <row r="1422" spans="1:21"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17">
        <f t="shared" si="89"/>
        <v>1</v>
      </c>
      <c r="Q1422" t="s">
        <v>8342</v>
      </c>
      <c r="R1422" t="s">
        <v>8361</v>
      </c>
      <c r="S1422" s="23">
        <f t="shared" si="90"/>
        <v>42524.459328703706</v>
      </c>
      <c r="T1422" s="23">
        <f t="shared" si="91"/>
        <v>42549.459328703706</v>
      </c>
      <c r="U1422" s="27">
        <f>IF(D1422&lt;Bonus!$J$2,Bonus!$K$2,IF(D1422&lt;Bonus!$J$3,Bonus!$K$3,IF(D1422&lt;Bonus!$J$4,Bonus!$K$4,IF(D1422&lt;Bonus!$J$5,Bonus!$K$5,IF(D1422&lt;Bonus!$J$6,Bonus!$K$6,IF(D1422&lt;Bonus!$J$7,Bonus!$K$7,IF(D1422&lt;Bonus!$J$8,Bonus!$K$8,IF(D1422&lt;Bonus!$J$9,Bonus!$K$9,IF(D1422&lt;Bonus!$J$10,Bonus!$K$10,IF(D1422&lt;Bonus!$J$11,Bonus!$K$11,IF(D1422&lt;Bonus!$J$12,Bonus!$K$12,Bonus!$K$13)))))))))))</f>
        <v>1</v>
      </c>
    </row>
    <row r="1423" spans="1:21"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17">
        <f t="shared" si="89"/>
        <v>100</v>
      </c>
      <c r="Q1423" t="s">
        <v>8342</v>
      </c>
      <c r="R1423" t="s">
        <v>8361</v>
      </c>
      <c r="S1423" s="23">
        <f t="shared" si="90"/>
        <v>42013.707280092589</v>
      </c>
      <c r="T1423" s="23">
        <f t="shared" si="91"/>
        <v>42043.707280092589</v>
      </c>
      <c r="U1423" s="27">
        <f>IF(D1423&lt;Bonus!$J$2,Bonus!$K$2,IF(D1423&lt;Bonus!$J$3,Bonus!$K$3,IF(D1423&lt;Bonus!$J$4,Bonus!$K$4,IF(D1423&lt;Bonus!$J$5,Bonus!$K$5,IF(D1423&lt;Bonus!$J$6,Bonus!$K$6,IF(D1423&lt;Bonus!$J$7,Bonus!$K$7,IF(D1423&lt;Bonus!$J$8,Bonus!$K$8,IF(D1423&lt;Bonus!$J$9,Bonus!$K$9,IF(D1423&lt;Bonus!$J$10,Bonus!$K$10,IF(D1423&lt;Bonus!$J$11,Bonus!$K$11,IF(D1423&lt;Bonus!$J$12,Bonus!$K$12,Bonus!$K$13)))))))))))</f>
        <v>12</v>
      </c>
    </row>
    <row r="1424" spans="1:21"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17">
        <f t="shared" si="89"/>
        <v>13</v>
      </c>
      <c r="Q1424" t="s">
        <v>8342</v>
      </c>
      <c r="R1424" t="s">
        <v>8361</v>
      </c>
      <c r="S1424" s="23">
        <f t="shared" si="90"/>
        <v>42604.031296296293</v>
      </c>
      <c r="T1424" s="23">
        <f t="shared" si="91"/>
        <v>42634.031296296293</v>
      </c>
      <c r="U1424" s="27">
        <f>IF(D1424&lt;Bonus!$J$2,Bonus!$K$2,IF(D1424&lt;Bonus!$J$3,Bonus!$K$3,IF(D1424&lt;Bonus!$J$4,Bonus!$K$4,IF(D1424&lt;Bonus!$J$5,Bonus!$K$5,IF(D1424&lt;Bonus!$J$6,Bonus!$K$6,IF(D1424&lt;Bonus!$J$7,Bonus!$K$7,IF(D1424&lt;Bonus!$J$8,Bonus!$K$8,IF(D1424&lt;Bonus!$J$9,Bonus!$K$9,IF(D1424&lt;Bonus!$J$10,Bonus!$K$10,IF(D1424&lt;Bonus!$J$11,Bonus!$K$11,IF(D1424&lt;Bonus!$J$12,Bonus!$K$12,Bonus!$K$13)))))))))))</f>
        <v>7</v>
      </c>
    </row>
    <row r="1425" spans="1:21"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17">
        <f t="shared" si="89"/>
        <v>100</v>
      </c>
      <c r="Q1425" t="s">
        <v>8342</v>
      </c>
      <c r="R1425" t="s">
        <v>8361</v>
      </c>
      <c r="S1425" s="23">
        <f t="shared" si="90"/>
        <v>42340.151979166665</v>
      </c>
      <c r="T1425" s="23">
        <f t="shared" si="91"/>
        <v>42370.151979166665</v>
      </c>
      <c r="U1425" s="27">
        <f>IF(D1425&lt;Bonus!$J$2,Bonus!$K$2,IF(D1425&lt;Bonus!$J$3,Bonus!$K$3,IF(D1425&lt;Bonus!$J$4,Bonus!$K$4,IF(D1425&lt;Bonus!$J$5,Bonus!$K$5,IF(D1425&lt;Bonus!$J$6,Bonus!$K$6,IF(D1425&lt;Bonus!$J$7,Bonus!$K$7,IF(D1425&lt;Bonus!$J$8,Bonus!$K$8,IF(D1425&lt;Bonus!$J$9,Bonus!$K$9,IF(D1425&lt;Bonus!$J$10,Bonus!$K$10,IF(D1425&lt;Bonus!$J$11,Bonus!$K$11,IF(D1425&lt;Bonus!$J$12,Bonus!$K$12,Bonus!$K$13)))))))))))</f>
        <v>8</v>
      </c>
    </row>
    <row r="1426" spans="1:21"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17">
        <f t="shared" si="89"/>
        <v>109.07142857142857</v>
      </c>
      <c r="Q1426" t="s">
        <v>8342</v>
      </c>
      <c r="R1426" t="s">
        <v>8361</v>
      </c>
      <c r="S1426" s="23">
        <f t="shared" si="90"/>
        <v>42676.509282407402</v>
      </c>
      <c r="T1426" s="23">
        <f t="shared" si="91"/>
        <v>42689.550949074073</v>
      </c>
      <c r="U1426" s="27">
        <f>IF(D1426&lt;Bonus!$J$2,Bonus!$K$2,IF(D1426&lt;Bonus!$J$3,Bonus!$K$3,IF(D1426&lt;Bonus!$J$4,Bonus!$K$4,IF(D1426&lt;Bonus!$J$5,Bonus!$K$5,IF(D1426&lt;Bonus!$J$6,Bonus!$K$6,IF(D1426&lt;Bonus!$J$7,Bonus!$K$7,IF(D1426&lt;Bonus!$J$8,Bonus!$K$8,IF(D1426&lt;Bonus!$J$9,Bonus!$K$9,IF(D1426&lt;Bonus!$J$10,Bonus!$K$10,IF(D1426&lt;Bonus!$J$11,Bonus!$K$11,IF(D1426&lt;Bonus!$J$12,Bonus!$K$12,Bonus!$K$13)))))))))))</f>
        <v>3</v>
      </c>
    </row>
    <row r="1427" spans="1:21"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17" t="e">
        <f t="shared" si="89"/>
        <v>#DIV/0!</v>
      </c>
      <c r="Q1427" t="s">
        <v>8342</v>
      </c>
      <c r="R1427" t="s">
        <v>8361</v>
      </c>
      <c r="S1427" s="23">
        <f t="shared" si="90"/>
        <v>42092.923136574071</v>
      </c>
      <c r="T1427" s="23">
        <f t="shared" si="91"/>
        <v>42122.923136574071</v>
      </c>
      <c r="U1427" s="27">
        <f>IF(D1427&lt;Bonus!$J$2,Bonus!$K$2,IF(D1427&lt;Bonus!$J$3,Bonus!$K$3,IF(D1427&lt;Bonus!$J$4,Bonus!$K$4,IF(D1427&lt;Bonus!$J$5,Bonus!$K$5,IF(D1427&lt;Bonus!$J$6,Bonus!$K$6,IF(D1427&lt;Bonus!$J$7,Bonus!$K$7,IF(D1427&lt;Bonus!$J$8,Bonus!$K$8,IF(D1427&lt;Bonus!$J$9,Bonus!$K$9,IF(D1427&lt;Bonus!$J$10,Bonus!$K$10,IF(D1427&lt;Bonus!$J$11,Bonus!$K$11,IF(D1427&lt;Bonus!$J$12,Bonus!$K$12,Bonus!$K$13)))))))))))</f>
        <v>4</v>
      </c>
    </row>
    <row r="1428" spans="1:21"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17" t="e">
        <f t="shared" si="89"/>
        <v>#DIV/0!</v>
      </c>
      <c r="Q1428" t="s">
        <v>8342</v>
      </c>
      <c r="R1428" t="s">
        <v>8361</v>
      </c>
      <c r="S1428" s="23">
        <f t="shared" si="90"/>
        <v>42180.181944444441</v>
      </c>
      <c r="T1428" s="23">
        <f t="shared" si="91"/>
        <v>42240.181944444441</v>
      </c>
      <c r="U1428" s="27">
        <f>IF(D1428&lt;Bonus!$J$2,Bonus!$K$2,IF(D1428&lt;Bonus!$J$3,Bonus!$K$3,IF(D1428&lt;Bonus!$J$4,Bonus!$K$4,IF(D1428&lt;Bonus!$J$5,Bonus!$K$5,IF(D1428&lt;Bonus!$J$6,Bonus!$K$6,IF(D1428&lt;Bonus!$J$7,Bonus!$K$7,IF(D1428&lt;Bonus!$J$8,Bonus!$K$8,IF(D1428&lt;Bonus!$J$9,Bonus!$K$9,IF(D1428&lt;Bonus!$J$10,Bonus!$K$10,IF(D1428&lt;Bonus!$J$11,Bonus!$K$11,IF(D1428&lt;Bonus!$J$12,Bonus!$K$12,Bonus!$K$13)))))))))))</f>
        <v>2</v>
      </c>
    </row>
    <row r="1429" spans="1:21"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17">
        <f t="shared" si="89"/>
        <v>104.75</v>
      </c>
      <c r="Q1429" t="s">
        <v>8342</v>
      </c>
      <c r="R1429" t="s">
        <v>8361</v>
      </c>
      <c r="S1429" s="23">
        <f t="shared" si="90"/>
        <v>42601.643344907403</v>
      </c>
      <c r="T1429" s="23">
        <f t="shared" si="91"/>
        <v>42631.643344907403</v>
      </c>
      <c r="U1429" s="27">
        <f>IF(D1429&lt;Bonus!$J$2,Bonus!$K$2,IF(D1429&lt;Bonus!$J$3,Bonus!$K$3,IF(D1429&lt;Bonus!$J$4,Bonus!$K$4,IF(D1429&lt;Bonus!$J$5,Bonus!$K$5,IF(D1429&lt;Bonus!$J$6,Bonus!$K$6,IF(D1429&lt;Bonus!$J$7,Bonus!$K$7,IF(D1429&lt;Bonus!$J$8,Bonus!$K$8,IF(D1429&lt;Bonus!$J$9,Bonus!$K$9,IF(D1429&lt;Bonus!$J$10,Bonus!$K$10,IF(D1429&lt;Bonus!$J$11,Bonus!$K$11,IF(D1429&lt;Bonus!$J$12,Bonus!$K$12,Bonus!$K$13)))))))))))</f>
        <v>3</v>
      </c>
    </row>
    <row r="1430" spans="1:21"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17">
        <f t="shared" si="89"/>
        <v>15</v>
      </c>
      <c r="Q1430" t="s">
        <v>8342</v>
      </c>
      <c r="R1430" t="s">
        <v>8361</v>
      </c>
      <c r="S1430" s="23">
        <f t="shared" si="90"/>
        <v>42432.171493055554</v>
      </c>
      <c r="T1430" s="23">
        <f t="shared" si="91"/>
        <v>42462.129826388882</v>
      </c>
      <c r="U1430" s="27">
        <f>IF(D1430&lt;Bonus!$J$2,Bonus!$K$2,IF(D1430&lt;Bonus!$J$3,Bonus!$K$3,IF(D1430&lt;Bonus!$J$4,Bonus!$K$4,IF(D1430&lt;Bonus!$J$5,Bonus!$K$5,IF(D1430&lt;Bonus!$J$6,Bonus!$K$6,IF(D1430&lt;Bonus!$J$7,Bonus!$K$7,IF(D1430&lt;Bonus!$J$8,Bonus!$K$8,IF(D1430&lt;Bonus!$J$9,Bonus!$K$9,IF(D1430&lt;Bonus!$J$10,Bonus!$K$10,IF(D1430&lt;Bonus!$J$11,Bonus!$K$11,IF(D1430&lt;Bonus!$J$12,Bonus!$K$12,Bonus!$K$13)))))))))))</f>
        <v>2</v>
      </c>
    </row>
    <row r="1431" spans="1:21"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17" t="e">
        <f t="shared" si="89"/>
        <v>#DIV/0!</v>
      </c>
      <c r="Q1431" t="s">
        <v>8342</v>
      </c>
      <c r="R1431" t="s">
        <v>8361</v>
      </c>
      <c r="S1431" s="23">
        <f t="shared" si="90"/>
        <v>42073.852337962955</v>
      </c>
      <c r="T1431" s="23">
        <f t="shared" si="91"/>
        <v>42103.852337962955</v>
      </c>
      <c r="U1431" s="27">
        <f>IF(D1431&lt;Bonus!$J$2,Bonus!$K$2,IF(D1431&lt;Bonus!$J$3,Bonus!$K$3,IF(D1431&lt;Bonus!$J$4,Bonus!$K$4,IF(D1431&lt;Bonus!$J$5,Bonus!$K$5,IF(D1431&lt;Bonus!$J$6,Bonus!$K$6,IF(D1431&lt;Bonus!$J$7,Bonus!$K$7,IF(D1431&lt;Bonus!$J$8,Bonus!$K$8,IF(D1431&lt;Bonus!$J$9,Bonus!$K$9,IF(D1431&lt;Bonus!$J$10,Bonus!$K$10,IF(D1431&lt;Bonus!$J$11,Bonus!$K$11,IF(D1431&lt;Bonus!$J$12,Bonus!$K$12,Bonus!$K$13)))))))))))</f>
        <v>4</v>
      </c>
    </row>
    <row r="1432" spans="1:21"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17">
        <f t="shared" si="89"/>
        <v>80.599999999999994</v>
      </c>
      <c r="Q1432" t="s">
        <v>8342</v>
      </c>
      <c r="R1432" t="s">
        <v>8361</v>
      </c>
      <c r="S1432" s="23">
        <f t="shared" si="90"/>
        <v>41961.605185185181</v>
      </c>
      <c r="T1432" s="23">
        <f t="shared" si="91"/>
        <v>41992.605185185181</v>
      </c>
      <c r="U1432" s="27">
        <f>IF(D1432&lt;Bonus!$J$2,Bonus!$K$2,IF(D1432&lt;Bonus!$J$3,Bonus!$K$3,IF(D1432&lt;Bonus!$J$4,Bonus!$K$4,IF(D1432&lt;Bonus!$J$5,Bonus!$K$5,IF(D1432&lt;Bonus!$J$6,Bonus!$K$6,IF(D1432&lt;Bonus!$J$7,Bonus!$K$7,IF(D1432&lt;Bonus!$J$8,Bonus!$K$8,IF(D1432&lt;Bonus!$J$9,Bonus!$K$9,IF(D1432&lt;Bonus!$J$10,Bonus!$K$10,IF(D1432&lt;Bonus!$J$11,Bonus!$K$11,IF(D1432&lt;Bonus!$J$12,Bonus!$K$12,Bonus!$K$13)))))))))))</f>
        <v>3</v>
      </c>
    </row>
    <row r="1433" spans="1:21"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17">
        <f t="shared" si="89"/>
        <v>115.55319148936171</v>
      </c>
      <c r="Q1433" t="s">
        <v>8342</v>
      </c>
      <c r="R1433" t="s">
        <v>8361</v>
      </c>
      <c r="S1433" s="23">
        <f t="shared" si="90"/>
        <v>42304.002499999995</v>
      </c>
      <c r="T1433" s="23">
        <f t="shared" si="91"/>
        <v>42334.044166666667</v>
      </c>
      <c r="U1433" s="27">
        <f>IF(D1433&lt;Bonus!$J$2,Bonus!$K$2,IF(D1433&lt;Bonus!$J$3,Bonus!$K$3,IF(D1433&lt;Bonus!$J$4,Bonus!$K$4,IF(D1433&lt;Bonus!$J$5,Bonus!$K$5,IF(D1433&lt;Bonus!$J$6,Bonus!$K$6,IF(D1433&lt;Bonus!$J$7,Bonus!$K$7,IF(D1433&lt;Bonus!$J$8,Bonus!$K$8,IF(D1433&lt;Bonus!$J$9,Bonus!$K$9,IF(D1433&lt;Bonus!$J$10,Bonus!$K$10,IF(D1433&lt;Bonus!$J$11,Bonus!$K$11,IF(D1433&lt;Bonus!$J$12,Bonus!$K$12,Bonus!$K$13)))))))))))</f>
        <v>5</v>
      </c>
    </row>
    <row r="1434" spans="1:21"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17" t="e">
        <f t="shared" si="89"/>
        <v>#DIV/0!</v>
      </c>
      <c r="Q1434" t="s">
        <v>8342</v>
      </c>
      <c r="R1434" t="s">
        <v>8361</v>
      </c>
      <c r="S1434" s="23">
        <f t="shared" si="90"/>
        <v>42175.572083333333</v>
      </c>
      <c r="T1434" s="23">
        <f t="shared" si="91"/>
        <v>42205.572083333333</v>
      </c>
      <c r="U1434" s="27">
        <f>IF(D1434&lt;Bonus!$J$2,Bonus!$K$2,IF(D1434&lt;Bonus!$J$3,Bonus!$K$3,IF(D1434&lt;Bonus!$J$4,Bonus!$K$4,IF(D1434&lt;Bonus!$J$5,Bonus!$K$5,IF(D1434&lt;Bonus!$J$6,Bonus!$K$6,IF(D1434&lt;Bonus!$J$7,Bonus!$K$7,IF(D1434&lt;Bonus!$J$8,Bonus!$K$8,IF(D1434&lt;Bonus!$J$9,Bonus!$K$9,IF(D1434&lt;Bonus!$J$10,Bonus!$K$10,IF(D1434&lt;Bonus!$J$11,Bonus!$K$11,IF(D1434&lt;Bonus!$J$12,Bonus!$K$12,Bonus!$K$13)))))))))))</f>
        <v>10</v>
      </c>
    </row>
    <row r="1435" spans="1:21"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17">
        <f t="shared" si="89"/>
        <v>80.5</v>
      </c>
      <c r="Q1435" t="s">
        <v>8342</v>
      </c>
      <c r="R1435" t="s">
        <v>8361</v>
      </c>
      <c r="S1435" s="23">
        <f t="shared" si="90"/>
        <v>42673.417534722219</v>
      </c>
      <c r="T1435" s="23">
        <f t="shared" si="91"/>
        <v>42714.249999999993</v>
      </c>
      <c r="U1435" s="27">
        <f>IF(D1435&lt;Bonus!$J$2,Bonus!$K$2,IF(D1435&lt;Bonus!$J$3,Bonus!$K$3,IF(D1435&lt;Bonus!$J$4,Bonus!$K$4,IF(D1435&lt;Bonus!$J$5,Bonus!$K$5,IF(D1435&lt;Bonus!$J$6,Bonus!$K$6,IF(D1435&lt;Bonus!$J$7,Bonus!$K$7,IF(D1435&lt;Bonus!$J$8,Bonus!$K$8,IF(D1435&lt;Bonus!$J$9,Bonus!$K$9,IF(D1435&lt;Bonus!$J$10,Bonus!$K$10,IF(D1435&lt;Bonus!$J$11,Bonus!$K$11,IF(D1435&lt;Bonus!$J$12,Bonus!$K$12,Bonus!$K$13)))))))))))</f>
        <v>4</v>
      </c>
    </row>
    <row r="1436" spans="1:21"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17">
        <f t="shared" si="89"/>
        <v>744.5454545454545</v>
      </c>
      <c r="Q1436" t="s">
        <v>8342</v>
      </c>
      <c r="R1436" t="s">
        <v>8361</v>
      </c>
      <c r="S1436" s="23">
        <f t="shared" si="90"/>
        <v>42142.558773148143</v>
      </c>
      <c r="T1436" s="23">
        <f t="shared" si="91"/>
        <v>42163.416666666664</v>
      </c>
      <c r="U1436" s="27">
        <f>IF(D1436&lt;Bonus!$J$2,Bonus!$K$2,IF(D1436&lt;Bonus!$J$3,Bonus!$K$3,IF(D1436&lt;Bonus!$J$4,Bonus!$K$4,IF(D1436&lt;Bonus!$J$5,Bonus!$K$5,IF(D1436&lt;Bonus!$J$6,Bonus!$K$6,IF(D1436&lt;Bonus!$J$7,Bonus!$K$7,IF(D1436&lt;Bonus!$J$8,Bonus!$K$8,IF(D1436&lt;Bonus!$J$9,Bonus!$K$9,IF(D1436&lt;Bonus!$J$10,Bonus!$K$10,IF(D1436&lt;Bonus!$J$11,Bonus!$K$11,IF(D1436&lt;Bonus!$J$12,Bonus!$K$12,Bonus!$K$13)))))))))))</f>
        <v>12</v>
      </c>
    </row>
    <row r="1437" spans="1:21"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17">
        <f t="shared" si="89"/>
        <v>7.5</v>
      </c>
      <c r="Q1437" t="s">
        <v>8342</v>
      </c>
      <c r="R1437" t="s">
        <v>8361</v>
      </c>
      <c r="S1437" s="23">
        <f t="shared" si="90"/>
        <v>42258.57199074074</v>
      </c>
      <c r="T1437" s="23">
        <f t="shared" si="91"/>
        <v>42288.57199074074</v>
      </c>
      <c r="U1437" s="27">
        <f>IF(D1437&lt;Bonus!$J$2,Bonus!$K$2,IF(D1437&lt;Bonus!$J$3,Bonus!$K$3,IF(D1437&lt;Bonus!$J$4,Bonus!$K$4,IF(D1437&lt;Bonus!$J$5,Bonus!$K$5,IF(D1437&lt;Bonus!$J$6,Bonus!$K$6,IF(D1437&lt;Bonus!$J$7,Bonus!$K$7,IF(D1437&lt;Bonus!$J$8,Bonus!$K$8,IF(D1437&lt;Bonus!$J$9,Bonus!$K$9,IF(D1437&lt;Bonus!$J$10,Bonus!$K$10,IF(D1437&lt;Bonus!$J$11,Bonus!$K$11,IF(D1437&lt;Bonus!$J$12,Bonus!$K$12,Bonus!$K$13)))))))))))</f>
        <v>5</v>
      </c>
    </row>
    <row r="1438" spans="1:21"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17">
        <f t="shared" si="89"/>
        <v>38.5</v>
      </c>
      <c r="Q1438" t="s">
        <v>8342</v>
      </c>
      <c r="R1438" t="s">
        <v>8361</v>
      </c>
      <c r="S1438" s="23">
        <f t="shared" si="90"/>
        <v>42391.141863425924</v>
      </c>
      <c r="T1438" s="23">
        <f t="shared" si="91"/>
        <v>42421.141863425924</v>
      </c>
      <c r="U1438" s="27">
        <f>IF(D1438&lt;Bonus!$J$2,Bonus!$K$2,IF(D1438&lt;Bonus!$J$3,Bonus!$K$3,IF(D1438&lt;Bonus!$J$4,Bonus!$K$4,IF(D1438&lt;Bonus!$J$5,Bonus!$K$5,IF(D1438&lt;Bonus!$J$6,Bonus!$K$6,IF(D1438&lt;Bonus!$J$7,Bonus!$K$7,IF(D1438&lt;Bonus!$J$8,Bonus!$K$8,IF(D1438&lt;Bonus!$J$9,Bonus!$K$9,IF(D1438&lt;Bonus!$J$10,Bonus!$K$10,IF(D1438&lt;Bonus!$J$11,Bonus!$K$11,IF(D1438&lt;Bonus!$J$12,Bonus!$K$12,Bonus!$K$13)))))))))))</f>
        <v>4</v>
      </c>
    </row>
    <row r="1439" spans="1:21"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17">
        <f t="shared" si="89"/>
        <v>36.68181818181818</v>
      </c>
      <c r="Q1439" t="s">
        <v>8342</v>
      </c>
      <c r="R1439" t="s">
        <v>8361</v>
      </c>
      <c r="S1439" s="23">
        <f t="shared" si="90"/>
        <v>41796.32336805555</v>
      </c>
      <c r="T1439" s="23">
        <f t="shared" si="91"/>
        <v>41832.999305555553</v>
      </c>
      <c r="U1439" s="27">
        <f>IF(D1439&lt;Bonus!$J$2,Bonus!$K$2,IF(D1439&lt;Bonus!$J$3,Bonus!$K$3,IF(D1439&lt;Bonus!$J$4,Bonus!$K$4,IF(D1439&lt;Bonus!$J$5,Bonus!$K$5,IF(D1439&lt;Bonus!$J$6,Bonus!$K$6,IF(D1439&lt;Bonus!$J$7,Bonus!$K$7,IF(D1439&lt;Bonus!$J$8,Bonus!$K$8,IF(D1439&lt;Bonus!$J$9,Bonus!$K$9,IF(D1439&lt;Bonus!$J$10,Bonus!$K$10,IF(D1439&lt;Bonus!$J$11,Bonus!$K$11,IF(D1439&lt;Bonus!$J$12,Bonus!$K$12,Bonus!$K$13)))))))))))</f>
        <v>2</v>
      </c>
    </row>
    <row r="1440" spans="1:21"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17">
        <f t="shared" si="89"/>
        <v>75</v>
      </c>
      <c r="Q1440" t="s">
        <v>8342</v>
      </c>
      <c r="R1440" t="s">
        <v>8361</v>
      </c>
      <c r="S1440" s="23">
        <f t="shared" si="90"/>
        <v>42457.663182870368</v>
      </c>
      <c r="T1440" s="23">
        <f t="shared" si="91"/>
        <v>42487.371527777774</v>
      </c>
      <c r="U1440" s="27">
        <f>IF(D1440&lt;Bonus!$J$2,Bonus!$K$2,IF(D1440&lt;Bonus!$J$3,Bonus!$K$3,IF(D1440&lt;Bonus!$J$4,Bonus!$K$4,IF(D1440&lt;Bonus!$J$5,Bonus!$K$5,IF(D1440&lt;Bonus!$J$6,Bonus!$K$6,IF(D1440&lt;Bonus!$J$7,Bonus!$K$7,IF(D1440&lt;Bonus!$J$8,Bonus!$K$8,IF(D1440&lt;Bonus!$J$9,Bonus!$K$9,IF(D1440&lt;Bonus!$J$10,Bonus!$K$10,IF(D1440&lt;Bonus!$J$11,Bonus!$K$11,IF(D1440&lt;Bonus!$J$12,Bonus!$K$12,Bonus!$K$13)))))))))))</f>
        <v>6</v>
      </c>
    </row>
    <row r="1441" spans="1:21"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17">
        <f t="shared" si="89"/>
        <v>30</v>
      </c>
      <c r="Q1441" t="s">
        <v>8342</v>
      </c>
      <c r="R1441" t="s">
        <v>8361</v>
      </c>
      <c r="S1441" s="23">
        <f t="shared" si="90"/>
        <v>42040.621539351843</v>
      </c>
      <c r="T1441" s="23">
        <f t="shared" si="91"/>
        <v>42070.621539351843</v>
      </c>
      <c r="U1441" s="27">
        <f>IF(D1441&lt;Bonus!$J$2,Bonus!$K$2,IF(D1441&lt;Bonus!$J$3,Bonus!$K$3,IF(D1441&lt;Bonus!$J$4,Bonus!$K$4,IF(D1441&lt;Bonus!$J$5,Bonus!$K$5,IF(D1441&lt;Bonus!$J$6,Bonus!$K$6,IF(D1441&lt;Bonus!$J$7,Bonus!$K$7,IF(D1441&lt;Bonus!$J$8,Bonus!$K$8,IF(D1441&lt;Bonus!$J$9,Bonus!$K$9,IF(D1441&lt;Bonus!$J$10,Bonus!$K$10,IF(D1441&lt;Bonus!$J$11,Bonus!$K$11,IF(D1441&lt;Bonus!$J$12,Bonus!$K$12,Bonus!$K$13)))))))))))</f>
        <v>2</v>
      </c>
    </row>
    <row r="1442" spans="1:21"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17">
        <f t="shared" si="89"/>
        <v>1</v>
      </c>
      <c r="Q1442" t="s">
        <v>8342</v>
      </c>
      <c r="R1442" t="s">
        <v>8361</v>
      </c>
      <c r="S1442" s="23">
        <f t="shared" si="90"/>
        <v>42486.540081018517</v>
      </c>
      <c r="T1442" s="23">
        <f t="shared" si="91"/>
        <v>42516.540081018517</v>
      </c>
      <c r="U1442" s="27">
        <f>IF(D1442&lt;Bonus!$J$2,Bonus!$K$2,IF(D1442&lt;Bonus!$J$3,Bonus!$K$3,IF(D1442&lt;Bonus!$J$4,Bonus!$K$4,IF(D1442&lt;Bonus!$J$5,Bonus!$K$5,IF(D1442&lt;Bonus!$J$6,Bonus!$K$6,IF(D1442&lt;Bonus!$J$7,Bonus!$K$7,IF(D1442&lt;Bonus!$J$8,Bonus!$K$8,IF(D1442&lt;Bonus!$J$9,Bonus!$K$9,IF(D1442&lt;Bonus!$J$10,Bonus!$K$10,IF(D1442&lt;Bonus!$J$11,Bonus!$K$11,IF(D1442&lt;Bonus!$J$12,Bonus!$K$12,Bonus!$K$13)))))))))))</f>
        <v>4</v>
      </c>
    </row>
    <row r="1443" spans="1:21"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17">
        <f t="shared" si="89"/>
        <v>673.33333333333337</v>
      </c>
      <c r="Q1443" t="s">
        <v>8342</v>
      </c>
      <c r="R1443" t="s">
        <v>8361</v>
      </c>
      <c r="S1443" s="23">
        <f t="shared" si="90"/>
        <v>42198.557511574072</v>
      </c>
      <c r="T1443" s="23">
        <f t="shared" si="91"/>
        <v>42258.557511574072</v>
      </c>
      <c r="U1443" s="27">
        <f>IF(D1443&lt;Bonus!$J$2,Bonus!$K$2,IF(D1443&lt;Bonus!$J$3,Bonus!$K$3,IF(D1443&lt;Bonus!$J$4,Bonus!$K$4,IF(D1443&lt;Bonus!$J$5,Bonus!$K$5,IF(D1443&lt;Bonus!$J$6,Bonus!$K$6,IF(D1443&lt;Bonus!$J$7,Bonus!$K$7,IF(D1443&lt;Bonus!$J$8,Bonus!$K$8,IF(D1443&lt;Bonus!$J$9,Bonus!$K$9,IF(D1443&lt;Bonus!$J$10,Bonus!$K$10,IF(D1443&lt;Bonus!$J$11,Bonus!$K$11,IF(D1443&lt;Bonus!$J$12,Bonus!$K$12,Bonus!$K$13)))))))))))</f>
        <v>12</v>
      </c>
    </row>
    <row r="1444" spans="1:21"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17" t="e">
        <f t="shared" si="89"/>
        <v>#DIV/0!</v>
      </c>
      <c r="Q1444" t="s">
        <v>8342</v>
      </c>
      <c r="R1444" t="s">
        <v>8361</v>
      </c>
      <c r="S1444" s="23">
        <f t="shared" si="90"/>
        <v>42485.437013888884</v>
      </c>
      <c r="T1444" s="23">
        <f t="shared" si="91"/>
        <v>42515.437013888884</v>
      </c>
      <c r="U1444" s="27">
        <f>IF(D1444&lt;Bonus!$J$2,Bonus!$K$2,IF(D1444&lt;Bonus!$J$3,Bonus!$K$3,IF(D1444&lt;Bonus!$J$4,Bonus!$K$4,IF(D1444&lt;Bonus!$J$5,Bonus!$K$5,IF(D1444&lt;Bonus!$J$6,Bonus!$K$6,IF(D1444&lt;Bonus!$J$7,Bonus!$K$7,IF(D1444&lt;Bonus!$J$8,Bonus!$K$8,IF(D1444&lt;Bonus!$J$9,Bonus!$K$9,IF(D1444&lt;Bonus!$J$10,Bonus!$K$10,IF(D1444&lt;Bonus!$J$11,Bonus!$K$11,IF(D1444&lt;Bonus!$J$12,Bonus!$K$12,Bonus!$K$13)))))))))))</f>
        <v>2</v>
      </c>
    </row>
    <row r="1445" spans="1:21"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17" t="e">
        <f t="shared" si="89"/>
        <v>#DIV/0!</v>
      </c>
      <c r="Q1445" t="s">
        <v>8342</v>
      </c>
      <c r="R1445" t="s">
        <v>8361</v>
      </c>
      <c r="S1445" s="23">
        <f t="shared" si="90"/>
        <v>42707.71769675926</v>
      </c>
      <c r="T1445" s="23">
        <f t="shared" si="91"/>
        <v>42737.71769675926</v>
      </c>
      <c r="U1445" s="27">
        <f>IF(D1445&lt;Bonus!$J$2,Bonus!$K$2,IF(D1445&lt;Bonus!$J$3,Bonus!$K$3,IF(D1445&lt;Bonus!$J$4,Bonus!$K$4,IF(D1445&lt;Bonus!$J$5,Bonus!$K$5,IF(D1445&lt;Bonus!$J$6,Bonus!$K$6,IF(D1445&lt;Bonus!$J$7,Bonus!$K$7,IF(D1445&lt;Bonus!$J$8,Bonus!$K$8,IF(D1445&lt;Bonus!$J$9,Bonus!$K$9,IF(D1445&lt;Bonus!$J$10,Bonus!$K$10,IF(D1445&lt;Bonus!$J$11,Bonus!$K$11,IF(D1445&lt;Bonus!$J$12,Bonus!$K$12,Bonus!$K$13)))))))))))</f>
        <v>4</v>
      </c>
    </row>
    <row r="1446" spans="1:21"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17" t="e">
        <f t="shared" si="89"/>
        <v>#DIV/0!</v>
      </c>
      <c r="Q1446" t="s">
        <v>8342</v>
      </c>
      <c r="R1446" t="s">
        <v>8361</v>
      </c>
      <c r="S1446" s="23">
        <f t="shared" si="90"/>
        <v>42199.665069444447</v>
      </c>
      <c r="T1446" s="23">
        <f t="shared" si="91"/>
        <v>42259.665069444447</v>
      </c>
      <c r="U1446" s="27">
        <f>IF(D1446&lt;Bonus!$J$2,Bonus!$K$2,IF(D1446&lt;Bonus!$J$3,Bonus!$K$3,IF(D1446&lt;Bonus!$J$4,Bonus!$K$4,IF(D1446&lt;Bonus!$J$5,Bonus!$K$5,IF(D1446&lt;Bonus!$J$6,Bonus!$K$6,IF(D1446&lt;Bonus!$J$7,Bonus!$K$7,IF(D1446&lt;Bonus!$J$8,Bonus!$K$8,IF(D1446&lt;Bonus!$J$9,Bonus!$K$9,IF(D1446&lt;Bonus!$J$10,Bonus!$K$10,IF(D1446&lt;Bonus!$J$11,Bonus!$K$11,IF(D1446&lt;Bonus!$J$12,Bonus!$K$12,Bonus!$K$13)))))))))))</f>
        <v>2</v>
      </c>
    </row>
    <row r="1447" spans="1:21"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17" t="e">
        <f t="shared" si="89"/>
        <v>#DIV/0!</v>
      </c>
      <c r="Q1447" t="s">
        <v>8342</v>
      </c>
      <c r="R1447" t="s">
        <v>8361</v>
      </c>
      <c r="S1447" s="23">
        <f t="shared" si="90"/>
        <v>42139.333969907406</v>
      </c>
      <c r="T1447" s="23">
        <f t="shared" si="91"/>
        <v>42169.333969907406</v>
      </c>
      <c r="U1447" s="27">
        <f>IF(D1447&lt;Bonus!$J$2,Bonus!$K$2,IF(D1447&lt;Bonus!$J$3,Bonus!$K$3,IF(D1447&lt;Bonus!$J$4,Bonus!$K$4,IF(D1447&lt;Bonus!$J$5,Bonus!$K$5,IF(D1447&lt;Bonus!$J$6,Bonus!$K$6,IF(D1447&lt;Bonus!$J$7,Bonus!$K$7,IF(D1447&lt;Bonus!$J$8,Bonus!$K$8,IF(D1447&lt;Bonus!$J$9,Bonus!$K$9,IF(D1447&lt;Bonus!$J$10,Bonus!$K$10,IF(D1447&lt;Bonus!$J$11,Bonus!$K$11,IF(D1447&lt;Bonus!$J$12,Bonus!$K$12,Bonus!$K$13)))))))))))</f>
        <v>12</v>
      </c>
    </row>
    <row r="1448" spans="1:21"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17" t="e">
        <f t="shared" si="89"/>
        <v>#DIV/0!</v>
      </c>
      <c r="Q1448" t="s">
        <v>8342</v>
      </c>
      <c r="R1448" t="s">
        <v>8361</v>
      </c>
      <c r="S1448" s="23">
        <f t="shared" si="90"/>
        <v>42461.239328703705</v>
      </c>
      <c r="T1448" s="23">
        <f t="shared" si="91"/>
        <v>42481.239328703705</v>
      </c>
      <c r="U1448" s="27">
        <f>IF(D1448&lt;Bonus!$J$2,Bonus!$K$2,IF(D1448&lt;Bonus!$J$3,Bonus!$K$3,IF(D1448&lt;Bonus!$J$4,Bonus!$K$4,IF(D1448&lt;Bonus!$J$5,Bonus!$K$5,IF(D1448&lt;Bonus!$J$6,Bonus!$K$6,IF(D1448&lt;Bonus!$J$7,Bonus!$K$7,IF(D1448&lt;Bonus!$J$8,Bonus!$K$8,IF(D1448&lt;Bonus!$J$9,Bonus!$K$9,IF(D1448&lt;Bonus!$J$10,Bonus!$K$10,IF(D1448&lt;Bonus!$J$11,Bonus!$K$11,IF(D1448&lt;Bonus!$J$12,Bonus!$K$12,Bonus!$K$13)))))))))))</f>
        <v>1</v>
      </c>
    </row>
    <row r="1449" spans="1:21"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17">
        <f t="shared" si="89"/>
        <v>25</v>
      </c>
      <c r="Q1449" t="s">
        <v>8342</v>
      </c>
      <c r="R1449" t="s">
        <v>8361</v>
      </c>
      <c r="S1449" s="23">
        <f t="shared" si="90"/>
        <v>42529.52238425926</v>
      </c>
      <c r="T1449" s="23">
        <f t="shared" si="91"/>
        <v>42559.52238425926</v>
      </c>
      <c r="U1449" s="27">
        <f>IF(D1449&lt;Bonus!$J$2,Bonus!$K$2,IF(D1449&lt;Bonus!$J$3,Bonus!$K$3,IF(D1449&lt;Bonus!$J$4,Bonus!$K$4,IF(D1449&lt;Bonus!$J$5,Bonus!$K$5,IF(D1449&lt;Bonus!$J$6,Bonus!$K$6,IF(D1449&lt;Bonus!$J$7,Bonus!$K$7,IF(D1449&lt;Bonus!$J$8,Bonus!$K$8,IF(D1449&lt;Bonus!$J$9,Bonus!$K$9,IF(D1449&lt;Bonus!$J$10,Bonus!$K$10,IF(D1449&lt;Bonus!$J$11,Bonus!$K$11,IF(D1449&lt;Bonus!$J$12,Bonus!$K$12,Bonus!$K$13)))))))))))</f>
        <v>12</v>
      </c>
    </row>
    <row r="1450" spans="1:21"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17" t="e">
        <f t="shared" si="89"/>
        <v>#DIV/0!</v>
      </c>
      <c r="Q1450" t="s">
        <v>8342</v>
      </c>
      <c r="R1450" t="s">
        <v>8361</v>
      </c>
      <c r="S1450" s="23">
        <f t="shared" si="90"/>
        <v>42115.728217592587</v>
      </c>
      <c r="T1450" s="23">
        <f t="shared" si="91"/>
        <v>42146.017361111109</v>
      </c>
      <c r="U1450" s="27">
        <f>IF(D1450&lt;Bonus!$J$2,Bonus!$K$2,IF(D1450&lt;Bonus!$J$3,Bonus!$K$3,IF(D1450&lt;Bonus!$J$4,Bonus!$K$4,IF(D1450&lt;Bonus!$J$5,Bonus!$K$5,IF(D1450&lt;Bonus!$J$6,Bonus!$K$6,IF(D1450&lt;Bonus!$J$7,Bonus!$K$7,IF(D1450&lt;Bonus!$J$8,Bonus!$K$8,IF(D1450&lt;Bonus!$J$9,Bonus!$K$9,IF(D1450&lt;Bonus!$J$10,Bonus!$K$10,IF(D1450&lt;Bonus!$J$11,Bonus!$K$11,IF(D1450&lt;Bonus!$J$12,Bonus!$K$12,Bonus!$K$13)))))))))))</f>
        <v>12</v>
      </c>
    </row>
    <row r="1451" spans="1:21"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17" t="e">
        <f t="shared" si="89"/>
        <v>#DIV/0!</v>
      </c>
      <c r="Q1451" t="s">
        <v>8342</v>
      </c>
      <c r="R1451" t="s">
        <v>8361</v>
      </c>
      <c r="S1451" s="23">
        <f t="shared" si="90"/>
        <v>42086.603067129625</v>
      </c>
      <c r="T1451" s="23">
        <f t="shared" si="91"/>
        <v>42134.603067129625</v>
      </c>
      <c r="U1451" s="27">
        <f>IF(D1451&lt;Bonus!$J$2,Bonus!$K$2,IF(D1451&lt;Bonus!$J$3,Bonus!$K$3,IF(D1451&lt;Bonus!$J$4,Bonus!$K$4,IF(D1451&lt;Bonus!$J$5,Bonus!$K$5,IF(D1451&lt;Bonus!$J$6,Bonus!$K$6,IF(D1451&lt;Bonus!$J$7,Bonus!$K$7,IF(D1451&lt;Bonus!$J$8,Bonus!$K$8,IF(D1451&lt;Bonus!$J$9,Bonus!$K$9,IF(D1451&lt;Bonus!$J$10,Bonus!$K$10,IF(D1451&lt;Bonus!$J$11,Bonus!$K$11,IF(D1451&lt;Bonus!$J$12,Bonus!$K$12,Bonus!$K$13)))))))))))</f>
        <v>3</v>
      </c>
    </row>
    <row r="1452" spans="1:21"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17">
        <f t="shared" si="89"/>
        <v>1</v>
      </c>
      <c r="Q1452" t="s">
        <v>8342</v>
      </c>
      <c r="R1452" t="s">
        <v>8361</v>
      </c>
      <c r="S1452" s="23">
        <f t="shared" si="90"/>
        <v>42389.962928240733</v>
      </c>
      <c r="T1452" s="23">
        <f t="shared" si="91"/>
        <v>42419.962928240733</v>
      </c>
      <c r="U1452" s="27">
        <f>IF(D1452&lt;Bonus!$J$2,Bonus!$K$2,IF(D1452&lt;Bonus!$J$3,Bonus!$K$3,IF(D1452&lt;Bonus!$J$4,Bonus!$K$4,IF(D1452&lt;Bonus!$J$5,Bonus!$K$5,IF(D1452&lt;Bonus!$J$6,Bonus!$K$6,IF(D1452&lt;Bonus!$J$7,Bonus!$K$7,IF(D1452&lt;Bonus!$J$8,Bonus!$K$8,IF(D1452&lt;Bonus!$J$9,Bonus!$K$9,IF(D1452&lt;Bonus!$J$10,Bonus!$K$10,IF(D1452&lt;Bonus!$J$11,Bonus!$K$11,IF(D1452&lt;Bonus!$J$12,Bonus!$K$12,Bonus!$K$13)))))))))))</f>
        <v>12</v>
      </c>
    </row>
    <row r="1453" spans="1:21"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17">
        <f t="shared" si="89"/>
        <v>1</v>
      </c>
      <c r="Q1453" t="s">
        <v>8342</v>
      </c>
      <c r="R1453" t="s">
        <v>8361</v>
      </c>
      <c r="S1453" s="23">
        <f t="shared" si="90"/>
        <v>41931.75068287037</v>
      </c>
      <c r="T1453" s="23">
        <f t="shared" si="91"/>
        <v>41961.792349537034</v>
      </c>
      <c r="U1453" s="27">
        <f>IF(D1453&lt;Bonus!$J$2,Bonus!$K$2,IF(D1453&lt;Bonus!$J$3,Bonus!$K$3,IF(D1453&lt;Bonus!$J$4,Bonus!$K$4,IF(D1453&lt;Bonus!$J$5,Bonus!$K$5,IF(D1453&lt;Bonus!$J$6,Bonus!$K$6,IF(D1453&lt;Bonus!$J$7,Bonus!$K$7,IF(D1453&lt;Bonus!$J$8,Bonus!$K$8,IF(D1453&lt;Bonus!$J$9,Bonus!$K$9,IF(D1453&lt;Bonus!$J$10,Bonus!$K$10,IF(D1453&lt;Bonus!$J$11,Bonus!$K$11,IF(D1453&lt;Bonus!$J$12,Bonus!$K$12,Bonus!$K$13)))))))))))</f>
        <v>5</v>
      </c>
    </row>
    <row r="1454" spans="1:21"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17" t="e">
        <f t="shared" si="89"/>
        <v>#DIV/0!</v>
      </c>
      <c r="Q1454" t="s">
        <v>8342</v>
      </c>
      <c r="R1454" t="s">
        <v>8361</v>
      </c>
      <c r="S1454" s="23">
        <f t="shared" si="90"/>
        <v>41818.494942129626</v>
      </c>
      <c r="T1454" s="23">
        <f t="shared" si="91"/>
        <v>41848.494942129626</v>
      </c>
      <c r="U1454" s="27">
        <f>IF(D1454&lt;Bonus!$J$2,Bonus!$K$2,IF(D1454&lt;Bonus!$J$3,Bonus!$K$3,IF(D1454&lt;Bonus!$J$4,Bonus!$K$4,IF(D1454&lt;Bonus!$J$5,Bonus!$K$5,IF(D1454&lt;Bonus!$J$6,Bonus!$K$6,IF(D1454&lt;Bonus!$J$7,Bonus!$K$7,IF(D1454&lt;Bonus!$J$8,Bonus!$K$8,IF(D1454&lt;Bonus!$J$9,Bonus!$K$9,IF(D1454&lt;Bonus!$J$10,Bonus!$K$10,IF(D1454&lt;Bonus!$J$11,Bonus!$K$11,IF(D1454&lt;Bonus!$J$12,Bonus!$K$12,Bonus!$K$13)))))))))))</f>
        <v>4</v>
      </c>
    </row>
    <row r="1455" spans="1:21"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17" t="e">
        <f t="shared" si="89"/>
        <v>#DIV/0!</v>
      </c>
      <c r="Q1455" t="s">
        <v>8342</v>
      </c>
      <c r="R1455" t="s">
        <v>8361</v>
      </c>
      <c r="S1455" s="23">
        <f t="shared" si="90"/>
        <v>42795.487812499996</v>
      </c>
      <c r="T1455" s="23">
        <f t="shared" si="91"/>
        <v>42840.446145833332</v>
      </c>
      <c r="U1455" s="27">
        <f>IF(D1455&lt;Bonus!$J$2,Bonus!$K$2,IF(D1455&lt;Bonus!$J$3,Bonus!$K$3,IF(D1455&lt;Bonus!$J$4,Bonus!$K$4,IF(D1455&lt;Bonus!$J$5,Bonus!$K$5,IF(D1455&lt;Bonus!$J$6,Bonus!$K$6,IF(D1455&lt;Bonus!$J$7,Bonus!$K$7,IF(D1455&lt;Bonus!$J$8,Bonus!$K$8,IF(D1455&lt;Bonus!$J$9,Bonus!$K$9,IF(D1455&lt;Bonus!$J$10,Bonus!$K$10,IF(D1455&lt;Bonus!$J$11,Bonus!$K$11,IF(D1455&lt;Bonus!$J$12,Bonus!$K$12,Bonus!$K$13)))))))))))</f>
        <v>7</v>
      </c>
    </row>
    <row r="1456" spans="1:21"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17">
        <f t="shared" si="89"/>
        <v>15</v>
      </c>
      <c r="Q1456" t="s">
        <v>8342</v>
      </c>
      <c r="R1456" t="s">
        <v>8361</v>
      </c>
      <c r="S1456" s="23">
        <f t="shared" si="90"/>
        <v>42463.658333333333</v>
      </c>
      <c r="T1456" s="23">
        <f t="shared" si="91"/>
        <v>42484.707638888889</v>
      </c>
      <c r="U1456" s="27">
        <f>IF(D1456&lt;Bonus!$J$2,Bonus!$K$2,IF(D1456&lt;Bonus!$J$3,Bonus!$K$3,IF(D1456&lt;Bonus!$J$4,Bonus!$K$4,IF(D1456&lt;Bonus!$J$5,Bonus!$K$5,IF(D1456&lt;Bonus!$J$6,Bonus!$K$6,IF(D1456&lt;Bonus!$J$7,Bonus!$K$7,IF(D1456&lt;Bonus!$J$8,Bonus!$K$8,IF(D1456&lt;Bonus!$J$9,Bonus!$K$9,IF(D1456&lt;Bonus!$J$10,Bonus!$K$10,IF(D1456&lt;Bonus!$J$11,Bonus!$K$11,IF(D1456&lt;Bonus!$J$12,Bonus!$K$12,Bonus!$K$13)))))))))))</f>
        <v>2</v>
      </c>
    </row>
    <row r="1457" spans="1:21"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17">
        <f t="shared" si="89"/>
        <v>225</v>
      </c>
      <c r="Q1457" t="s">
        <v>8342</v>
      </c>
      <c r="R1457" t="s">
        <v>8361</v>
      </c>
      <c r="S1457" s="23">
        <f t="shared" si="90"/>
        <v>41832.46435185185</v>
      </c>
      <c r="T1457" s="23">
        <f t="shared" si="91"/>
        <v>41887.360416666663</v>
      </c>
      <c r="U1457" s="27">
        <f>IF(D1457&lt;Bonus!$J$2,Bonus!$K$2,IF(D1457&lt;Bonus!$J$3,Bonus!$K$3,IF(D1457&lt;Bonus!$J$4,Bonus!$K$4,IF(D1457&lt;Bonus!$J$5,Bonus!$K$5,IF(D1457&lt;Bonus!$J$6,Bonus!$K$6,IF(D1457&lt;Bonus!$J$7,Bonus!$K$7,IF(D1457&lt;Bonus!$J$8,Bonus!$K$8,IF(D1457&lt;Bonus!$J$9,Bonus!$K$9,IF(D1457&lt;Bonus!$J$10,Bonus!$K$10,IF(D1457&lt;Bonus!$J$11,Bonus!$K$11,IF(D1457&lt;Bonus!$J$12,Bonus!$K$12,Bonus!$K$13)))))))))))</f>
        <v>5</v>
      </c>
    </row>
    <row r="1458" spans="1:2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17">
        <f t="shared" si="89"/>
        <v>48.333333333333336</v>
      </c>
      <c r="Q1458" t="s">
        <v>8342</v>
      </c>
      <c r="R1458" t="s">
        <v>8361</v>
      </c>
      <c r="S1458" s="23">
        <f t="shared" si="90"/>
        <v>42708.460243055553</v>
      </c>
      <c r="T1458" s="23">
        <f t="shared" si="91"/>
        <v>42738.460243055553</v>
      </c>
      <c r="U1458" s="27">
        <f>IF(D1458&lt;Bonus!$J$2,Bonus!$K$2,IF(D1458&lt;Bonus!$J$3,Bonus!$K$3,IF(D1458&lt;Bonus!$J$4,Bonus!$K$4,IF(D1458&lt;Bonus!$J$5,Bonus!$K$5,IF(D1458&lt;Bonus!$J$6,Bonus!$K$6,IF(D1458&lt;Bonus!$J$7,Bonus!$K$7,IF(D1458&lt;Bonus!$J$8,Bonus!$K$8,IF(D1458&lt;Bonus!$J$9,Bonus!$K$9,IF(D1458&lt;Bonus!$J$10,Bonus!$K$10,IF(D1458&lt;Bonus!$J$11,Bonus!$K$11,IF(D1458&lt;Bonus!$J$12,Bonus!$K$12,Bonus!$K$13)))))))))))</f>
        <v>3</v>
      </c>
    </row>
    <row r="1459" spans="1:21"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17" t="e">
        <f t="shared" si="89"/>
        <v>#DIV/0!</v>
      </c>
      <c r="Q1459" t="s">
        <v>8342</v>
      </c>
      <c r="R1459" t="s">
        <v>8361</v>
      </c>
      <c r="S1459" s="23">
        <f t="shared" si="90"/>
        <v>42289.688009259255</v>
      </c>
      <c r="T1459" s="23">
        <f t="shared" si="91"/>
        <v>42319.729675925926</v>
      </c>
      <c r="U1459" s="27">
        <f>IF(D1459&lt;Bonus!$J$2,Bonus!$K$2,IF(D1459&lt;Bonus!$J$3,Bonus!$K$3,IF(D1459&lt;Bonus!$J$4,Bonus!$K$4,IF(D1459&lt;Bonus!$J$5,Bonus!$K$5,IF(D1459&lt;Bonus!$J$6,Bonus!$K$6,IF(D1459&lt;Bonus!$J$7,Bonus!$K$7,IF(D1459&lt;Bonus!$J$8,Bonus!$K$8,IF(D1459&lt;Bonus!$J$9,Bonus!$K$9,IF(D1459&lt;Bonus!$J$10,Bonus!$K$10,IF(D1459&lt;Bonus!$J$11,Bonus!$K$11,IF(D1459&lt;Bonus!$J$12,Bonus!$K$12,Bonus!$K$13)))))))))))</f>
        <v>3</v>
      </c>
    </row>
    <row r="1460" spans="1:21"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17" t="e">
        <f t="shared" si="89"/>
        <v>#DIV/0!</v>
      </c>
      <c r="Q1460" t="s">
        <v>8342</v>
      </c>
      <c r="R1460" t="s">
        <v>8361</v>
      </c>
      <c r="S1460" s="23">
        <f t="shared" si="90"/>
        <v>41831.49722222222</v>
      </c>
      <c r="T1460" s="23">
        <f t="shared" si="91"/>
        <v>41861.958333333328</v>
      </c>
      <c r="U1460" s="27">
        <f>IF(D1460&lt;Bonus!$J$2,Bonus!$K$2,IF(D1460&lt;Bonus!$J$3,Bonus!$K$3,IF(D1460&lt;Bonus!$J$4,Bonus!$K$4,IF(D1460&lt;Bonus!$J$5,Bonus!$K$5,IF(D1460&lt;Bonus!$J$6,Bonus!$K$6,IF(D1460&lt;Bonus!$J$7,Bonus!$K$7,IF(D1460&lt;Bonus!$J$8,Bonus!$K$8,IF(D1460&lt;Bonus!$J$9,Bonus!$K$9,IF(D1460&lt;Bonus!$J$10,Bonus!$K$10,IF(D1460&lt;Bonus!$J$11,Bonus!$K$11,IF(D1460&lt;Bonus!$J$12,Bonus!$K$12,Bonus!$K$13)))))))))))</f>
        <v>3</v>
      </c>
    </row>
    <row r="1461" spans="1:21"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17" t="e">
        <f t="shared" si="89"/>
        <v>#DIV/0!</v>
      </c>
      <c r="Q1461" t="s">
        <v>8342</v>
      </c>
      <c r="R1461" t="s">
        <v>8361</v>
      </c>
      <c r="S1461" s="23">
        <f t="shared" si="90"/>
        <v>42311.996481481481</v>
      </c>
      <c r="T1461" s="23">
        <f t="shared" si="91"/>
        <v>42340.517361111109</v>
      </c>
      <c r="U1461" s="27">
        <f>IF(D1461&lt;Bonus!$J$2,Bonus!$K$2,IF(D1461&lt;Bonus!$J$3,Bonus!$K$3,IF(D1461&lt;Bonus!$J$4,Bonus!$K$4,IF(D1461&lt;Bonus!$J$5,Bonus!$K$5,IF(D1461&lt;Bonus!$J$6,Bonus!$K$6,IF(D1461&lt;Bonus!$J$7,Bonus!$K$7,IF(D1461&lt;Bonus!$J$8,Bonus!$K$8,IF(D1461&lt;Bonus!$J$9,Bonus!$K$9,IF(D1461&lt;Bonus!$J$10,Bonus!$K$10,IF(D1461&lt;Bonus!$J$11,Bonus!$K$11,IF(D1461&lt;Bonus!$J$12,Bonus!$K$12,Bonus!$K$13)))))))))))</f>
        <v>9</v>
      </c>
    </row>
    <row r="1462" spans="1:21"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17" t="e">
        <f t="shared" si="89"/>
        <v>#DIV/0!</v>
      </c>
      <c r="Q1462" t="s">
        <v>8342</v>
      </c>
      <c r="R1462" t="s">
        <v>8361</v>
      </c>
      <c r="S1462" s="23">
        <f t="shared" si="90"/>
        <v>41915.688634259255</v>
      </c>
      <c r="T1462" s="23">
        <f t="shared" si="91"/>
        <v>41973.781249999993</v>
      </c>
      <c r="U1462" s="27">
        <f>IF(D1462&lt;Bonus!$J$2,Bonus!$K$2,IF(D1462&lt;Bonus!$J$3,Bonus!$K$3,IF(D1462&lt;Bonus!$J$4,Bonus!$K$4,IF(D1462&lt;Bonus!$J$5,Bonus!$K$5,IF(D1462&lt;Bonus!$J$6,Bonus!$K$6,IF(D1462&lt;Bonus!$J$7,Bonus!$K$7,IF(D1462&lt;Bonus!$J$8,Bonus!$K$8,IF(D1462&lt;Bonus!$J$9,Bonus!$K$9,IF(D1462&lt;Bonus!$J$10,Bonus!$K$10,IF(D1462&lt;Bonus!$J$11,Bonus!$K$11,IF(D1462&lt;Bonus!$J$12,Bonus!$K$12,Bonus!$K$13)))))))))))</f>
        <v>12</v>
      </c>
    </row>
    <row r="1463" spans="1:21"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17">
        <f t="shared" si="89"/>
        <v>44.66673529411765</v>
      </c>
      <c r="Q1463" t="s">
        <v>8342</v>
      </c>
      <c r="R1463" t="s">
        <v>8362</v>
      </c>
      <c r="S1463" s="23">
        <f t="shared" si="90"/>
        <v>41899.436967592592</v>
      </c>
      <c r="T1463" s="23">
        <f t="shared" si="91"/>
        <v>41932.791666666664</v>
      </c>
      <c r="U1463" s="27">
        <f>IF(D1463&lt;Bonus!$J$2,Bonus!$K$2,IF(D1463&lt;Bonus!$J$3,Bonus!$K$3,IF(D1463&lt;Bonus!$J$4,Bonus!$K$4,IF(D1463&lt;Bonus!$J$5,Bonus!$K$5,IF(D1463&lt;Bonus!$J$6,Bonus!$K$6,IF(D1463&lt;Bonus!$J$7,Bonus!$K$7,IF(D1463&lt;Bonus!$J$8,Bonus!$K$8,IF(D1463&lt;Bonus!$J$9,Bonus!$K$9,IF(D1463&lt;Bonus!$J$10,Bonus!$K$10,IF(D1463&lt;Bonus!$J$11,Bonus!$K$11,IF(D1463&lt;Bonus!$J$12,Bonus!$K$12,Bonus!$K$13)))))))))))</f>
        <v>5</v>
      </c>
    </row>
    <row r="1464" spans="1:21"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17">
        <f t="shared" si="89"/>
        <v>28.937999999999999</v>
      </c>
      <c r="Q1464" t="s">
        <v>8342</v>
      </c>
      <c r="R1464" t="s">
        <v>8362</v>
      </c>
      <c r="S1464" s="23">
        <f t="shared" si="90"/>
        <v>41344.454525462963</v>
      </c>
      <c r="T1464" s="23">
        <f t="shared" si="91"/>
        <v>41374.454525462963</v>
      </c>
      <c r="U1464" s="27">
        <f>IF(D1464&lt;Bonus!$J$2,Bonus!$K$2,IF(D1464&lt;Bonus!$J$3,Bonus!$K$3,IF(D1464&lt;Bonus!$J$4,Bonus!$K$4,IF(D1464&lt;Bonus!$J$5,Bonus!$K$5,IF(D1464&lt;Bonus!$J$6,Bonus!$K$6,IF(D1464&lt;Bonus!$J$7,Bonus!$K$7,IF(D1464&lt;Bonus!$J$8,Bonus!$K$8,IF(D1464&lt;Bonus!$J$9,Bonus!$K$9,IF(D1464&lt;Bonus!$J$10,Bonus!$K$10,IF(D1464&lt;Bonus!$J$11,Bonus!$K$11,IF(D1464&lt;Bonus!$J$12,Bonus!$K$12,Bonus!$K$13)))))))))))</f>
        <v>2</v>
      </c>
    </row>
    <row r="1465" spans="1:21"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17">
        <f t="shared" si="89"/>
        <v>35.44</v>
      </c>
      <c r="Q1465" t="s">
        <v>8342</v>
      </c>
      <c r="R1465" t="s">
        <v>8362</v>
      </c>
      <c r="S1465" s="23">
        <f t="shared" si="90"/>
        <v>41326.702986111108</v>
      </c>
      <c r="T1465" s="23">
        <f t="shared" si="91"/>
        <v>41371.661319444444</v>
      </c>
      <c r="U1465" s="27">
        <f>IF(D1465&lt;Bonus!$J$2,Bonus!$K$2,IF(D1465&lt;Bonus!$J$3,Bonus!$K$3,IF(D1465&lt;Bonus!$J$4,Bonus!$K$4,IF(D1465&lt;Bonus!$J$5,Bonus!$K$5,IF(D1465&lt;Bonus!$J$6,Bonus!$K$6,IF(D1465&lt;Bonus!$J$7,Bonus!$K$7,IF(D1465&lt;Bonus!$J$8,Bonus!$K$8,IF(D1465&lt;Bonus!$J$9,Bonus!$K$9,IF(D1465&lt;Bonus!$J$10,Bonus!$K$10,IF(D1465&lt;Bonus!$J$11,Bonus!$K$11,IF(D1465&lt;Bonus!$J$12,Bonus!$K$12,Bonus!$K$13)))))))))))</f>
        <v>1</v>
      </c>
    </row>
    <row r="1466" spans="1:2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17">
        <f t="shared" si="89"/>
        <v>34.871794871794869</v>
      </c>
      <c r="Q1466" t="s">
        <v>8342</v>
      </c>
      <c r="R1466" t="s">
        <v>8362</v>
      </c>
      <c r="S1466" s="23">
        <f t="shared" si="90"/>
        <v>41291.453217592592</v>
      </c>
      <c r="T1466" s="23">
        <f t="shared" si="91"/>
        <v>41321.453217592592</v>
      </c>
      <c r="U1466" s="27">
        <f>IF(D1466&lt;Bonus!$J$2,Bonus!$K$2,IF(D1466&lt;Bonus!$J$3,Bonus!$K$3,IF(D1466&lt;Bonus!$J$4,Bonus!$K$4,IF(D1466&lt;Bonus!$J$5,Bonus!$K$5,IF(D1466&lt;Bonus!$J$6,Bonus!$K$6,IF(D1466&lt;Bonus!$J$7,Bonus!$K$7,IF(D1466&lt;Bonus!$J$8,Bonus!$K$8,IF(D1466&lt;Bonus!$J$9,Bonus!$K$9,IF(D1466&lt;Bonus!$J$10,Bonus!$K$10,IF(D1466&lt;Bonus!$J$11,Bonus!$K$11,IF(D1466&lt;Bonus!$J$12,Bonus!$K$12,Bonus!$K$13)))))))))))</f>
        <v>3</v>
      </c>
    </row>
    <row r="1467" spans="1:21"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17">
        <f t="shared" si="89"/>
        <v>52.622732513451197</v>
      </c>
      <c r="Q1467" t="s">
        <v>8342</v>
      </c>
      <c r="R1467" t="s">
        <v>8362</v>
      </c>
      <c r="S1467" s="23">
        <f t="shared" si="90"/>
        <v>40959.526064814811</v>
      </c>
      <c r="T1467" s="23">
        <f t="shared" si="91"/>
        <v>40989.916666666664</v>
      </c>
      <c r="U1467" s="27">
        <f>IF(D1467&lt;Bonus!$J$2,Bonus!$K$2,IF(D1467&lt;Bonus!$J$3,Bonus!$K$3,IF(D1467&lt;Bonus!$J$4,Bonus!$K$4,IF(D1467&lt;Bonus!$J$5,Bonus!$K$5,IF(D1467&lt;Bonus!$J$6,Bonus!$K$6,IF(D1467&lt;Bonus!$J$7,Bonus!$K$7,IF(D1467&lt;Bonus!$J$8,Bonus!$K$8,IF(D1467&lt;Bonus!$J$9,Bonus!$K$9,IF(D1467&lt;Bonus!$J$10,Bonus!$K$10,IF(D1467&lt;Bonus!$J$11,Bonus!$K$11,IF(D1467&lt;Bonus!$J$12,Bonus!$K$12,Bonus!$K$13)))))))))))</f>
        <v>8</v>
      </c>
    </row>
    <row r="1468" spans="1:21"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17">
        <f t="shared" si="89"/>
        <v>69.598266129032254</v>
      </c>
      <c r="Q1468" t="s">
        <v>8342</v>
      </c>
      <c r="R1468" t="s">
        <v>8362</v>
      </c>
      <c r="S1468" s="23">
        <f t="shared" si="90"/>
        <v>42339.963726851849</v>
      </c>
      <c r="T1468" s="23">
        <f t="shared" si="91"/>
        <v>42380.999999999993</v>
      </c>
      <c r="U1468" s="27">
        <f>IF(D1468&lt;Bonus!$J$2,Bonus!$K$2,IF(D1468&lt;Bonus!$J$3,Bonus!$K$3,IF(D1468&lt;Bonus!$J$4,Bonus!$K$4,IF(D1468&lt;Bonus!$J$5,Bonus!$K$5,IF(D1468&lt;Bonus!$J$6,Bonus!$K$6,IF(D1468&lt;Bonus!$J$7,Bonus!$K$7,IF(D1468&lt;Bonus!$J$8,Bonus!$K$8,IF(D1468&lt;Bonus!$J$9,Bonus!$K$9,IF(D1468&lt;Bonus!$J$10,Bonus!$K$10,IF(D1468&lt;Bonus!$J$11,Bonus!$K$11,IF(D1468&lt;Bonus!$J$12,Bonus!$K$12,Bonus!$K$13)))))))))))</f>
        <v>5</v>
      </c>
    </row>
    <row r="1469" spans="1:21"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17">
        <f t="shared" si="89"/>
        <v>76.72</v>
      </c>
      <c r="Q1469" t="s">
        <v>8342</v>
      </c>
      <c r="R1469" t="s">
        <v>8362</v>
      </c>
      <c r="S1469" s="23">
        <f t="shared" si="90"/>
        <v>40933.593576388885</v>
      </c>
      <c r="T1469" s="23">
        <f t="shared" si="91"/>
        <v>40993.55190972222</v>
      </c>
      <c r="U1469" s="27">
        <f>IF(D1469&lt;Bonus!$J$2,Bonus!$K$2,IF(D1469&lt;Bonus!$J$3,Bonus!$K$3,IF(D1469&lt;Bonus!$J$4,Bonus!$K$4,IF(D1469&lt;Bonus!$J$5,Bonus!$K$5,IF(D1469&lt;Bonus!$J$6,Bonus!$K$6,IF(D1469&lt;Bonus!$J$7,Bonus!$K$7,IF(D1469&lt;Bonus!$J$8,Bonus!$K$8,IF(D1469&lt;Bonus!$J$9,Bonus!$K$9,IF(D1469&lt;Bonus!$J$10,Bonus!$K$10,IF(D1469&lt;Bonus!$J$11,Bonus!$K$11,IF(D1469&lt;Bonus!$J$12,Bonus!$K$12,Bonus!$K$13)))))))))))</f>
        <v>10</v>
      </c>
    </row>
    <row r="1470" spans="1:21"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17">
        <f t="shared" si="89"/>
        <v>33.191126279863482</v>
      </c>
      <c r="Q1470" t="s">
        <v>8342</v>
      </c>
      <c r="R1470" t="s">
        <v>8362</v>
      </c>
      <c r="S1470" s="23">
        <f t="shared" si="90"/>
        <v>40645.806122685186</v>
      </c>
      <c r="T1470" s="23">
        <f t="shared" si="91"/>
        <v>40705.806122685186</v>
      </c>
      <c r="U1470" s="27">
        <f>IF(D1470&lt;Bonus!$J$2,Bonus!$K$2,IF(D1470&lt;Bonus!$J$3,Bonus!$K$3,IF(D1470&lt;Bonus!$J$4,Bonus!$K$4,IF(D1470&lt;Bonus!$J$5,Bonus!$K$5,IF(D1470&lt;Bonus!$J$6,Bonus!$K$6,IF(D1470&lt;Bonus!$J$7,Bonus!$K$7,IF(D1470&lt;Bonus!$J$8,Bonus!$K$8,IF(D1470&lt;Bonus!$J$9,Bonus!$K$9,IF(D1470&lt;Bonus!$J$10,Bonus!$K$10,IF(D1470&lt;Bonus!$J$11,Bonus!$K$11,IF(D1470&lt;Bonus!$J$12,Bonus!$K$12,Bonus!$K$13)))))))))))</f>
        <v>3</v>
      </c>
    </row>
    <row r="1471" spans="1:21"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17">
        <f t="shared" si="89"/>
        <v>149.46417445482865</v>
      </c>
      <c r="Q1471" t="s">
        <v>8342</v>
      </c>
      <c r="R1471" t="s">
        <v>8362</v>
      </c>
      <c r="S1471" s="23">
        <f t="shared" si="90"/>
        <v>41290.390150462961</v>
      </c>
      <c r="T1471" s="23">
        <f t="shared" si="91"/>
        <v>41320.390150462961</v>
      </c>
      <c r="U1471" s="27">
        <f>IF(D1471&lt;Bonus!$J$2,Bonus!$K$2,IF(D1471&lt;Bonus!$J$3,Bonus!$K$3,IF(D1471&lt;Bonus!$J$4,Bonus!$K$4,IF(D1471&lt;Bonus!$J$5,Bonus!$K$5,IF(D1471&lt;Bonus!$J$6,Bonus!$K$6,IF(D1471&lt;Bonus!$J$7,Bonus!$K$7,IF(D1471&lt;Bonus!$J$8,Bonus!$K$8,IF(D1471&lt;Bonus!$J$9,Bonus!$K$9,IF(D1471&lt;Bonus!$J$10,Bonus!$K$10,IF(D1471&lt;Bonus!$J$11,Bonus!$K$11,IF(D1471&lt;Bonus!$J$12,Bonus!$K$12,Bonus!$K$13)))))))))))</f>
        <v>10</v>
      </c>
    </row>
    <row r="1472" spans="1:21"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17">
        <f t="shared" si="89"/>
        <v>23.172839506172838</v>
      </c>
      <c r="Q1472" t="s">
        <v>8342</v>
      </c>
      <c r="R1472" t="s">
        <v>8362</v>
      </c>
      <c r="S1472" s="23">
        <f t="shared" si="90"/>
        <v>41250.618784722217</v>
      </c>
      <c r="T1472" s="23">
        <f t="shared" si="91"/>
        <v>41271.618784722217</v>
      </c>
      <c r="U1472" s="27">
        <f>IF(D1472&lt;Bonus!$J$2,Bonus!$K$2,IF(D1472&lt;Bonus!$J$3,Bonus!$K$3,IF(D1472&lt;Bonus!$J$4,Bonus!$K$4,IF(D1472&lt;Bonus!$J$5,Bonus!$K$5,IF(D1472&lt;Bonus!$J$6,Bonus!$K$6,IF(D1472&lt;Bonus!$J$7,Bonus!$K$7,IF(D1472&lt;Bonus!$J$8,Bonus!$K$8,IF(D1472&lt;Bonus!$J$9,Bonus!$K$9,IF(D1472&lt;Bonus!$J$10,Bonus!$K$10,IF(D1472&lt;Bonus!$J$11,Bonus!$K$11,IF(D1472&lt;Bonus!$J$12,Bonus!$K$12,Bonus!$K$13)))))))))))</f>
        <v>2</v>
      </c>
    </row>
    <row r="1473" spans="1:21"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17">
        <f t="shared" si="89"/>
        <v>96.877551020408163</v>
      </c>
      <c r="Q1473" t="s">
        <v>8342</v>
      </c>
      <c r="R1473" t="s">
        <v>8362</v>
      </c>
      <c r="S1473" s="23">
        <f t="shared" si="90"/>
        <v>42073.749236111107</v>
      </c>
      <c r="T1473" s="23">
        <f t="shared" si="91"/>
        <v>42103.749236111107</v>
      </c>
      <c r="U1473" s="27">
        <f>IF(D1473&lt;Bonus!$J$2,Bonus!$K$2,IF(D1473&lt;Bonus!$J$3,Bonus!$K$3,IF(D1473&lt;Bonus!$J$4,Bonus!$K$4,IF(D1473&lt;Bonus!$J$5,Bonus!$K$5,IF(D1473&lt;Bonus!$J$6,Bonus!$K$6,IF(D1473&lt;Bonus!$J$7,Bonus!$K$7,IF(D1473&lt;Bonus!$J$8,Bonus!$K$8,IF(D1473&lt;Bonus!$J$9,Bonus!$K$9,IF(D1473&lt;Bonus!$J$10,Bonus!$K$10,IF(D1473&lt;Bonus!$J$11,Bonus!$K$11,IF(D1473&lt;Bonus!$J$12,Bonus!$K$12,Bonus!$K$13)))))))))))</f>
        <v>8</v>
      </c>
    </row>
    <row r="1474" spans="1:21"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17">
        <f t="shared" si="89"/>
        <v>103.20238095238095</v>
      </c>
      <c r="Q1474" t="s">
        <v>8342</v>
      </c>
      <c r="R1474" t="s">
        <v>8362</v>
      </c>
      <c r="S1474" s="23">
        <f t="shared" si="90"/>
        <v>41533.33452546296</v>
      </c>
      <c r="T1474" s="23">
        <f t="shared" si="91"/>
        <v>41563.33452546296</v>
      </c>
      <c r="U1474" s="27">
        <f>IF(D1474&lt;Bonus!$J$2,Bonus!$K$2,IF(D1474&lt;Bonus!$J$3,Bonus!$K$3,IF(D1474&lt;Bonus!$J$4,Bonus!$K$4,IF(D1474&lt;Bonus!$J$5,Bonus!$K$5,IF(D1474&lt;Bonus!$J$6,Bonus!$K$6,IF(D1474&lt;Bonus!$J$7,Bonus!$K$7,IF(D1474&lt;Bonus!$J$8,Bonus!$K$8,IF(D1474&lt;Bonus!$J$9,Bonus!$K$9,IF(D1474&lt;Bonus!$J$10,Bonus!$K$10,IF(D1474&lt;Bonus!$J$11,Bonus!$K$11,IF(D1474&lt;Bonus!$J$12,Bonus!$K$12,Bonus!$K$13)))))))))))</f>
        <v>7</v>
      </c>
    </row>
    <row r="1475" spans="1:2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f>
        <v>1.20516</v>
      </c>
      <c r="P1475" s="17">
        <f t="shared" ref="P1475:P1538" si="93">E1475/L1475</f>
        <v>38.462553191489363</v>
      </c>
      <c r="Q1475" t="s">
        <v>8342</v>
      </c>
      <c r="R1475" t="s">
        <v>8362</v>
      </c>
      <c r="S1475" s="23">
        <f t="shared" ref="S1475:S1538" si="94">(J1475/60/60/24)+DATE(1970,1,1)+(-5/24)</f>
        <v>40939.771284722221</v>
      </c>
      <c r="T1475" s="23">
        <f t="shared" ref="T1475:T1538" si="95">(I1475/60/60/24)+DATE(1970,1,1)+(-5/24)</f>
        <v>40969.771284722221</v>
      </c>
      <c r="U1475" s="27">
        <f>IF(D1475&lt;Bonus!$J$2,Bonus!$K$2,IF(D1475&lt;Bonus!$J$3,Bonus!$K$3,IF(D1475&lt;Bonus!$J$4,Bonus!$K$4,IF(D1475&lt;Bonus!$J$5,Bonus!$K$5,IF(D1475&lt;Bonus!$J$6,Bonus!$K$6,IF(D1475&lt;Bonus!$J$7,Bonus!$K$7,IF(D1475&lt;Bonus!$J$8,Bonus!$K$8,IF(D1475&lt;Bonus!$J$9,Bonus!$K$9,IF(D1475&lt;Bonus!$J$10,Bonus!$K$10,IF(D1475&lt;Bonus!$J$11,Bonus!$K$11,IF(D1475&lt;Bonus!$J$12,Bonus!$K$12,Bonus!$K$13)))))))))))</f>
        <v>2</v>
      </c>
    </row>
    <row r="1476" spans="1:21"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17">
        <f t="shared" si="93"/>
        <v>44.315789473684212</v>
      </c>
      <c r="Q1476" t="s">
        <v>8342</v>
      </c>
      <c r="R1476" t="s">
        <v>8362</v>
      </c>
      <c r="S1476" s="23">
        <f t="shared" si="94"/>
        <v>41500.519583333327</v>
      </c>
      <c r="T1476" s="23">
        <f t="shared" si="95"/>
        <v>41530.519583333327</v>
      </c>
      <c r="U1476" s="27">
        <f>IF(D1476&lt;Bonus!$J$2,Bonus!$K$2,IF(D1476&lt;Bonus!$J$3,Bonus!$K$3,IF(D1476&lt;Bonus!$J$4,Bonus!$K$4,IF(D1476&lt;Bonus!$J$5,Bonus!$K$5,IF(D1476&lt;Bonus!$J$6,Bonus!$K$6,IF(D1476&lt;Bonus!$J$7,Bonus!$K$7,IF(D1476&lt;Bonus!$J$8,Bonus!$K$8,IF(D1476&lt;Bonus!$J$9,Bonus!$K$9,IF(D1476&lt;Bonus!$J$10,Bonus!$K$10,IF(D1476&lt;Bonus!$J$11,Bonus!$K$11,IF(D1476&lt;Bonus!$J$12,Bonus!$K$12,Bonus!$K$13)))))))))))</f>
        <v>2</v>
      </c>
    </row>
    <row r="1477" spans="1:21"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17">
        <f t="shared" si="93"/>
        <v>64.173356009070289</v>
      </c>
      <c r="Q1477" t="s">
        <v>8342</v>
      </c>
      <c r="R1477" t="s">
        <v>8362</v>
      </c>
      <c r="S1477" s="23">
        <f t="shared" si="94"/>
        <v>41960.514618055553</v>
      </c>
      <c r="T1477" s="23">
        <f t="shared" si="95"/>
        <v>41992.999305555553</v>
      </c>
      <c r="U1477" s="27">
        <f>IF(D1477&lt;Bonus!$J$2,Bonus!$K$2,IF(D1477&lt;Bonus!$J$3,Bonus!$K$3,IF(D1477&lt;Bonus!$J$4,Bonus!$K$4,IF(D1477&lt;Bonus!$J$5,Bonus!$K$5,IF(D1477&lt;Bonus!$J$6,Bonus!$K$6,IF(D1477&lt;Bonus!$J$7,Bonus!$K$7,IF(D1477&lt;Bonus!$J$8,Bonus!$K$8,IF(D1477&lt;Bonus!$J$9,Bonus!$K$9,IF(D1477&lt;Bonus!$J$10,Bonus!$K$10,IF(D1477&lt;Bonus!$J$11,Bonus!$K$11,IF(D1477&lt;Bonus!$J$12,Bonus!$K$12,Bonus!$K$13)))))))))))</f>
        <v>5</v>
      </c>
    </row>
    <row r="1478" spans="1:21"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17">
        <f t="shared" si="93"/>
        <v>43.333275109170302</v>
      </c>
      <c r="Q1478" t="s">
        <v>8342</v>
      </c>
      <c r="R1478" t="s">
        <v>8362</v>
      </c>
      <c r="S1478" s="23">
        <f t="shared" si="94"/>
        <v>40765.833587962959</v>
      </c>
      <c r="T1478" s="23">
        <f t="shared" si="95"/>
        <v>40795.833587962959</v>
      </c>
      <c r="U1478" s="27">
        <f>IF(D1478&lt;Bonus!$J$2,Bonus!$K$2,IF(D1478&lt;Bonus!$J$3,Bonus!$K$3,IF(D1478&lt;Bonus!$J$4,Bonus!$K$4,IF(D1478&lt;Bonus!$J$5,Bonus!$K$5,IF(D1478&lt;Bonus!$J$6,Bonus!$K$6,IF(D1478&lt;Bonus!$J$7,Bonus!$K$7,IF(D1478&lt;Bonus!$J$8,Bonus!$K$8,IF(D1478&lt;Bonus!$J$9,Bonus!$K$9,IF(D1478&lt;Bonus!$J$10,Bonus!$K$10,IF(D1478&lt;Bonus!$J$11,Bonus!$K$11,IF(D1478&lt;Bonus!$J$12,Bonus!$K$12,Bonus!$K$13)))))))))))</f>
        <v>3</v>
      </c>
    </row>
    <row r="1479" spans="1:21"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17">
        <f t="shared" si="93"/>
        <v>90.495934959349597</v>
      </c>
      <c r="Q1479" t="s">
        <v>8342</v>
      </c>
      <c r="R1479" t="s">
        <v>8362</v>
      </c>
      <c r="S1479" s="23">
        <f t="shared" si="94"/>
        <v>40840.407453703701</v>
      </c>
      <c r="T1479" s="23">
        <f t="shared" si="95"/>
        <v>40899.916666666664</v>
      </c>
      <c r="U1479" s="27">
        <f>IF(D1479&lt;Bonus!$J$2,Bonus!$K$2,IF(D1479&lt;Bonus!$J$3,Bonus!$K$3,IF(D1479&lt;Bonus!$J$4,Bonus!$K$4,IF(D1479&lt;Bonus!$J$5,Bonus!$K$5,IF(D1479&lt;Bonus!$J$6,Bonus!$K$6,IF(D1479&lt;Bonus!$J$7,Bonus!$K$7,IF(D1479&lt;Bonus!$J$8,Bonus!$K$8,IF(D1479&lt;Bonus!$J$9,Bonus!$K$9,IF(D1479&lt;Bonus!$J$10,Bonus!$K$10,IF(D1479&lt;Bonus!$J$11,Bonus!$K$11,IF(D1479&lt;Bonus!$J$12,Bonus!$K$12,Bonus!$K$13)))))))))))</f>
        <v>8</v>
      </c>
    </row>
    <row r="1480" spans="1:21"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17">
        <f t="shared" si="93"/>
        <v>29.187190495010373</v>
      </c>
      <c r="Q1480" t="s">
        <v>8342</v>
      </c>
      <c r="R1480" t="s">
        <v>8362</v>
      </c>
      <c r="S1480" s="23">
        <f t="shared" si="94"/>
        <v>41394.663344907407</v>
      </c>
      <c r="T1480" s="23">
        <f t="shared" si="95"/>
        <v>41408.663344907407</v>
      </c>
      <c r="U1480" s="27">
        <f>IF(D1480&lt;Bonus!$J$2,Bonus!$K$2,IF(D1480&lt;Bonus!$J$3,Bonus!$K$3,IF(D1480&lt;Bonus!$J$4,Bonus!$K$4,IF(D1480&lt;Bonus!$J$5,Bonus!$K$5,IF(D1480&lt;Bonus!$J$6,Bonus!$K$6,IF(D1480&lt;Bonus!$J$7,Bonus!$K$7,IF(D1480&lt;Bonus!$J$8,Bonus!$K$8,IF(D1480&lt;Bonus!$J$9,Bonus!$K$9,IF(D1480&lt;Bonus!$J$10,Bonus!$K$10,IF(D1480&lt;Bonus!$J$11,Bonus!$K$11,IF(D1480&lt;Bonus!$J$12,Bonus!$K$12,Bonus!$K$13)))))))))))</f>
        <v>12</v>
      </c>
    </row>
    <row r="1481" spans="1:21"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17">
        <f t="shared" si="93"/>
        <v>30.95774647887324</v>
      </c>
      <c r="Q1481" t="s">
        <v>8342</v>
      </c>
      <c r="R1481" t="s">
        <v>8362</v>
      </c>
      <c r="S1481" s="23">
        <f t="shared" si="94"/>
        <v>41754.536909722221</v>
      </c>
      <c r="T1481" s="23">
        <f t="shared" si="95"/>
        <v>41768.957638888889</v>
      </c>
      <c r="U1481" s="27">
        <f>IF(D1481&lt;Bonus!$J$2,Bonus!$K$2,IF(D1481&lt;Bonus!$J$3,Bonus!$K$3,IF(D1481&lt;Bonus!$J$4,Bonus!$K$4,IF(D1481&lt;Bonus!$J$5,Bonus!$K$5,IF(D1481&lt;Bonus!$J$6,Bonus!$K$6,IF(D1481&lt;Bonus!$J$7,Bonus!$K$7,IF(D1481&lt;Bonus!$J$8,Bonus!$K$8,IF(D1481&lt;Bonus!$J$9,Bonus!$K$9,IF(D1481&lt;Bonus!$J$10,Bonus!$K$10,IF(D1481&lt;Bonus!$J$11,Bonus!$K$11,IF(D1481&lt;Bonus!$J$12,Bonus!$K$12,Bonus!$K$13)))))))))))</f>
        <v>2</v>
      </c>
    </row>
    <row r="1482" spans="1:21"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17">
        <f t="shared" si="93"/>
        <v>92.157795275590544</v>
      </c>
      <c r="Q1482" t="s">
        <v>8342</v>
      </c>
      <c r="R1482" t="s">
        <v>8362</v>
      </c>
      <c r="S1482" s="23">
        <f t="shared" si="94"/>
        <v>41464.725682870368</v>
      </c>
      <c r="T1482" s="23">
        <f t="shared" si="95"/>
        <v>41481.5</v>
      </c>
      <c r="U1482" s="27">
        <f>IF(D1482&lt;Bonus!$J$2,Bonus!$K$2,IF(D1482&lt;Bonus!$J$3,Bonus!$K$3,IF(D1482&lt;Bonus!$J$4,Bonus!$K$4,IF(D1482&lt;Bonus!$J$5,Bonus!$K$5,IF(D1482&lt;Bonus!$J$6,Bonus!$K$6,IF(D1482&lt;Bonus!$J$7,Bonus!$K$7,IF(D1482&lt;Bonus!$J$8,Bonus!$K$8,IF(D1482&lt;Bonus!$J$9,Bonus!$K$9,IF(D1482&lt;Bonus!$J$10,Bonus!$K$10,IF(D1482&lt;Bonus!$J$11,Bonus!$K$11,IF(D1482&lt;Bonus!$J$12,Bonus!$K$12,Bonus!$K$13)))))))))))</f>
        <v>12</v>
      </c>
    </row>
    <row r="1483" spans="1:21"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17">
        <f t="shared" si="93"/>
        <v>17.5</v>
      </c>
      <c r="Q1483" t="s">
        <v>8342</v>
      </c>
      <c r="R1483" t="s">
        <v>8344</v>
      </c>
      <c r="S1483" s="23">
        <f t="shared" si="94"/>
        <v>41550.714641203704</v>
      </c>
      <c r="T1483" s="23">
        <f t="shared" si="95"/>
        <v>41580.714641203704</v>
      </c>
      <c r="U1483" s="27">
        <f>IF(D1483&lt;Bonus!$J$2,Bonus!$K$2,IF(D1483&lt;Bonus!$J$3,Bonus!$K$3,IF(D1483&lt;Bonus!$J$4,Bonus!$K$4,IF(D1483&lt;Bonus!$J$5,Bonus!$K$5,IF(D1483&lt;Bonus!$J$6,Bonus!$K$6,IF(D1483&lt;Bonus!$J$7,Bonus!$K$7,IF(D1483&lt;Bonus!$J$8,Bonus!$K$8,IF(D1483&lt;Bonus!$J$9,Bonus!$K$9,IF(D1483&lt;Bonus!$J$10,Bonus!$K$10,IF(D1483&lt;Bonus!$J$11,Bonus!$K$11,IF(D1483&lt;Bonus!$J$12,Bonus!$K$12,Bonus!$K$13)))))))))))</f>
        <v>3</v>
      </c>
    </row>
    <row r="1484" spans="1:21"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17">
        <f t="shared" si="93"/>
        <v>5</v>
      </c>
      <c r="Q1484" t="s">
        <v>8342</v>
      </c>
      <c r="R1484" t="s">
        <v>8344</v>
      </c>
      <c r="S1484" s="23">
        <f t="shared" si="94"/>
        <v>41136.649722222224</v>
      </c>
      <c r="T1484" s="23">
        <f t="shared" si="95"/>
        <v>41159.118749999994</v>
      </c>
      <c r="U1484" s="27">
        <f>IF(D1484&lt;Bonus!$J$2,Bonus!$K$2,IF(D1484&lt;Bonus!$J$3,Bonus!$K$3,IF(D1484&lt;Bonus!$J$4,Bonus!$K$4,IF(D1484&lt;Bonus!$J$5,Bonus!$K$5,IF(D1484&lt;Bonus!$J$6,Bonus!$K$6,IF(D1484&lt;Bonus!$J$7,Bonus!$K$7,IF(D1484&lt;Bonus!$J$8,Bonus!$K$8,IF(D1484&lt;Bonus!$J$9,Bonus!$K$9,IF(D1484&lt;Bonus!$J$10,Bonus!$K$10,IF(D1484&lt;Bonus!$J$11,Bonus!$K$11,IF(D1484&lt;Bonus!$J$12,Bonus!$K$12,Bonus!$K$13)))))))))))</f>
        <v>3</v>
      </c>
    </row>
    <row r="1485" spans="1:21"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17">
        <f t="shared" si="93"/>
        <v>25</v>
      </c>
      <c r="Q1485" t="s">
        <v>8342</v>
      </c>
      <c r="R1485" t="s">
        <v>8344</v>
      </c>
      <c r="S1485" s="23">
        <f t="shared" si="94"/>
        <v>42547.984664351847</v>
      </c>
      <c r="T1485" s="23">
        <f t="shared" si="95"/>
        <v>42572.984664351847</v>
      </c>
      <c r="U1485" s="27">
        <f>IF(D1485&lt;Bonus!$J$2,Bonus!$K$2,IF(D1485&lt;Bonus!$J$3,Bonus!$K$3,IF(D1485&lt;Bonus!$J$4,Bonus!$K$4,IF(D1485&lt;Bonus!$J$5,Bonus!$K$5,IF(D1485&lt;Bonus!$J$6,Bonus!$K$6,IF(D1485&lt;Bonus!$J$7,Bonus!$K$7,IF(D1485&lt;Bonus!$J$8,Bonus!$K$8,IF(D1485&lt;Bonus!$J$9,Bonus!$K$9,IF(D1485&lt;Bonus!$J$10,Bonus!$K$10,IF(D1485&lt;Bonus!$J$11,Bonus!$K$11,IF(D1485&lt;Bonus!$J$12,Bonus!$K$12,Bonus!$K$13)))))))))))</f>
        <v>3</v>
      </c>
    </row>
    <row r="1486" spans="1:21"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17" t="e">
        <f t="shared" si="93"/>
        <v>#DIV/0!</v>
      </c>
      <c r="Q1486" t="s">
        <v>8342</v>
      </c>
      <c r="R1486" t="s">
        <v>8344</v>
      </c>
      <c r="S1486" s="23">
        <f t="shared" si="94"/>
        <v>41052.992627314808</v>
      </c>
      <c r="T1486" s="23">
        <f t="shared" si="95"/>
        <v>41111.410416666666</v>
      </c>
      <c r="U1486" s="27">
        <f>IF(D1486&lt;Bonus!$J$2,Bonus!$K$2,IF(D1486&lt;Bonus!$J$3,Bonus!$K$3,IF(D1486&lt;Bonus!$J$4,Bonus!$K$4,IF(D1486&lt;Bonus!$J$5,Bonus!$K$5,IF(D1486&lt;Bonus!$J$6,Bonus!$K$6,IF(D1486&lt;Bonus!$J$7,Bonus!$K$7,IF(D1486&lt;Bonus!$J$8,Bonus!$K$8,IF(D1486&lt;Bonus!$J$9,Bonus!$K$9,IF(D1486&lt;Bonus!$J$10,Bonus!$K$10,IF(D1486&lt;Bonus!$J$11,Bonus!$K$11,IF(D1486&lt;Bonus!$J$12,Bonus!$K$12,Bonus!$K$13)))))))))))</f>
        <v>2</v>
      </c>
    </row>
    <row r="1487" spans="1:21"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17">
        <f t="shared" si="93"/>
        <v>50</v>
      </c>
      <c r="Q1487" t="s">
        <v>8342</v>
      </c>
      <c r="R1487" t="s">
        <v>8344</v>
      </c>
      <c r="S1487" s="23">
        <f t="shared" si="94"/>
        <v>42130.587650462963</v>
      </c>
      <c r="T1487" s="23">
        <f t="shared" si="95"/>
        <v>42175.587650462963</v>
      </c>
      <c r="U1487" s="27">
        <f>IF(D1487&lt;Bonus!$J$2,Bonus!$K$2,IF(D1487&lt;Bonus!$J$3,Bonus!$K$3,IF(D1487&lt;Bonus!$J$4,Bonus!$K$4,IF(D1487&lt;Bonus!$J$5,Bonus!$K$5,IF(D1487&lt;Bonus!$J$6,Bonus!$K$6,IF(D1487&lt;Bonus!$J$7,Bonus!$K$7,IF(D1487&lt;Bonus!$J$8,Bonus!$K$8,IF(D1487&lt;Bonus!$J$9,Bonus!$K$9,IF(D1487&lt;Bonus!$J$10,Bonus!$K$10,IF(D1487&lt;Bonus!$J$11,Bonus!$K$11,IF(D1487&lt;Bonus!$J$12,Bonus!$K$12,Bonus!$K$13)))))))))))</f>
        <v>3</v>
      </c>
    </row>
    <row r="1488" spans="1:21"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17">
        <f t="shared" si="93"/>
        <v>16</v>
      </c>
      <c r="Q1488" t="s">
        <v>8342</v>
      </c>
      <c r="R1488" t="s">
        <v>8344</v>
      </c>
      <c r="S1488" s="23">
        <f t="shared" si="94"/>
        <v>42031.960196759253</v>
      </c>
      <c r="T1488" s="23">
        <f t="shared" si="95"/>
        <v>42061.960196759253</v>
      </c>
      <c r="U1488" s="27">
        <f>IF(D1488&lt;Bonus!$J$2,Bonus!$K$2,IF(D1488&lt;Bonus!$J$3,Bonus!$K$3,IF(D1488&lt;Bonus!$J$4,Bonus!$K$4,IF(D1488&lt;Bonus!$J$5,Bonus!$K$5,IF(D1488&lt;Bonus!$J$6,Bonus!$K$6,IF(D1488&lt;Bonus!$J$7,Bonus!$K$7,IF(D1488&lt;Bonus!$J$8,Bonus!$K$8,IF(D1488&lt;Bonus!$J$9,Bonus!$K$9,IF(D1488&lt;Bonus!$J$10,Bonus!$K$10,IF(D1488&lt;Bonus!$J$11,Bonus!$K$11,IF(D1488&lt;Bonus!$J$12,Bonus!$K$12,Bonus!$K$13)))))))))))</f>
        <v>6</v>
      </c>
    </row>
    <row r="1489" spans="1:21"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17" t="e">
        <f t="shared" si="93"/>
        <v>#DIV/0!</v>
      </c>
      <c r="Q1489" t="s">
        <v>8342</v>
      </c>
      <c r="R1489" t="s">
        <v>8344</v>
      </c>
      <c r="S1489" s="23">
        <f t="shared" si="94"/>
        <v>42554.709155092591</v>
      </c>
      <c r="T1489" s="23">
        <f t="shared" si="95"/>
        <v>42584.709155092591</v>
      </c>
      <c r="U1489" s="27">
        <f>IF(D1489&lt;Bonus!$J$2,Bonus!$K$2,IF(D1489&lt;Bonus!$J$3,Bonus!$K$3,IF(D1489&lt;Bonus!$J$4,Bonus!$K$4,IF(D1489&lt;Bonus!$J$5,Bonus!$K$5,IF(D1489&lt;Bonus!$J$6,Bonus!$K$6,IF(D1489&lt;Bonus!$J$7,Bonus!$K$7,IF(D1489&lt;Bonus!$J$8,Bonus!$K$8,IF(D1489&lt;Bonus!$J$9,Bonus!$K$9,IF(D1489&lt;Bonus!$J$10,Bonus!$K$10,IF(D1489&lt;Bonus!$J$11,Bonus!$K$11,IF(D1489&lt;Bonus!$J$12,Bonus!$K$12,Bonus!$K$13)))))))))))</f>
        <v>4</v>
      </c>
    </row>
    <row r="1490" spans="1:21"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17">
        <f t="shared" si="93"/>
        <v>60</v>
      </c>
      <c r="Q1490" t="s">
        <v>8342</v>
      </c>
      <c r="R1490" t="s">
        <v>8344</v>
      </c>
      <c r="S1490" s="23">
        <f t="shared" si="94"/>
        <v>41614.354861111111</v>
      </c>
      <c r="T1490" s="23">
        <f t="shared" si="95"/>
        <v>41644.354861111111</v>
      </c>
      <c r="U1490" s="27">
        <f>IF(D1490&lt;Bonus!$J$2,Bonus!$K$2,IF(D1490&lt;Bonus!$J$3,Bonus!$K$3,IF(D1490&lt;Bonus!$J$4,Bonus!$K$4,IF(D1490&lt;Bonus!$J$5,Bonus!$K$5,IF(D1490&lt;Bonus!$J$6,Bonus!$K$6,IF(D1490&lt;Bonus!$J$7,Bonus!$K$7,IF(D1490&lt;Bonus!$J$8,Bonus!$K$8,IF(D1490&lt;Bonus!$J$9,Bonus!$K$9,IF(D1490&lt;Bonus!$J$10,Bonus!$K$10,IF(D1490&lt;Bonus!$J$11,Bonus!$K$11,IF(D1490&lt;Bonus!$J$12,Bonus!$K$12,Bonus!$K$13)))))))))))</f>
        <v>5</v>
      </c>
    </row>
    <row r="1491" spans="1:21"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17" t="e">
        <f t="shared" si="93"/>
        <v>#DIV/0!</v>
      </c>
      <c r="Q1491" t="s">
        <v>8342</v>
      </c>
      <c r="R1491" t="s">
        <v>8344</v>
      </c>
      <c r="S1491" s="23">
        <f t="shared" si="94"/>
        <v>41198.403379629628</v>
      </c>
      <c r="T1491" s="23">
        <f t="shared" si="95"/>
        <v>41228.445046296292</v>
      </c>
      <c r="U1491" s="27">
        <f>IF(D1491&lt;Bonus!$J$2,Bonus!$K$2,IF(D1491&lt;Bonus!$J$3,Bonus!$K$3,IF(D1491&lt;Bonus!$J$4,Bonus!$K$4,IF(D1491&lt;Bonus!$J$5,Bonus!$K$5,IF(D1491&lt;Bonus!$J$6,Bonus!$K$6,IF(D1491&lt;Bonus!$J$7,Bonus!$K$7,IF(D1491&lt;Bonus!$J$8,Bonus!$K$8,IF(D1491&lt;Bonus!$J$9,Bonus!$K$9,IF(D1491&lt;Bonus!$J$10,Bonus!$K$10,IF(D1491&lt;Bonus!$J$11,Bonus!$K$11,IF(D1491&lt;Bonus!$J$12,Bonus!$K$12,Bonus!$K$13)))))))))))</f>
        <v>3</v>
      </c>
    </row>
    <row r="1492" spans="1:21"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17">
        <f t="shared" si="93"/>
        <v>47.10526315789474</v>
      </c>
      <c r="Q1492" t="s">
        <v>8342</v>
      </c>
      <c r="R1492" t="s">
        <v>8344</v>
      </c>
      <c r="S1492" s="23">
        <f t="shared" si="94"/>
        <v>41520.352708333332</v>
      </c>
      <c r="T1492" s="23">
        <f t="shared" si="95"/>
        <v>41549.352708333332</v>
      </c>
      <c r="U1492" s="27">
        <f>IF(D1492&lt;Bonus!$J$2,Bonus!$K$2,IF(D1492&lt;Bonus!$J$3,Bonus!$K$3,IF(D1492&lt;Bonus!$J$4,Bonus!$K$4,IF(D1492&lt;Bonus!$J$5,Bonus!$K$5,IF(D1492&lt;Bonus!$J$6,Bonus!$K$6,IF(D1492&lt;Bonus!$J$7,Bonus!$K$7,IF(D1492&lt;Bonus!$J$8,Bonus!$K$8,IF(D1492&lt;Bonus!$J$9,Bonus!$K$9,IF(D1492&lt;Bonus!$J$10,Bonus!$K$10,IF(D1492&lt;Bonus!$J$11,Bonus!$K$11,IF(D1492&lt;Bonus!$J$12,Bonus!$K$12,Bonus!$K$13)))))))))))</f>
        <v>2</v>
      </c>
    </row>
    <row r="1493" spans="1:21"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17">
        <f t="shared" si="93"/>
        <v>100</v>
      </c>
      <c r="Q1493" t="s">
        <v>8342</v>
      </c>
      <c r="R1493" t="s">
        <v>8344</v>
      </c>
      <c r="S1493" s="23">
        <f t="shared" si="94"/>
        <v>41991.505127314813</v>
      </c>
      <c r="T1493" s="23">
        <f t="shared" si="95"/>
        <v>42050.443055555552</v>
      </c>
      <c r="U1493" s="27">
        <f>IF(D1493&lt;Bonus!$J$2,Bonus!$K$2,IF(D1493&lt;Bonus!$J$3,Bonus!$K$3,IF(D1493&lt;Bonus!$J$4,Bonus!$K$4,IF(D1493&lt;Bonus!$J$5,Bonus!$K$5,IF(D1493&lt;Bonus!$J$6,Bonus!$K$6,IF(D1493&lt;Bonus!$J$7,Bonus!$K$7,IF(D1493&lt;Bonus!$J$8,Bonus!$K$8,IF(D1493&lt;Bonus!$J$9,Bonus!$K$9,IF(D1493&lt;Bonus!$J$10,Bonus!$K$10,IF(D1493&lt;Bonus!$J$11,Bonus!$K$11,IF(D1493&lt;Bonus!$J$12,Bonus!$K$12,Bonus!$K$13)))))))))))</f>
        <v>2</v>
      </c>
    </row>
    <row r="1494" spans="1:21"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17">
        <f t="shared" si="93"/>
        <v>15</v>
      </c>
      <c r="Q1494" t="s">
        <v>8342</v>
      </c>
      <c r="R1494" t="s">
        <v>8344</v>
      </c>
      <c r="S1494" s="23">
        <f t="shared" si="94"/>
        <v>40682.676458333335</v>
      </c>
      <c r="T1494" s="23">
        <f t="shared" si="95"/>
        <v>40712.676458333335</v>
      </c>
      <c r="U1494" s="27">
        <f>IF(D1494&lt;Bonus!$J$2,Bonus!$K$2,IF(D1494&lt;Bonus!$J$3,Bonus!$K$3,IF(D1494&lt;Bonus!$J$4,Bonus!$K$4,IF(D1494&lt;Bonus!$J$5,Bonus!$K$5,IF(D1494&lt;Bonus!$J$6,Bonus!$K$6,IF(D1494&lt;Bonus!$J$7,Bonus!$K$7,IF(D1494&lt;Bonus!$J$8,Bonus!$K$8,IF(D1494&lt;Bonus!$J$9,Bonus!$K$9,IF(D1494&lt;Bonus!$J$10,Bonus!$K$10,IF(D1494&lt;Bonus!$J$11,Bonus!$K$11,IF(D1494&lt;Bonus!$J$12,Bonus!$K$12,Bonus!$K$13)))))))))))</f>
        <v>2</v>
      </c>
    </row>
    <row r="1495" spans="1:21"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17" t="e">
        <f t="shared" si="93"/>
        <v>#DIV/0!</v>
      </c>
      <c r="Q1495" t="s">
        <v>8342</v>
      </c>
      <c r="R1495" t="s">
        <v>8344</v>
      </c>
      <c r="S1495" s="23">
        <f t="shared" si="94"/>
        <v>41411.658275462964</v>
      </c>
      <c r="T1495" s="23">
        <f t="shared" si="95"/>
        <v>41441.658275462964</v>
      </c>
      <c r="U1495" s="27">
        <f>IF(D1495&lt;Bonus!$J$2,Bonus!$K$2,IF(D1495&lt;Bonus!$J$3,Bonus!$K$3,IF(D1495&lt;Bonus!$J$4,Bonus!$K$4,IF(D1495&lt;Bonus!$J$5,Bonus!$K$5,IF(D1495&lt;Bonus!$J$6,Bonus!$K$6,IF(D1495&lt;Bonus!$J$7,Bonus!$K$7,IF(D1495&lt;Bonus!$J$8,Bonus!$K$8,IF(D1495&lt;Bonus!$J$9,Bonus!$K$9,IF(D1495&lt;Bonus!$J$10,Bonus!$K$10,IF(D1495&lt;Bonus!$J$11,Bonus!$K$11,IF(D1495&lt;Bonus!$J$12,Bonus!$K$12,Bonus!$K$13)))))))))))</f>
        <v>2</v>
      </c>
    </row>
    <row r="1496" spans="1:21"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17">
        <f t="shared" si="93"/>
        <v>40.454545454545453</v>
      </c>
      <c r="Q1496" t="s">
        <v>8342</v>
      </c>
      <c r="R1496" t="s">
        <v>8344</v>
      </c>
      <c r="S1496" s="23">
        <f t="shared" si="94"/>
        <v>42067.514039351845</v>
      </c>
      <c r="T1496" s="23">
        <f t="shared" si="95"/>
        <v>42097.443055555552</v>
      </c>
      <c r="U1496" s="27">
        <f>IF(D1496&lt;Bonus!$J$2,Bonus!$K$2,IF(D1496&lt;Bonus!$J$3,Bonus!$K$3,IF(D1496&lt;Bonus!$J$4,Bonus!$K$4,IF(D1496&lt;Bonus!$J$5,Bonus!$K$5,IF(D1496&lt;Bonus!$J$6,Bonus!$K$6,IF(D1496&lt;Bonus!$J$7,Bonus!$K$7,IF(D1496&lt;Bonus!$J$8,Bonus!$K$8,IF(D1496&lt;Bonus!$J$9,Bonus!$K$9,IF(D1496&lt;Bonus!$J$10,Bonus!$K$10,IF(D1496&lt;Bonus!$J$11,Bonus!$K$11,IF(D1496&lt;Bonus!$J$12,Bonus!$K$12,Bonus!$K$13)))))))))))</f>
        <v>3</v>
      </c>
    </row>
    <row r="1497" spans="1:21"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17" t="e">
        <f t="shared" si="93"/>
        <v>#DIV/0!</v>
      </c>
      <c r="Q1497" t="s">
        <v>8342</v>
      </c>
      <c r="R1497" t="s">
        <v>8344</v>
      </c>
      <c r="S1497" s="23">
        <f t="shared" si="94"/>
        <v>40752.581377314811</v>
      </c>
      <c r="T1497" s="23">
        <f t="shared" si="95"/>
        <v>40782.581377314811</v>
      </c>
      <c r="U1497" s="27">
        <f>IF(D1497&lt;Bonus!$J$2,Bonus!$K$2,IF(D1497&lt;Bonus!$J$3,Bonus!$K$3,IF(D1497&lt;Bonus!$J$4,Bonus!$K$4,IF(D1497&lt;Bonus!$J$5,Bonus!$K$5,IF(D1497&lt;Bonus!$J$6,Bonus!$K$6,IF(D1497&lt;Bonus!$J$7,Bonus!$K$7,IF(D1497&lt;Bonus!$J$8,Bonus!$K$8,IF(D1497&lt;Bonus!$J$9,Bonus!$K$9,IF(D1497&lt;Bonus!$J$10,Bonus!$K$10,IF(D1497&lt;Bonus!$J$11,Bonus!$K$11,IF(D1497&lt;Bonus!$J$12,Bonus!$K$12,Bonus!$K$13)))))))))))</f>
        <v>2</v>
      </c>
    </row>
    <row r="1498" spans="1:21"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17" t="e">
        <f t="shared" si="93"/>
        <v>#DIV/0!</v>
      </c>
      <c r="Q1498" t="s">
        <v>8342</v>
      </c>
      <c r="R1498" t="s">
        <v>8344</v>
      </c>
      <c r="S1498" s="23">
        <f t="shared" si="94"/>
        <v>41838.266886574071</v>
      </c>
      <c r="T1498" s="23">
        <f t="shared" si="95"/>
        <v>41898.266886574071</v>
      </c>
      <c r="U1498" s="27">
        <f>IF(D1498&lt;Bonus!$J$2,Bonus!$K$2,IF(D1498&lt;Bonus!$J$3,Bonus!$K$3,IF(D1498&lt;Bonus!$J$4,Bonus!$K$4,IF(D1498&lt;Bonus!$J$5,Bonus!$K$5,IF(D1498&lt;Bonus!$J$6,Bonus!$K$6,IF(D1498&lt;Bonus!$J$7,Bonus!$K$7,IF(D1498&lt;Bonus!$J$8,Bonus!$K$8,IF(D1498&lt;Bonus!$J$9,Bonus!$K$9,IF(D1498&lt;Bonus!$J$10,Bonus!$K$10,IF(D1498&lt;Bonus!$J$11,Bonus!$K$11,IF(D1498&lt;Bonus!$J$12,Bonus!$K$12,Bonus!$K$13)))))))))))</f>
        <v>2</v>
      </c>
    </row>
    <row r="1499" spans="1:21"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17">
        <f t="shared" si="93"/>
        <v>1</v>
      </c>
      <c r="Q1499" t="s">
        <v>8342</v>
      </c>
      <c r="R1499" t="s">
        <v>8344</v>
      </c>
      <c r="S1499" s="23">
        <f t="shared" si="94"/>
        <v>41444.434282407405</v>
      </c>
      <c r="T1499" s="23">
        <f t="shared" si="95"/>
        <v>41486.613194444442</v>
      </c>
      <c r="U1499" s="27">
        <f>IF(D1499&lt;Bonus!$J$2,Bonus!$K$2,IF(D1499&lt;Bonus!$J$3,Bonus!$K$3,IF(D1499&lt;Bonus!$J$4,Bonus!$K$4,IF(D1499&lt;Bonus!$J$5,Bonus!$K$5,IF(D1499&lt;Bonus!$J$6,Bonus!$K$6,IF(D1499&lt;Bonus!$J$7,Bonus!$K$7,IF(D1499&lt;Bonus!$J$8,Bonus!$K$8,IF(D1499&lt;Bonus!$J$9,Bonus!$K$9,IF(D1499&lt;Bonus!$J$10,Bonus!$K$10,IF(D1499&lt;Bonus!$J$11,Bonus!$K$11,IF(D1499&lt;Bonus!$J$12,Bonus!$K$12,Bonus!$K$13)))))))))))</f>
        <v>5</v>
      </c>
    </row>
    <row r="1500" spans="1:21"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17">
        <f t="shared" si="93"/>
        <v>19</v>
      </c>
      <c r="Q1500" t="s">
        <v>8342</v>
      </c>
      <c r="R1500" t="s">
        <v>8344</v>
      </c>
      <c r="S1500" s="23">
        <f t="shared" si="94"/>
        <v>41840.775208333333</v>
      </c>
      <c r="T1500" s="23">
        <f t="shared" si="95"/>
        <v>41885.775208333333</v>
      </c>
      <c r="U1500" s="27">
        <f>IF(D1500&lt;Bonus!$J$2,Bonus!$K$2,IF(D1500&lt;Bonus!$J$3,Bonus!$K$3,IF(D1500&lt;Bonus!$J$4,Bonus!$K$4,IF(D1500&lt;Bonus!$J$5,Bonus!$K$5,IF(D1500&lt;Bonus!$J$6,Bonus!$K$6,IF(D1500&lt;Bonus!$J$7,Bonus!$K$7,IF(D1500&lt;Bonus!$J$8,Bonus!$K$8,IF(D1500&lt;Bonus!$J$9,Bonus!$K$9,IF(D1500&lt;Bonus!$J$10,Bonus!$K$10,IF(D1500&lt;Bonus!$J$11,Bonus!$K$11,IF(D1500&lt;Bonus!$J$12,Bonus!$K$12,Bonus!$K$13)))))))))))</f>
        <v>2</v>
      </c>
    </row>
    <row r="1501" spans="1:21"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17">
        <f t="shared" si="93"/>
        <v>5</v>
      </c>
      <c r="Q1501" t="s">
        <v>8342</v>
      </c>
      <c r="R1501" t="s">
        <v>8344</v>
      </c>
      <c r="S1501" s="23">
        <f t="shared" si="94"/>
        <v>42526.798993055556</v>
      </c>
      <c r="T1501" s="23">
        <f t="shared" si="95"/>
        <v>42586.798993055556</v>
      </c>
      <c r="U1501" s="27">
        <f>IF(D1501&lt;Bonus!$J$2,Bonus!$K$2,IF(D1501&lt;Bonus!$J$3,Bonus!$K$3,IF(D1501&lt;Bonus!$J$4,Bonus!$K$4,IF(D1501&lt;Bonus!$J$5,Bonus!$K$5,IF(D1501&lt;Bonus!$J$6,Bonus!$K$6,IF(D1501&lt;Bonus!$J$7,Bonus!$K$7,IF(D1501&lt;Bonus!$J$8,Bonus!$K$8,IF(D1501&lt;Bonus!$J$9,Bonus!$K$9,IF(D1501&lt;Bonus!$J$10,Bonus!$K$10,IF(D1501&lt;Bonus!$J$11,Bonus!$K$11,IF(D1501&lt;Bonus!$J$12,Bonus!$K$12,Bonus!$K$13)))))))))))</f>
        <v>2</v>
      </c>
    </row>
    <row r="1502" spans="1:21"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17">
        <f t="shared" si="93"/>
        <v>46.733333333333334</v>
      </c>
      <c r="Q1502" t="s">
        <v>8342</v>
      </c>
      <c r="R1502" t="s">
        <v>8344</v>
      </c>
      <c r="S1502" s="23">
        <f t="shared" si="94"/>
        <v>41365.69626157407</v>
      </c>
      <c r="T1502" s="23">
        <f t="shared" si="95"/>
        <v>41395.69626157407</v>
      </c>
      <c r="U1502" s="27">
        <f>IF(D1502&lt;Bonus!$J$2,Bonus!$K$2,IF(D1502&lt;Bonus!$J$3,Bonus!$K$3,IF(D1502&lt;Bonus!$J$4,Bonus!$K$4,IF(D1502&lt;Bonus!$J$5,Bonus!$K$5,IF(D1502&lt;Bonus!$J$6,Bonus!$K$6,IF(D1502&lt;Bonus!$J$7,Bonus!$K$7,IF(D1502&lt;Bonus!$J$8,Bonus!$K$8,IF(D1502&lt;Bonus!$J$9,Bonus!$K$9,IF(D1502&lt;Bonus!$J$10,Bonus!$K$10,IF(D1502&lt;Bonus!$J$11,Bonus!$K$11,IF(D1502&lt;Bonus!$J$12,Bonus!$K$12,Bonus!$K$13)))))))))))</f>
        <v>2</v>
      </c>
    </row>
    <row r="1503" spans="1:21"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17">
        <f t="shared" si="93"/>
        <v>97.731073446327684</v>
      </c>
      <c r="Q1503" t="s">
        <v>8358</v>
      </c>
      <c r="R1503" t="s">
        <v>8359</v>
      </c>
      <c r="S1503" s="23">
        <f t="shared" si="94"/>
        <v>42163.3752662037</v>
      </c>
      <c r="T1503" s="23">
        <f t="shared" si="95"/>
        <v>42193.3752662037</v>
      </c>
      <c r="U1503" s="27">
        <f>IF(D1503&lt;Bonus!$J$2,Bonus!$K$2,IF(D1503&lt;Bonus!$J$3,Bonus!$K$3,IF(D1503&lt;Bonus!$J$4,Bonus!$K$4,IF(D1503&lt;Bonus!$J$5,Bonus!$K$5,IF(D1503&lt;Bonus!$J$6,Bonus!$K$6,IF(D1503&lt;Bonus!$J$7,Bonus!$K$7,IF(D1503&lt;Bonus!$J$8,Bonus!$K$8,IF(D1503&lt;Bonus!$J$9,Bonus!$K$9,IF(D1503&lt;Bonus!$J$10,Bonus!$K$10,IF(D1503&lt;Bonus!$J$11,Bonus!$K$11,IF(D1503&lt;Bonus!$J$12,Bonus!$K$12,Bonus!$K$13)))))))))))</f>
        <v>12</v>
      </c>
    </row>
    <row r="1504" spans="1:21"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17">
        <f t="shared" si="93"/>
        <v>67.835866261398181</v>
      </c>
      <c r="Q1504" t="s">
        <v>8358</v>
      </c>
      <c r="R1504" t="s">
        <v>8359</v>
      </c>
      <c r="S1504" s="23">
        <f t="shared" si="94"/>
        <v>42426.33425925926</v>
      </c>
      <c r="T1504" s="23">
        <f t="shared" si="95"/>
        <v>42454.708333333336</v>
      </c>
      <c r="U1504" s="27">
        <f>IF(D1504&lt;Bonus!$J$2,Bonus!$K$2,IF(D1504&lt;Bonus!$J$3,Bonus!$K$3,IF(D1504&lt;Bonus!$J$4,Bonus!$K$4,IF(D1504&lt;Bonus!$J$5,Bonus!$K$5,IF(D1504&lt;Bonus!$J$6,Bonus!$K$6,IF(D1504&lt;Bonus!$J$7,Bonus!$K$7,IF(D1504&lt;Bonus!$J$8,Bonus!$K$8,IF(D1504&lt;Bonus!$J$9,Bonus!$K$9,IF(D1504&lt;Bonus!$J$10,Bonus!$K$10,IF(D1504&lt;Bonus!$J$11,Bonus!$K$11,IF(D1504&lt;Bonus!$J$12,Bonus!$K$12,Bonus!$K$13)))))))))))</f>
        <v>6</v>
      </c>
    </row>
    <row r="1505" spans="1:21"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17">
        <f t="shared" si="93"/>
        <v>56.98492957746479</v>
      </c>
      <c r="Q1505" t="s">
        <v>8358</v>
      </c>
      <c r="R1505" t="s">
        <v>8359</v>
      </c>
      <c r="S1505" s="23">
        <f t="shared" si="94"/>
        <v>42606.13890046296</v>
      </c>
      <c r="T1505" s="23">
        <f t="shared" si="95"/>
        <v>42666.13890046296</v>
      </c>
      <c r="U1505" s="27">
        <f>IF(D1505&lt;Bonus!$J$2,Bonus!$K$2,IF(D1505&lt;Bonus!$J$3,Bonus!$K$3,IF(D1505&lt;Bonus!$J$4,Bonus!$K$4,IF(D1505&lt;Bonus!$J$5,Bonus!$K$5,IF(D1505&lt;Bonus!$J$6,Bonus!$K$6,IF(D1505&lt;Bonus!$J$7,Bonus!$K$7,IF(D1505&lt;Bonus!$J$8,Bonus!$K$8,IF(D1505&lt;Bonus!$J$9,Bonus!$K$9,IF(D1505&lt;Bonus!$J$10,Bonus!$K$10,IF(D1505&lt;Bonus!$J$11,Bonus!$K$11,IF(D1505&lt;Bonus!$J$12,Bonus!$K$12,Bonus!$K$13)))))))))))</f>
        <v>2</v>
      </c>
    </row>
    <row r="1506" spans="1:21"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17">
        <f t="shared" si="93"/>
        <v>67.159851301115239</v>
      </c>
      <c r="Q1506" t="s">
        <v>8358</v>
      </c>
      <c r="R1506" t="s">
        <v>8359</v>
      </c>
      <c r="S1506" s="23">
        <f t="shared" si="94"/>
        <v>41772.44935185185</v>
      </c>
      <c r="T1506" s="23">
        <f t="shared" si="95"/>
        <v>41800.147916666661</v>
      </c>
      <c r="U1506" s="27">
        <f>IF(D1506&lt;Bonus!$J$2,Bonus!$K$2,IF(D1506&lt;Bonus!$J$3,Bonus!$K$3,IF(D1506&lt;Bonus!$J$4,Bonus!$K$4,IF(D1506&lt;Bonus!$J$5,Bonus!$K$5,IF(D1506&lt;Bonus!$J$6,Bonus!$K$6,IF(D1506&lt;Bonus!$J$7,Bonus!$K$7,IF(D1506&lt;Bonus!$J$8,Bonus!$K$8,IF(D1506&lt;Bonus!$J$9,Bonus!$K$9,IF(D1506&lt;Bonus!$J$10,Bonus!$K$10,IF(D1506&lt;Bonus!$J$11,Bonus!$K$11,IF(D1506&lt;Bonus!$J$12,Bonus!$K$12,Bonus!$K$13)))))))))))</f>
        <v>3</v>
      </c>
    </row>
    <row r="1507" spans="1:21"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17">
        <f t="shared" si="93"/>
        <v>48.037681159420288</v>
      </c>
      <c r="Q1507" t="s">
        <v>8358</v>
      </c>
      <c r="R1507" t="s">
        <v>8359</v>
      </c>
      <c r="S1507" s="23">
        <f t="shared" si="94"/>
        <v>42414.234988425924</v>
      </c>
      <c r="T1507" s="23">
        <f t="shared" si="95"/>
        <v>42451.625694444439</v>
      </c>
      <c r="U1507" s="27">
        <f>IF(D1507&lt;Bonus!$J$2,Bonus!$K$2,IF(D1507&lt;Bonus!$J$3,Bonus!$K$3,IF(D1507&lt;Bonus!$J$4,Bonus!$K$4,IF(D1507&lt;Bonus!$J$5,Bonus!$K$5,IF(D1507&lt;Bonus!$J$6,Bonus!$K$6,IF(D1507&lt;Bonus!$J$7,Bonus!$K$7,IF(D1507&lt;Bonus!$J$8,Bonus!$K$8,IF(D1507&lt;Bonus!$J$9,Bonus!$K$9,IF(D1507&lt;Bonus!$J$10,Bonus!$K$10,IF(D1507&lt;Bonus!$J$11,Bonus!$K$11,IF(D1507&lt;Bonus!$J$12,Bonus!$K$12,Bonus!$K$13)))))))))))</f>
        <v>5</v>
      </c>
    </row>
    <row r="1508" spans="1:21"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17">
        <f t="shared" si="93"/>
        <v>38.860465116279073</v>
      </c>
      <c r="Q1508" t="s">
        <v>8358</v>
      </c>
      <c r="R1508" t="s">
        <v>8359</v>
      </c>
      <c r="S1508" s="23">
        <f t="shared" si="94"/>
        <v>41814.577592592592</v>
      </c>
      <c r="T1508" s="23">
        <f t="shared" si="95"/>
        <v>41844.577592592592</v>
      </c>
      <c r="U1508" s="27">
        <f>IF(D1508&lt;Bonus!$J$2,Bonus!$K$2,IF(D1508&lt;Bonus!$J$3,Bonus!$K$3,IF(D1508&lt;Bonus!$J$4,Bonus!$K$4,IF(D1508&lt;Bonus!$J$5,Bonus!$K$5,IF(D1508&lt;Bonus!$J$6,Bonus!$K$6,IF(D1508&lt;Bonus!$J$7,Bonus!$K$7,IF(D1508&lt;Bonus!$J$8,Bonus!$K$8,IF(D1508&lt;Bonus!$J$9,Bonus!$K$9,IF(D1508&lt;Bonus!$J$10,Bonus!$K$10,IF(D1508&lt;Bonus!$J$11,Bonus!$K$11,IF(D1508&lt;Bonus!$J$12,Bonus!$K$12,Bonus!$K$13)))))))))))</f>
        <v>2</v>
      </c>
    </row>
    <row r="1509" spans="1:21"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17">
        <f t="shared" si="93"/>
        <v>78.181818181818187</v>
      </c>
      <c r="Q1509" t="s">
        <v>8358</v>
      </c>
      <c r="R1509" t="s">
        <v>8359</v>
      </c>
      <c r="S1509" s="23">
        <f t="shared" si="94"/>
        <v>40254.242002314815</v>
      </c>
      <c r="T1509" s="23">
        <f t="shared" si="95"/>
        <v>40313.131944444445</v>
      </c>
      <c r="U1509" s="27">
        <f>IF(D1509&lt;Bonus!$J$2,Bonus!$K$2,IF(D1509&lt;Bonus!$J$3,Bonus!$K$3,IF(D1509&lt;Bonus!$J$4,Bonus!$K$4,IF(D1509&lt;Bonus!$J$5,Bonus!$K$5,IF(D1509&lt;Bonus!$J$6,Bonus!$K$6,IF(D1509&lt;Bonus!$J$7,Bonus!$K$7,IF(D1509&lt;Bonus!$J$8,Bonus!$K$8,IF(D1509&lt;Bonus!$J$9,Bonus!$K$9,IF(D1509&lt;Bonus!$J$10,Bonus!$K$10,IF(D1509&lt;Bonus!$J$11,Bonus!$K$11,IF(D1509&lt;Bonus!$J$12,Bonus!$K$12,Bonus!$K$13)))))))))))</f>
        <v>2</v>
      </c>
    </row>
    <row r="1510" spans="1:21"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17">
        <f t="shared" si="93"/>
        <v>97.113744075829388</v>
      </c>
      <c r="Q1510" t="s">
        <v>8358</v>
      </c>
      <c r="R1510" t="s">
        <v>8359</v>
      </c>
      <c r="S1510" s="23">
        <f t="shared" si="94"/>
        <v>41786.406030092592</v>
      </c>
      <c r="T1510" s="23">
        <f t="shared" si="95"/>
        <v>41817.406030092592</v>
      </c>
      <c r="U1510" s="27">
        <f>IF(D1510&lt;Bonus!$J$2,Bonus!$K$2,IF(D1510&lt;Bonus!$J$3,Bonus!$K$3,IF(D1510&lt;Bonus!$J$4,Bonus!$K$4,IF(D1510&lt;Bonus!$J$5,Bonus!$K$5,IF(D1510&lt;Bonus!$J$6,Bonus!$K$6,IF(D1510&lt;Bonus!$J$7,Bonus!$K$7,IF(D1510&lt;Bonus!$J$8,Bonus!$K$8,IF(D1510&lt;Bonus!$J$9,Bonus!$K$9,IF(D1510&lt;Bonus!$J$10,Bonus!$K$10,IF(D1510&lt;Bonus!$J$11,Bonus!$K$11,IF(D1510&lt;Bonus!$J$12,Bonus!$K$12,Bonus!$K$13)))))))))))</f>
        <v>5</v>
      </c>
    </row>
    <row r="1511" spans="1:21"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17">
        <f t="shared" si="93"/>
        <v>110.39397959183674</v>
      </c>
      <c r="Q1511" t="s">
        <v>8358</v>
      </c>
      <c r="R1511" t="s">
        <v>8359</v>
      </c>
      <c r="S1511" s="23">
        <f t="shared" si="94"/>
        <v>42751.325057870366</v>
      </c>
      <c r="T1511" s="23">
        <f t="shared" si="95"/>
        <v>42780.749305555553</v>
      </c>
      <c r="U1511" s="27">
        <f>IF(D1511&lt;Bonus!$J$2,Bonus!$K$2,IF(D1511&lt;Bonus!$J$3,Bonus!$K$3,IF(D1511&lt;Bonus!$J$4,Bonus!$K$4,IF(D1511&lt;Bonus!$J$5,Bonus!$K$5,IF(D1511&lt;Bonus!$J$6,Bonus!$K$6,IF(D1511&lt;Bonus!$J$7,Bonus!$K$7,IF(D1511&lt;Bonus!$J$8,Bonus!$K$8,IF(D1511&lt;Bonus!$J$9,Bonus!$K$9,IF(D1511&lt;Bonus!$J$10,Bonus!$K$10,IF(D1511&lt;Bonus!$J$11,Bonus!$K$11,IF(D1511&lt;Bonus!$J$12,Bonus!$K$12,Bonus!$K$13)))))))))))</f>
        <v>5</v>
      </c>
    </row>
    <row r="1512" spans="1:21"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17">
        <f t="shared" si="93"/>
        <v>39.91506172839506</v>
      </c>
      <c r="Q1512" t="s">
        <v>8358</v>
      </c>
      <c r="R1512" t="s">
        <v>8359</v>
      </c>
      <c r="S1512" s="23">
        <f t="shared" si="94"/>
        <v>41809.176828703698</v>
      </c>
      <c r="T1512" s="23">
        <f t="shared" si="95"/>
        <v>41839.176828703698</v>
      </c>
      <c r="U1512" s="27">
        <f>IF(D1512&lt;Bonus!$J$2,Bonus!$K$2,IF(D1512&lt;Bonus!$J$3,Bonus!$K$3,IF(D1512&lt;Bonus!$J$4,Bonus!$K$4,IF(D1512&lt;Bonus!$J$5,Bonus!$K$5,IF(D1512&lt;Bonus!$J$6,Bonus!$K$6,IF(D1512&lt;Bonus!$J$7,Bonus!$K$7,IF(D1512&lt;Bonus!$J$8,Bonus!$K$8,IF(D1512&lt;Bonus!$J$9,Bonus!$K$9,IF(D1512&lt;Bonus!$J$10,Bonus!$K$10,IF(D1512&lt;Bonus!$J$11,Bonus!$K$11,IF(D1512&lt;Bonus!$J$12,Bonus!$K$12,Bonus!$K$13)))))))))))</f>
        <v>5</v>
      </c>
    </row>
    <row r="1513" spans="1:21"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17">
        <f t="shared" si="93"/>
        <v>75.975728155339809</v>
      </c>
      <c r="Q1513" t="s">
        <v>8358</v>
      </c>
      <c r="R1513" t="s">
        <v>8359</v>
      </c>
      <c r="S1513" s="23">
        <f t="shared" si="94"/>
        <v>42296.375046296293</v>
      </c>
      <c r="T1513" s="23">
        <f t="shared" si="95"/>
        <v>42326.416712962957</v>
      </c>
      <c r="U1513" s="27">
        <f>IF(D1513&lt;Bonus!$J$2,Bonus!$K$2,IF(D1513&lt;Bonus!$J$3,Bonus!$K$3,IF(D1513&lt;Bonus!$J$4,Bonus!$K$4,IF(D1513&lt;Bonus!$J$5,Bonus!$K$5,IF(D1513&lt;Bonus!$J$6,Bonus!$K$6,IF(D1513&lt;Bonus!$J$7,Bonus!$K$7,IF(D1513&lt;Bonus!$J$8,Bonus!$K$8,IF(D1513&lt;Bonus!$J$9,Bonus!$K$9,IF(D1513&lt;Bonus!$J$10,Bonus!$K$10,IF(D1513&lt;Bonus!$J$11,Bonus!$K$11,IF(D1513&lt;Bonus!$J$12,Bonus!$K$12,Bonus!$K$13)))))))))))</f>
        <v>4</v>
      </c>
    </row>
    <row r="1514" spans="1:21"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17">
        <f t="shared" si="93"/>
        <v>58.379104477611939</v>
      </c>
      <c r="Q1514" t="s">
        <v>8358</v>
      </c>
      <c r="R1514" t="s">
        <v>8359</v>
      </c>
      <c r="S1514" s="23">
        <f t="shared" si="94"/>
        <v>42741.476145833331</v>
      </c>
      <c r="T1514" s="23">
        <f t="shared" si="95"/>
        <v>42771.476145833331</v>
      </c>
      <c r="U1514" s="27">
        <f>IF(D1514&lt;Bonus!$J$2,Bonus!$K$2,IF(D1514&lt;Bonus!$J$3,Bonus!$K$3,IF(D1514&lt;Bonus!$J$4,Bonus!$K$4,IF(D1514&lt;Bonus!$J$5,Bonus!$K$5,IF(D1514&lt;Bonus!$J$6,Bonus!$K$6,IF(D1514&lt;Bonus!$J$7,Bonus!$K$7,IF(D1514&lt;Bonus!$J$8,Bonus!$K$8,IF(D1514&lt;Bonus!$J$9,Bonus!$K$9,IF(D1514&lt;Bonus!$J$10,Bonus!$K$10,IF(D1514&lt;Bonus!$J$11,Bonus!$K$11,IF(D1514&lt;Bonus!$J$12,Bonus!$K$12,Bonus!$K$13)))))))))))</f>
        <v>2</v>
      </c>
    </row>
    <row r="1515" spans="1:21"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17">
        <f t="shared" si="93"/>
        <v>55.82093023255814</v>
      </c>
      <c r="Q1515" t="s">
        <v>8358</v>
      </c>
      <c r="R1515" t="s">
        <v>8359</v>
      </c>
      <c r="S1515" s="23">
        <f t="shared" si="94"/>
        <v>41806.42900462963</v>
      </c>
      <c r="T1515" s="23">
        <f t="shared" si="95"/>
        <v>41836.42900462963</v>
      </c>
      <c r="U1515" s="27">
        <f>IF(D1515&lt;Bonus!$J$2,Bonus!$K$2,IF(D1515&lt;Bonus!$J$3,Bonus!$K$3,IF(D1515&lt;Bonus!$J$4,Bonus!$K$4,IF(D1515&lt;Bonus!$J$5,Bonus!$K$5,IF(D1515&lt;Bonus!$J$6,Bonus!$K$6,IF(D1515&lt;Bonus!$J$7,Bonus!$K$7,IF(D1515&lt;Bonus!$J$8,Bonus!$K$8,IF(D1515&lt;Bonus!$J$9,Bonus!$K$9,IF(D1515&lt;Bonus!$J$10,Bonus!$K$10,IF(D1515&lt;Bonus!$J$11,Bonus!$K$11,IF(D1515&lt;Bonus!$J$12,Bonus!$K$12,Bonus!$K$13)))))))))))</f>
        <v>3</v>
      </c>
    </row>
    <row r="1516" spans="1:21"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17">
        <f t="shared" si="93"/>
        <v>151.24431818181819</v>
      </c>
      <c r="Q1516" t="s">
        <v>8358</v>
      </c>
      <c r="R1516" t="s">
        <v>8359</v>
      </c>
      <c r="S1516" s="23">
        <f t="shared" si="94"/>
        <v>42234.389351851853</v>
      </c>
      <c r="T1516" s="23">
        <f t="shared" si="95"/>
        <v>42274.389351851853</v>
      </c>
      <c r="U1516" s="27">
        <f>IF(D1516&lt;Bonus!$J$2,Bonus!$K$2,IF(D1516&lt;Bonus!$J$3,Bonus!$K$3,IF(D1516&lt;Bonus!$J$4,Bonus!$K$4,IF(D1516&lt;Bonus!$J$5,Bonus!$K$5,IF(D1516&lt;Bonus!$J$6,Bonus!$K$6,IF(D1516&lt;Bonus!$J$7,Bonus!$K$7,IF(D1516&lt;Bonus!$J$8,Bonus!$K$8,IF(D1516&lt;Bonus!$J$9,Bonus!$K$9,IF(D1516&lt;Bonus!$J$10,Bonus!$K$10,IF(D1516&lt;Bonus!$J$11,Bonus!$K$11,IF(D1516&lt;Bonus!$J$12,Bonus!$K$12,Bonus!$K$13)))))))))))</f>
        <v>7</v>
      </c>
    </row>
    <row r="1517" spans="1:21"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17">
        <f t="shared" si="93"/>
        <v>849.67027027027029</v>
      </c>
      <c r="Q1517" t="s">
        <v>8358</v>
      </c>
      <c r="R1517" t="s">
        <v>8359</v>
      </c>
      <c r="S1517" s="23">
        <f t="shared" si="94"/>
        <v>42415.04510416666</v>
      </c>
      <c r="T1517" s="23">
        <f t="shared" si="95"/>
        <v>42445.003437499996</v>
      </c>
      <c r="U1517" s="27">
        <f>IF(D1517&lt;Bonus!$J$2,Bonus!$K$2,IF(D1517&lt;Bonus!$J$3,Bonus!$K$3,IF(D1517&lt;Bonus!$J$4,Bonus!$K$4,IF(D1517&lt;Bonus!$J$5,Bonus!$K$5,IF(D1517&lt;Bonus!$J$6,Bonus!$K$6,IF(D1517&lt;Bonus!$J$7,Bonus!$K$7,IF(D1517&lt;Bonus!$J$8,Bonus!$K$8,IF(D1517&lt;Bonus!$J$9,Bonus!$K$9,IF(D1517&lt;Bonus!$J$10,Bonus!$K$10,IF(D1517&lt;Bonus!$J$11,Bonus!$K$11,IF(D1517&lt;Bonus!$J$12,Bonus!$K$12,Bonus!$K$13)))))))))))</f>
        <v>12</v>
      </c>
    </row>
    <row r="1518" spans="1:21"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17">
        <f t="shared" si="93"/>
        <v>159.24137931034483</v>
      </c>
      <c r="Q1518" t="s">
        <v>8358</v>
      </c>
      <c r="R1518" t="s">
        <v>8359</v>
      </c>
      <c r="S1518" s="23">
        <f t="shared" si="94"/>
        <v>42619.258009259262</v>
      </c>
      <c r="T1518" s="23">
        <f t="shared" si="95"/>
        <v>42649.374999999993</v>
      </c>
      <c r="U1518" s="27">
        <f>IF(D1518&lt;Bonus!$J$2,Bonus!$K$2,IF(D1518&lt;Bonus!$J$3,Bonus!$K$3,IF(D1518&lt;Bonus!$J$4,Bonus!$K$4,IF(D1518&lt;Bonus!$J$5,Bonus!$K$5,IF(D1518&lt;Bonus!$J$6,Bonus!$K$6,IF(D1518&lt;Bonus!$J$7,Bonus!$K$7,IF(D1518&lt;Bonus!$J$8,Bonus!$K$8,IF(D1518&lt;Bonus!$J$9,Bonus!$K$9,IF(D1518&lt;Bonus!$J$10,Bonus!$K$10,IF(D1518&lt;Bonus!$J$11,Bonus!$K$11,IF(D1518&lt;Bonus!$J$12,Bonus!$K$12,Bonus!$K$13)))))))))))</f>
        <v>5</v>
      </c>
    </row>
    <row r="1519" spans="1:21"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17">
        <f t="shared" si="93"/>
        <v>39.507317073170732</v>
      </c>
      <c r="Q1519" t="s">
        <v>8358</v>
      </c>
      <c r="R1519" t="s">
        <v>8359</v>
      </c>
      <c r="S1519" s="23">
        <f t="shared" si="94"/>
        <v>41948.358252314814</v>
      </c>
      <c r="T1519" s="23">
        <f t="shared" si="95"/>
        <v>41979.041666666664</v>
      </c>
      <c r="U1519" s="27">
        <f>IF(D1519&lt;Bonus!$J$2,Bonus!$K$2,IF(D1519&lt;Bonus!$J$3,Bonus!$K$3,IF(D1519&lt;Bonus!$J$4,Bonus!$K$4,IF(D1519&lt;Bonus!$J$5,Bonus!$K$5,IF(D1519&lt;Bonus!$J$6,Bonus!$K$6,IF(D1519&lt;Bonus!$J$7,Bonus!$K$7,IF(D1519&lt;Bonus!$J$8,Bonus!$K$8,IF(D1519&lt;Bonus!$J$9,Bonus!$K$9,IF(D1519&lt;Bonus!$J$10,Bonus!$K$10,IF(D1519&lt;Bonus!$J$11,Bonus!$K$11,IF(D1519&lt;Bonus!$J$12,Bonus!$K$12,Bonus!$K$13)))))))))))</f>
        <v>5</v>
      </c>
    </row>
    <row r="1520" spans="1:21"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17">
        <f t="shared" si="93"/>
        <v>130.52966101694915</v>
      </c>
      <c r="Q1520" t="s">
        <v>8358</v>
      </c>
      <c r="R1520" t="s">
        <v>8359</v>
      </c>
      <c r="S1520" s="23">
        <f t="shared" si="94"/>
        <v>41760.611712962964</v>
      </c>
      <c r="T1520" s="23">
        <f t="shared" si="95"/>
        <v>41790.611712962964</v>
      </c>
      <c r="U1520" s="27">
        <f>IF(D1520&lt;Bonus!$J$2,Bonus!$K$2,IF(D1520&lt;Bonus!$J$3,Bonus!$K$3,IF(D1520&lt;Bonus!$J$4,Bonus!$K$4,IF(D1520&lt;Bonus!$J$5,Bonus!$K$5,IF(D1520&lt;Bonus!$J$6,Bonus!$K$6,IF(D1520&lt;Bonus!$J$7,Bonus!$K$7,IF(D1520&lt;Bonus!$J$8,Bonus!$K$8,IF(D1520&lt;Bonus!$J$9,Bonus!$K$9,IF(D1520&lt;Bonus!$J$10,Bonus!$K$10,IF(D1520&lt;Bonus!$J$11,Bonus!$K$11,IF(D1520&lt;Bonus!$J$12,Bonus!$K$12,Bonus!$K$13)))))))))))</f>
        <v>5</v>
      </c>
    </row>
    <row r="1521" spans="1:21"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17">
        <f t="shared" si="93"/>
        <v>64.156896551724131</v>
      </c>
      <c r="Q1521" t="s">
        <v>8358</v>
      </c>
      <c r="R1521" t="s">
        <v>8359</v>
      </c>
      <c r="S1521" s="23">
        <f t="shared" si="94"/>
        <v>41782.533368055556</v>
      </c>
      <c r="T1521" s="23">
        <f t="shared" si="95"/>
        <v>41810.707638888889</v>
      </c>
      <c r="U1521" s="27">
        <f>IF(D1521&lt;Bonus!$J$2,Bonus!$K$2,IF(D1521&lt;Bonus!$J$3,Bonus!$K$3,IF(D1521&lt;Bonus!$J$4,Bonus!$K$4,IF(D1521&lt;Bonus!$J$5,Bonus!$K$5,IF(D1521&lt;Bonus!$J$6,Bonus!$K$6,IF(D1521&lt;Bonus!$J$7,Bonus!$K$7,IF(D1521&lt;Bonus!$J$8,Bonus!$K$8,IF(D1521&lt;Bonus!$J$9,Bonus!$K$9,IF(D1521&lt;Bonus!$J$10,Bonus!$K$10,IF(D1521&lt;Bonus!$J$11,Bonus!$K$11,IF(D1521&lt;Bonus!$J$12,Bonus!$K$12,Bonus!$K$13)))))))))))</f>
        <v>3</v>
      </c>
    </row>
    <row r="1522" spans="1:21"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17">
        <f t="shared" si="93"/>
        <v>111.52694610778443</v>
      </c>
      <c r="Q1522" t="s">
        <v>8358</v>
      </c>
      <c r="R1522" t="s">
        <v>8359</v>
      </c>
      <c r="S1522" s="23">
        <f t="shared" si="94"/>
        <v>41955.649456018517</v>
      </c>
      <c r="T1522" s="23">
        <f t="shared" si="95"/>
        <v>41991.958333333336</v>
      </c>
      <c r="U1522" s="27">
        <f>IF(D1522&lt;Bonus!$J$2,Bonus!$K$2,IF(D1522&lt;Bonus!$J$3,Bonus!$K$3,IF(D1522&lt;Bonus!$J$4,Bonus!$K$4,IF(D1522&lt;Bonus!$J$5,Bonus!$K$5,IF(D1522&lt;Bonus!$J$6,Bonus!$K$6,IF(D1522&lt;Bonus!$J$7,Bonus!$K$7,IF(D1522&lt;Bonus!$J$8,Bonus!$K$8,IF(D1522&lt;Bonus!$J$9,Bonus!$K$9,IF(D1522&lt;Bonus!$J$10,Bonus!$K$10,IF(D1522&lt;Bonus!$J$11,Bonus!$K$11,IF(D1522&lt;Bonus!$J$12,Bonus!$K$12,Bonus!$K$13)))))))))))</f>
        <v>5</v>
      </c>
    </row>
    <row r="1523" spans="1:21"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17">
        <f t="shared" si="93"/>
        <v>170.44680851063831</v>
      </c>
      <c r="Q1523" t="s">
        <v>8358</v>
      </c>
      <c r="R1523" t="s">
        <v>8359</v>
      </c>
      <c r="S1523" s="23">
        <f t="shared" si="94"/>
        <v>42492.959386574068</v>
      </c>
      <c r="T1523" s="23">
        <f t="shared" si="95"/>
        <v>42527.959386574068</v>
      </c>
      <c r="U1523" s="27">
        <f>IF(D1523&lt;Bonus!$J$2,Bonus!$K$2,IF(D1523&lt;Bonus!$J$3,Bonus!$K$3,IF(D1523&lt;Bonus!$J$4,Bonus!$K$4,IF(D1523&lt;Bonus!$J$5,Bonus!$K$5,IF(D1523&lt;Bonus!$J$6,Bonus!$K$6,IF(D1523&lt;Bonus!$J$7,Bonus!$K$7,IF(D1523&lt;Bonus!$J$8,Bonus!$K$8,IF(D1523&lt;Bonus!$J$9,Bonus!$K$9,IF(D1523&lt;Bonus!$J$10,Bonus!$K$10,IF(D1523&lt;Bonus!$J$11,Bonus!$K$11,IF(D1523&lt;Bonus!$J$12,Bonus!$K$12,Bonus!$K$13)))))))))))</f>
        <v>9</v>
      </c>
    </row>
    <row r="1524" spans="1:21"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17">
        <f t="shared" si="93"/>
        <v>133.7391592920354</v>
      </c>
      <c r="Q1524" t="s">
        <v>8358</v>
      </c>
      <c r="R1524" t="s">
        <v>8359</v>
      </c>
      <c r="S1524" s="23">
        <f t="shared" si="94"/>
        <v>41899.621979166666</v>
      </c>
      <c r="T1524" s="23">
        <f t="shared" si="95"/>
        <v>41929.621979166666</v>
      </c>
      <c r="U1524" s="27">
        <f>IF(D1524&lt;Bonus!$J$2,Bonus!$K$2,IF(D1524&lt;Bonus!$J$3,Bonus!$K$3,IF(D1524&lt;Bonus!$J$4,Bonus!$K$4,IF(D1524&lt;Bonus!$J$5,Bonus!$K$5,IF(D1524&lt;Bonus!$J$6,Bonus!$K$6,IF(D1524&lt;Bonus!$J$7,Bonus!$K$7,IF(D1524&lt;Bonus!$J$8,Bonus!$K$8,IF(D1524&lt;Bonus!$J$9,Bonus!$K$9,IF(D1524&lt;Bonus!$J$10,Bonus!$K$10,IF(D1524&lt;Bonus!$J$11,Bonus!$K$11,IF(D1524&lt;Bonus!$J$12,Bonus!$K$12,Bonus!$K$13)))))))))))</f>
        <v>10</v>
      </c>
    </row>
    <row r="1525" spans="1:21"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17">
        <f t="shared" si="93"/>
        <v>95.834024896265561</v>
      </c>
      <c r="Q1525" t="s">
        <v>8358</v>
      </c>
      <c r="R1525" t="s">
        <v>8359</v>
      </c>
      <c r="S1525" s="23">
        <f t="shared" si="94"/>
        <v>41964.543009259258</v>
      </c>
      <c r="T1525" s="23">
        <f t="shared" si="95"/>
        <v>41995.791666666664</v>
      </c>
      <c r="U1525" s="27">
        <f>IF(D1525&lt;Bonus!$J$2,Bonus!$K$2,IF(D1525&lt;Bonus!$J$3,Bonus!$K$3,IF(D1525&lt;Bonus!$J$4,Bonus!$K$4,IF(D1525&lt;Bonus!$J$5,Bonus!$K$5,IF(D1525&lt;Bonus!$J$6,Bonus!$K$6,IF(D1525&lt;Bonus!$J$7,Bonus!$K$7,IF(D1525&lt;Bonus!$J$8,Bonus!$K$8,IF(D1525&lt;Bonus!$J$9,Bonus!$K$9,IF(D1525&lt;Bonus!$J$10,Bonus!$K$10,IF(D1525&lt;Bonus!$J$11,Bonus!$K$11,IF(D1525&lt;Bonus!$J$12,Bonus!$K$12,Bonus!$K$13)))))))))))</f>
        <v>5</v>
      </c>
    </row>
    <row r="1526" spans="1:21"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17">
        <f t="shared" si="93"/>
        <v>221.78571428571428</v>
      </c>
      <c r="Q1526" t="s">
        <v>8358</v>
      </c>
      <c r="R1526" t="s">
        <v>8359</v>
      </c>
      <c r="S1526" s="23">
        <f t="shared" si="94"/>
        <v>42756.292708333327</v>
      </c>
      <c r="T1526" s="23">
        <f t="shared" si="95"/>
        <v>42786.292708333327</v>
      </c>
      <c r="U1526" s="27">
        <f>IF(D1526&lt;Bonus!$J$2,Bonus!$K$2,IF(D1526&lt;Bonus!$J$3,Bonus!$K$3,IF(D1526&lt;Bonus!$J$4,Bonus!$K$4,IF(D1526&lt;Bonus!$J$5,Bonus!$K$5,IF(D1526&lt;Bonus!$J$6,Bonus!$K$6,IF(D1526&lt;Bonus!$J$7,Bonus!$K$7,IF(D1526&lt;Bonus!$J$8,Bonus!$K$8,IF(D1526&lt;Bonus!$J$9,Bonus!$K$9,IF(D1526&lt;Bonus!$J$10,Bonus!$K$10,IF(D1526&lt;Bonus!$J$11,Bonus!$K$11,IF(D1526&lt;Bonus!$J$12,Bonus!$K$12,Bonus!$K$13)))))))))))</f>
        <v>2</v>
      </c>
    </row>
    <row r="1527" spans="1:21"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17">
        <f t="shared" si="93"/>
        <v>32.315357142857138</v>
      </c>
      <c r="Q1527" t="s">
        <v>8358</v>
      </c>
      <c r="R1527" t="s">
        <v>8359</v>
      </c>
      <c r="S1527" s="23">
        <f t="shared" si="94"/>
        <v>42570.494652777772</v>
      </c>
      <c r="T1527" s="23">
        <f t="shared" si="95"/>
        <v>42600.494652777772</v>
      </c>
      <c r="U1527" s="27">
        <f>IF(D1527&lt;Bonus!$J$2,Bonus!$K$2,IF(D1527&lt;Bonus!$J$3,Bonus!$K$3,IF(D1527&lt;Bonus!$J$4,Bonus!$K$4,IF(D1527&lt;Bonus!$J$5,Bonus!$K$5,IF(D1527&lt;Bonus!$J$6,Bonus!$K$6,IF(D1527&lt;Bonus!$J$7,Bonus!$K$7,IF(D1527&lt;Bonus!$J$8,Bonus!$K$8,IF(D1527&lt;Bonus!$J$9,Bonus!$K$9,IF(D1527&lt;Bonus!$J$10,Bonus!$K$10,IF(D1527&lt;Bonus!$J$11,Bonus!$K$11,IF(D1527&lt;Bonus!$J$12,Bonus!$K$12,Bonus!$K$13)))))))))))</f>
        <v>2</v>
      </c>
    </row>
    <row r="1528" spans="1:21"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17">
        <f t="shared" si="93"/>
        <v>98.839285714285708</v>
      </c>
      <c r="Q1528" t="s">
        <v>8358</v>
      </c>
      <c r="R1528" t="s">
        <v>8359</v>
      </c>
      <c r="S1528" s="23">
        <f t="shared" si="94"/>
        <v>42339.067673611113</v>
      </c>
      <c r="T1528" s="23">
        <f t="shared" si="95"/>
        <v>42388.067673611113</v>
      </c>
      <c r="U1528" s="27">
        <f>IF(D1528&lt;Bonus!$J$2,Bonus!$K$2,IF(D1528&lt;Bonus!$J$3,Bonus!$K$3,IF(D1528&lt;Bonus!$J$4,Bonus!$K$4,IF(D1528&lt;Bonus!$J$5,Bonus!$K$5,IF(D1528&lt;Bonus!$J$6,Bonus!$K$6,IF(D1528&lt;Bonus!$J$7,Bonus!$K$7,IF(D1528&lt;Bonus!$J$8,Bonus!$K$8,IF(D1528&lt;Bonus!$J$9,Bonus!$K$9,IF(D1528&lt;Bonus!$J$10,Bonus!$K$10,IF(D1528&lt;Bonus!$J$11,Bonus!$K$11,IF(D1528&lt;Bonus!$J$12,Bonus!$K$12,Bonus!$K$13)))))))))))</f>
        <v>6</v>
      </c>
    </row>
    <row r="1529" spans="1:21"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17">
        <f t="shared" si="93"/>
        <v>55.222142857142863</v>
      </c>
      <c r="Q1529" t="s">
        <v>8358</v>
      </c>
      <c r="R1529" t="s">
        <v>8359</v>
      </c>
      <c r="S1529" s="23">
        <f t="shared" si="94"/>
        <v>42780.392199074071</v>
      </c>
      <c r="T1529" s="23">
        <f t="shared" si="95"/>
        <v>42808.350532407399</v>
      </c>
      <c r="U1529" s="27">
        <f>IF(D1529&lt;Bonus!$J$2,Bonus!$K$2,IF(D1529&lt;Bonus!$J$3,Bonus!$K$3,IF(D1529&lt;Bonus!$J$4,Bonus!$K$4,IF(D1529&lt;Bonus!$J$5,Bonus!$K$5,IF(D1529&lt;Bonus!$J$6,Bonus!$K$6,IF(D1529&lt;Bonus!$J$7,Bonus!$K$7,IF(D1529&lt;Bonus!$J$8,Bonus!$K$8,IF(D1529&lt;Bonus!$J$9,Bonus!$K$9,IF(D1529&lt;Bonus!$J$10,Bonus!$K$10,IF(D1529&lt;Bonus!$J$11,Bonus!$K$11,IF(D1529&lt;Bonus!$J$12,Bonus!$K$12,Bonus!$K$13)))))))))))</f>
        <v>2</v>
      </c>
    </row>
    <row r="1530" spans="1:21"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17">
        <f t="shared" si="93"/>
        <v>52.793750000000003</v>
      </c>
      <c r="Q1530" t="s">
        <v>8358</v>
      </c>
      <c r="R1530" t="s">
        <v>8359</v>
      </c>
      <c r="S1530" s="23">
        <f t="shared" si="94"/>
        <v>42736.524560185186</v>
      </c>
      <c r="T1530" s="23">
        <f t="shared" si="95"/>
        <v>42766.791666666664</v>
      </c>
      <c r="U1530" s="27">
        <f>IF(D1530&lt;Bonus!$J$2,Bonus!$K$2,IF(D1530&lt;Bonus!$J$3,Bonus!$K$3,IF(D1530&lt;Bonus!$J$4,Bonus!$K$4,IF(D1530&lt;Bonus!$J$5,Bonus!$K$5,IF(D1530&lt;Bonus!$J$6,Bonus!$K$6,IF(D1530&lt;Bonus!$J$7,Bonus!$K$7,IF(D1530&lt;Bonus!$J$8,Bonus!$K$8,IF(D1530&lt;Bonus!$J$9,Bonus!$K$9,IF(D1530&lt;Bonus!$J$10,Bonus!$K$10,IF(D1530&lt;Bonus!$J$11,Bonus!$K$11,IF(D1530&lt;Bonus!$J$12,Bonus!$K$12,Bonus!$K$13)))))))))))</f>
        <v>2</v>
      </c>
    </row>
    <row r="1531" spans="1:21"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17">
        <f t="shared" si="93"/>
        <v>135.66666666666666</v>
      </c>
      <c r="Q1531" t="s">
        <v>8358</v>
      </c>
      <c r="R1531" t="s">
        <v>8359</v>
      </c>
      <c r="S1531" s="23">
        <f t="shared" si="94"/>
        <v>42052.420370370368</v>
      </c>
      <c r="T1531" s="23">
        <f t="shared" si="95"/>
        <v>42082.378703703704</v>
      </c>
      <c r="U1531" s="27">
        <f>IF(D1531&lt;Bonus!$J$2,Bonus!$K$2,IF(D1531&lt;Bonus!$J$3,Bonus!$K$3,IF(D1531&lt;Bonus!$J$4,Bonus!$K$4,IF(D1531&lt;Bonus!$J$5,Bonus!$K$5,IF(D1531&lt;Bonus!$J$6,Bonus!$K$6,IF(D1531&lt;Bonus!$J$7,Bonus!$K$7,IF(D1531&lt;Bonus!$J$8,Bonus!$K$8,IF(D1531&lt;Bonus!$J$9,Bonus!$K$9,IF(D1531&lt;Bonus!$J$10,Bonus!$K$10,IF(D1531&lt;Bonus!$J$11,Bonus!$K$11,IF(D1531&lt;Bonus!$J$12,Bonus!$K$12,Bonus!$K$13)))))))))))</f>
        <v>5</v>
      </c>
    </row>
    <row r="1532" spans="1:21"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17">
        <f t="shared" si="93"/>
        <v>53.991990846681922</v>
      </c>
      <c r="Q1532" t="s">
        <v>8358</v>
      </c>
      <c r="R1532" t="s">
        <v>8359</v>
      </c>
      <c r="S1532" s="23">
        <f t="shared" si="94"/>
        <v>42275.558969907412</v>
      </c>
      <c r="T1532" s="23">
        <f t="shared" si="95"/>
        <v>42300.558969907412</v>
      </c>
      <c r="U1532" s="27">
        <f>IF(D1532&lt;Bonus!$J$2,Bonus!$K$2,IF(D1532&lt;Bonus!$J$3,Bonus!$K$3,IF(D1532&lt;Bonus!$J$4,Bonus!$K$4,IF(D1532&lt;Bonus!$J$5,Bonus!$K$5,IF(D1532&lt;Bonus!$J$6,Bonus!$K$6,IF(D1532&lt;Bonus!$J$7,Bonus!$K$7,IF(D1532&lt;Bonus!$J$8,Bonus!$K$8,IF(D1532&lt;Bonus!$J$9,Bonus!$K$9,IF(D1532&lt;Bonus!$J$10,Bonus!$K$10,IF(D1532&lt;Bonus!$J$11,Bonus!$K$11,IF(D1532&lt;Bonus!$J$12,Bonus!$K$12,Bonus!$K$13)))))))))))</f>
        <v>9</v>
      </c>
    </row>
    <row r="1533" spans="1:21"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17">
        <f t="shared" si="93"/>
        <v>56.643835616438359</v>
      </c>
      <c r="Q1533" t="s">
        <v>8358</v>
      </c>
      <c r="R1533" t="s">
        <v>8359</v>
      </c>
      <c r="S1533" s="23">
        <f t="shared" si="94"/>
        <v>41941.594050925924</v>
      </c>
      <c r="T1533" s="23">
        <f t="shared" si="95"/>
        <v>41973.916666666664</v>
      </c>
      <c r="U1533" s="27">
        <f>IF(D1533&lt;Bonus!$J$2,Bonus!$K$2,IF(D1533&lt;Bonus!$J$3,Bonus!$K$3,IF(D1533&lt;Bonus!$J$4,Bonus!$K$4,IF(D1533&lt;Bonus!$J$5,Bonus!$K$5,IF(D1533&lt;Bonus!$J$6,Bonus!$K$6,IF(D1533&lt;Bonus!$J$7,Bonus!$K$7,IF(D1533&lt;Bonus!$J$8,Bonus!$K$8,IF(D1533&lt;Bonus!$J$9,Bonus!$K$9,IF(D1533&lt;Bonus!$J$10,Bonus!$K$10,IF(D1533&lt;Bonus!$J$11,Bonus!$K$11,IF(D1533&lt;Bonus!$J$12,Bonus!$K$12,Bonus!$K$13)))))))))))</f>
        <v>2</v>
      </c>
    </row>
    <row r="1534" spans="1:21"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17">
        <f t="shared" si="93"/>
        <v>82.316326530612244</v>
      </c>
      <c r="Q1534" t="s">
        <v>8358</v>
      </c>
      <c r="R1534" t="s">
        <v>8359</v>
      </c>
      <c r="S1534" s="23">
        <f t="shared" si="94"/>
        <v>42391.266956018517</v>
      </c>
      <c r="T1534" s="23">
        <f t="shared" si="95"/>
        <v>42415.416666666664</v>
      </c>
      <c r="U1534" s="27">
        <f>IF(D1534&lt;Bonus!$J$2,Bonus!$K$2,IF(D1534&lt;Bonus!$J$3,Bonus!$K$3,IF(D1534&lt;Bonus!$J$4,Bonus!$K$4,IF(D1534&lt;Bonus!$J$5,Bonus!$K$5,IF(D1534&lt;Bonus!$J$6,Bonus!$K$6,IF(D1534&lt;Bonus!$J$7,Bonus!$K$7,IF(D1534&lt;Bonus!$J$8,Bonus!$K$8,IF(D1534&lt;Bonus!$J$9,Bonus!$K$9,IF(D1534&lt;Bonus!$J$10,Bonus!$K$10,IF(D1534&lt;Bonus!$J$11,Bonus!$K$11,IF(D1534&lt;Bonus!$J$12,Bonus!$K$12,Bonus!$K$13)))))))))))</f>
        <v>3</v>
      </c>
    </row>
    <row r="1535" spans="1:21"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17">
        <f t="shared" si="93"/>
        <v>88.26081081081081</v>
      </c>
      <c r="Q1535" t="s">
        <v>8358</v>
      </c>
      <c r="R1535" t="s">
        <v>8359</v>
      </c>
      <c r="S1535" s="23">
        <f t="shared" si="94"/>
        <v>42442.793715277774</v>
      </c>
      <c r="T1535" s="23">
        <f t="shared" si="95"/>
        <v>42491.957638888889</v>
      </c>
      <c r="U1535" s="27">
        <f>IF(D1535&lt;Bonus!$J$2,Bonus!$K$2,IF(D1535&lt;Bonus!$J$3,Bonus!$K$3,IF(D1535&lt;Bonus!$J$4,Bonus!$K$4,IF(D1535&lt;Bonus!$J$5,Bonus!$K$5,IF(D1535&lt;Bonus!$J$6,Bonus!$K$6,IF(D1535&lt;Bonus!$J$7,Bonus!$K$7,IF(D1535&lt;Bonus!$J$8,Bonus!$K$8,IF(D1535&lt;Bonus!$J$9,Bonus!$K$9,IF(D1535&lt;Bonus!$J$10,Bonus!$K$10,IF(D1535&lt;Bonus!$J$11,Bonus!$K$11,IF(D1535&lt;Bonus!$J$12,Bonus!$K$12,Bonus!$K$13)))))))))))</f>
        <v>11</v>
      </c>
    </row>
    <row r="1536" spans="1:21"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17">
        <f t="shared" si="93"/>
        <v>84.905149051490511</v>
      </c>
      <c r="Q1536" t="s">
        <v>8358</v>
      </c>
      <c r="R1536" t="s">
        <v>8359</v>
      </c>
      <c r="S1536" s="23">
        <f t="shared" si="94"/>
        <v>42221.465995370374</v>
      </c>
      <c r="T1536" s="23">
        <f t="shared" si="95"/>
        <v>42251.465995370374</v>
      </c>
      <c r="U1536" s="27">
        <f>IF(D1536&lt;Bonus!$J$2,Bonus!$K$2,IF(D1536&lt;Bonus!$J$3,Bonus!$K$3,IF(D1536&lt;Bonus!$J$4,Bonus!$K$4,IF(D1536&lt;Bonus!$J$5,Bonus!$K$5,IF(D1536&lt;Bonus!$J$6,Bonus!$K$6,IF(D1536&lt;Bonus!$J$7,Bonus!$K$7,IF(D1536&lt;Bonus!$J$8,Bonus!$K$8,IF(D1536&lt;Bonus!$J$9,Bonus!$K$9,IF(D1536&lt;Bonus!$J$10,Bonus!$K$10,IF(D1536&lt;Bonus!$J$11,Bonus!$K$11,IF(D1536&lt;Bonus!$J$12,Bonus!$K$12,Bonus!$K$13)))))))))))</f>
        <v>3</v>
      </c>
    </row>
    <row r="1537" spans="1:21"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17">
        <f t="shared" si="93"/>
        <v>48.154545454545456</v>
      </c>
      <c r="Q1537" t="s">
        <v>8358</v>
      </c>
      <c r="R1537" t="s">
        <v>8359</v>
      </c>
      <c r="S1537" s="23">
        <f t="shared" si="94"/>
        <v>42484.620729166665</v>
      </c>
      <c r="T1537" s="23">
        <f t="shared" si="95"/>
        <v>42513.708333333336</v>
      </c>
      <c r="U1537" s="27">
        <f>IF(D1537&lt;Bonus!$J$2,Bonus!$K$2,IF(D1537&lt;Bonus!$J$3,Bonus!$K$3,IF(D1537&lt;Bonus!$J$4,Bonus!$K$4,IF(D1537&lt;Bonus!$J$5,Bonus!$K$5,IF(D1537&lt;Bonus!$J$6,Bonus!$K$6,IF(D1537&lt;Bonus!$J$7,Bonus!$K$7,IF(D1537&lt;Bonus!$J$8,Bonus!$K$8,IF(D1537&lt;Bonus!$J$9,Bonus!$K$9,IF(D1537&lt;Bonus!$J$10,Bonus!$K$10,IF(D1537&lt;Bonus!$J$11,Bonus!$K$11,IF(D1537&lt;Bonus!$J$12,Bonus!$K$12,Bonus!$K$13)))))))))))</f>
        <v>2</v>
      </c>
    </row>
    <row r="1538" spans="1:21"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17">
        <f t="shared" si="93"/>
        <v>66.015406593406595</v>
      </c>
      <c r="Q1538" t="s">
        <v>8358</v>
      </c>
      <c r="R1538" t="s">
        <v>8359</v>
      </c>
      <c r="S1538" s="23">
        <f t="shared" si="94"/>
        <v>42213.593865740739</v>
      </c>
      <c r="T1538" s="23">
        <f t="shared" si="95"/>
        <v>42243.593865740739</v>
      </c>
      <c r="U1538" s="27">
        <f>IF(D1538&lt;Bonus!$J$2,Bonus!$K$2,IF(D1538&lt;Bonus!$J$3,Bonus!$K$3,IF(D1538&lt;Bonus!$J$4,Bonus!$K$4,IF(D1538&lt;Bonus!$J$5,Bonus!$K$5,IF(D1538&lt;Bonus!$J$6,Bonus!$K$6,IF(D1538&lt;Bonus!$J$7,Bonus!$K$7,IF(D1538&lt;Bonus!$J$8,Bonus!$K$8,IF(D1538&lt;Bonus!$J$9,Bonus!$K$9,IF(D1538&lt;Bonus!$J$10,Bonus!$K$10,IF(D1538&lt;Bonus!$J$11,Bonus!$K$11,IF(D1538&lt;Bonus!$J$12,Bonus!$K$12,Bonus!$K$13)))))))))))</f>
        <v>4</v>
      </c>
    </row>
    <row r="1539" spans="1:21"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f>
        <v>1.7989999999999999</v>
      </c>
      <c r="P1539" s="17">
        <f t="shared" ref="P1539:P1602" si="97">E1539/L1539</f>
        <v>96.375</v>
      </c>
      <c r="Q1539" t="s">
        <v>8358</v>
      </c>
      <c r="R1539" t="s">
        <v>8359</v>
      </c>
      <c r="S1539" s="23">
        <f t="shared" ref="S1539:S1602" si="98">(J1539/60/60/24)+DATE(1970,1,1)+(-5/24)</f>
        <v>42552.106793981475</v>
      </c>
      <c r="T1539" s="23">
        <f t="shared" ref="T1539:T1602" si="99">(I1539/60/60/24)+DATE(1970,1,1)+(-5/24)</f>
        <v>42588.541666666664</v>
      </c>
      <c r="U1539" s="27">
        <f>IF(D1539&lt;Bonus!$J$2,Bonus!$K$2,IF(D1539&lt;Bonus!$J$3,Bonus!$K$3,IF(D1539&lt;Bonus!$J$4,Bonus!$K$4,IF(D1539&lt;Bonus!$J$5,Bonus!$K$5,IF(D1539&lt;Bonus!$J$6,Bonus!$K$6,IF(D1539&lt;Bonus!$J$7,Bonus!$K$7,IF(D1539&lt;Bonus!$J$8,Bonus!$K$8,IF(D1539&lt;Bonus!$J$9,Bonus!$K$9,IF(D1539&lt;Bonus!$J$10,Bonus!$K$10,IF(D1539&lt;Bonus!$J$11,Bonus!$K$11,IF(D1539&lt;Bonus!$J$12,Bonus!$K$12,Bonus!$K$13)))))))))))</f>
        <v>4</v>
      </c>
    </row>
    <row r="1540" spans="1:21"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17">
        <f t="shared" si="97"/>
        <v>156.17391304347825</v>
      </c>
      <c r="Q1540" t="s">
        <v>8358</v>
      </c>
      <c r="R1540" t="s">
        <v>8359</v>
      </c>
      <c r="S1540" s="23">
        <f t="shared" si="98"/>
        <v>41981.57372685185</v>
      </c>
      <c r="T1540" s="23">
        <f t="shared" si="99"/>
        <v>42026.57372685185</v>
      </c>
      <c r="U1540" s="27">
        <f>IF(D1540&lt;Bonus!$J$2,Bonus!$K$2,IF(D1540&lt;Bonus!$J$3,Bonus!$K$3,IF(D1540&lt;Bonus!$J$4,Bonus!$K$4,IF(D1540&lt;Bonus!$J$5,Bonus!$K$5,IF(D1540&lt;Bonus!$J$6,Bonus!$K$6,IF(D1540&lt;Bonus!$J$7,Bonus!$K$7,IF(D1540&lt;Bonus!$J$8,Bonus!$K$8,IF(D1540&lt;Bonus!$J$9,Bonus!$K$9,IF(D1540&lt;Bonus!$J$10,Bonus!$K$10,IF(D1540&lt;Bonus!$J$11,Bonus!$K$11,IF(D1540&lt;Bonus!$J$12,Bonus!$K$12,Bonus!$K$13)))))))))))</f>
        <v>3</v>
      </c>
    </row>
    <row r="1541" spans="1:21"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17">
        <f t="shared" si="97"/>
        <v>95.764859154929582</v>
      </c>
      <c r="Q1541" t="s">
        <v>8358</v>
      </c>
      <c r="R1541" t="s">
        <v>8359</v>
      </c>
      <c r="S1541" s="23">
        <f t="shared" si="98"/>
        <v>42705.710868055547</v>
      </c>
      <c r="T1541" s="23">
        <f t="shared" si="99"/>
        <v>42738.710868055547</v>
      </c>
      <c r="U1541" s="27">
        <f>IF(D1541&lt;Bonus!$J$2,Bonus!$K$2,IF(D1541&lt;Bonus!$J$3,Bonus!$K$3,IF(D1541&lt;Bonus!$J$4,Bonus!$K$4,IF(D1541&lt;Bonus!$J$5,Bonus!$K$5,IF(D1541&lt;Bonus!$J$6,Bonus!$K$6,IF(D1541&lt;Bonus!$J$7,Bonus!$K$7,IF(D1541&lt;Bonus!$J$8,Bonus!$K$8,IF(D1541&lt;Bonus!$J$9,Bonus!$K$9,IF(D1541&lt;Bonus!$J$10,Bonus!$K$10,IF(D1541&lt;Bonus!$J$11,Bonus!$K$11,IF(D1541&lt;Bonus!$J$12,Bonus!$K$12,Bonus!$K$13)))))))))))</f>
        <v>6</v>
      </c>
    </row>
    <row r="1542" spans="1:21"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17">
        <f t="shared" si="97"/>
        <v>180.40816326530611</v>
      </c>
      <c r="Q1542" t="s">
        <v>8358</v>
      </c>
      <c r="R1542" t="s">
        <v>8359</v>
      </c>
      <c r="S1542" s="23">
        <f t="shared" si="98"/>
        <v>41938.798796296294</v>
      </c>
      <c r="T1542" s="23">
        <f t="shared" si="99"/>
        <v>41968.843749999993</v>
      </c>
      <c r="U1542" s="27">
        <f>IF(D1542&lt;Bonus!$J$2,Bonus!$K$2,IF(D1542&lt;Bonus!$J$3,Bonus!$K$3,IF(D1542&lt;Bonus!$J$4,Bonus!$K$4,IF(D1542&lt;Bonus!$J$5,Bonus!$K$5,IF(D1542&lt;Bonus!$J$6,Bonus!$K$6,IF(D1542&lt;Bonus!$J$7,Bonus!$K$7,IF(D1542&lt;Bonus!$J$8,Bonus!$K$8,IF(D1542&lt;Bonus!$J$9,Bonus!$K$9,IF(D1542&lt;Bonus!$J$10,Bonus!$K$10,IF(D1542&lt;Bonus!$J$11,Bonus!$K$11,IF(D1542&lt;Bonus!$J$12,Bonus!$K$12,Bonus!$K$13)))))))))))</f>
        <v>5</v>
      </c>
    </row>
    <row r="1543" spans="1:21"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17">
        <f t="shared" si="97"/>
        <v>3</v>
      </c>
      <c r="Q1543" t="s">
        <v>8358</v>
      </c>
      <c r="R1543" t="s">
        <v>8363</v>
      </c>
      <c r="S1543" s="23">
        <f t="shared" si="98"/>
        <v>41974.503912037035</v>
      </c>
      <c r="T1543" s="23">
        <f t="shared" si="99"/>
        <v>42004.503912037035</v>
      </c>
      <c r="U1543" s="27">
        <f>IF(D1543&lt;Bonus!$J$2,Bonus!$K$2,IF(D1543&lt;Bonus!$J$3,Bonus!$K$3,IF(D1543&lt;Bonus!$J$4,Bonus!$K$4,IF(D1543&lt;Bonus!$J$5,Bonus!$K$5,IF(D1543&lt;Bonus!$J$6,Bonus!$K$6,IF(D1543&lt;Bonus!$J$7,Bonus!$K$7,IF(D1543&lt;Bonus!$J$8,Bonus!$K$8,IF(D1543&lt;Bonus!$J$9,Bonus!$K$9,IF(D1543&lt;Bonus!$J$10,Bonus!$K$10,IF(D1543&lt;Bonus!$J$11,Bonus!$K$11,IF(D1543&lt;Bonus!$J$12,Bonus!$K$12,Bonus!$K$13)))))))))))</f>
        <v>5</v>
      </c>
    </row>
    <row r="1544" spans="1:21"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17">
        <f t="shared" si="97"/>
        <v>20</v>
      </c>
      <c r="Q1544" t="s">
        <v>8358</v>
      </c>
      <c r="R1544" t="s">
        <v>8363</v>
      </c>
      <c r="S1544" s="23">
        <f t="shared" si="98"/>
        <v>42170.788194444445</v>
      </c>
      <c r="T1544" s="23">
        <f t="shared" si="99"/>
        <v>42185.788194444445</v>
      </c>
      <c r="U1544" s="27">
        <f>IF(D1544&lt;Bonus!$J$2,Bonus!$K$2,IF(D1544&lt;Bonus!$J$3,Bonus!$K$3,IF(D1544&lt;Bonus!$J$4,Bonus!$K$4,IF(D1544&lt;Bonus!$J$5,Bonus!$K$5,IF(D1544&lt;Bonus!$J$6,Bonus!$K$6,IF(D1544&lt;Bonus!$J$7,Bonus!$K$7,IF(D1544&lt;Bonus!$J$8,Bonus!$K$8,IF(D1544&lt;Bonus!$J$9,Bonus!$K$9,IF(D1544&lt;Bonus!$J$10,Bonus!$K$10,IF(D1544&lt;Bonus!$J$11,Bonus!$K$11,IF(D1544&lt;Bonus!$J$12,Bonus!$K$12,Bonus!$K$13)))))))))))</f>
        <v>1</v>
      </c>
    </row>
    <row r="1545" spans="1:21"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17">
        <f t="shared" si="97"/>
        <v>10</v>
      </c>
      <c r="Q1545" t="s">
        <v>8358</v>
      </c>
      <c r="R1545" t="s">
        <v>8363</v>
      </c>
      <c r="S1545" s="23">
        <f t="shared" si="98"/>
        <v>41935.301319444443</v>
      </c>
      <c r="T1545" s="23">
        <f t="shared" si="99"/>
        <v>41965.342986111107</v>
      </c>
      <c r="U1545" s="27">
        <f>IF(D1545&lt;Bonus!$J$2,Bonus!$K$2,IF(D1545&lt;Bonus!$J$3,Bonus!$K$3,IF(D1545&lt;Bonus!$J$4,Bonus!$K$4,IF(D1545&lt;Bonus!$J$5,Bonus!$K$5,IF(D1545&lt;Bonus!$J$6,Bonus!$K$6,IF(D1545&lt;Bonus!$J$7,Bonus!$K$7,IF(D1545&lt;Bonus!$J$8,Bonus!$K$8,IF(D1545&lt;Bonus!$J$9,Bonus!$K$9,IF(D1545&lt;Bonus!$J$10,Bonus!$K$10,IF(D1545&lt;Bonus!$J$11,Bonus!$K$11,IF(D1545&lt;Bonus!$J$12,Bonus!$K$12,Bonus!$K$13)))))))))))</f>
        <v>2</v>
      </c>
    </row>
    <row r="1546" spans="1:21"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17" t="e">
        <f t="shared" si="97"/>
        <v>#DIV/0!</v>
      </c>
      <c r="Q1546" t="s">
        <v>8358</v>
      </c>
      <c r="R1546" t="s">
        <v>8363</v>
      </c>
      <c r="S1546" s="23">
        <f t="shared" si="98"/>
        <v>42052.842870370368</v>
      </c>
      <c r="T1546" s="23">
        <f t="shared" si="99"/>
        <v>42094.804166666661</v>
      </c>
      <c r="U1546" s="27">
        <f>IF(D1546&lt;Bonus!$J$2,Bonus!$K$2,IF(D1546&lt;Bonus!$J$3,Bonus!$K$3,IF(D1546&lt;Bonus!$J$4,Bonus!$K$4,IF(D1546&lt;Bonus!$J$5,Bonus!$K$5,IF(D1546&lt;Bonus!$J$6,Bonus!$K$6,IF(D1546&lt;Bonus!$J$7,Bonus!$K$7,IF(D1546&lt;Bonus!$J$8,Bonus!$K$8,IF(D1546&lt;Bonus!$J$9,Bonus!$K$9,IF(D1546&lt;Bonus!$J$10,Bonus!$K$10,IF(D1546&lt;Bonus!$J$11,Bonus!$K$11,IF(D1546&lt;Bonus!$J$12,Bonus!$K$12,Bonus!$K$13)))))))))))</f>
        <v>2</v>
      </c>
    </row>
    <row r="1547" spans="1:21"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17">
        <f t="shared" si="97"/>
        <v>1</v>
      </c>
      <c r="Q1547" t="s">
        <v>8358</v>
      </c>
      <c r="R1547" t="s">
        <v>8363</v>
      </c>
      <c r="S1547" s="23">
        <f t="shared" si="98"/>
        <v>42031.676319444443</v>
      </c>
      <c r="T1547" s="23">
        <f t="shared" si="99"/>
        <v>42065.677777777775</v>
      </c>
      <c r="U1547" s="27">
        <f>IF(D1547&lt;Bonus!$J$2,Bonus!$K$2,IF(D1547&lt;Bonus!$J$3,Bonus!$K$3,IF(D1547&lt;Bonus!$J$4,Bonus!$K$4,IF(D1547&lt;Bonus!$J$5,Bonus!$K$5,IF(D1547&lt;Bonus!$J$6,Bonus!$K$6,IF(D1547&lt;Bonus!$J$7,Bonus!$K$7,IF(D1547&lt;Bonus!$J$8,Bonus!$K$8,IF(D1547&lt;Bonus!$J$9,Bonus!$K$9,IF(D1547&lt;Bonus!$J$10,Bonus!$K$10,IF(D1547&lt;Bonus!$J$11,Bonus!$K$11,IF(D1547&lt;Bonus!$J$12,Bonus!$K$12,Bonus!$K$13)))))))))))</f>
        <v>2</v>
      </c>
    </row>
    <row r="1548" spans="1:21"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17">
        <f t="shared" si="97"/>
        <v>26.272727272727273</v>
      </c>
      <c r="Q1548" t="s">
        <v>8358</v>
      </c>
      <c r="R1548" t="s">
        <v>8363</v>
      </c>
      <c r="S1548" s="23">
        <f t="shared" si="98"/>
        <v>41839.004618055551</v>
      </c>
      <c r="T1548" s="23">
        <f t="shared" si="99"/>
        <v>41899.004618055551</v>
      </c>
      <c r="U1548" s="27">
        <f>IF(D1548&lt;Bonus!$J$2,Bonus!$K$2,IF(D1548&lt;Bonus!$J$3,Bonus!$K$3,IF(D1548&lt;Bonus!$J$4,Bonus!$K$4,IF(D1548&lt;Bonus!$J$5,Bonus!$K$5,IF(D1548&lt;Bonus!$J$6,Bonus!$K$6,IF(D1548&lt;Bonus!$J$7,Bonus!$K$7,IF(D1548&lt;Bonus!$J$8,Bonus!$K$8,IF(D1548&lt;Bonus!$J$9,Bonus!$K$9,IF(D1548&lt;Bonus!$J$10,Bonus!$K$10,IF(D1548&lt;Bonus!$J$11,Bonus!$K$11,IF(D1548&lt;Bonus!$J$12,Bonus!$K$12,Bonus!$K$13)))))))))))</f>
        <v>2</v>
      </c>
    </row>
    <row r="1549" spans="1:21"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17" t="e">
        <f t="shared" si="97"/>
        <v>#DIV/0!</v>
      </c>
      <c r="Q1549" t="s">
        <v>8358</v>
      </c>
      <c r="R1549" t="s">
        <v>8363</v>
      </c>
      <c r="S1549" s="23">
        <f t="shared" si="98"/>
        <v>42782.218541666669</v>
      </c>
      <c r="T1549" s="23">
        <f t="shared" si="99"/>
        <v>42789.218541666669</v>
      </c>
      <c r="U1549" s="27">
        <f>IF(D1549&lt;Bonus!$J$2,Bonus!$K$2,IF(D1549&lt;Bonus!$J$3,Bonus!$K$3,IF(D1549&lt;Bonus!$J$4,Bonus!$K$4,IF(D1549&lt;Bonus!$J$5,Bonus!$K$5,IF(D1549&lt;Bonus!$J$6,Bonus!$K$6,IF(D1549&lt;Bonus!$J$7,Bonus!$K$7,IF(D1549&lt;Bonus!$J$8,Bonus!$K$8,IF(D1549&lt;Bonus!$J$9,Bonus!$K$9,IF(D1549&lt;Bonus!$J$10,Bonus!$K$10,IF(D1549&lt;Bonus!$J$11,Bonus!$K$11,IF(D1549&lt;Bonus!$J$12,Bonus!$K$12,Bonus!$K$13)))))))))))</f>
        <v>1</v>
      </c>
    </row>
    <row r="1550" spans="1:21"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17">
        <f t="shared" si="97"/>
        <v>60</v>
      </c>
      <c r="Q1550" t="s">
        <v>8358</v>
      </c>
      <c r="R1550" t="s">
        <v>8363</v>
      </c>
      <c r="S1550" s="23">
        <f t="shared" si="98"/>
        <v>42286.673842592594</v>
      </c>
      <c r="T1550" s="23">
        <f t="shared" si="99"/>
        <v>42316.715509259251</v>
      </c>
      <c r="U1550" s="27">
        <f>IF(D1550&lt;Bonus!$J$2,Bonus!$K$2,IF(D1550&lt;Bonus!$J$3,Bonus!$K$3,IF(D1550&lt;Bonus!$J$4,Bonus!$K$4,IF(D1550&lt;Bonus!$J$5,Bonus!$K$5,IF(D1550&lt;Bonus!$J$6,Bonus!$K$6,IF(D1550&lt;Bonus!$J$7,Bonus!$K$7,IF(D1550&lt;Bonus!$J$8,Bonus!$K$8,IF(D1550&lt;Bonus!$J$9,Bonus!$K$9,IF(D1550&lt;Bonus!$J$10,Bonus!$K$10,IF(D1550&lt;Bonus!$J$11,Bonus!$K$11,IF(D1550&lt;Bonus!$J$12,Bonus!$K$12,Bonus!$K$13)))))))))))</f>
        <v>1</v>
      </c>
    </row>
    <row r="1551" spans="1:21"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17">
        <f t="shared" si="97"/>
        <v>28.333333333333332</v>
      </c>
      <c r="Q1551" t="s">
        <v>8358</v>
      </c>
      <c r="R1551" t="s">
        <v>8363</v>
      </c>
      <c r="S1551" s="23">
        <f t="shared" si="98"/>
        <v>42280.927766203698</v>
      </c>
      <c r="T1551" s="23">
        <f t="shared" si="99"/>
        <v>42310.96943287037</v>
      </c>
      <c r="U1551" s="27">
        <f>IF(D1551&lt;Bonus!$J$2,Bonus!$K$2,IF(D1551&lt;Bonus!$J$3,Bonus!$K$3,IF(D1551&lt;Bonus!$J$4,Bonus!$K$4,IF(D1551&lt;Bonus!$J$5,Bonus!$K$5,IF(D1551&lt;Bonus!$J$6,Bonus!$K$6,IF(D1551&lt;Bonus!$J$7,Bonus!$K$7,IF(D1551&lt;Bonus!$J$8,Bonus!$K$8,IF(D1551&lt;Bonus!$J$9,Bonus!$K$9,IF(D1551&lt;Bonus!$J$10,Bonus!$K$10,IF(D1551&lt;Bonus!$J$11,Bonus!$K$11,IF(D1551&lt;Bonus!$J$12,Bonus!$K$12,Bonus!$K$13)))))))))))</f>
        <v>1</v>
      </c>
    </row>
    <row r="1552" spans="1:21"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17">
        <f t="shared" si="97"/>
        <v>14.428571428571429</v>
      </c>
      <c r="Q1552" t="s">
        <v>8358</v>
      </c>
      <c r="R1552" t="s">
        <v>8363</v>
      </c>
      <c r="S1552" s="23">
        <f t="shared" si="98"/>
        <v>42472.24113425926</v>
      </c>
      <c r="T1552" s="23">
        <f t="shared" si="99"/>
        <v>42502.24113425926</v>
      </c>
      <c r="U1552" s="27">
        <f>IF(D1552&lt;Bonus!$J$2,Bonus!$K$2,IF(D1552&lt;Bonus!$J$3,Bonus!$K$3,IF(D1552&lt;Bonus!$J$4,Bonus!$K$4,IF(D1552&lt;Bonus!$J$5,Bonus!$K$5,IF(D1552&lt;Bonus!$J$6,Bonus!$K$6,IF(D1552&lt;Bonus!$J$7,Bonus!$K$7,IF(D1552&lt;Bonus!$J$8,Bonus!$K$8,IF(D1552&lt;Bonus!$J$9,Bonus!$K$9,IF(D1552&lt;Bonus!$J$10,Bonus!$K$10,IF(D1552&lt;Bonus!$J$11,Bonus!$K$11,IF(D1552&lt;Bonus!$J$12,Bonus!$K$12,Bonus!$K$13)))))))))))</f>
        <v>1</v>
      </c>
    </row>
    <row r="1553" spans="1:21"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17" t="e">
        <f t="shared" si="97"/>
        <v>#DIV/0!</v>
      </c>
      <c r="Q1553" t="s">
        <v>8358</v>
      </c>
      <c r="R1553" t="s">
        <v>8363</v>
      </c>
      <c r="S1553" s="23">
        <f t="shared" si="98"/>
        <v>42121.616192129623</v>
      </c>
      <c r="T1553" s="23">
        <f t="shared" si="99"/>
        <v>42151.616192129623</v>
      </c>
      <c r="U1553" s="27">
        <f>IF(D1553&lt;Bonus!$J$2,Bonus!$K$2,IF(D1553&lt;Bonus!$J$3,Bonus!$K$3,IF(D1553&lt;Bonus!$J$4,Bonus!$K$4,IF(D1553&lt;Bonus!$J$5,Bonus!$K$5,IF(D1553&lt;Bonus!$J$6,Bonus!$K$6,IF(D1553&lt;Bonus!$J$7,Bonus!$K$7,IF(D1553&lt;Bonus!$J$8,Bonus!$K$8,IF(D1553&lt;Bonus!$J$9,Bonus!$K$9,IF(D1553&lt;Bonus!$J$10,Bonus!$K$10,IF(D1553&lt;Bonus!$J$11,Bonus!$K$11,IF(D1553&lt;Bonus!$J$12,Bonus!$K$12,Bonus!$K$13)))))))))))</f>
        <v>2</v>
      </c>
    </row>
    <row r="1554" spans="1:21"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17">
        <f t="shared" si="97"/>
        <v>132.1875</v>
      </c>
      <c r="Q1554" t="s">
        <v>8358</v>
      </c>
      <c r="R1554" t="s">
        <v>8363</v>
      </c>
      <c r="S1554" s="23">
        <f t="shared" si="98"/>
        <v>41892.480416666665</v>
      </c>
      <c r="T1554" s="23">
        <f t="shared" si="99"/>
        <v>41912.957638888889</v>
      </c>
      <c r="U1554" s="27">
        <f>IF(D1554&lt;Bonus!$J$2,Bonus!$K$2,IF(D1554&lt;Bonus!$J$3,Bonus!$K$3,IF(D1554&lt;Bonus!$J$4,Bonus!$K$4,IF(D1554&lt;Bonus!$J$5,Bonus!$K$5,IF(D1554&lt;Bonus!$J$6,Bonus!$K$6,IF(D1554&lt;Bonus!$J$7,Bonus!$K$7,IF(D1554&lt;Bonus!$J$8,Bonus!$K$8,IF(D1554&lt;Bonus!$J$9,Bonus!$K$9,IF(D1554&lt;Bonus!$J$10,Bonus!$K$10,IF(D1554&lt;Bonus!$J$11,Bonus!$K$11,IF(D1554&lt;Bonus!$J$12,Bonus!$K$12,Bonus!$K$13)))))))))))</f>
        <v>2</v>
      </c>
    </row>
    <row r="1555" spans="1:21"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17" t="e">
        <f t="shared" si="97"/>
        <v>#DIV/0!</v>
      </c>
      <c r="Q1555" t="s">
        <v>8358</v>
      </c>
      <c r="R1555" t="s">
        <v>8363</v>
      </c>
      <c r="S1555" s="23">
        <f t="shared" si="98"/>
        <v>42219.074618055551</v>
      </c>
      <c r="T1555" s="23">
        <f t="shared" si="99"/>
        <v>42249.074618055551</v>
      </c>
      <c r="U1555" s="27">
        <f>IF(D1555&lt;Bonus!$J$2,Bonus!$K$2,IF(D1555&lt;Bonus!$J$3,Bonus!$K$3,IF(D1555&lt;Bonus!$J$4,Bonus!$K$4,IF(D1555&lt;Bonus!$J$5,Bonus!$K$5,IF(D1555&lt;Bonus!$J$6,Bonus!$K$6,IF(D1555&lt;Bonus!$J$7,Bonus!$K$7,IF(D1555&lt;Bonus!$J$8,Bonus!$K$8,IF(D1555&lt;Bonus!$J$9,Bonus!$K$9,IF(D1555&lt;Bonus!$J$10,Bonus!$K$10,IF(D1555&lt;Bonus!$J$11,Bonus!$K$11,IF(D1555&lt;Bonus!$J$12,Bonus!$K$12,Bonus!$K$13)))))))))))</f>
        <v>3</v>
      </c>
    </row>
    <row r="1556" spans="1:21"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17" t="e">
        <f t="shared" si="97"/>
        <v>#DIV/0!</v>
      </c>
      <c r="Q1556" t="s">
        <v>8358</v>
      </c>
      <c r="R1556" t="s">
        <v>8363</v>
      </c>
      <c r="S1556" s="23">
        <f t="shared" si="98"/>
        <v>42188.043865740743</v>
      </c>
      <c r="T1556" s="23">
        <f t="shared" si="99"/>
        <v>42218.043865740743</v>
      </c>
      <c r="U1556" s="27">
        <f>IF(D1556&lt;Bonus!$J$2,Bonus!$K$2,IF(D1556&lt;Bonus!$J$3,Bonus!$K$3,IF(D1556&lt;Bonus!$J$4,Bonus!$K$4,IF(D1556&lt;Bonus!$J$5,Bonus!$K$5,IF(D1556&lt;Bonus!$J$6,Bonus!$K$6,IF(D1556&lt;Bonus!$J$7,Bonus!$K$7,IF(D1556&lt;Bonus!$J$8,Bonus!$K$8,IF(D1556&lt;Bonus!$J$9,Bonus!$K$9,IF(D1556&lt;Bonus!$J$10,Bonus!$K$10,IF(D1556&lt;Bonus!$J$11,Bonus!$K$11,IF(D1556&lt;Bonus!$J$12,Bonus!$K$12,Bonus!$K$13)))))))))))</f>
        <v>6</v>
      </c>
    </row>
    <row r="1557" spans="1:21"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17" t="e">
        <f t="shared" si="97"/>
        <v>#DIV/0!</v>
      </c>
      <c r="Q1557" t="s">
        <v>8358</v>
      </c>
      <c r="R1557" t="s">
        <v>8363</v>
      </c>
      <c r="S1557" s="23">
        <f t="shared" si="98"/>
        <v>42241.405462962961</v>
      </c>
      <c r="T1557" s="23">
        <f t="shared" si="99"/>
        <v>42264.499999999993</v>
      </c>
      <c r="U1557" s="27">
        <f>IF(D1557&lt;Bonus!$J$2,Bonus!$K$2,IF(D1557&lt;Bonus!$J$3,Bonus!$K$3,IF(D1557&lt;Bonus!$J$4,Bonus!$K$4,IF(D1557&lt;Bonus!$J$5,Bonus!$K$5,IF(D1557&lt;Bonus!$J$6,Bonus!$K$6,IF(D1557&lt;Bonus!$J$7,Bonus!$K$7,IF(D1557&lt;Bonus!$J$8,Bonus!$K$8,IF(D1557&lt;Bonus!$J$9,Bonus!$K$9,IF(D1557&lt;Bonus!$J$10,Bonus!$K$10,IF(D1557&lt;Bonus!$J$11,Bonus!$K$11,IF(D1557&lt;Bonus!$J$12,Bonus!$K$12,Bonus!$K$13)))))))))))</f>
        <v>1</v>
      </c>
    </row>
    <row r="1558" spans="1:21"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17">
        <f t="shared" si="97"/>
        <v>56.416666666666664</v>
      </c>
      <c r="Q1558" t="s">
        <v>8358</v>
      </c>
      <c r="R1558" t="s">
        <v>8363</v>
      </c>
      <c r="S1558" s="23">
        <f t="shared" si="98"/>
        <v>42524.944722222215</v>
      </c>
      <c r="T1558" s="23">
        <f t="shared" si="99"/>
        <v>42554.944722222215</v>
      </c>
      <c r="U1558" s="27">
        <f>IF(D1558&lt;Bonus!$J$2,Bonus!$K$2,IF(D1558&lt;Bonus!$J$3,Bonus!$K$3,IF(D1558&lt;Bonus!$J$4,Bonus!$K$4,IF(D1558&lt;Bonus!$J$5,Bonus!$K$5,IF(D1558&lt;Bonus!$J$6,Bonus!$K$6,IF(D1558&lt;Bonus!$J$7,Bonus!$K$7,IF(D1558&lt;Bonus!$J$8,Bonus!$K$8,IF(D1558&lt;Bonus!$J$9,Bonus!$K$9,IF(D1558&lt;Bonus!$J$10,Bonus!$K$10,IF(D1558&lt;Bonus!$J$11,Bonus!$K$11,IF(D1558&lt;Bonus!$J$12,Bonus!$K$12,Bonus!$K$13)))))))))))</f>
        <v>2</v>
      </c>
    </row>
    <row r="1559" spans="1:21"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17">
        <f t="shared" si="97"/>
        <v>100</v>
      </c>
      <c r="Q1559" t="s">
        <v>8358</v>
      </c>
      <c r="R1559" t="s">
        <v>8363</v>
      </c>
      <c r="S1559" s="23">
        <f t="shared" si="98"/>
        <v>41871.444826388884</v>
      </c>
      <c r="T1559" s="23">
        <f t="shared" si="99"/>
        <v>41902.444826388884</v>
      </c>
      <c r="U1559" s="27">
        <f>IF(D1559&lt;Bonus!$J$2,Bonus!$K$2,IF(D1559&lt;Bonus!$J$3,Bonus!$K$3,IF(D1559&lt;Bonus!$J$4,Bonus!$K$4,IF(D1559&lt;Bonus!$J$5,Bonus!$K$5,IF(D1559&lt;Bonus!$J$6,Bonus!$K$6,IF(D1559&lt;Bonus!$J$7,Bonus!$K$7,IF(D1559&lt;Bonus!$J$8,Bonus!$K$8,IF(D1559&lt;Bonus!$J$9,Bonus!$K$9,IF(D1559&lt;Bonus!$J$10,Bonus!$K$10,IF(D1559&lt;Bonus!$J$11,Bonus!$K$11,IF(D1559&lt;Bonus!$J$12,Bonus!$K$12,Bonus!$K$13)))))))))))</f>
        <v>2</v>
      </c>
    </row>
    <row r="1560" spans="1:21"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17">
        <f t="shared" si="97"/>
        <v>11.666666666666666</v>
      </c>
      <c r="Q1560" t="s">
        <v>8358</v>
      </c>
      <c r="R1560" t="s">
        <v>8363</v>
      </c>
      <c r="S1560" s="23">
        <f t="shared" si="98"/>
        <v>42185.189340277771</v>
      </c>
      <c r="T1560" s="23">
        <f t="shared" si="99"/>
        <v>42244.299999999996</v>
      </c>
      <c r="U1560" s="27">
        <f>IF(D1560&lt;Bonus!$J$2,Bonus!$K$2,IF(D1560&lt;Bonus!$J$3,Bonus!$K$3,IF(D1560&lt;Bonus!$J$4,Bonus!$K$4,IF(D1560&lt;Bonus!$J$5,Bonus!$K$5,IF(D1560&lt;Bonus!$J$6,Bonus!$K$6,IF(D1560&lt;Bonus!$J$7,Bonus!$K$7,IF(D1560&lt;Bonus!$J$8,Bonus!$K$8,IF(D1560&lt;Bonus!$J$9,Bonus!$K$9,IF(D1560&lt;Bonus!$J$10,Bonus!$K$10,IF(D1560&lt;Bonus!$J$11,Bonus!$K$11,IF(D1560&lt;Bonus!$J$12,Bonus!$K$12,Bonus!$K$13)))))))))))</f>
        <v>1</v>
      </c>
    </row>
    <row r="1561" spans="1:21"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17">
        <f t="shared" si="97"/>
        <v>50</v>
      </c>
      <c r="Q1561" t="s">
        <v>8358</v>
      </c>
      <c r="R1561" t="s">
        <v>8363</v>
      </c>
      <c r="S1561" s="23">
        <f t="shared" si="98"/>
        <v>42107.844895833325</v>
      </c>
      <c r="T1561" s="23">
        <f t="shared" si="99"/>
        <v>42122.844895833325</v>
      </c>
      <c r="U1561" s="27">
        <f>IF(D1561&lt;Bonus!$J$2,Bonus!$K$2,IF(D1561&lt;Bonus!$J$3,Bonus!$K$3,IF(D1561&lt;Bonus!$J$4,Bonus!$K$4,IF(D1561&lt;Bonus!$J$5,Bonus!$K$5,IF(D1561&lt;Bonus!$J$6,Bonus!$K$6,IF(D1561&lt;Bonus!$J$7,Bonus!$K$7,IF(D1561&lt;Bonus!$J$8,Bonus!$K$8,IF(D1561&lt;Bonus!$J$9,Bonus!$K$9,IF(D1561&lt;Bonus!$J$10,Bonus!$K$10,IF(D1561&lt;Bonus!$J$11,Bonus!$K$11,IF(D1561&lt;Bonus!$J$12,Bonus!$K$12,Bonus!$K$13)))))))))))</f>
        <v>5</v>
      </c>
    </row>
    <row r="1562" spans="1:21"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17">
        <f t="shared" si="97"/>
        <v>23.5</v>
      </c>
      <c r="Q1562" t="s">
        <v>8358</v>
      </c>
      <c r="R1562" t="s">
        <v>8363</v>
      </c>
      <c r="S1562" s="23">
        <f t="shared" si="98"/>
        <v>41935.812418981477</v>
      </c>
      <c r="T1562" s="23">
        <f t="shared" si="99"/>
        <v>41955.854085648149</v>
      </c>
      <c r="U1562" s="27">
        <f>IF(D1562&lt;Bonus!$J$2,Bonus!$K$2,IF(D1562&lt;Bonus!$J$3,Bonus!$K$3,IF(D1562&lt;Bonus!$J$4,Bonus!$K$4,IF(D1562&lt;Bonus!$J$5,Bonus!$K$5,IF(D1562&lt;Bonus!$J$6,Bonus!$K$6,IF(D1562&lt;Bonus!$J$7,Bonus!$K$7,IF(D1562&lt;Bonus!$J$8,Bonus!$K$8,IF(D1562&lt;Bonus!$J$9,Bonus!$K$9,IF(D1562&lt;Bonus!$J$10,Bonus!$K$10,IF(D1562&lt;Bonus!$J$11,Bonus!$K$11,IF(D1562&lt;Bonus!$J$12,Bonus!$K$12,Bonus!$K$13)))))))))))</f>
        <v>2</v>
      </c>
    </row>
    <row r="1563" spans="1:21"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17">
        <f t="shared" si="97"/>
        <v>67</v>
      </c>
      <c r="Q1563" t="s">
        <v>8342</v>
      </c>
      <c r="R1563" t="s">
        <v>8364</v>
      </c>
      <c r="S1563" s="23">
        <f t="shared" si="98"/>
        <v>41554.833368055552</v>
      </c>
      <c r="T1563" s="23">
        <f t="shared" si="99"/>
        <v>41584.875034722223</v>
      </c>
      <c r="U1563" s="27">
        <f>IF(D1563&lt;Bonus!$J$2,Bonus!$K$2,IF(D1563&lt;Bonus!$J$3,Bonus!$K$3,IF(D1563&lt;Bonus!$J$4,Bonus!$K$4,IF(D1563&lt;Bonus!$J$5,Bonus!$K$5,IF(D1563&lt;Bonus!$J$6,Bonus!$K$6,IF(D1563&lt;Bonus!$J$7,Bonus!$K$7,IF(D1563&lt;Bonus!$J$8,Bonus!$K$8,IF(D1563&lt;Bonus!$J$9,Bonus!$K$9,IF(D1563&lt;Bonus!$J$10,Bonus!$K$10,IF(D1563&lt;Bonus!$J$11,Bonus!$K$11,IF(D1563&lt;Bonus!$J$12,Bonus!$K$12,Bonus!$K$13)))))))))))</f>
        <v>4</v>
      </c>
    </row>
    <row r="1564" spans="1:21"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17" t="e">
        <f t="shared" si="97"/>
        <v>#DIV/0!</v>
      </c>
      <c r="Q1564" t="s">
        <v>8342</v>
      </c>
      <c r="R1564" t="s">
        <v>8364</v>
      </c>
      <c r="S1564" s="23">
        <f t="shared" si="98"/>
        <v>40079.357824074068</v>
      </c>
      <c r="T1564" s="23">
        <f t="shared" si="99"/>
        <v>40148.826388888883</v>
      </c>
      <c r="U1564" s="27">
        <f>IF(D1564&lt;Bonus!$J$2,Bonus!$K$2,IF(D1564&lt;Bonus!$J$3,Bonus!$K$3,IF(D1564&lt;Bonus!$J$4,Bonus!$K$4,IF(D1564&lt;Bonus!$J$5,Bonus!$K$5,IF(D1564&lt;Bonus!$J$6,Bonus!$K$6,IF(D1564&lt;Bonus!$J$7,Bonus!$K$7,IF(D1564&lt;Bonus!$J$8,Bonus!$K$8,IF(D1564&lt;Bonus!$J$9,Bonus!$K$9,IF(D1564&lt;Bonus!$J$10,Bonus!$K$10,IF(D1564&lt;Bonus!$J$11,Bonus!$K$11,IF(D1564&lt;Bonus!$J$12,Bonus!$K$12,Bonus!$K$13)))))))))))</f>
        <v>2</v>
      </c>
    </row>
    <row r="1565" spans="1:21"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17">
        <f t="shared" si="97"/>
        <v>42.5</v>
      </c>
      <c r="Q1565" t="s">
        <v>8342</v>
      </c>
      <c r="R1565" t="s">
        <v>8364</v>
      </c>
      <c r="S1565" s="23">
        <f t="shared" si="98"/>
        <v>41652.534155092588</v>
      </c>
      <c r="T1565" s="23">
        <f t="shared" si="99"/>
        <v>41712.492488425924</v>
      </c>
      <c r="U1565" s="27">
        <f>IF(D1565&lt;Bonus!$J$2,Bonus!$K$2,IF(D1565&lt;Bonus!$J$3,Bonus!$K$3,IF(D1565&lt;Bonus!$J$4,Bonus!$K$4,IF(D1565&lt;Bonus!$J$5,Bonus!$K$5,IF(D1565&lt;Bonus!$J$6,Bonus!$K$6,IF(D1565&lt;Bonus!$J$7,Bonus!$K$7,IF(D1565&lt;Bonus!$J$8,Bonus!$K$8,IF(D1565&lt;Bonus!$J$9,Bonus!$K$9,IF(D1565&lt;Bonus!$J$10,Bonus!$K$10,IF(D1565&lt;Bonus!$J$11,Bonus!$K$11,IF(D1565&lt;Bonus!$J$12,Bonus!$K$12,Bonus!$K$13)))))))))))</f>
        <v>3</v>
      </c>
    </row>
    <row r="1566" spans="1:21"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17">
        <f t="shared" si="97"/>
        <v>10</v>
      </c>
      <c r="Q1566" t="s">
        <v>8342</v>
      </c>
      <c r="R1566" t="s">
        <v>8364</v>
      </c>
      <c r="S1566" s="23">
        <f t="shared" si="98"/>
        <v>42121.158668981479</v>
      </c>
      <c r="T1566" s="23">
        <f t="shared" si="99"/>
        <v>42152.628472222219</v>
      </c>
      <c r="U1566" s="27">
        <f>IF(D1566&lt;Bonus!$J$2,Bonus!$K$2,IF(D1566&lt;Bonus!$J$3,Bonus!$K$3,IF(D1566&lt;Bonus!$J$4,Bonus!$K$4,IF(D1566&lt;Bonus!$J$5,Bonus!$K$5,IF(D1566&lt;Bonus!$J$6,Bonus!$K$6,IF(D1566&lt;Bonus!$J$7,Bonus!$K$7,IF(D1566&lt;Bonus!$J$8,Bonus!$K$8,IF(D1566&lt;Bonus!$J$9,Bonus!$K$9,IF(D1566&lt;Bonus!$J$10,Bonus!$K$10,IF(D1566&lt;Bonus!$J$11,Bonus!$K$11,IF(D1566&lt;Bonus!$J$12,Bonus!$K$12,Bonus!$K$13)))))))))))</f>
        <v>4</v>
      </c>
    </row>
    <row r="1567" spans="1:21"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17">
        <f t="shared" si="97"/>
        <v>100</v>
      </c>
      <c r="Q1567" t="s">
        <v>8342</v>
      </c>
      <c r="R1567" t="s">
        <v>8364</v>
      </c>
      <c r="S1567" s="23">
        <f t="shared" si="98"/>
        <v>40672.521539351852</v>
      </c>
      <c r="T1567" s="23">
        <f t="shared" si="99"/>
        <v>40702.521539351852</v>
      </c>
      <c r="U1567" s="27">
        <f>IF(D1567&lt;Bonus!$J$2,Bonus!$K$2,IF(D1567&lt;Bonus!$J$3,Bonus!$K$3,IF(D1567&lt;Bonus!$J$4,Bonus!$K$4,IF(D1567&lt;Bonus!$J$5,Bonus!$K$5,IF(D1567&lt;Bonus!$J$6,Bonus!$K$6,IF(D1567&lt;Bonus!$J$7,Bonus!$K$7,IF(D1567&lt;Bonus!$J$8,Bonus!$K$8,IF(D1567&lt;Bonus!$J$9,Bonus!$K$9,IF(D1567&lt;Bonus!$J$10,Bonus!$K$10,IF(D1567&lt;Bonus!$J$11,Bonus!$K$11,IF(D1567&lt;Bonus!$J$12,Bonus!$K$12,Bonus!$K$13)))))))))))</f>
        <v>2</v>
      </c>
    </row>
    <row r="1568" spans="1:21"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17">
        <f t="shared" si="97"/>
        <v>108.05084745762711</v>
      </c>
      <c r="Q1568" t="s">
        <v>8342</v>
      </c>
      <c r="R1568" t="s">
        <v>8364</v>
      </c>
      <c r="S1568" s="23">
        <f t="shared" si="98"/>
        <v>42549.708379629628</v>
      </c>
      <c r="T1568" s="23">
        <f t="shared" si="99"/>
        <v>42578.708333333336</v>
      </c>
      <c r="U1568" s="27">
        <f>IF(D1568&lt;Bonus!$J$2,Bonus!$K$2,IF(D1568&lt;Bonus!$J$3,Bonus!$K$3,IF(D1568&lt;Bonus!$J$4,Bonus!$K$4,IF(D1568&lt;Bonus!$J$5,Bonus!$K$5,IF(D1568&lt;Bonus!$J$6,Bonus!$K$6,IF(D1568&lt;Bonus!$J$7,Bonus!$K$7,IF(D1568&lt;Bonus!$J$8,Bonus!$K$8,IF(D1568&lt;Bonus!$J$9,Bonus!$K$9,IF(D1568&lt;Bonus!$J$10,Bonus!$K$10,IF(D1568&lt;Bonus!$J$11,Bonus!$K$11,IF(D1568&lt;Bonus!$J$12,Bonus!$K$12,Bonus!$K$13)))))))))))</f>
        <v>8</v>
      </c>
    </row>
    <row r="1569" spans="1:21"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17">
        <f t="shared" si="97"/>
        <v>26.923076923076923</v>
      </c>
      <c r="Q1569" t="s">
        <v>8342</v>
      </c>
      <c r="R1569" t="s">
        <v>8364</v>
      </c>
      <c r="S1569" s="23">
        <f t="shared" si="98"/>
        <v>41671.728530092587</v>
      </c>
      <c r="T1569" s="23">
        <f t="shared" si="99"/>
        <v>41686.791666666664</v>
      </c>
      <c r="U1569" s="27">
        <f>IF(D1569&lt;Bonus!$J$2,Bonus!$K$2,IF(D1569&lt;Bonus!$J$3,Bonus!$K$3,IF(D1569&lt;Bonus!$J$4,Bonus!$K$4,IF(D1569&lt;Bonus!$J$5,Bonus!$K$5,IF(D1569&lt;Bonus!$J$6,Bonus!$K$6,IF(D1569&lt;Bonus!$J$7,Bonus!$K$7,IF(D1569&lt;Bonus!$J$8,Bonus!$K$8,IF(D1569&lt;Bonus!$J$9,Bonus!$K$9,IF(D1569&lt;Bonus!$J$10,Bonus!$K$10,IF(D1569&lt;Bonus!$J$11,Bonus!$K$11,IF(D1569&lt;Bonus!$J$12,Bonus!$K$12,Bonus!$K$13)))))))))))</f>
        <v>3</v>
      </c>
    </row>
    <row r="1570" spans="1:21"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17">
        <f t="shared" si="97"/>
        <v>155</v>
      </c>
      <c r="Q1570" t="s">
        <v>8342</v>
      </c>
      <c r="R1570" t="s">
        <v>8364</v>
      </c>
      <c r="S1570" s="23">
        <f t="shared" si="98"/>
        <v>41961.853993055549</v>
      </c>
      <c r="T1570" s="23">
        <f t="shared" si="99"/>
        <v>41996.853993055549</v>
      </c>
      <c r="U1570" s="27">
        <f>IF(D1570&lt;Bonus!$J$2,Bonus!$K$2,IF(D1570&lt;Bonus!$J$3,Bonus!$K$3,IF(D1570&lt;Bonus!$J$4,Bonus!$K$4,IF(D1570&lt;Bonus!$J$5,Bonus!$K$5,IF(D1570&lt;Bonus!$J$6,Bonus!$K$6,IF(D1570&lt;Bonus!$J$7,Bonus!$K$7,IF(D1570&lt;Bonus!$J$8,Bonus!$K$8,IF(D1570&lt;Bonus!$J$9,Bonus!$K$9,IF(D1570&lt;Bonus!$J$10,Bonus!$K$10,IF(D1570&lt;Bonus!$J$11,Bonus!$K$11,IF(D1570&lt;Bonus!$J$12,Bonus!$K$12,Bonus!$K$13)))))))))))</f>
        <v>7</v>
      </c>
    </row>
    <row r="1571" spans="1:2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17" t="e">
        <f t="shared" si="97"/>
        <v>#DIV/0!</v>
      </c>
      <c r="Q1571" t="s">
        <v>8342</v>
      </c>
      <c r="R1571" t="s">
        <v>8364</v>
      </c>
      <c r="S1571" s="23">
        <f t="shared" si="98"/>
        <v>41389.471226851849</v>
      </c>
      <c r="T1571" s="23">
        <f t="shared" si="99"/>
        <v>41419.471226851849</v>
      </c>
      <c r="U1571" s="27">
        <f>IF(D1571&lt;Bonus!$J$2,Bonus!$K$2,IF(D1571&lt;Bonus!$J$3,Bonus!$K$3,IF(D1571&lt;Bonus!$J$4,Bonus!$K$4,IF(D1571&lt;Bonus!$J$5,Bonus!$K$5,IF(D1571&lt;Bonus!$J$6,Bonus!$K$6,IF(D1571&lt;Bonus!$J$7,Bonus!$K$7,IF(D1571&lt;Bonus!$J$8,Bonus!$K$8,IF(D1571&lt;Bonus!$J$9,Bonus!$K$9,IF(D1571&lt;Bonus!$J$10,Bonus!$K$10,IF(D1571&lt;Bonus!$J$11,Bonus!$K$11,IF(D1571&lt;Bonus!$J$12,Bonus!$K$12,Bonus!$K$13)))))))))))</f>
        <v>8</v>
      </c>
    </row>
    <row r="1572" spans="1:21"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17">
        <f t="shared" si="97"/>
        <v>47.769230769230766</v>
      </c>
      <c r="Q1572" t="s">
        <v>8342</v>
      </c>
      <c r="R1572" t="s">
        <v>8364</v>
      </c>
      <c r="S1572" s="23">
        <f t="shared" si="98"/>
        <v>42438.605115740742</v>
      </c>
      <c r="T1572" s="23">
        <f t="shared" si="99"/>
        <v>42468.56344907407</v>
      </c>
      <c r="U1572" s="27">
        <f>IF(D1572&lt;Bonus!$J$2,Bonus!$K$2,IF(D1572&lt;Bonus!$J$3,Bonus!$K$3,IF(D1572&lt;Bonus!$J$4,Bonus!$K$4,IF(D1572&lt;Bonus!$J$5,Bonus!$K$5,IF(D1572&lt;Bonus!$J$6,Bonus!$K$6,IF(D1572&lt;Bonus!$J$7,Bonus!$K$7,IF(D1572&lt;Bonus!$J$8,Bonus!$K$8,IF(D1572&lt;Bonus!$J$9,Bonus!$K$9,IF(D1572&lt;Bonus!$J$10,Bonus!$K$10,IF(D1572&lt;Bonus!$J$11,Bonus!$K$11,IF(D1572&lt;Bonus!$J$12,Bonus!$K$12,Bonus!$K$13)))))))))))</f>
        <v>3</v>
      </c>
    </row>
    <row r="1573" spans="1:21"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17">
        <f t="shared" si="97"/>
        <v>20</v>
      </c>
      <c r="Q1573" t="s">
        <v>8342</v>
      </c>
      <c r="R1573" t="s">
        <v>8364</v>
      </c>
      <c r="S1573" s="23">
        <f t="shared" si="98"/>
        <v>42144.561145833337</v>
      </c>
      <c r="T1573" s="23">
        <f t="shared" si="99"/>
        <v>42174.561145833337</v>
      </c>
      <c r="U1573" s="27">
        <f>IF(D1573&lt;Bonus!$J$2,Bonus!$K$2,IF(D1573&lt;Bonus!$J$3,Bonus!$K$3,IF(D1573&lt;Bonus!$J$4,Bonus!$K$4,IF(D1573&lt;Bonus!$J$5,Bonus!$K$5,IF(D1573&lt;Bonus!$J$6,Bonus!$K$6,IF(D1573&lt;Bonus!$J$7,Bonus!$K$7,IF(D1573&lt;Bonus!$J$8,Bonus!$K$8,IF(D1573&lt;Bonus!$J$9,Bonus!$K$9,IF(D1573&lt;Bonus!$J$10,Bonus!$K$10,IF(D1573&lt;Bonus!$J$11,Bonus!$K$11,IF(D1573&lt;Bonus!$J$12,Bonus!$K$12,Bonus!$K$13)))))))))))</f>
        <v>4</v>
      </c>
    </row>
    <row r="1574" spans="1:21"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17">
        <f t="shared" si="97"/>
        <v>41.666666666666664</v>
      </c>
      <c r="Q1574" t="s">
        <v>8342</v>
      </c>
      <c r="R1574" t="s">
        <v>8364</v>
      </c>
      <c r="S1574" s="23">
        <f t="shared" si="98"/>
        <v>42403.824756944443</v>
      </c>
      <c r="T1574" s="23">
        <f t="shared" si="99"/>
        <v>42428.790972222218</v>
      </c>
      <c r="U1574" s="27">
        <f>IF(D1574&lt;Bonus!$J$2,Bonus!$K$2,IF(D1574&lt;Bonus!$J$3,Bonus!$K$3,IF(D1574&lt;Bonus!$J$4,Bonus!$K$4,IF(D1574&lt;Bonus!$J$5,Bonus!$K$5,IF(D1574&lt;Bonus!$J$6,Bonus!$K$6,IF(D1574&lt;Bonus!$J$7,Bonus!$K$7,IF(D1574&lt;Bonus!$J$8,Bonus!$K$8,IF(D1574&lt;Bonus!$J$9,Bonus!$K$9,IF(D1574&lt;Bonus!$J$10,Bonus!$K$10,IF(D1574&lt;Bonus!$J$11,Bonus!$K$11,IF(D1574&lt;Bonus!$J$12,Bonus!$K$12,Bonus!$K$13)))))))))))</f>
        <v>2</v>
      </c>
    </row>
    <row r="1575" spans="1:21"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17">
        <f t="shared" si="97"/>
        <v>74.333333333333329</v>
      </c>
      <c r="Q1575" t="s">
        <v>8342</v>
      </c>
      <c r="R1575" t="s">
        <v>8364</v>
      </c>
      <c r="S1575" s="23">
        <f t="shared" si="98"/>
        <v>42785.791689814818</v>
      </c>
      <c r="T1575" s="23">
        <f t="shared" si="99"/>
        <v>42825.957638888889</v>
      </c>
      <c r="U1575" s="27">
        <f>IF(D1575&lt;Bonus!$J$2,Bonus!$K$2,IF(D1575&lt;Bonus!$J$3,Bonus!$K$3,IF(D1575&lt;Bonus!$J$4,Bonus!$K$4,IF(D1575&lt;Bonus!$J$5,Bonus!$K$5,IF(D1575&lt;Bonus!$J$6,Bonus!$K$6,IF(D1575&lt;Bonus!$J$7,Bonus!$K$7,IF(D1575&lt;Bonus!$J$8,Bonus!$K$8,IF(D1575&lt;Bonus!$J$9,Bonus!$K$9,IF(D1575&lt;Bonus!$J$10,Bonus!$K$10,IF(D1575&lt;Bonus!$J$11,Bonus!$K$11,IF(D1575&lt;Bonus!$J$12,Bonus!$K$12,Bonus!$K$13)))))))))))</f>
        <v>3</v>
      </c>
    </row>
    <row r="1576" spans="1:21"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17">
        <f t="shared" si="97"/>
        <v>84.333333333333329</v>
      </c>
      <c r="Q1576" t="s">
        <v>8342</v>
      </c>
      <c r="R1576" t="s">
        <v>8364</v>
      </c>
      <c r="S1576" s="23">
        <f t="shared" si="98"/>
        <v>42017.719085648147</v>
      </c>
      <c r="T1576" s="23">
        <f t="shared" si="99"/>
        <v>42052.719085648147</v>
      </c>
      <c r="U1576" s="27">
        <f>IF(D1576&lt;Bonus!$J$2,Bonus!$K$2,IF(D1576&lt;Bonus!$J$3,Bonus!$K$3,IF(D1576&lt;Bonus!$J$4,Bonus!$K$4,IF(D1576&lt;Bonus!$J$5,Bonus!$K$5,IF(D1576&lt;Bonus!$J$6,Bonus!$K$6,IF(D1576&lt;Bonus!$J$7,Bonus!$K$7,IF(D1576&lt;Bonus!$J$8,Bonus!$K$8,IF(D1576&lt;Bonus!$J$9,Bonus!$K$9,IF(D1576&lt;Bonus!$J$10,Bonus!$K$10,IF(D1576&lt;Bonus!$J$11,Bonus!$K$11,IF(D1576&lt;Bonus!$J$12,Bonus!$K$12,Bonus!$K$13)))))))))))</f>
        <v>4</v>
      </c>
    </row>
    <row r="1577" spans="1:21"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17">
        <f t="shared" si="97"/>
        <v>65.457142857142856</v>
      </c>
      <c r="Q1577" t="s">
        <v>8342</v>
      </c>
      <c r="R1577" t="s">
        <v>8364</v>
      </c>
      <c r="S1577" s="23">
        <f t="shared" si="98"/>
        <v>41799.315925925926</v>
      </c>
      <c r="T1577" s="23">
        <f t="shared" si="99"/>
        <v>41829.315925925926</v>
      </c>
      <c r="U1577" s="27">
        <f>IF(D1577&lt;Bonus!$J$2,Bonus!$K$2,IF(D1577&lt;Bonus!$J$3,Bonus!$K$3,IF(D1577&lt;Bonus!$J$4,Bonus!$K$4,IF(D1577&lt;Bonus!$J$5,Bonus!$K$5,IF(D1577&lt;Bonus!$J$6,Bonus!$K$6,IF(D1577&lt;Bonus!$J$7,Bonus!$K$7,IF(D1577&lt;Bonus!$J$8,Bonus!$K$8,IF(D1577&lt;Bonus!$J$9,Bonus!$K$9,IF(D1577&lt;Bonus!$J$10,Bonus!$K$10,IF(D1577&lt;Bonus!$J$11,Bonus!$K$11,IF(D1577&lt;Bonus!$J$12,Bonus!$K$12,Bonus!$K$13)))))))))))</f>
        <v>4</v>
      </c>
    </row>
    <row r="1578" spans="1:21"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17">
        <f t="shared" si="97"/>
        <v>65</v>
      </c>
      <c r="Q1578" t="s">
        <v>8342</v>
      </c>
      <c r="R1578" t="s">
        <v>8364</v>
      </c>
      <c r="S1578" s="23">
        <f t="shared" si="98"/>
        <v>42140.670925925922</v>
      </c>
      <c r="T1578" s="23">
        <f t="shared" si="99"/>
        <v>42185.670925925922</v>
      </c>
      <c r="U1578" s="27">
        <f>IF(D1578&lt;Bonus!$J$2,Bonus!$K$2,IF(D1578&lt;Bonus!$J$3,Bonus!$K$3,IF(D1578&lt;Bonus!$J$4,Bonus!$K$4,IF(D1578&lt;Bonus!$J$5,Bonus!$K$5,IF(D1578&lt;Bonus!$J$6,Bonus!$K$6,IF(D1578&lt;Bonus!$J$7,Bonus!$K$7,IF(D1578&lt;Bonus!$J$8,Bonus!$K$8,IF(D1578&lt;Bonus!$J$9,Bonus!$K$9,IF(D1578&lt;Bonus!$J$10,Bonus!$K$10,IF(D1578&lt;Bonus!$J$11,Bonus!$K$11,IF(D1578&lt;Bonus!$J$12,Bonus!$K$12,Bonus!$K$13)))))))))))</f>
        <v>3</v>
      </c>
    </row>
    <row r="1579" spans="1:21"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17">
        <f t="shared" si="97"/>
        <v>27.5</v>
      </c>
      <c r="Q1579" t="s">
        <v>8342</v>
      </c>
      <c r="R1579" t="s">
        <v>8364</v>
      </c>
      <c r="S1579" s="23">
        <f t="shared" si="98"/>
        <v>41054.639444444445</v>
      </c>
      <c r="T1579" s="23">
        <f t="shared" si="99"/>
        <v>41114.639444444445</v>
      </c>
      <c r="U1579" s="27">
        <f>IF(D1579&lt;Bonus!$J$2,Bonus!$K$2,IF(D1579&lt;Bonus!$J$3,Bonus!$K$3,IF(D1579&lt;Bonus!$J$4,Bonus!$K$4,IF(D1579&lt;Bonus!$J$5,Bonus!$K$5,IF(D1579&lt;Bonus!$J$6,Bonus!$K$6,IF(D1579&lt;Bonus!$J$7,Bonus!$K$7,IF(D1579&lt;Bonus!$J$8,Bonus!$K$8,IF(D1579&lt;Bonus!$J$9,Bonus!$K$9,IF(D1579&lt;Bonus!$J$10,Bonus!$K$10,IF(D1579&lt;Bonus!$J$11,Bonus!$K$11,IF(D1579&lt;Bonus!$J$12,Bonus!$K$12,Bonus!$K$13)))))))))))</f>
        <v>4</v>
      </c>
    </row>
    <row r="1580" spans="1:21"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17">
        <f t="shared" si="97"/>
        <v>51.25</v>
      </c>
      <c r="Q1580" t="s">
        <v>8342</v>
      </c>
      <c r="R1580" t="s">
        <v>8364</v>
      </c>
      <c r="S1580" s="23">
        <f t="shared" si="98"/>
        <v>40398.857534722221</v>
      </c>
      <c r="T1580" s="23">
        <f t="shared" si="99"/>
        <v>40422.875</v>
      </c>
      <c r="U1580" s="27">
        <f>IF(D1580&lt;Bonus!$J$2,Bonus!$K$2,IF(D1580&lt;Bonus!$J$3,Bonus!$K$3,IF(D1580&lt;Bonus!$J$4,Bonus!$K$4,IF(D1580&lt;Bonus!$J$5,Bonus!$K$5,IF(D1580&lt;Bonus!$J$6,Bonus!$K$6,IF(D1580&lt;Bonus!$J$7,Bonus!$K$7,IF(D1580&lt;Bonus!$J$8,Bonus!$K$8,IF(D1580&lt;Bonus!$J$9,Bonus!$K$9,IF(D1580&lt;Bonus!$J$10,Bonus!$K$10,IF(D1580&lt;Bonus!$J$11,Bonus!$K$11,IF(D1580&lt;Bonus!$J$12,Bonus!$K$12,Bonus!$K$13)))))))))))</f>
        <v>2</v>
      </c>
    </row>
    <row r="1581" spans="1:21"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17">
        <f t="shared" si="97"/>
        <v>14</v>
      </c>
      <c r="Q1581" t="s">
        <v>8342</v>
      </c>
      <c r="R1581" t="s">
        <v>8364</v>
      </c>
      <c r="S1581" s="23">
        <f t="shared" si="98"/>
        <v>41481.788090277776</v>
      </c>
      <c r="T1581" s="23">
        <f t="shared" si="99"/>
        <v>41514.788090277776</v>
      </c>
      <c r="U1581" s="27">
        <f>IF(D1581&lt;Bonus!$J$2,Bonus!$K$2,IF(D1581&lt;Bonus!$J$3,Bonus!$K$3,IF(D1581&lt;Bonus!$J$4,Bonus!$K$4,IF(D1581&lt;Bonus!$J$5,Bonus!$K$5,IF(D1581&lt;Bonus!$J$6,Bonus!$K$6,IF(D1581&lt;Bonus!$J$7,Bonus!$K$7,IF(D1581&lt;Bonus!$J$8,Bonus!$K$8,IF(D1581&lt;Bonus!$J$9,Bonus!$K$9,IF(D1581&lt;Bonus!$J$10,Bonus!$K$10,IF(D1581&lt;Bonus!$J$11,Bonus!$K$11,IF(D1581&lt;Bonus!$J$12,Bonus!$K$12,Bonus!$K$13)))))))))))</f>
        <v>2</v>
      </c>
    </row>
    <row r="1582" spans="1:21"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17" t="e">
        <f t="shared" si="97"/>
        <v>#DIV/0!</v>
      </c>
      <c r="Q1582" t="s">
        <v>8342</v>
      </c>
      <c r="R1582" t="s">
        <v>8364</v>
      </c>
      <c r="S1582" s="23">
        <f t="shared" si="98"/>
        <v>40989.841736111113</v>
      </c>
      <c r="T1582" s="23">
        <f t="shared" si="99"/>
        <v>41049.841736111113</v>
      </c>
      <c r="U1582" s="27">
        <f>IF(D1582&lt;Bonus!$J$2,Bonus!$K$2,IF(D1582&lt;Bonus!$J$3,Bonus!$K$3,IF(D1582&lt;Bonus!$J$4,Bonus!$K$4,IF(D1582&lt;Bonus!$J$5,Bonus!$K$5,IF(D1582&lt;Bonus!$J$6,Bonus!$K$6,IF(D1582&lt;Bonus!$J$7,Bonus!$K$7,IF(D1582&lt;Bonus!$J$8,Bonus!$K$8,IF(D1582&lt;Bonus!$J$9,Bonus!$K$9,IF(D1582&lt;Bonus!$J$10,Bonus!$K$10,IF(D1582&lt;Bonus!$J$11,Bonus!$K$11,IF(D1582&lt;Bonus!$J$12,Bonus!$K$12,Bonus!$K$13)))))))))))</f>
        <v>2</v>
      </c>
    </row>
    <row r="1583" spans="1:21"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17">
        <f t="shared" si="97"/>
        <v>5</v>
      </c>
      <c r="Q1583" t="s">
        <v>8358</v>
      </c>
      <c r="R1583" t="s">
        <v>8365</v>
      </c>
      <c r="S1583" s="23">
        <f t="shared" si="98"/>
        <v>42325.240624999999</v>
      </c>
      <c r="T1583" s="23">
        <f t="shared" si="99"/>
        <v>42357.240624999999</v>
      </c>
      <c r="U1583" s="27">
        <f>IF(D1583&lt;Bonus!$J$2,Bonus!$K$2,IF(D1583&lt;Bonus!$J$3,Bonus!$K$3,IF(D1583&lt;Bonus!$J$4,Bonus!$K$4,IF(D1583&lt;Bonus!$J$5,Bonus!$K$5,IF(D1583&lt;Bonus!$J$6,Bonus!$K$6,IF(D1583&lt;Bonus!$J$7,Bonus!$K$7,IF(D1583&lt;Bonus!$J$8,Bonus!$K$8,IF(D1583&lt;Bonus!$J$9,Bonus!$K$9,IF(D1583&lt;Bonus!$J$10,Bonus!$K$10,IF(D1583&lt;Bonus!$J$11,Bonus!$K$11,IF(D1583&lt;Bonus!$J$12,Bonus!$K$12,Bonus!$K$13)))))))))))</f>
        <v>2</v>
      </c>
    </row>
    <row r="1584" spans="1:21"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17">
        <f t="shared" si="97"/>
        <v>31</v>
      </c>
      <c r="Q1584" t="s">
        <v>8358</v>
      </c>
      <c r="R1584" t="s">
        <v>8365</v>
      </c>
      <c r="S1584" s="23">
        <f t="shared" si="98"/>
        <v>42246.581631944442</v>
      </c>
      <c r="T1584" s="23">
        <f t="shared" si="99"/>
        <v>42303.680555555555</v>
      </c>
      <c r="U1584" s="27">
        <f>IF(D1584&lt;Bonus!$J$2,Bonus!$K$2,IF(D1584&lt;Bonus!$J$3,Bonus!$K$3,IF(D1584&lt;Bonus!$J$4,Bonus!$K$4,IF(D1584&lt;Bonus!$J$5,Bonus!$K$5,IF(D1584&lt;Bonus!$J$6,Bonus!$K$6,IF(D1584&lt;Bonus!$J$7,Bonus!$K$7,IF(D1584&lt;Bonus!$J$8,Bonus!$K$8,IF(D1584&lt;Bonus!$J$9,Bonus!$K$9,IF(D1584&lt;Bonus!$J$10,Bonus!$K$10,IF(D1584&lt;Bonus!$J$11,Bonus!$K$11,IF(D1584&lt;Bonus!$J$12,Bonus!$K$12,Bonus!$K$13)))))))))))</f>
        <v>2</v>
      </c>
    </row>
    <row r="1585" spans="1:21"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17">
        <f t="shared" si="97"/>
        <v>15</v>
      </c>
      <c r="Q1585" t="s">
        <v>8358</v>
      </c>
      <c r="R1585" t="s">
        <v>8365</v>
      </c>
      <c r="S1585" s="23">
        <f t="shared" si="98"/>
        <v>41877.696655092594</v>
      </c>
      <c r="T1585" s="23">
        <f t="shared" si="99"/>
        <v>41907.696655092594</v>
      </c>
      <c r="U1585" s="27">
        <f>IF(D1585&lt;Bonus!$J$2,Bonus!$K$2,IF(D1585&lt;Bonus!$J$3,Bonus!$K$3,IF(D1585&lt;Bonus!$J$4,Bonus!$K$4,IF(D1585&lt;Bonus!$J$5,Bonus!$K$5,IF(D1585&lt;Bonus!$J$6,Bonus!$K$6,IF(D1585&lt;Bonus!$J$7,Bonus!$K$7,IF(D1585&lt;Bonus!$J$8,Bonus!$K$8,IF(D1585&lt;Bonus!$J$9,Bonus!$K$9,IF(D1585&lt;Bonus!$J$10,Bonus!$K$10,IF(D1585&lt;Bonus!$J$11,Bonus!$K$11,IF(D1585&lt;Bonus!$J$12,Bonus!$K$12,Bonus!$K$13)))))))))))</f>
        <v>6</v>
      </c>
    </row>
    <row r="1586" spans="1:21"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17" t="e">
        <f t="shared" si="97"/>
        <v>#DIV/0!</v>
      </c>
      <c r="Q1586" t="s">
        <v>8358</v>
      </c>
      <c r="R1586" t="s">
        <v>8365</v>
      </c>
      <c r="S1586" s="23">
        <f t="shared" si="98"/>
        <v>41779.440983796296</v>
      </c>
      <c r="T1586" s="23">
        <f t="shared" si="99"/>
        <v>41789.440983796296</v>
      </c>
      <c r="U1586" s="27">
        <f>IF(D1586&lt;Bonus!$J$2,Bonus!$K$2,IF(D1586&lt;Bonus!$J$3,Bonus!$K$3,IF(D1586&lt;Bonus!$J$4,Bonus!$K$4,IF(D1586&lt;Bonus!$J$5,Bonus!$K$5,IF(D1586&lt;Bonus!$J$6,Bonus!$K$6,IF(D1586&lt;Bonus!$J$7,Bonus!$K$7,IF(D1586&lt;Bonus!$J$8,Bonus!$K$8,IF(D1586&lt;Bonus!$J$9,Bonus!$K$9,IF(D1586&lt;Bonus!$J$10,Bonus!$K$10,IF(D1586&lt;Bonus!$J$11,Bonus!$K$11,IF(D1586&lt;Bonus!$J$12,Bonus!$K$12,Bonus!$K$13)))))))))))</f>
        <v>2</v>
      </c>
    </row>
    <row r="1587" spans="1:21"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17">
        <f t="shared" si="97"/>
        <v>131.66666666666666</v>
      </c>
      <c r="Q1587" t="s">
        <v>8358</v>
      </c>
      <c r="R1587" t="s">
        <v>8365</v>
      </c>
      <c r="S1587" s="23">
        <f t="shared" si="98"/>
        <v>42707.687129629623</v>
      </c>
      <c r="T1587" s="23">
        <f t="shared" si="99"/>
        <v>42729.249999999993</v>
      </c>
      <c r="U1587" s="27">
        <f>IF(D1587&lt;Bonus!$J$2,Bonus!$K$2,IF(D1587&lt;Bonus!$J$3,Bonus!$K$3,IF(D1587&lt;Bonus!$J$4,Bonus!$K$4,IF(D1587&lt;Bonus!$J$5,Bonus!$K$5,IF(D1587&lt;Bonus!$J$6,Bonus!$K$6,IF(D1587&lt;Bonus!$J$7,Bonus!$K$7,IF(D1587&lt;Bonus!$J$8,Bonus!$K$8,IF(D1587&lt;Bonus!$J$9,Bonus!$K$9,IF(D1587&lt;Bonus!$J$10,Bonus!$K$10,IF(D1587&lt;Bonus!$J$11,Bonus!$K$11,IF(D1587&lt;Bonus!$J$12,Bonus!$K$12,Bonus!$K$13)))))))))))</f>
        <v>2</v>
      </c>
    </row>
    <row r="1588" spans="1:21"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17" t="e">
        <f t="shared" si="97"/>
        <v>#DIV/0!</v>
      </c>
      <c r="Q1588" t="s">
        <v>8358</v>
      </c>
      <c r="R1588" t="s">
        <v>8365</v>
      </c>
      <c r="S1588" s="23">
        <f t="shared" si="98"/>
        <v>42068.896087962967</v>
      </c>
      <c r="T1588" s="23">
        <f t="shared" si="99"/>
        <v>42098.854421296295</v>
      </c>
      <c r="U1588" s="27">
        <f>IF(D1588&lt;Bonus!$J$2,Bonus!$K$2,IF(D1588&lt;Bonus!$J$3,Bonus!$K$3,IF(D1588&lt;Bonus!$J$4,Bonus!$K$4,IF(D1588&lt;Bonus!$J$5,Bonus!$K$5,IF(D1588&lt;Bonus!$J$6,Bonus!$K$6,IF(D1588&lt;Bonus!$J$7,Bonus!$K$7,IF(D1588&lt;Bonus!$J$8,Bonus!$K$8,IF(D1588&lt;Bonus!$J$9,Bonus!$K$9,IF(D1588&lt;Bonus!$J$10,Bonus!$K$10,IF(D1588&lt;Bonus!$J$11,Bonus!$K$11,IF(D1588&lt;Bonus!$J$12,Bonus!$K$12,Bonus!$K$13)))))))))))</f>
        <v>2</v>
      </c>
    </row>
    <row r="1589" spans="1:21"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17">
        <f t="shared" si="97"/>
        <v>1</v>
      </c>
      <c r="Q1589" t="s">
        <v>8358</v>
      </c>
      <c r="R1589" t="s">
        <v>8365</v>
      </c>
      <c r="S1589" s="23">
        <f t="shared" si="98"/>
        <v>41956.742650462962</v>
      </c>
      <c r="T1589" s="23">
        <f t="shared" si="99"/>
        <v>41986.742650462962</v>
      </c>
      <c r="U1589" s="27">
        <f>IF(D1589&lt;Bonus!$J$2,Bonus!$K$2,IF(D1589&lt;Bonus!$J$3,Bonus!$K$3,IF(D1589&lt;Bonus!$J$4,Bonus!$K$4,IF(D1589&lt;Bonus!$J$5,Bonus!$K$5,IF(D1589&lt;Bonus!$J$6,Bonus!$K$6,IF(D1589&lt;Bonus!$J$7,Bonus!$K$7,IF(D1589&lt;Bonus!$J$8,Bonus!$K$8,IF(D1589&lt;Bonus!$J$9,Bonus!$K$9,IF(D1589&lt;Bonus!$J$10,Bonus!$K$10,IF(D1589&lt;Bonus!$J$11,Bonus!$K$11,IF(D1589&lt;Bonus!$J$12,Bonus!$K$12,Bonus!$K$13)))))))))))</f>
        <v>3</v>
      </c>
    </row>
    <row r="1590" spans="1:21"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17" t="e">
        <f t="shared" si="97"/>
        <v>#DIV/0!</v>
      </c>
      <c r="Q1590" t="s">
        <v>8358</v>
      </c>
      <c r="R1590" t="s">
        <v>8365</v>
      </c>
      <c r="S1590" s="23">
        <f t="shared" si="98"/>
        <v>42005.041655092595</v>
      </c>
      <c r="T1590" s="23">
        <f t="shared" si="99"/>
        <v>42035.633333333331</v>
      </c>
      <c r="U1590" s="27">
        <f>IF(D1590&lt;Bonus!$J$2,Bonus!$K$2,IF(D1590&lt;Bonus!$J$3,Bonus!$K$3,IF(D1590&lt;Bonus!$J$4,Bonus!$K$4,IF(D1590&lt;Bonus!$J$5,Bonus!$K$5,IF(D1590&lt;Bonus!$J$6,Bonus!$K$6,IF(D1590&lt;Bonus!$J$7,Bonus!$K$7,IF(D1590&lt;Bonus!$J$8,Bonus!$K$8,IF(D1590&lt;Bonus!$J$9,Bonus!$K$9,IF(D1590&lt;Bonus!$J$10,Bonus!$K$10,IF(D1590&lt;Bonus!$J$11,Bonus!$K$11,IF(D1590&lt;Bonus!$J$12,Bonus!$K$12,Bonus!$K$13)))))))))))</f>
        <v>1</v>
      </c>
    </row>
    <row r="1591" spans="1:21"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17" t="e">
        <f t="shared" si="97"/>
        <v>#DIV/0!</v>
      </c>
      <c r="Q1591" t="s">
        <v>8358</v>
      </c>
      <c r="R1591" t="s">
        <v>8365</v>
      </c>
      <c r="S1591" s="23">
        <f t="shared" si="98"/>
        <v>42256.776458333326</v>
      </c>
      <c r="T1591" s="23">
        <f t="shared" si="99"/>
        <v>42286.776458333326</v>
      </c>
      <c r="U1591" s="27">
        <f>IF(D1591&lt;Bonus!$J$2,Bonus!$K$2,IF(D1591&lt;Bonus!$J$3,Bonus!$K$3,IF(D1591&lt;Bonus!$J$4,Bonus!$K$4,IF(D1591&lt;Bonus!$J$5,Bonus!$K$5,IF(D1591&lt;Bonus!$J$6,Bonus!$K$6,IF(D1591&lt;Bonus!$J$7,Bonus!$K$7,IF(D1591&lt;Bonus!$J$8,Bonus!$K$8,IF(D1591&lt;Bonus!$J$9,Bonus!$K$9,IF(D1591&lt;Bonus!$J$10,Bonus!$K$10,IF(D1591&lt;Bonus!$J$11,Bonus!$K$11,IF(D1591&lt;Bonus!$J$12,Bonus!$K$12,Bonus!$K$13)))))))))))</f>
        <v>2</v>
      </c>
    </row>
    <row r="1592" spans="1:21"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17">
        <f t="shared" si="97"/>
        <v>510</v>
      </c>
      <c r="Q1592" t="s">
        <v>8358</v>
      </c>
      <c r="R1592" t="s">
        <v>8365</v>
      </c>
      <c r="S1592" s="23">
        <f t="shared" si="98"/>
        <v>42240.648888888885</v>
      </c>
      <c r="T1592" s="23">
        <f t="shared" si="99"/>
        <v>42270.648888888885</v>
      </c>
      <c r="U1592" s="27">
        <f>IF(D1592&lt;Bonus!$J$2,Bonus!$K$2,IF(D1592&lt;Bonus!$J$3,Bonus!$K$3,IF(D1592&lt;Bonus!$J$4,Bonus!$K$4,IF(D1592&lt;Bonus!$J$5,Bonus!$K$5,IF(D1592&lt;Bonus!$J$6,Bonus!$K$6,IF(D1592&lt;Bonus!$J$7,Bonus!$K$7,IF(D1592&lt;Bonus!$J$8,Bonus!$K$8,IF(D1592&lt;Bonus!$J$9,Bonus!$K$9,IF(D1592&lt;Bonus!$J$10,Bonus!$K$10,IF(D1592&lt;Bonus!$J$11,Bonus!$K$11,IF(D1592&lt;Bonus!$J$12,Bonus!$K$12,Bonus!$K$13)))))))))))</f>
        <v>12</v>
      </c>
    </row>
    <row r="1593" spans="1:21"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17">
        <f t="shared" si="97"/>
        <v>44.478260869565219</v>
      </c>
      <c r="Q1593" t="s">
        <v>8358</v>
      </c>
      <c r="R1593" t="s">
        <v>8365</v>
      </c>
      <c r="S1593" s="23">
        <f t="shared" si="98"/>
        <v>42433.517835648141</v>
      </c>
      <c r="T1593" s="23">
        <f t="shared" si="99"/>
        <v>42463.476168981484</v>
      </c>
      <c r="U1593" s="27">
        <f>IF(D1593&lt;Bonus!$J$2,Bonus!$K$2,IF(D1593&lt;Bonus!$J$3,Bonus!$K$3,IF(D1593&lt;Bonus!$J$4,Bonus!$K$4,IF(D1593&lt;Bonus!$J$5,Bonus!$K$5,IF(D1593&lt;Bonus!$J$6,Bonus!$K$6,IF(D1593&lt;Bonus!$J$7,Bonus!$K$7,IF(D1593&lt;Bonus!$J$8,Bonus!$K$8,IF(D1593&lt;Bonus!$J$9,Bonus!$K$9,IF(D1593&lt;Bonus!$J$10,Bonus!$K$10,IF(D1593&lt;Bonus!$J$11,Bonus!$K$11,IF(D1593&lt;Bonus!$J$12,Bonus!$K$12,Bonus!$K$13)))))))))))</f>
        <v>4</v>
      </c>
    </row>
    <row r="1594" spans="1:21"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17" t="e">
        <f t="shared" si="97"/>
        <v>#DIV/0!</v>
      </c>
      <c r="Q1594" t="s">
        <v>8358</v>
      </c>
      <c r="R1594" t="s">
        <v>8365</v>
      </c>
      <c r="S1594" s="23">
        <f t="shared" si="98"/>
        <v>42045.86440972222</v>
      </c>
      <c r="T1594" s="23">
        <f t="shared" si="99"/>
        <v>42090.822743055549</v>
      </c>
      <c r="U1594" s="27">
        <f>IF(D1594&lt;Bonus!$J$2,Bonus!$K$2,IF(D1594&lt;Bonus!$J$3,Bonus!$K$3,IF(D1594&lt;Bonus!$J$4,Bonus!$K$4,IF(D1594&lt;Bonus!$J$5,Bonus!$K$5,IF(D1594&lt;Bonus!$J$6,Bonus!$K$6,IF(D1594&lt;Bonus!$J$7,Bonus!$K$7,IF(D1594&lt;Bonus!$J$8,Bonus!$K$8,IF(D1594&lt;Bonus!$J$9,Bonus!$K$9,IF(D1594&lt;Bonus!$J$10,Bonus!$K$10,IF(D1594&lt;Bonus!$J$11,Bonus!$K$11,IF(D1594&lt;Bonus!$J$12,Bonus!$K$12,Bonus!$K$13)))))))))))</f>
        <v>1</v>
      </c>
    </row>
    <row r="1595" spans="1:21"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17">
        <f t="shared" si="97"/>
        <v>1</v>
      </c>
      <c r="Q1595" t="s">
        <v>8358</v>
      </c>
      <c r="R1595" t="s">
        <v>8365</v>
      </c>
      <c r="S1595" s="23">
        <f t="shared" si="98"/>
        <v>42033.63721064815</v>
      </c>
      <c r="T1595" s="23">
        <f t="shared" si="99"/>
        <v>42063.63721064815</v>
      </c>
      <c r="U1595" s="27">
        <f>IF(D1595&lt;Bonus!$J$2,Bonus!$K$2,IF(D1595&lt;Bonus!$J$3,Bonus!$K$3,IF(D1595&lt;Bonus!$J$4,Bonus!$K$4,IF(D1595&lt;Bonus!$J$5,Bonus!$K$5,IF(D1595&lt;Bonus!$J$6,Bonus!$K$6,IF(D1595&lt;Bonus!$J$7,Bonus!$K$7,IF(D1595&lt;Bonus!$J$8,Bonus!$K$8,IF(D1595&lt;Bonus!$J$9,Bonus!$K$9,IF(D1595&lt;Bonus!$J$10,Bonus!$K$10,IF(D1595&lt;Bonus!$J$11,Bonus!$K$11,IF(D1595&lt;Bonus!$J$12,Bonus!$K$12,Bonus!$K$13)))))))))))</f>
        <v>6</v>
      </c>
    </row>
    <row r="1596" spans="1:21"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17">
        <f t="shared" si="97"/>
        <v>20.5</v>
      </c>
      <c r="Q1596" t="s">
        <v>8358</v>
      </c>
      <c r="R1596" t="s">
        <v>8365</v>
      </c>
      <c r="S1596" s="23">
        <f t="shared" si="98"/>
        <v>42445.504421296289</v>
      </c>
      <c r="T1596" s="23">
        <f t="shared" si="99"/>
        <v>42505.472916666658</v>
      </c>
      <c r="U1596" s="27">
        <f>IF(D1596&lt;Bonus!$J$2,Bonus!$K$2,IF(D1596&lt;Bonus!$J$3,Bonus!$K$3,IF(D1596&lt;Bonus!$J$4,Bonus!$K$4,IF(D1596&lt;Bonus!$J$5,Bonus!$K$5,IF(D1596&lt;Bonus!$J$6,Bonus!$K$6,IF(D1596&lt;Bonus!$J$7,Bonus!$K$7,IF(D1596&lt;Bonus!$J$8,Bonus!$K$8,IF(D1596&lt;Bonus!$J$9,Bonus!$K$9,IF(D1596&lt;Bonus!$J$10,Bonus!$K$10,IF(D1596&lt;Bonus!$J$11,Bonus!$K$11,IF(D1596&lt;Bonus!$J$12,Bonus!$K$12,Bonus!$K$13)))))))))))</f>
        <v>2</v>
      </c>
    </row>
    <row r="1597" spans="1:21"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17">
        <f t="shared" si="97"/>
        <v>40</v>
      </c>
      <c r="Q1597" t="s">
        <v>8358</v>
      </c>
      <c r="R1597" t="s">
        <v>8365</v>
      </c>
      <c r="S1597" s="23">
        <f t="shared" si="98"/>
        <v>41779.84175925926</v>
      </c>
      <c r="T1597" s="23">
        <f t="shared" si="99"/>
        <v>41808.634027777778</v>
      </c>
      <c r="U1597" s="27">
        <f>IF(D1597&lt;Bonus!$J$2,Bonus!$K$2,IF(D1597&lt;Bonus!$J$3,Bonus!$K$3,IF(D1597&lt;Bonus!$J$4,Bonus!$K$4,IF(D1597&lt;Bonus!$J$5,Bonus!$K$5,IF(D1597&lt;Bonus!$J$6,Bonus!$K$6,IF(D1597&lt;Bonus!$J$7,Bonus!$K$7,IF(D1597&lt;Bonus!$J$8,Bonus!$K$8,IF(D1597&lt;Bonus!$J$9,Bonus!$K$9,IF(D1597&lt;Bonus!$J$10,Bonus!$K$10,IF(D1597&lt;Bonus!$J$11,Bonus!$K$11,IF(D1597&lt;Bonus!$J$12,Bonus!$K$12,Bonus!$K$13)))))))))))</f>
        <v>12</v>
      </c>
    </row>
    <row r="1598" spans="1:21"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17">
        <f t="shared" si="97"/>
        <v>25</v>
      </c>
      <c r="Q1598" t="s">
        <v>8358</v>
      </c>
      <c r="R1598" t="s">
        <v>8365</v>
      </c>
      <c r="S1598" s="23">
        <f t="shared" si="98"/>
        <v>41941.221863425926</v>
      </c>
      <c r="T1598" s="23">
        <f t="shared" si="99"/>
        <v>41986.26353009259</v>
      </c>
      <c r="U1598" s="27">
        <f>IF(D1598&lt;Bonus!$J$2,Bonus!$K$2,IF(D1598&lt;Bonus!$J$3,Bonus!$K$3,IF(D1598&lt;Bonus!$J$4,Bonus!$K$4,IF(D1598&lt;Bonus!$J$5,Bonus!$K$5,IF(D1598&lt;Bonus!$J$6,Bonus!$K$6,IF(D1598&lt;Bonus!$J$7,Bonus!$K$7,IF(D1598&lt;Bonus!$J$8,Bonus!$K$8,IF(D1598&lt;Bonus!$J$9,Bonus!$K$9,IF(D1598&lt;Bonus!$J$10,Bonus!$K$10,IF(D1598&lt;Bonus!$J$11,Bonus!$K$11,IF(D1598&lt;Bonus!$J$12,Bonus!$K$12,Bonus!$K$13)))))))))))</f>
        <v>2</v>
      </c>
    </row>
    <row r="1599" spans="1:21"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17" t="e">
        <f t="shared" si="97"/>
        <v>#DIV/0!</v>
      </c>
      <c r="Q1599" t="s">
        <v>8358</v>
      </c>
      <c r="R1599" t="s">
        <v>8365</v>
      </c>
      <c r="S1599" s="23">
        <f t="shared" si="98"/>
        <v>42603.145798611113</v>
      </c>
      <c r="T1599" s="23">
        <f t="shared" si="99"/>
        <v>42633.145798611113</v>
      </c>
      <c r="U1599" s="27">
        <f>IF(D1599&lt;Bonus!$J$2,Bonus!$K$2,IF(D1599&lt;Bonus!$J$3,Bonus!$K$3,IF(D1599&lt;Bonus!$J$4,Bonus!$K$4,IF(D1599&lt;Bonus!$J$5,Bonus!$K$5,IF(D1599&lt;Bonus!$J$6,Bonus!$K$6,IF(D1599&lt;Bonus!$J$7,Bonus!$K$7,IF(D1599&lt;Bonus!$J$8,Bonus!$K$8,IF(D1599&lt;Bonus!$J$9,Bonus!$K$9,IF(D1599&lt;Bonus!$J$10,Bonus!$K$10,IF(D1599&lt;Bonus!$J$11,Bonus!$K$11,IF(D1599&lt;Bonus!$J$12,Bonus!$K$12,Bonus!$K$13)))))))))))</f>
        <v>5</v>
      </c>
    </row>
    <row r="1600" spans="1:21"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17">
        <f t="shared" si="97"/>
        <v>1</v>
      </c>
      <c r="Q1600" t="s">
        <v>8358</v>
      </c>
      <c r="R1600" t="s">
        <v>8365</v>
      </c>
      <c r="S1600" s="23">
        <f t="shared" si="98"/>
        <v>42151.459004629629</v>
      </c>
      <c r="T1600" s="23">
        <f t="shared" si="99"/>
        <v>42211.459004629629</v>
      </c>
      <c r="U1600" s="27">
        <f>IF(D1600&lt;Bonus!$J$2,Bonus!$K$2,IF(D1600&lt;Bonus!$J$3,Bonus!$K$3,IF(D1600&lt;Bonus!$J$4,Bonus!$K$4,IF(D1600&lt;Bonus!$J$5,Bonus!$K$5,IF(D1600&lt;Bonus!$J$6,Bonus!$K$6,IF(D1600&lt;Bonus!$J$7,Bonus!$K$7,IF(D1600&lt;Bonus!$J$8,Bonus!$K$8,IF(D1600&lt;Bonus!$J$9,Bonus!$K$9,IF(D1600&lt;Bonus!$J$10,Bonus!$K$10,IF(D1600&lt;Bonus!$J$11,Bonus!$K$11,IF(D1600&lt;Bonus!$J$12,Bonus!$K$12,Bonus!$K$13)))))))))))</f>
        <v>1</v>
      </c>
    </row>
    <row r="1601" spans="1:21"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17" t="e">
        <f t="shared" si="97"/>
        <v>#DIV/0!</v>
      </c>
      <c r="Q1601" t="s">
        <v>8358</v>
      </c>
      <c r="R1601" t="s">
        <v>8365</v>
      </c>
      <c r="S1601" s="23">
        <f t="shared" si="98"/>
        <v>42438.330740740734</v>
      </c>
      <c r="T1601" s="23">
        <f t="shared" si="99"/>
        <v>42468.289074074077</v>
      </c>
      <c r="U1601" s="27">
        <f>IF(D1601&lt;Bonus!$J$2,Bonus!$K$2,IF(D1601&lt;Bonus!$J$3,Bonus!$K$3,IF(D1601&lt;Bonus!$J$4,Bonus!$K$4,IF(D1601&lt;Bonus!$J$5,Bonus!$K$5,IF(D1601&lt;Bonus!$J$6,Bonus!$K$6,IF(D1601&lt;Bonus!$J$7,Bonus!$K$7,IF(D1601&lt;Bonus!$J$8,Bonus!$K$8,IF(D1601&lt;Bonus!$J$9,Bonus!$K$9,IF(D1601&lt;Bonus!$J$10,Bonus!$K$10,IF(D1601&lt;Bonus!$J$11,Bonus!$K$11,IF(D1601&lt;Bonus!$J$12,Bonus!$K$12,Bonus!$K$13)))))))))))</f>
        <v>1</v>
      </c>
    </row>
    <row r="1602" spans="1:21"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17">
        <f t="shared" si="97"/>
        <v>40.777777777777779</v>
      </c>
      <c r="Q1602" t="s">
        <v>8358</v>
      </c>
      <c r="R1602" t="s">
        <v>8365</v>
      </c>
      <c r="S1602" s="23">
        <f t="shared" si="98"/>
        <v>41790.848981481482</v>
      </c>
      <c r="T1602" s="23">
        <f t="shared" si="99"/>
        <v>41835.007638888885</v>
      </c>
      <c r="U1602" s="27">
        <f>IF(D1602&lt;Bonus!$J$2,Bonus!$K$2,IF(D1602&lt;Bonus!$J$3,Bonus!$K$3,IF(D1602&lt;Bonus!$J$4,Bonus!$K$4,IF(D1602&lt;Bonus!$J$5,Bonus!$K$5,IF(D1602&lt;Bonus!$J$6,Bonus!$K$6,IF(D1602&lt;Bonus!$J$7,Bonus!$K$7,IF(D1602&lt;Bonus!$J$8,Bonus!$K$8,IF(D1602&lt;Bonus!$J$9,Bonus!$K$9,IF(D1602&lt;Bonus!$J$10,Bonus!$K$10,IF(D1602&lt;Bonus!$J$11,Bonus!$K$11,IF(D1602&lt;Bonus!$J$12,Bonus!$K$12,Bonus!$K$13)))))))))))</f>
        <v>3</v>
      </c>
    </row>
    <row r="1603" spans="1:21"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f>
        <v>1.082492</v>
      </c>
      <c r="P1603" s="17">
        <f t="shared" ref="P1603:P1666" si="101">E1603/L1603</f>
        <v>48.325535714285714</v>
      </c>
      <c r="Q1603" t="s">
        <v>8345</v>
      </c>
      <c r="R1603" t="s">
        <v>8346</v>
      </c>
      <c r="S1603" s="23">
        <f t="shared" ref="S1603:S1666" si="102">(J1603/60/60/24)+DATE(1970,1,1)+(-5/24)</f>
        <v>40637.884641203702</v>
      </c>
      <c r="T1603" s="23">
        <f t="shared" ref="T1603:T1666" si="103">(I1603/60/60/24)+DATE(1970,1,1)+(-5/24)</f>
        <v>40667.884641203702</v>
      </c>
      <c r="U1603" s="27">
        <f>IF(D1603&lt;Bonus!$J$2,Bonus!$K$2,IF(D1603&lt;Bonus!$J$3,Bonus!$K$3,IF(D1603&lt;Bonus!$J$4,Bonus!$K$4,IF(D1603&lt;Bonus!$J$5,Bonus!$K$5,IF(D1603&lt;Bonus!$J$6,Bonus!$K$6,IF(D1603&lt;Bonus!$J$7,Bonus!$K$7,IF(D1603&lt;Bonus!$J$8,Bonus!$K$8,IF(D1603&lt;Bonus!$J$9,Bonus!$K$9,IF(D1603&lt;Bonus!$J$10,Bonus!$K$10,IF(D1603&lt;Bonus!$J$11,Bonus!$K$11,IF(D1603&lt;Bonus!$J$12,Bonus!$K$12,Bonus!$K$13)))))))))))</f>
        <v>2</v>
      </c>
    </row>
    <row r="1604" spans="1:21"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17">
        <f t="shared" si="101"/>
        <v>46.953125</v>
      </c>
      <c r="Q1604" t="s">
        <v>8345</v>
      </c>
      <c r="R1604" t="s">
        <v>8346</v>
      </c>
      <c r="S1604" s="23">
        <f t="shared" si="102"/>
        <v>40788.089317129627</v>
      </c>
      <c r="T1604" s="23">
        <f t="shared" si="103"/>
        <v>40830.75</v>
      </c>
      <c r="U1604" s="27">
        <f>IF(D1604&lt;Bonus!$J$2,Bonus!$K$2,IF(D1604&lt;Bonus!$J$3,Bonus!$K$3,IF(D1604&lt;Bonus!$J$4,Bonus!$K$4,IF(D1604&lt;Bonus!$J$5,Bonus!$K$5,IF(D1604&lt;Bonus!$J$6,Bonus!$K$6,IF(D1604&lt;Bonus!$J$7,Bonus!$K$7,IF(D1604&lt;Bonus!$J$8,Bonus!$K$8,IF(D1604&lt;Bonus!$J$9,Bonus!$K$9,IF(D1604&lt;Bonus!$J$10,Bonus!$K$10,IF(D1604&lt;Bonus!$J$11,Bonus!$K$11,IF(D1604&lt;Bonus!$J$12,Bonus!$K$12,Bonus!$K$13)))))))))))</f>
        <v>2</v>
      </c>
    </row>
    <row r="1605" spans="1:21"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17">
        <f t="shared" si="101"/>
        <v>66.688666666666663</v>
      </c>
      <c r="Q1605" t="s">
        <v>8345</v>
      </c>
      <c r="R1605" t="s">
        <v>8346</v>
      </c>
      <c r="S1605" s="23">
        <f t="shared" si="102"/>
        <v>40875.961331018516</v>
      </c>
      <c r="T1605" s="23">
        <f t="shared" si="103"/>
        <v>40935.961331018516</v>
      </c>
      <c r="U1605" s="27">
        <f>IF(D1605&lt;Bonus!$J$2,Bonus!$K$2,IF(D1605&lt;Bonus!$J$3,Bonus!$K$3,IF(D1605&lt;Bonus!$J$4,Bonus!$K$4,IF(D1605&lt;Bonus!$J$5,Bonus!$K$5,IF(D1605&lt;Bonus!$J$6,Bonus!$K$6,IF(D1605&lt;Bonus!$J$7,Bonus!$K$7,IF(D1605&lt;Bonus!$J$8,Bonus!$K$8,IF(D1605&lt;Bonus!$J$9,Bonus!$K$9,IF(D1605&lt;Bonus!$J$10,Bonus!$K$10,IF(D1605&lt;Bonus!$J$11,Bonus!$K$11,IF(D1605&lt;Bonus!$J$12,Bonus!$K$12,Bonus!$K$13)))))))))))</f>
        <v>2</v>
      </c>
    </row>
    <row r="1606" spans="1:21"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17">
        <f t="shared" si="101"/>
        <v>48.842857142857142</v>
      </c>
      <c r="Q1606" t="s">
        <v>8345</v>
      </c>
      <c r="R1606" t="s">
        <v>8346</v>
      </c>
      <c r="S1606" s="23">
        <f t="shared" si="102"/>
        <v>40945.636979166666</v>
      </c>
      <c r="T1606" s="23">
        <f t="shared" si="103"/>
        <v>40985.595312499994</v>
      </c>
      <c r="U1606" s="27">
        <f>IF(D1606&lt;Bonus!$J$2,Bonus!$K$2,IF(D1606&lt;Bonus!$J$3,Bonus!$K$3,IF(D1606&lt;Bonus!$J$4,Bonus!$K$4,IF(D1606&lt;Bonus!$J$5,Bonus!$K$5,IF(D1606&lt;Bonus!$J$6,Bonus!$K$6,IF(D1606&lt;Bonus!$J$7,Bonus!$K$7,IF(D1606&lt;Bonus!$J$8,Bonus!$K$8,IF(D1606&lt;Bonus!$J$9,Bonus!$K$9,IF(D1606&lt;Bonus!$J$10,Bonus!$K$10,IF(D1606&lt;Bonus!$J$11,Bonus!$K$11,IF(D1606&lt;Bonus!$J$12,Bonus!$K$12,Bonus!$K$13)))))))))))</f>
        <v>2</v>
      </c>
    </row>
    <row r="1607" spans="1:21"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17">
        <f t="shared" si="101"/>
        <v>137.30909090909091</v>
      </c>
      <c r="Q1607" t="s">
        <v>8345</v>
      </c>
      <c r="R1607" t="s">
        <v>8346</v>
      </c>
      <c r="S1607" s="23">
        <f t="shared" si="102"/>
        <v>40746.804548611108</v>
      </c>
      <c r="T1607" s="23">
        <f t="shared" si="103"/>
        <v>40756.083333333328</v>
      </c>
      <c r="U1607" s="27">
        <f>IF(D1607&lt;Bonus!$J$2,Bonus!$K$2,IF(D1607&lt;Bonus!$J$3,Bonus!$K$3,IF(D1607&lt;Bonus!$J$4,Bonus!$K$4,IF(D1607&lt;Bonus!$J$5,Bonus!$K$5,IF(D1607&lt;Bonus!$J$6,Bonus!$K$6,IF(D1607&lt;Bonus!$J$7,Bonus!$K$7,IF(D1607&lt;Bonus!$J$8,Bonus!$K$8,IF(D1607&lt;Bonus!$J$9,Bonus!$K$9,IF(D1607&lt;Bonus!$J$10,Bonus!$K$10,IF(D1607&lt;Bonus!$J$11,Bonus!$K$11,IF(D1607&lt;Bonus!$J$12,Bonus!$K$12,Bonus!$K$13)))))))))))</f>
        <v>3</v>
      </c>
    </row>
    <row r="1608" spans="1:21"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17">
        <f t="shared" si="101"/>
        <v>87.829673913043479</v>
      </c>
      <c r="Q1608" t="s">
        <v>8345</v>
      </c>
      <c r="R1608" t="s">
        <v>8346</v>
      </c>
      <c r="S1608" s="23">
        <f t="shared" si="102"/>
        <v>40535.903217592589</v>
      </c>
      <c r="T1608" s="23">
        <f t="shared" si="103"/>
        <v>40625.861550925925</v>
      </c>
      <c r="U1608" s="27">
        <f>IF(D1608&lt;Bonus!$J$2,Bonus!$K$2,IF(D1608&lt;Bonus!$J$3,Bonus!$K$3,IF(D1608&lt;Bonus!$J$4,Bonus!$K$4,IF(D1608&lt;Bonus!$J$5,Bonus!$K$5,IF(D1608&lt;Bonus!$J$6,Bonus!$K$6,IF(D1608&lt;Bonus!$J$7,Bonus!$K$7,IF(D1608&lt;Bonus!$J$8,Bonus!$K$8,IF(D1608&lt;Bonus!$J$9,Bonus!$K$9,IF(D1608&lt;Bonus!$J$10,Bonus!$K$10,IF(D1608&lt;Bonus!$J$11,Bonus!$K$11,IF(D1608&lt;Bonus!$J$12,Bonus!$K$12,Bonus!$K$13)))))))))))</f>
        <v>3</v>
      </c>
    </row>
    <row r="1609" spans="1:21"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17">
        <f t="shared" si="101"/>
        <v>70.785365853658533</v>
      </c>
      <c r="Q1609" t="s">
        <v>8345</v>
      </c>
      <c r="R1609" t="s">
        <v>8346</v>
      </c>
      <c r="S1609" s="23">
        <f t="shared" si="102"/>
        <v>41053.600127314814</v>
      </c>
      <c r="T1609" s="23">
        <f t="shared" si="103"/>
        <v>41074.600127314814</v>
      </c>
      <c r="U1609" s="27">
        <f>IF(D1609&lt;Bonus!$J$2,Bonus!$K$2,IF(D1609&lt;Bonus!$J$3,Bonus!$K$3,IF(D1609&lt;Bonus!$J$4,Bonus!$K$4,IF(D1609&lt;Bonus!$J$5,Bonus!$K$5,IF(D1609&lt;Bonus!$J$6,Bonus!$K$6,IF(D1609&lt;Bonus!$J$7,Bonus!$K$7,IF(D1609&lt;Bonus!$J$8,Bonus!$K$8,IF(D1609&lt;Bonus!$J$9,Bonus!$K$9,IF(D1609&lt;Bonus!$J$10,Bonus!$K$10,IF(D1609&lt;Bonus!$J$11,Bonus!$K$11,IF(D1609&lt;Bonus!$J$12,Bonus!$K$12,Bonus!$K$13)))))))))))</f>
        <v>4</v>
      </c>
    </row>
    <row r="1610" spans="1:21"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17">
        <f t="shared" si="101"/>
        <v>52.826086956521742</v>
      </c>
      <c r="Q1610" t="s">
        <v>8345</v>
      </c>
      <c r="R1610" t="s">
        <v>8346</v>
      </c>
      <c r="S1610" s="23">
        <f t="shared" si="102"/>
        <v>41607.622523148144</v>
      </c>
      <c r="T1610" s="23">
        <f t="shared" si="103"/>
        <v>41640.018055555556</v>
      </c>
      <c r="U1610" s="27">
        <f>IF(D1610&lt;Bonus!$J$2,Bonus!$K$2,IF(D1610&lt;Bonus!$J$3,Bonus!$K$3,IF(D1610&lt;Bonus!$J$4,Bonus!$K$4,IF(D1610&lt;Bonus!$J$5,Bonus!$K$5,IF(D1610&lt;Bonus!$J$6,Bonus!$K$6,IF(D1610&lt;Bonus!$J$7,Bonus!$K$7,IF(D1610&lt;Bonus!$J$8,Bonus!$K$8,IF(D1610&lt;Bonus!$J$9,Bonus!$K$9,IF(D1610&lt;Bonus!$J$10,Bonus!$K$10,IF(D1610&lt;Bonus!$J$11,Bonus!$K$11,IF(D1610&lt;Bonus!$J$12,Bonus!$K$12,Bonus!$K$13)))))))))))</f>
        <v>2</v>
      </c>
    </row>
    <row r="1611" spans="1:21"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17">
        <f t="shared" si="101"/>
        <v>443.75</v>
      </c>
      <c r="Q1611" t="s">
        <v>8345</v>
      </c>
      <c r="R1611" t="s">
        <v>8346</v>
      </c>
      <c r="S1611" s="23">
        <f t="shared" si="102"/>
        <v>40795.792928240735</v>
      </c>
      <c r="T1611" s="23">
        <f t="shared" si="103"/>
        <v>40849.125</v>
      </c>
      <c r="U1611" s="27">
        <f>IF(D1611&lt;Bonus!$J$2,Bonus!$K$2,IF(D1611&lt;Bonus!$J$3,Bonus!$K$3,IF(D1611&lt;Bonus!$J$4,Bonus!$K$4,IF(D1611&lt;Bonus!$J$5,Bonus!$K$5,IF(D1611&lt;Bonus!$J$6,Bonus!$K$6,IF(D1611&lt;Bonus!$J$7,Bonus!$K$7,IF(D1611&lt;Bonus!$J$8,Bonus!$K$8,IF(D1611&lt;Bonus!$J$9,Bonus!$K$9,IF(D1611&lt;Bonus!$J$10,Bonus!$K$10,IF(D1611&lt;Bonus!$J$11,Bonus!$K$11,IF(D1611&lt;Bonus!$J$12,Bonus!$K$12,Bonus!$K$13)))))))))))</f>
        <v>2</v>
      </c>
    </row>
    <row r="1612" spans="1:21"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17">
        <f t="shared" si="101"/>
        <v>48.544642857142854</v>
      </c>
      <c r="Q1612" t="s">
        <v>8345</v>
      </c>
      <c r="R1612" t="s">
        <v>8346</v>
      </c>
      <c r="S1612" s="23">
        <f t="shared" si="102"/>
        <v>41228.716550925921</v>
      </c>
      <c r="T1612" s="23">
        <f t="shared" si="103"/>
        <v>41258.716550925921</v>
      </c>
      <c r="U1612" s="27">
        <f>IF(D1612&lt;Bonus!$J$2,Bonus!$K$2,IF(D1612&lt;Bonus!$J$3,Bonus!$K$3,IF(D1612&lt;Bonus!$J$4,Bonus!$K$4,IF(D1612&lt;Bonus!$J$5,Bonus!$K$5,IF(D1612&lt;Bonus!$J$6,Bonus!$K$6,IF(D1612&lt;Bonus!$J$7,Bonus!$K$7,IF(D1612&lt;Bonus!$J$8,Bonus!$K$8,IF(D1612&lt;Bonus!$J$9,Bonus!$K$9,IF(D1612&lt;Bonus!$J$10,Bonus!$K$10,IF(D1612&lt;Bonus!$J$11,Bonus!$K$11,IF(D1612&lt;Bonus!$J$12,Bonus!$K$12,Bonus!$K$13)))))))))))</f>
        <v>2</v>
      </c>
    </row>
    <row r="1613" spans="1:2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17">
        <f t="shared" si="101"/>
        <v>37.074074074074076</v>
      </c>
      <c r="Q1613" t="s">
        <v>8345</v>
      </c>
      <c r="R1613" t="s">
        <v>8346</v>
      </c>
      <c r="S1613" s="23">
        <f t="shared" si="102"/>
        <v>41408.792037037034</v>
      </c>
      <c r="T1613" s="23">
        <f t="shared" si="103"/>
        <v>41429.792037037034</v>
      </c>
      <c r="U1613" s="27">
        <f>IF(D1613&lt;Bonus!$J$2,Bonus!$K$2,IF(D1613&lt;Bonus!$J$3,Bonus!$K$3,IF(D1613&lt;Bonus!$J$4,Bonus!$K$4,IF(D1613&lt;Bonus!$J$5,Bonus!$K$5,IF(D1613&lt;Bonus!$J$6,Bonus!$K$6,IF(D1613&lt;Bonus!$J$7,Bonus!$K$7,IF(D1613&lt;Bonus!$J$8,Bonus!$K$8,IF(D1613&lt;Bonus!$J$9,Bonus!$K$9,IF(D1613&lt;Bonus!$J$10,Bonus!$K$10,IF(D1613&lt;Bonus!$J$11,Bonus!$K$11,IF(D1613&lt;Bonus!$J$12,Bonus!$K$12,Bonus!$K$13)))))))))))</f>
        <v>1</v>
      </c>
    </row>
    <row r="1614" spans="1:21"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17">
        <f t="shared" si="101"/>
        <v>50</v>
      </c>
      <c r="Q1614" t="s">
        <v>8345</v>
      </c>
      <c r="R1614" t="s">
        <v>8346</v>
      </c>
      <c r="S1614" s="23">
        <f t="shared" si="102"/>
        <v>41246.666481481479</v>
      </c>
      <c r="T1614" s="23">
        <f t="shared" si="103"/>
        <v>41276.666481481479</v>
      </c>
      <c r="U1614" s="27">
        <f>IF(D1614&lt;Bonus!$J$2,Bonus!$K$2,IF(D1614&lt;Bonus!$J$3,Bonus!$K$3,IF(D1614&lt;Bonus!$J$4,Bonus!$K$4,IF(D1614&lt;Bonus!$J$5,Bonus!$K$5,IF(D1614&lt;Bonus!$J$6,Bonus!$K$6,IF(D1614&lt;Bonus!$J$7,Bonus!$K$7,IF(D1614&lt;Bonus!$J$8,Bonus!$K$8,IF(D1614&lt;Bonus!$J$9,Bonus!$K$9,IF(D1614&lt;Bonus!$J$10,Bonus!$K$10,IF(D1614&lt;Bonus!$J$11,Bonus!$K$11,IF(D1614&lt;Bonus!$J$12,Bonus!$K$12,Bonus!$K$13)))))))))))</f>
        <v>1</v>
      </c>
    </row>
    <row r="1615" spans="1:21"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17">
        <f t="shared" si="101"/>
        <v>39.03846153846154</v>
      </c>
      <c r="Q1615" t="s">
        <v>8345</v>
      </c>
      <c r="R1615" t="s">
        <v>8346</v>
      </c>
      <c r="S1615" s="23">
        <f t="shared" si="102"/>
        <v>41081.861134259256</v>
      </c>
      <c r="T1615" s="23">
        <f t="shared" si="103"/>
        <v>41111.861134259256</v>
      </c>
      <c r="U1615" s="27">
        <f>IF(D1615&lt;Bonus!$J$2,Bonus!$K$2,IF(D1615&lt;Bonus!$J$3,Bonus!$K$3,IF(D1615&lt;Bonus!$J$4,Bonus!$K$4,IF(D1615&lt;Bonus!$J$5,Bonus!$K$5,IF(D1615&lt;Bonus!$J$6,Bonus!$K$6,IF(D1615&lt;Bonus!$J$7,Bonus!$K$7,IF(D1615&lt;Bonus!$J$8,Bonus!$K$8,IF(D1615&lt;Bonus!$J$9,Bonus!$K$9,IF(D1615&lt;Bonus!$J$10,Bonus!$K$10,IF(D1615&lt;Bonus!$J$11,Bonus!$K$11,IF(D1615&lt;Bonus!$J$12,Bonus!$K$12,Bonus!$K$13)))))))))))</f>
        <v>2</v>
      </c>
    </row>
    <row r="1616" spans="1:21"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17">
        <f t="shared" si="101"/>
        <v>66.688311688311686</v>
      </c>
      <c r="Q1616" t="s">
        <v>8345</v>
      </c>
      <c r="R1616" t="s">
        <v>8346</v>
      </c>
      <c r="S1616" s="23">
        <f t="shared" si="102"/>
        <v>41794.772789351846</v>
      </c>
      <c r="T1616" s="23">
        <f t="shared" si="103"/>
        <v>41854.5</v>
      </c>
      <c r="U1616" s="27">
        <f>IF(D1616&lt;Bonus!$J$2,Bonus!$K$2,IF(D1616&lt;Bonus!$J$3,Bonus!$K$3,IF(D1616&lt;Bonus!$J$4,Bonus!$K$4,IF(D1616&lt;Bonus!$J$5,Bonus!$K$5,IF(D1616&lt;Bonus!$J$6,Bonus!$K$6,IF(D1616&lt;Bonus!$J$7,Bonus!$K$7,IF(D1616&lt;Bonus!$J$8,Bonus!$K$8,IF(D1616&lt;Bonus!$J$9,Bonus!$K$9,IF(D1616&lt;Bonus!$J$10,Bonus!$K$10,IF(D1616&lt;Bonus!$J$11,Bonus!$K$11,IF(D1616&lt;Bonus!$J$12,Bonus!$K$12,Bonus!$K$13)))))))))))</f>
        <v>3</v>
      </c>
    </row>
    <row r="1617" spans="1:21"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17">
        <f t="shared" si="101"/>
        <v>67.132352941176464</v>
      </c>
      <c r="Q1617" t="s">
        <v>8345</v>
      </c>
      <c r="R1617" t="s">
        <v>8346</v>
      </c>
      <c r="S1617" s="23">
        <f t="shared" si="102"/>
        <v>40844.842546296291</v>
      </c>
      <c r="T1617" s="23">
        <f t="shared" si="103"/>
        <v>40889.884212962963</v>
      </c>
      <c r="U1617" s="27">
        <f>IF(D1617&lt;Bonus!$J$2,Bonus!$K$2,IF(D1617&lt;Bonus!$J$3,Bonus!$K$3,IF(D1617&lt;Bonus!$J$4,Bonus!$K$4,IF(D1617&lt;Bonus!$J$5,Bonus!$K$5,IF(D1617&lt;Bonus!$J$6,Bonus!$K$6,IF(D1617&lt;Bonus!$J$7,Bonus!$K$7,IF(D1617&lt;Bonus!$J$8,Bonus!$K$8,IF(D1617&lt;Bonus!$J$9,Bonus!$K$9,IF(D1617&lt;Bonus!$J$10,Bonus!$K$10,IF(D1617&lt;Bonus!$J$11,Bonus!$K$11,IF(D1617&lt;Bonus!$J$12,Bonus!$K$12,Bonus!$K$13)))))))))))</f>
        <v>3</v>
      </c>
    </row>
    <row r="1618" spans="1:21"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17">
        <f t="shared" si="101"/>
        <v>66.369426751592357</v>
      </c>
      <c r="Q1618" t="s">
        <v>8345</v>
      </c>
      <c r="R1618" t="s">
        <v>8346</v>
      </c>
      <c r="S1618" s="23">
        <f t="shared" si="102"/>
        <v>41194.507187499999</v>
      </c>
      <c r="T1618" s="23">
        <f t="shared" si="103"/>
        <v>41235.708333333328</v>
      </c>
      <c r="U1618" s="27">
        <f>IF(D1618&lt;Bonus!$J$2,Bonus!$K$2,IF(D1618&lt;Bonus!$J$3,Bonus!$K$3,IF(D1618&lt;Bonus!$J$4,Bonus!$K$4,IF(D1618&lt;Bonus!$J$5,Bonus!$K$5,IF(D1618&lt;Bonus!$J$6,Bonus!$K$6,IF(D1618&lt;Bonus!$J$7,Bonus!$K$7,IF(D1618&lt;Bonus!$J$8,Bonus!$K$8,IF(D1618&lt;Bonus!$J$9,Bonus!$K$9,IF(D1618&lt;Bonus!$J$10,Bonus!$K$10,IF(D1618&lt;Bonus!$J$11,Bonus!$K$11,IF(D1618&lt;Bonus!$J$12,Bonus!$K$12,Bonus!$K$13)))))))))))</f>
        <v>4</v>
      </c>
    </row>
    <row r="1619" spans="1:21"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17">
        <f t="shared" si="101"/>
        <v>64.620253164556956</v>
      </c>
      <c r="Q1619" t="s">
        <v>8345</v>
      </c>
      <c r="R1619" t="s">
        <v>8346</v>
      </c>
      <c r="S1619" s="23">
        <f t="shared" si="102"/>
        <v>41546.455879629626</v>
      </c>
      <c r="T1619" s="23">
        <f t="shared" si="103"/>
        <v>41579.583333333328</v>
      </c>
      <c r="U1619" s="27">
        <f>IF(D1619&lt;Bonus!$J$2,Bonus!$K$2,IF(D1619&lt;Bonus!$J$3,Bonus!$K$3,IF(D1619&lt;Bonus!$J$4,Bonus!$K$4,IF(D1619&lt;Bonus!$J$5,Bonus!$K$5,IF(D1619&lt;Bonus!$J$6,Bonus!$K$6,IF(D1619&lt;Bonus!$J$7,Bonus!$K$7,IF(D1619&lt;Bonus!$J$8,Bonus!$K$8,IF(D1619&lt;Bonus!$J$9,Bonus!$K$9,IF(D1619&lt;Bonus!$J$10,Bonus!$K$10,IF(D1619&lt;Bonus!$J$11,Bonus!$K$11,IF(D1619&lt;Bonus!$J$12,Bonus!$K$12,Bonus!$K$13)))))))))))</f>
        <v>3</v>
      </c>
    </row>
    <row r="1620" spans="1:21"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17">
        <f t="shared" si="101"/>
        <v>58.370370370370374</v>
      </c>
      <c r="Q1620" t="s">
        <v>8345</v>
      </c>
      <c r="R1620" t="s">
        <v>8346</v>
      </c>
      <c r="S1620" s="23">
        <f t="shared" si="102"/>
        <v>41301.446006944439</v>
      </c>
      <c r="T1620" s="23">
        <f t="shared" si="103"/>
        <v>41341.446006944439</v>
      </c>
      <c r="U1620" s="27">
        <f>IF(D1620&lt;Bonus!$J$2,Bonus!$K$2,IF(D1620&lt;Bonus!$J$3,Bonus!$K$3,IF(D1620&lt;Bonus!$J$4,Bonus!$K$4,IF(D1620&lt;Bonus!$J$5,Bonus!$K$5,IF(D1620&lt;Bonus!$J$6,Bonus!$K$6,IF(D1620&lt;Bonus!$J$7,Bonus!$K$7,IF(D1620&lt;Bonus!$J$8,Bonus!$K$8,IF(D1620&lt;Bonus!$J$9,Bonus!$K$9,IF(D1620&lt;Bonus!$J$10,Bonus!$K$10,IF(D1620&lt;Bonus!$J$11,Bonus!$K$11,IF(D1620&lt;Bonus!$J$12,Bonus!$K$12,Bonus!$K$13)))))))))))</f>
        <v>2</v>
      </c>
    </row>
    <row r="1621" spans="1:21"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17">
        <f t="shared" si="101"/>
        <v>86.956521739130437</v>
      </c>
      <c r="Q1621" t="s">
        <v>8345</v>
      </c>
      <c r="R1621" t="s">
        <v>8346</v>
      </c>
      <c r="S1621" s="23">
        <f t="shared" si="102"/>
        <v>41875.977847222224</v>
      </c>
      <c r="T1621" s="23">
        <f t="shared" si="103"/>
        <v>41896.977847222224</v>
      </c>
      <c r="U1621" s="27">
        <f>IF(D1621&lt;Bonus!$J$2,Bonus!$K$2,IF(D1621&lt;Bonus!$J$3,Bonus!$K$3,IF(D1621&lt;Bonus!$J$4,Bonus!$K$4,IF(D1621&lt;Bonus!$J$5,Bonus!$K$5,IF(D1621&lt;Bonus!$J$6,Bonus!$K$6,IF(D1621&lt;Bonus!$J$7,Bonus!$K$7,IF(D1621&lt;Bonus!$J$8,Bonus!$K$8,IF(D1621&lt;Bonus!$J$9,Bonus!$K$9,IF(D1621&lt;Bonus!$J$10,Bonus!$K$10,IF(D1621&lt;Bonus!$J$11,Bonus!$K$11,IF(D1621&lt;Bonus!$J$12,Bonus!$K$12,Bonus!$K$13)))))))))))</f>
        <v>2</v>
      </c>
    </row>
    <row r="1622" spans="1:21"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17">
        <f t="shared" si="101"/>
        <v>66.470588235294116</v>
      </c>
      <c r="Q1622" t="s">
        <v>8345</v>
      </c>
      <c r="R1622" t="s">
        <v>8346</v>
      </c>
      <c r="S1622" s="23">
        <f t="shared" si="102"/>
        <v>41321.131249999999</v>
      </c>
      <c r="T1622" s="23">
        <f t="shared" si="103"/>
        <v>41328.131249999999</v>
      </c>
      <c r="U1622" s="27">
        <f>IF(D1622&lt;Bonus!$J$2,Bonus!$K$2,IF(D1622&lt;Bonus!$J$3,Bonus!$K$3,IF(D1622&lt;Bonus!$J$4,Bonus!$K$4,IF(D1622&lt;Bonus!$J$5,Bonus!$K$5,IF(D1622&lt;Bonus!$J$6,Bonus!$K$6,IF(D1622&lt;Bonus!$J$7,Bonus!$K$7,IF(D1622&lt;Bonus!$J$8,Bonus!$K$8,IF(D1622&lt;Bonus!$J$9,Bonus!$K$9,IF(D1622&lt;Bonus!$J$10,Bonus!$K$10,IF(D1622&lt;Bonus!$J$11,Bonus!$K$11,IF(D1622&lt;Bonus!$J$12,Bonus!$K$12,Bonus!$K$13)))))))))))</f>
        <v>2</v>
      </c>
    </row>
    <row r="1623" spans="1:21"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17">
        <f t="shared" si="101"/>
        <v>163.78378378378378</v>
      </c>
      <c r="Q1623" t="s">
        <v>8345</v>
      </c>
      <c r="R1623" t="s">
        <v>8346</v>
      </c>
      <c r="S1623" s="23">
        <f t="shared" si="102"/>
        <v>41003.398321759254</v>
      </c>
      <c r="T1623" s="23">
        <f t="shared" si="103"/>
        <v>41056.957638888889</v>
      </c>
      <c r="U1623" s="27">
        <f>IF(D1623&lt;Bonus!$J$2,Bonus!$K$2,IF(D1623&lt;Bonus!$J$3,Bonus!$K$3,IF(D1623&lt;Bonus!$J$4,Bonus!$K$4,IF(D1623&lt;Bonus!$J$5,Bonus!$K$5,IF(D1623&lt;Bonus!$J$6,Bonus!$K$6,IF(D1623&lt;Bonus!$J$7,Bonus!$K$7,IF(D1623&lt;Bonus!$J$8,Bonus!$K$8,IF(D1623&lt;Bonus!$J$9,Bonus!$K$9,IF(D1623&lt;Bonus!$J$10,Bonus!$K$10,IF(D1623&lt;Bonus!$J$11,Bonus!$K$11,IF(D1623&lt;Bonus!$J$12,Bonus!$K$12,Bonus!$K$13)))))))))))</f>
        <v>3</v>
      </c>
    </row>
    <row r="1624" spans="1:21"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17">
        <f t="shared" si="101"/>
        <v>107.98461538461538</v>
      </c>
      <c r="Q1624" t="s">
        <v>8345</v>
      </c>
      <c r="R1624" t="s">
        <v>8346</v>
      </c>
      <c r="S1624" s="23">
        <f t="shared" si="102"/>
        <v>41950.086504629624</v>
      </c>
      <c r="T1624" s="23">
        <f t="shared" si="103"/>
        <v>41990.124305555553</v>
      </c>
      <c r="U1624" s="27">
        <f>IF(D1624&lt;Bonus!$J$2,Bonus!$K$2,IF(D1624&lt;Bonus!$J$3,Bonus!$K$3,IF(D1624&lt;Bonus!$J$4,Bonus!$K$4,IF(D1624&lt;Bonus!$J$5,Bonus!$K$5,IF(D1624&lt;Bonus!$J$6,Bonus!$K$6,IF(D1624&lt;Bonus!$J$7,Bonus!$K$7,IF(D1624&lt;Bonus!$J$8,Bonus!$K$8,IF(D1624&lt;Bonus!$J$9,Bonus!$K$9,IF(D1624&lt;Bonus!$J$10,Bonus!$K$10,IF(D1624&lt;Bonus!$J$11,Bonus!$K$11,IF(D1624&lt;Bonus!$J$12,Bonus!$K$12,Bonus!$K$13)))))))))))</f>
        <v>3</v>
      </c>
    </row>
    <row r="1625" spans="1:21"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17">
        <f t="shared" si="101"/>
        <v>42.111111111111114</v>
      </c>
      <c r="Q1625" t="s">
        <v>8345</v>
      </c>
      <c r="R1625" t="s">
        <v>8346</v>
      </c>
      <c r="S1625" s="23">
        <f t="shared" si="102"/>
        <v>41453.480196759258</v>
      </c>
      <c r="T1625" s="23">
        <f t="shared" si="103"/>
        <v>41513.480196759258</v>
      </c>
      <c r="U1625" s="27">
        <f>IF(D1625&lt;Bonus!$J$2,Bonus!$K$2,IF(D1625&lt;Bonus!$J$3,Bonus!$K$3,IF(D1625&lt;Bonus!$J$4,Bonus!$K$4,IF(D1625&lt;Bonus!$J$5,Bonus!$K$5,IF(D1625&lt;Bonus!$J$6,Bonus!$K$6,IF(D1625&lt;Bonus!$J$7,Bonus!$K$7,IF(D1625&lt;Bonus!$J$8,Bonus!$K$8,IF(D1625&lt;Bonus!$J$9,Bonus!$K$9,IF(D1625&lt;Bonus!$J$10,Bonus!$K$10,IF(D1625&lt;Bonus!$J$11,Bonus!$K$11,IF(D1625&lt;Bonus!$J$12,Bonus!$K$12,Bonus!$K$13)))))))))))</f>
        <v>1</v>
      </c>
    </row>
    <row r="1626" spans="1:21"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17">
        <f t="shared" si="101"/>
        <v>47.2</v>
      </c>
      <c r="Q1626" t="s">
        <v>8345</v>
      </c>
      <c r="R1626" t="s">
        <v>8346</v>
      </c>
      <c r="S1626" s="23">
        <f t="shared" si="102"/>
        <v>41243.158969907403</v>
      </c>
      <c r="T1626" s="23">
        <f t="shared" si="103"/>
        <v>41283.158969907403</v>
      </c>
      <c r="U1626" s="27">
        <f>IF(D1626&lt;Bonus!$J$2,Bonus!$K$2,IF(D1626&lt;Bonus!$J$3,Bonus!$K$3,IF(D1626&lt;Bonus!$J$4,Bonus!$K$4,IF(D1626&lt;Bonus!$J$5,Bonus!$K$5,IF(D1626&lt;Bonus!$J$6,Bonus!$K$6,IF(D1626&lt;Bonus!$J$7,Bonus!$K$7,IF(D1626&lt;Bonus!$J$8,Bonus!$K$8,IF(D1626&lt;Bonus!$J$9,Bonus!$K$9,IF(D1626&lt;Bonus!$J$10,Bonus!$K$10,IF(D1626&lt;Bonus!$J$11,Bonus!$K$11,IF(D1626&lt;Bonus!$J$12,Bonus!$K$12,Bonus!$K$13)))))))))))</f>
        <v>2</v>
      </c>
    </row>
    <row r="1627" spans="1:21"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17">
        <f t="shared" si="101"/>
        <v>112.01923076923077</v>
      </c>
      <c r="Q1627" t="s">
        <v>8345</v>
      </c>
      <c r="R1627" t="s">
        <v>8346</v>
      </c>
      <c r="S1627" s="23">
        <f t="shared" si="102"/>
        <v>41135.491354166668</v>
      </c>
      <c r="T1627" s="23">
        <f t="shared" si="103"/>
        <v>41163.491354166668</v>
      </c>
      <c r="U1627" s="27">
        <f>IF(D1627&lt;Bonus!$J$2,Bonus!$K$2,IF(D1627&lt;Bonus!$J$3,Bonus!$K$3,IF(D1627&lt;Bonus!$J$4,Bonus!$K$4,IF(D1627&lt;Bonus!$J$5,Bonus!$K$5,IF(D1627&lt;Bonus!$J$6,Bonus!$K$6,IF(D1627&lt;Bonus!$J$7,Bonus!$K$7,IF(D1627&lt;Bonus!$J$8,Bonus!$K$8,IF(D1627&lt;Bonus!$J$9,Bonus!$K$9,IF(D1627&lt;Bonus!$J$10,Bonus!$K$10,IF(D1627&lt;Bonus!$J$11,Bonus!$K$11,IF(D1627&lt;Bonus!$J$12,Bonus!$K$12,Bonus!$K$13)))))))))))</f>
        <v>3</v>
      </c>
    </row>
    <row r="1628" spans="1:21"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17">
        <f t="shared" si="101"/>
        <v>74.953703703703709</v>
      </c>
      <c r="Q1628" t="s">
        <v>8345</v>
      </c>
      <c r="R1628" t="s">
        <v>8346</v>
      </c>
      <c r="S1628" s="23">
        <f t="shared" si="102"/>
        <v>41579.639664351853</v>
      </c>
      <c r="T1628" s="23">
        <f t="shared" si="103"/>
        <v>41609.681331018517</v>
      </c>
      <c r="U1628" s="27">
        <f>IF(D1628&lt;Bonus!$J$2,Bonus!$K$2,IF(D1628&lt;Bonus!$J$3,Bonus!$K$3,IF(D1628&lt;Bonus!$J$4,Bonus!$K$4,IF(D1628&lt;Bonus!$J$5,Bonus!$K$5,IF(D1628&lt;Bonus!$J$6,Bonus!$K$6,IF(D1628&lt;Bonus!$J$7,Bonus!$K$7,IF(D1628&lt;Bonus!$J$8,Bonus!$K$8,IF(D1628&lt;Bonus!$J$9,Bonus!$K$9,IF(D1628&lt;Bonus!$J$10,Bonus!$K$10,IF(D1628&lt;Bonus!$J$11,Bonus!$K$11,IF(D1628&lt;Bonus!$J$12,Bonus!$K$12,Bonus!$K$13)))))))))))</f>
        <v>3</v>
      </c>
    </row>
    <row r="1629" spans="1:21"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17">
        <f t="shared" si="101"/>
        <v>61.578947368421055</v>
      </c>
      <c r="Q1629" t="s">
        <v>8345</v>
      </c>
      <c r="R1629" t="s">
        <v>8346</v>
      </c>
      <c r="S1629" s="23">
        <f t="shared" si="102"/>
        <v>41205.498715277776</v>
      </c>
      <c r="T1629" s="23">
        <f t="shared" si="103"/>
        <v>41238.999305555553</v>
      </c>
      <c r="U1629" s="27">
        <f>IF(D1629&lt;Bonus!$J$2,Bonus!$K$2,IF(D1629&lt;Bonus!$J$3,Bonus!$K$3,IF(D1629&lt;Bonus!$J$4,Bonus!$K$4,IF(D1629&lt;Bonus!$J$5,Bonus!$K$5,IF(D1629&lt;Bonus!$J$6,Bonus!$K$6,IF(D1629&lt;Bonus!$J$7,Bonus!$K$7,IF(D1629&lt;Bonus!$J$8,Bonus!$K$8,IF(D1629&lt;Bonus!$J$9,Bonus!$K$9,IF(D1629&lt;Bonus!$J$10,Bonus!$K$10,IF(D1629&lt;Bonus!$J$11,Bonus!$K$11,IF(D1629&lt;Bonus!$J$12,Bonus!$K$12,Bonus!$K$13)))))))))))</f>
        <v>2</v>
      </c>
    </row>
    <row r="1630" spans="1:21"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17">
        <f t="shared" si="101"/>
        <v>45.875</v>
      </c>
      <c r="Q1630" t="s">
        <v>8345</v>
      </c>
      <c r="R1630" t="s">
        <v>8346</v>
      </c>
      <c r="S1630" s="23">
        <f t="shared" si="102"/>
        <v>41774.528726851851</v>
      </c>
      <c r="T1630" s="23">
        <f t="shared" si="103"/>
        <v>41807.528726851851</v>
      </c>
      <c r="U1630" s="27">
        <f>IF(D1630&lt;Bonus!$J$2,Bonus!$K$2,IF(D1630&lt;Bonus!$J$3,Bonus!$K$3,IF(D1630&lt;Bonus!$J$4,Bonus!$K$4,IF(D1630&lt;Bonus!$J$5,Bonus!$K$5,IF(D1630&lt;Bonus!$J$6,Bonus!$K$6,IF(D1630&lt;Bonus!$J$7,Bonus!$K$7,IF(D1630&lt;Bonus!$J$8,Bonus!$K$8,IF(D1630&lt;Bonus!$J$9,Bonus!$K$9,IF(D1630&lt;Bonus!$J$10,Bonus!$K$10,IF(D1630&lt;Bonus!$J$11,Bonus!$K$11,IF(D1630&lt;Bonus!$J$12,Bonus!$K$12,Bonus!$K$13)))))))))))</f>
        <v>2</v>
      </c>
    </row>
    <row r="1631" spans="1:21"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17">
        <f t="shared" si="101"/>
        <v>75.853658536585371</v>
      </c>
      <c r="Q1631" t="s">
        <v>8345</v>
      </c>
      <c r="R1631" t="s">
        <v>8346</v>
      </c>
      <c r="S1631" s="23">
        <f t="shared" si="102"/>
        <v>41645.658946759257</v>
      </c>
      <c r="T1631" s="23">
        <f t="shared" si="103"/>
        <v>41690.658946759257</v>
      </c>
      <c r="U1631" s="27">
        <f>IF(D1631&lt;Bonus!$J$2,Bonus!$K$2,IF(D1631&lt;Bonus!$J$3,Bonus!$K$3,IF(D1631&lt;Bonus!$J$4,Bonus!$K$4,IF(D1631&lt;Bonus!$J$5,Bonus!$K$5,IF(D1631&lt;Bonus!$J$6,Bonus!$K$6,IF(D1631&lt;Bonus!$J$7,Bonus!$K$7,IF(D1631&lt;Bonus!$J$8,Bonus!$K$8,IF(D1631&lt;Bonus!$J$9,Bonus!$K$9,IF(D1631&lt;Bonus!$J$10,Bonus!$K$10,IF(D1631&lt;Bonus!$J$11,Bonus!$K$11,IF(D1631&lt;Bonus!$J$12,Bonus!$K$12,Bonus!$K$13)))))))))))</f>
        <v>3</v>
      </c>
    </row>
    <row r="1632" spans="1:21"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17">
        <f t="shared" si="101"/>
        <v>84.206349206349202</v>
      </c>
      <c r="Q1632" t="s">
        <v>8345</v>
      </c>
      <c r="R1632" t="s">
        <v>8346</v>
      </c>
      <c r="S1632" s="23">
        <f t="shared" si="102"/>
        <v>40939.629340277774</v>
      </c>
      <c r="T1632" s="23">
        <f t="shared" si="103"/>
        <v>40970.082638888889</v>
      </c>
      <c r="U1632" s="27">
        <f>IF(D1632&lt;Bonus!$J$2,Bonus!$K$2,IF(D1632&lt;Bonus!$J$3,Bonus!$K$3,IF(D1632&lt;Bonus!$J$4,Bonus!$K$4,IF(D1632&lt;Bonus!$J$5,Bonus!$K$5,IF(D1632&lt;Bonus!$J$6,Bonus!$K$6,IF(D1632&lt;Bonus!$J$7,Bonus!$K$7,IF(D1632&lt;Bonus!$J$8,Bonus!$K$8,IF(D1632&lt;Bonus!$J$9,Bonus!$K$9,IF(D1632&lt;Bonus!$J$10,Bonus!$K$10,IF(D1632&lt;Bonus!$J$11,Bonus!$K$11,IF(D1632&lt;Bonus!$J$12,Bonus!$K$12,Bonus!$K$13)))))))))))</f>
        <v>2</v>
      </c>
    </row>
    <row r="1633" spans="1:21"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17">
        <f t="shared" si="101"/>
        <v>117.22556390977444</v>
      </c>
      <c r="Q1633" t="s">
        <v>8345</v>
      </c>
      <c r="R1633" t="s">
        <v>8346</v>
      </c>
      <c r="S1633" s="23">
        <f t="shared" si="102"/>
        <v>41164.65116898148</v>
      </c>
      <c r="T1633" s="23">
        <f t="shared" si="103"/>
        <v>41194.65116898148</v>
      </c>
      <c r="U1633" s="27">
        <f>IF(D1633&lt;Bonus!$J$2,Bonus!$K$2,IF(D1633&lt;Bonus!$J$3,Bonus!$K$3,IF(D1633&lt;Bonus!$J$4,Bonus!$K$4,IF(D1633&lt;Bonus!$J$5,Bonus!$K$5,IF(D1633&lt;Bonus!$J$6,Bonus!$K$6,IF(D1633&lt;Bonus!$J$7,Bonus!$K$7,IF(D1633&lt;Bonus!$J$8,Bonus!$K$8,IF(D1633&lt;Bonus!$J$9,Bonus!$K$9,IF(D1633&lt;Bonus!$J$10,Bonus!$K$10,IF(D1633&lt;Bonus!$J$11,Bonus!$K$11,IF(D1633&lt;Bonus!$J$12,Bonus!$K$12,Bonus!$K$13)))))))))))</f>
        <v>4</v>
      </c>
    </row>
    <row r="1634" spans="1:21"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17">
        <f t="shared" si="101"/>
        <v>86.489361702127653</v>
      </c>
      <c r="Q1634" t="s">
        <v>8345</v>
      </c>
      <c r="R1634" t="s">
        <v>8346</v>
      </c>
      <c r="S1634" s="23">
        <f t="shared" si="102"/>
        <v>40750.132569444439</v>
      </c>
      <c r="T1634" s="23">
        <f t="shared" si="103"/>
        <v>40810.132569444439</v>
      </c>
      <c r="U1634" s="27">
        <f>IF(D1634&lt;Bonus!$J$2,Bonus!$K$2,IF(D1634&lt;Bonus!$J$3,Bonus!$K$3,IF(D1634&lt;Bonus!$J$4,Bonus!$K$4,IF(D1634&lt;Bonus!$J$5,Bonus!$K$5,IF(D1634&lt;Bonus!$J$6,Bonus!$K$6,IF(D1634&lt;Bonus!$J$7,Bonus!$K$7,IF(D1634&lt;Bonus!$J$8,Bonus!$K$8,IF(D1634&lt;Bonus!$J$9,Bonus!$K$9,IF(D1634&lt;Bonus!$J$10,Bonus!$K$10,IF(D1634&lt;Bonus!$J$11,Bonus!$K$11,IF(D1634&lt;Bonus!$J$12,Bonus!$K$12,Bonus!$K$13)))))))))))</f>
        <v>2</v>
      </c>
    </row>
    <row r="1635" spans="1:21"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17">
        <f t="shared" si="101"/>
        <v>172.41379310344828</v>
      </c>
      <c r="Q1635" t="s">
        <v>8345</v>
      </c>
      <c r="R1635" t="s">
        <v>8346</v>
      </c>
      <c r="S1635" s="23">
        <f t="shared" si="102"/>
        <v>40896.675416666665</v>
      </c>
      <c r="T1635" s="23">
        <f t="shared" si="103"/>
        <v>40924</v>
      </c>
      <c r="U1635" s="27">
        <f>IF(D1635&lt;Bonus!$J$2,Bonus!$K$2,IF(D1635&lt;Bonus!$J$3,Bonus!$K$3,IF(D1635&lt;Bonus!$J$4,Bonus!$K$4,IF(D1635&lt;Bonus!$J$5,Bonus!$K$5,IF(D1635&lt;Bonus!$J$6,Bonus!$K$6,IF(D1635&lt;Bonus!$J$7,Bonus!$K$7,IF(D1635&lt;Bonus!$J$8,Bonus!$K$8,IF(D1635&lt;Bonus!$J$9,Bonus!$K$9,IF(D1635&lt;Bonus!$J$10,Bonus!$K$10,IF(D1635&lt;Bonus!$J$11,Bonus!$K$11,IF(D1635&lt;Bonus!$J$12,Bonus!$K$12,Bonus!$K$13)))))))))))</f>
        <v>4</v>
      </c>
    </row>
    <row r="1636" spans="1:21"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17">
        <f t="shared" si="101"/>
        <v>62.8125</v>
      </c>
      <c r="Q1636" t="s">
        <v>8345</v>
      </c>
      <c r="R1636" t="s">
        <v>8346</v>
      </c>
      <c r="S1636" s="23">
        <f t="shared" si="102"/>
        <v>40657.981493055551</v>
      </c>
      <c r="T1636" s="23">
        <f t="shared" si="103"/>
        <v>40696.040972222218</v>
      </c>
      <c r="U1636" s="27">
        <f>IF(D1636&lt;Bonus!$J$2,Bonus!$K$2,IF(D1636&lt;Bonus!$J$3,Bonus!$K$3,IF(D1636&lt;Bonus!$J$4,Bonus!$K$4,IF(D1636&lt;Bonus!$J$5,Bonus!$K$5,IF(D1636&lt;Bonus!$J$6,Bonus!$K$6,IF(D1636&lt;Bonus!$J$7,Bonus!$K$7,IF(D1636&lt;Bonus!$J$8,Bonus!$K$8,IF(D1636&lt;Bonus!$J$9,Bonus!$K$9,IF(D1636&lt;Bonus!$J$10,Bonus!$K$10,IF(D1636&lt;Bonus!$J$11,Bonus!$K$11,IF(D1636&lt;Bonus!$J$12,Bonus!$K$12,Bonus!$K$13)))))))))))</f>
        <v>2</v>
      </c>
    </row>
    <row r="1637" spans="1:21"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17">
        <f t="shared" si="101"/>
        <v>67.729729729729726</v>
      </c>
      <c r="Q1637" t="s">
        <v>8345</v>
      </c>
      <c r="R1637" t="s">
        <v>8346</v>
      </c>
      <c r="S1637" s="23">
        <f t="shared" si="102"/>
        <v>42502.660428240742</v>
      </c>
      <c r="T1637" s="23">
        <f t="shared" si="103"/>
        <v>42562.660428240742</v>
      </c>
      <c r="U1637" s="27">
        <f>IF(D1637&lt;Bonus!$J$2,Bonus!$K$2,IF(D1637&lt;Bonus!$J$3,Bonus!$K$3,IF(D1637&lt;Bonus!$J$4,Bonus!$K$4,IF(D1637&lt;Bonus!$J$5,Bonus!$K$5,IF(D1637&lt;Bonus!$J$6,Bonus!$K$6,IF(D1637&lt;Bonus!$J$7,Bonus!$K$7,IF(D1637&lt;Bonus!$J$8,Bonus!$K$8,IF(D1637&lt;Bonus!$J$9,Bonus!$K$9,IF(D1637&lt;Bonus!$J$10,Bonus!$K$10,IF(D1637&lt;Bonus!$J$11,Bonus!$K$11,IF(D1637&lt;Bonus!$J$12,Bonus!$K$12,Bonus!$K$13)))))))))))</f>
        <v>2</v>
      </c>
    </row>
    <row r="1638" spans="1:21"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17">
        <f t="shared" si="101"/>
        <v>53.5632183908046</v>
      </c>
      <c r="Q1638" t="s">
        <v>8345</v>
      </c>
      <c r="R1638" t="s">
        <v>8346</v>
      </c>
      <c r="S1638" s="23">
        <f t="shared" si="102"/>
        <v>40662.878333333334</v>
      </c>
      <c r="T1638" s="23">
        <f t="shared" si="103"/>
        <v>40705.958333333328</v>
      </c>
      <c r="U1638" s="27">
        <f>IF(D1638&lt;Bonus!$J$2,Bonus!$K$2,IF(D1638&lt;Bonus!$J$3,Bonus!$K$3,IF(D1638&lt;Bonus!$J$4,Bonus!$K$4,IF(D1638&lt;Bonus!$J$5,Bonus!$K$5,IF(D1638&lt;Bonus!$J$6,Bonus!$K$6,IF(D1638&lt;Bonus!$J$7,Bonus!$K$7,IF(D1638&lt;Bonus!$J$8,Bonus!$K$8,IF(D1638&lt;Bonus!$J$9,Bonus!$K$9,IF(D1638&lt;Bonus!$J$10,Bonus!$K$10,IF(D1638&lt;Bonus!$J$11,Bonus!$K$11,IF(D1638&lt;Bonus!$J$12,Bonus!$K$12,Bonus!$K$13)))))))))))</f>
        <v>2</v>
      </c>
    </row>
    <row r="1639" spans="1:21"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17">
        <f t="shared" si="101"/>
        <v>34.6</v>
      </c>
      <c r="Q1639" t="s">
        <v>8345</v>
      </c>
      <c r="R1639" t="s">
        <v>8346</v>
      </c>
      <c r="S1639" s="23">
        <f t="shared" si="102"/>
        <v>40122.543287037035</v>
      </c>
      <c r="T1639" s="23">
        <f t="shared" si="103"/>
        <v>40178.777083333334</v>
      </c>
      <c r="U1639" s="27">
        <f>IF(D1639&lt;Bonus!$J$2,Bonus!$K$2,IF(D1639&lt;Bonus!$J$3,Bonus!$K$3,IF(D1639&lt;Bonus!$J$4,Bonus!$K$4,IF(D1639&lt;Bonus!$J$5,Bonus!$K$5,IF(D1639&lt;Bonus!$J$6,Bonus!$K$6,IF(D1639&lt;Bonus!$J$7,Bonus!$K$7,IF(D1639&lt;Bonus!$J$8,Bonus!$K$8,IF(D1639&lt;Bonus!$J$9,Bonus!$K$9,IF(D1639&lt;Bonus!$J$10,Bonus!$K$10,IF(D1639&lt;Bonus!$J$11,Bonus!$K$11,IF(D1639&lt;Bonus!$J$12,Bonus!$K$12,Bonus!$K$13)))))))))))</f>
        <v>1</v>
      </c>
    </row>
    <row r="1640" spans="1:21"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17">
        <f t="shared" si="101"/>
        <v>38.888888888888886</v>
      </c>
      <c r="Q1640" t="s">
        <v>8345</v>
      </c>
      <c r="R1640" t="s">
        <v>8346</v>
      </c>
      <c r="S1640" s="23">
        <f t="shared" si="102"/>
        <v>41288.478796296295</v>
      </c>
      <c r="T1640" s="23">
        <f t="shared" si="103"/>
        <v>41333.684027777774</v>
      </c>
      <c r="U1640" s="27">
        <f>IF(D1640&lt;Bonus!$J$2,Bonus!$K$2,IF(D1640&lt;Bonus!$J$3,Bonus!$K$3,IF(D1640&lt;Bonus!$J$4,Bonus!$K$4,IF(D1640&lt;Bonus!$J$5,Bonus!$K$5,IF(D1640&lt;Bonus!$J$6,Bonus!$K$6,IF(D1640&lt;Bonus!$J$7,Bonus!$K$7,IF(D1640&lt;Bonus!$J$8,Bonus!$K$8,IF(D1640&lt;Bonus!$J$9,Bonus!$K$9,IF(D1640&lt;Bonus!$J$10,Bonus!$K$10,IF(D1640&lt;Bonus!$J$11,Bonus!$K$11,IF(D1640&lt;Bonus!$J$12,Bonus!$K$12,Bonus!$K$13)))))))))))</f>
        <v>2</v>
      </c>
    </row>
    <row r="1641" spans="1:21"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17">
        <f t="shared" si="101"/>
        <v>94.736842105263165</v>
      </c>
      <c r="Q1641" t="s">
        <v>8345</v>
      </c>
      <c r="R1641" t="s">
        <v>8346</v>
      </c>
      <c r="S1641" s="23">
        <f t="shared" si="102"/>
        <v>40941.444039351853</v>
      </c>
      <c r="T1641" s="23">
        <f t="shared" si="103"/>
        <v>40971.444039351853</v>
      </c>
      <c r="U1641" s="27">
        <f>IF(D1641&lt;Bonus!$J$2,Bonus!$K$2,IF(D1641&lt;Bonus!$J$3,Bonus!$K$3,IF(D1641&lt;Bonus!$J$4,Bonus!$K$4,IF(D1641&lt;Bonus!$J$5,Bonus!$K$5,IF(D1641&lt;Bonus!$J$6,Bonus!$K$6,IF(D1641&lt;Bonus!$J$7,Bonus!$K$7,IF(D1641&lt;Bonus!$J$8,Bonus!$K$8,IF(D1641&lt;Bonus!$J$9,Bonus!$K$9,IF(D1641&lt;Bonus!$J$10,Bonus!$K$10,IF(D1641&lt;Bonus!$J$11,Bonus!$K$11,IF(D1641&lt;Bonus!$J$12,Bonus!$K$12,Bonus!$K$13)))))))))))</f>
        <v>2</v>
      </c>
    </row>
    <row r="1642" spans="1:21"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17">
        <f t="shared" si="101"/>
        <v>39.967058823529413</v>
      </c>
      <c r="Q1642" t="s">
        <v>8345</v>
      </c>
      <c r="R1642" t="s">
        <v>8346</v>
      </c>
      <c r="S1642" s="23">
        <f t="shared" si="102"/>
        <v>40379.022627314815</v>
      </c>
      <c r="T1642" s="23">
        <f t="shared" si="103"/>
        <v>40392.874305555553</v>
      </c>
      <c r="U1642" s="27">
        <f>IF(D1642&lt;Bonus!$J$2,Bonus!$K$2,IF(D1642&lt;Bonus!$J$3,Bonus!$K$3,IF(D1642&lt;Bonus!$J$4,Bonus!$K$4,IF(D1642&lt;Bonus!$J$5,Bonus!$K$5,IF(D1642&lt;Bonus!$J$6,Bonus!$K$6,IF(D1642&lt;Bonus!$J$7,Bonus!$K$7,IF(D1642&lt;Bonus!$J$8,Bonus!$K$8,IF(D1642&lt;Bonus!$J$9,Bonus!$K$9,IF(D1642&lt;Bonus!$J$10,Bonus!$K$10,IF(D1642&lt;Bonus!$J$11,Bonus!$K$11,IF(D1642&lt;Bonus!$J$12,Bonus!$K$12,Bonus!$K$13)))))))))))</f>
        <v>1</v>
      </c>
    </row>
    <row r="1643" spans="1:21"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17">
        <f t="shared" si="101"/>
        <v>97.5</v>
      </c>
      <c r="Q1643" t="s">
        <v>8345</v>
      </c>
      <c r="R1643" t="s">
        <v>8366</v>
      </c>
      <c r="S1643" s="23">
        <f t="shared" si="102"/>
        <v>41962.388240740744</v>
      </c>
      <c r="T1643" s="23">
        <f t="shared" si="103"/>
        <v>41992.388240740744</v>
      </c>
      <c r="U1643" s="27">
        <f>IF(D1643&lt;Bonus!$J$2,Bonus!$K$2,IF(D1643&lt;Bonus!$J$3,Bonus!$K$3,IF(D1643&lt;Bonus!$J$4,Bonus!$K$4,IF(D1643&lt;Bonus!$J$5,Bonus!$K$5,IF(D1643&lt;Bonus!$J$6,Bonus!$K$6,IF(D1643&lt;Bonus!$J$7,Bonus!$K$7,IF(D1643&lt;Bonus!$J$8,Bonus!$K$8,IF(D1643&lt;Bonus!$J$9,Bonus!$K$9,IF(D1643&lt;Bonus!$J$10,Bonus!$K$10,IF(D1643&lt;Bonus!$J$11,Bonus!$K$11,IF(D1643&lt;Bonus!$J$12,Bonus!$K$12,Bonus!$K$13)))))))))))</f>
        <v>2</v>
      </c>
    </row>
    <row r="1644" spans="1:21"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17">
        <f t="shared" si="101"/>
        <v>42.857142857142854</v>
      </c>
      <c r="Q1644" t="s">
        <v>8345</v>
      </c>
      <c r="R1644" t="s">
        <v>8366</v>
      </c>
      <c r="S1644" s="23">
        <f t="shared" si="102"/>
        <v>40687.816284722219</v>
      </c>
      <c r="T1644" s="23">
        <f t="shared" si="103"/>
        <v>40707.816284722219</v>
      </c>
      <c r="U1644" s="27">
        <f>IF(D1644&lt;Bonus!$J$2,Bonus!$K$2,IF(D1644&lt;Bonus!$J$3,Bonus!$K$3,IF(D1644&lt;Bonus!$J$4,Bonus!$K$4,IF(D1644&lt;Bonus!$J$5,Bonus!$K$5,IF(D1644&lt;Bonus!$J$6,Bonus!$K$6,IF(D1644&lt;Bonus!$J$7,Bonus!$K$7,IF(D1644&lt;Bonus!$J$8,Bonus!$K$8,IF(D1644&lt;Bonus!$J$9,Bonus!$K$9,IF(D1644&lt;Bonus!$J$10,Bonus!$K$10,IF(D1644&lt;Bonus!$J$11,Bonus!$K$11,IF(D1644&lt;Bonus!$J$12,Bonus!$K$12,Bonus!$K$13)))))))))))</f>
        <v>2</v>
      </c>
    </row>
    <row r="1645" spans="1:21"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17">
        <f t="shared" si="101"/>
        <v>168.51351351351352</v>
      </c>
      <c r="Q1645" t="s">
        <v>8345</v>
      </c>
      <c r="R1645" t="s">
        <v>8366</v>
      </c>
      <c r="S1645" s="23">
        <f t="shared" si="102"/>
        <v>41146.615879629629</v>
      </c>
      <c r="T1645" s="23">
        <f t="shared" si="103"/>
        <v>41176.615879629629</v>
      </c>
      <c r="U1645" s="27">
        <f>IF(D1645&lt;Bonus!$J$2,Bonus!$K$2,IF(D1645&lt;Bonus!$J$3,Bonus!$K$3,IF(D1645&lt;Bonus!$J$4,Bonus!$K$4,IF(D1645&lt;Bonus!$J$5,Bonus!$K$5,IF(D1645&lt;Bonus!$J$6,Bonus!$K$6,IF(D1645&lt;Bonus!$J$7,Bonus!$K$7,IF(D1645&lt;Bonus!$J$8,Bonus!$K$8,IF(D1645&lt;Bonus!$J$9,Bonus!$K$9,IF(D1645&lt;Bonus!$J$10,Bonus!$K$10,IF(D1645&lt;Bonus!$J$11,Bonus!$K$11,IF(D1645&lt;Bonus!$J$12,Bonus!$K$12,Bonus!$K$13)))))))))))</f>
        <v>3</v>
      </c>
    </row>
    <row r="1646" spans="1:21"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17">
        <f t="shared" si="101"/>
        <v>85.546875</v>
      </c>
      <c r="Q1646" t="s">
        <v>8345</v>
      </c>
      <c r="R1646" t="s">
        <v>8366</v>
      </c>
      <c r="S1646" s="23">
        <f t="shared" si="102"/>
        <v>41174.851388888885</v>
      </c>
      <c r="T1646" s="23">
        <f t="shared" si="103"/>
        <v>41234.893055555556</v>
      </c>
      <c r="U1646" s="27">
        <f>IF(D1646&lt;Bonus!$J$2,Bonus!$K$2,IF(D1646&lt;Bonus!$J$3,Bonus!$K$3,IF(D1646&lt;Bonus!$J$4,Bonus!$K$4,IF(D1646&lt;Bonus!$J$5,Bonus!$K$5,IF(D1646&lt;Bonus!$J$6,Bonus!$K$6,IF(D1646&lt;Bonus!$J$7,Bonus!$K$7,IF(D1646&lt;Bonus!$J$8,Bonus!$K$8,IF(D1646&lt;Bonus!$J$9,Bonus!$K$9,IF(D1646&lt;Bonus!$J$10,Bonus!$K$10,IF(D1646&lt;Bonus!$J$11,Bonus!$K$11,IF(D1646&lt;Bonus!$J$12,Bonus!$K$12,Bonus!$K$13)))))))))))</f>
        <v>4</v>
      </c>
    </row>
    <row r="1647" spans="1:21"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17">
        <f t="shared" si="101"/>
        <v>554</v>
      </c>
      <c r="Q1647" t="s">
        <v>8345</v>
      </c>
      <c r="R1647" t="s">
        <v>8366</v>
      </c>
      <c r="S1647" s="23">
        <f t="shared" si="102"/>
        <v>41521.409027777772</v>
      </c>
      <c r="T1647" s="23">
        <f t="shared" si="103"/>
        <v>41535.409027777772</v>
      </c>
      <c r="U1647" s="27">
        <f>IF(D1647&lt;Bonus!$J$2,Bonus!$K$2,IF(D1647&lt;Bonus!$J$3,Bonus!$K$3,IF(D1647&lt;Bonus!$J$4,Bonus!$K$4,IF(D1647&lt;Bonus!$J$5,Bonus!$K$5,IF(D1647&lt;Bonus!$J$6,Bonus!$K$6,IF(D1647&lt;Bonus!$J$7,Bonus!$K$7,IF(D1647&lt;Bonus!$J$8,Bonus!$K$8,IF(D1647&lt;Bonus!$J$9,Bonus!$K$9,IF(D1647&lt;Bonus!$J$10,Bonus!$K$10,IF(D1647&lt;Bonus!$J$11,Bonus!$K$11,IF(D1647&lt;Bonus!$J$12,Bonus!$K$12,Bonus!$K$13)))))))))))</f>
        <v>3</v>
      </c>
    </row>
    <row r="1648" spans="1:21"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17">
        <f t="shared" si="101"/>
        <v>26.554216867469879</v>
      </c>
      <c r="Q1648" t="s">
        <v>8345</v>
      </c>
      <c r="R1648" t="s">
        <v>8366</v>
      </c>
      <c r="S1648" s="23">
        <f t="shared" si="102"/>
        <v>41833.241932870369</v>
      </c>
      <c r="T1648" s="23">
        <f t="shared" si="103"/>
        <v>41865.549305555556</v>
      </c>
      <c r="U1648" s="27">
        <f>IF(D1648&lt;Bonus!$J$2,Bonus!$K$2,IF(D1648&lt;Bonus!$J$3,Bonus!$K$3,IF(D1648&lt;Bonus!$J$4,Bonus!$K$4,IF(D1648&lt;Bonus!$J$5,Bonus!$K$5,IF(D1648&lt;Bonus!$J$6,Bonus!$K$6,IF(D1648&lt;Bonus!$J$7,Bonus!$K$7,IF(D1648&lt;Bonus!$J$8,Bonus!$K$8,IF(D1648&lt;Bonus!$J$9,Bonus!$K$9,IF(D1648&lt;Bonus!$J$10,Bonus!$K$10,IF(D1648&lt;Bonus!$J$11,Bonus!$K$11,IF(D1648&lt;Bonus!$J$12,Bonus!$K$12,Bonus!$K$13)))))))))))</f>
        <v>2</v>
      </c>
    </row>
    <row r="1649" spans="1:21"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17">
        <f t="shared" si="101"/>
        <v>113.82608695652173</v>
      </c>
      <c r="Q1649" t="s">
        <v>8345</v>
      </c>
      <c r="R1649" t="s">
        <v>8366</v>
      </c>
      <c r="S1649" s="23">
        <f t="shared" si="102"/>
        <v>41039.201122685183</v>
      </c>
      <c r="T1649" s="23">
        <f t="shared" si="103"/>
        <v>41069.201122685183</v>
      </c>
      <c r="U1649" s="27">
        <f>IF(D1649&lt;Bonus!$J$2,Bonus!$K$2,IF(D1649&lt;Bonus!$J$3,Bonus!$K$3,IF(D1649&lt;Bonus!$J$4,Bonus!$K$4,IF(D1649&lt;Bonus!$J$5,Bonus!$K$5,IF(D1649&lt;Bonus!$J$6,Bonus!$K$6,IF(D1649&lt;Bonus!$J$7,Bonus!$K$7,IF(D1649&lt;Bonus!$J$8,Bonus!$K$8,IF(D1649&lt;Bonus!$J$9,Bonus!$K$9,IF(D1649&lt;Bonus!$J$10,Bonus!$K$10,IF(D1649&lt;Bonus!$J$11,Bonus!$K$11,IF(D1649&lt;Bonus!$J$12,Bonus!$K$12,Bonus!$K$13)))))))))))</f>
        <v>3</v>
      </c>
    </row>
    <row r="1650" spans="1:21"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17">
        <f t="shared" si="101"/>
        <v>32.011111111111113</v>
      </c>
      <c r="Q1650" t="s">
        <v>8345</v>
      </c>
      <c r="R1650" t="s">
        <v>8366</v>
      </c>
      <c r="S1650" s="23">
        <f t="shared" si="102"/>
        <v>40592.496319444443</v>
      </c>
      <c r="T1650" s="23">
        <f t="shared" si="103"/>
        <v>40622.454652777778</v>
      </c>
      <c r="U1650" s="27">
        <f>IF(D1650&lt;Bonus!$J$2,Bonus!$K$2,IF(D1650&lt;Bonus!$J$3,Bonus!$K$3,IF(D1650&lt;Bonus!$J$4,Bonus!$K$4,IF(D1650&lt;Bonus!$J$5,Bonus!$K$5,IF(D1650&lt;Bonus!$J$6,Bonus!$K$6,IF(D1650&lt;Bonus!$J$7,Bonus!$K$7,IF(D1650&lt;Bonus!$J$8,Bonus!$K$8,IF(D1650&lt;Bonus!$J$9,Bonus!$K$9,IF(D1650&lt;Bonus!$J$10,Bonus!$K$10,IF(D1650&lt;Bonus!$J$11,Bonus!$K$11,IF(D1650&lt;Bonus!$J$12,Bonus!$K$12,Bonus!$K$13)))))))))))</f>
        <v>2</v>
      </c>
    </row>
    <row r="1651" spans="1:21"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17">
        <f t="shared" si="101"/>
        <v>47.189259259259259</v>
      </c>
      <c r="Q1651" t="s">
        <v>8345</v>
      </c>
      <c r="R1651" t="s">
        <v>8366</v>
      </c>
      <c r="S1651" s="23">
        <f t="shared" si="102"/>
        <v>41737.476331018515</v>
      </c>
      <c r="T1651" s="23">
        <f t="shared" si="103"/>
        <v>41782.476331018515</v>
      </c>
      <c r="U1651" s="27">
        <f>IF(D1651&lt;Bonus!$J$2,Bonus!$K$2,IF(D1651&lt;Bonus!$J$3,Bonus!$K$3,IF(D1651&lt;Bonus!$J$4,Bonus!$K$4,IF(D1651&lt;Bonus!$J$5,Bonus!$K$5,IF(D1651&lt;Bonus!$J$6,Bonus!$K$6,IF(D1651&lt;Bonus!$J$7,Bonus!$K$7,IF(D1651&lt;Bonus!$J$8,Bonus!$K$8,IF(D1651&lt;Bonus!$J$9,Bonus!$K$9,IF(D1651&lt;Bonus!$J$10,Bonus!$K$10,IF(D1651&lt;Bonus!$J$11,Bonus!$K$11,IF(D1651&lt;Bonus!$J$12,Bonus!$K$12,Bonus!$K$13)))))))))))</f>
        <v>2</v>
      </c>
    </row>
    <row r="1652" spans="1:21"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17">
        <f t="shared" si="101"/>
        <v>88.46875</v>
      </c>
      <c r="Q1652" t="s">
        <v>8345</v>
      </c>
      <c r="R1652" t="s">
        <v>8366</v>
      </c>
      <c r="S1652" s="23">
        <f t="shared" si="102"/>
        <v>41526.227280092593</v>
      </c>
      <c r="T1652" s="23">
        <f t="shared" si="103"/>
        <v>41556.227280092593</v>
      </c>
      <c r="U1652" s="27">
        <f>IF(D1652&lt;Bonus!$J$2,Bonus!$K$2,IF(D1652&lt;Bonus!$J$3,Bonus!$K$3,IF(D1652&lt;Bonus!$J$4,Bonus!$K$4,IF(D1652&lt;Bonus!$J$5,Bonus!$K$5,IF(D1652&lt;Bonus!$J$6,Bonus!$K$6,IF(D1652&lt;Bonus!$J$7,Bonus!$K$7,IF(D1652&lt;Bonus!$J$8,Bonus!$K$8,IF(D1652&lt;Bonus!$J$9,Bonus!$K$9,IF(D1652&lt;Bonus!$J$10,Bonus!$K$10,IF(D1652&lt;Bonus!$J$11,Bonus!$K$11,IF(D1652&lt;Bonus!$J$12,Bonus!$K$12,Bonus!$K$13)))))))))))</f>
        <v>2</v>
      </c>
    </row>
    <row r="1653" spans="1:21"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17">
        <f t="shared" si="101"/>
        <v>100.75</v>
      </c>
      <c r="Q1653" t="s">
        <v>8345</v>
      </c>
      <c r="R1653" t="s">
        <v>8366</v>
      </c>
      <c r="S1653" s="23">
        <f t="shared" si="102"/>
        <v>40625.692361111105</v>
      </c>
      <c r="T1653" s="23">
        <f t="shared" si="103"/>
        <v>40659.082638888889</v>
      </c>
      <c r="U1653" s="27">
        <f>IF(D1653&lt;Bonus!$J$2,Bonus!$K$2,IF(D1653&lt;Bonus!$J$3,Bonus!$K$3,IF(D1653&lt;Bonus!$J$4,Bonus!$K$4,IF(D1653&lt;Bonus!$J$5,Bonus!$K$5,IF(D1653&lt;Bonus!$J$6,Bonus!$K$6,IF(D1653&lt;Bonus!$J$7,Bonus!$K$7,IF(D1653&lt;Bonus!$J$8,Bonus!$K$8,IF(D1653&lt;Bonus!$J$9,Bonus!$K$9,IF(D1653&lt;Bonus!$J$10,Bonus!$K$10,IF(D1653&lt;Bonus!$J$11,Bonus!$K$11,IF(D1653&lt;Bonus!$J$12,Bonus!$K$12,Bonus!$K$13)))))))))))</f>
        <v>2</v>
      </c>
    </row>
    <row r="1654" spans="1:21"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17">
        <f t="shared" si="101"/>
        <v>64.714285714285708</v>
      </c>
      <c r="Q1654" t="s">
        <v>8345</v>
      </c>
      <c r="R1654" t="s">
        <v>8366</v>
      </c>
      <c r="S1654" s="23">
        <f t="shared" si="102"/>
        <v>41572.284641203703</v>
      </c>
      <c r="T1654" s="23">
        <f t="shared" si="103"/>
        <v>41602.326307870368</v>
      </c>
      <c r="U1654" s="27">
        <f>IF(D1654&lt;Bonus!$J$2,Bonus!$K$2,IF(D1654&lt;Bonus!$J$3,Bonus!$K$3,IF(D1654&lt;Bonus!$J$4,Bonus!$K$4,IF(D1654&lt;Bonus!$J$5,Bonus!$K$5,IF(D1654&lt;Bonus!$J$6,Bonus!$K$6,IF(D1654&lt;Bonus!$J$7,Bonus!$K$7,IF(D1654&lt;Bonus!$J$8,Bonus!$K$8,IF(D1654&lt;Bonus!$J$9,Bonus!$K$9,IF(D1654&lt;Bonus!$J$10,Bonus!$K$10,IF(D1654&lt;Bonus!$J$11,Bonus!$K$11,IF(D1654&lt;Bonus!$J$12,Bonus!$K$12,Bonus!$K$13)))))))))))</f>
        <v>2</v>
      </c>
    </row>
    <row r="1655" spans="1:21"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17">
        <f t="shared" si="101"/>
        <v>51.854285714285716</v>
      </c>
      <c r="Q1655" t="s">
        <v>8345</v>
      </c>
      <c r="R1655" t="s">
        <v>8366</v>
      </c>
      <c r="S1655" s="23">
        <f t="shared" si="102"/>
        <v>40626.626111111109</v>
      </c>
      <c r="T1655" s="23">
        <f t="shared" si="103"/>
        <v>40657.626111111109</v>
      </c>
      <c r="U1655" s="27">
        <f>IF(D1655&lt;Bonus!$J$2,Bonus!$K$2,IF(D1655&lt;Bonus!$J$3,Bonus!$K$3,IF(D1655&lt;Bonus!$J$4,Bonus!$K$4,IF(D1655&lt;Bonus!$J$5,Bonus!$K$5,IF(D1655&lt;Bonus!$J$6,Bonus!$K$6,IF(D1655&lt;Bonus!$J$7,Bonus!$K$7,IF(D1655&lt;Bonus!$J$8,Bonus!$K$8,IF(D1655&lt;Bonus!$J$9,Bonus!$K$9,IF(D1655&lt;Bonus!$J$10,Bonus!$K$10,IF(D1655&lt;Bonus!$J$11,Bonus!$K$11,IF(D1655&lt;Bonus!$J$12,Bonus!$K$12,Bonus!$K$13)))))))))))</f>
        <v>3</v>
      </c>
    </row>
    <row r="1656" spans="1:21"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17">
        <f t="shared" si="101"/>
        <v>38.794117647058826</v>
      </c>
      <c r="Q1656" t="s">
        <v>8345</v>
      </c>
      <c r="R1656" t="s">
        <v>8366</v>
      </c>
      <c r="S1656" s="23">
        <f t="shared" si="102"/>
        <v>40987.682407407403</v>
      </c>
      <c r="T1656" s="23">
        <f t="shared" si="103"/>
        <v>41017.682407407403</v>
      </c>
      <c r="U1656" s="27">
        <f>IF(D1656&lt;Bonus!$J$2,Bonus!$K$2,IF(D1656&lt;Bonus!$J$3,Bonus!$K$3,IF(D1656&lt;Bonus!$J$4,Bonus!$K$4,IF(D1656&lt;Bonus!$J$5,Bonus!$K$5,IF(D1656&lt;Bonus!$J$6,Bonus!$K$6,IF(D1656&lt;Bonus!$J$7,Bonus!$K$7,IF(D1656&lt;Bonus!$J$8,Bonus!$K$8,IF(D1656&lt;Bonus!$J$9,Bonus!$K$9,IF(D1656&lt;Bonus!$J$10,Bonus!$K$10,IF(D1656&lt;Bonus!$J$11,Bonus!$K$11,IF(D1656&lt;Bonus!$J$12,Bonus!$K$12,Bonus!$K$13)))))))))))</f>
        <v>2</v>
      </c>
    </row>
    <row r="1657" spans="1:21"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17">
        <f t="shared" si="101"/>
        <v>44.645833333333336</v>
      </c>
      <c r="Q1657" t="s">
        <v>8345</v>
      </c>
      <c r="R1657" t="s">
        <v>8366</v>
      </c>
      <c r="S1657" s="23">
        <f t="shared" si="102"/>
        <v>40974.583564814813</v>
      </c>
      <c r="T1657" s="23">
        <f t="shared" si="103"/>
        <v>41004.541898148142</v>
      </c>
      <c r="U1657" s="27">
        <f>IF(D1657&lt;Bonus!$J$2,Bonus!$K$2,IF(D1657&lt;Bonus!$J$3,Bonus!$K$3,IF(D1657&lt;Bonus!$J$4,Bonus!$K$4,IF(D1657&lt;Bonus!$J$5,Bonus!$K$5,IF(D1657&lt;Bonus!$J$6,Bonus!$K$6,IF(D1657&lt;Bonus!$J$7,Bonus!$K$7,IF(D1657&lt;Bonus!$J$8,Bonus!$K$8,IF(D1657&lt;Bonus!$J$9,Bonus!$K$9,IF(D1657&lt;Bonus!$J$10,Bonus!$K$10,IF(D1657&lt;Bonus!$J$11,Bonus!$K$11,IF(D1657&lt;Bonus!$J$12,Bonus!$K$12,Bonus!$K$13)))))))))))</f>
        <v>2</v>
      </c>
    </row>
    <row r="1658" spans="1:21"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17">
        <f t="shared" si="101"/>
        <v>156.77333333333334</v>
      </c>
      <c r="Q1658" t="s">
        <v>8345</v>
      </c>
      <c r="R1658" t="s">
        <v>8366</v>
      </c>
      <c r="S1658" s="23">
        <f t="shared" si="102"/>
        <v>41226.720509259256</v>
      </c>
      <c r="T1658" s="23">
        <f t="shared" si="103"/>
        <v>41256.720509259256</v>
      </c>
      <c r="U1658" s="27">
        <f>IF(D1658&lt;Bonus!$J$2,Bonus!$K$2,IF(D1658&lt;Bonus!$J$3,Bonus!$K$3,IF(D1658&lt;Bonus!$J$4,Bonus!$K$4,IF(D1658&lt;Bonus!$J$5,Bonus!$K$5,IF(D1658&lt;Bonus!$J$6,Bonus!$K$6,IF(D1658&lt;Bonus!$J$7,Bonus!$K$7,IF(D1658&lt;Bonus!$J$8,Bonus!$K$8,IF(D1658&lt;Bonus!$J$9,Bonus!$K$9,IF(D1658&lt;Bonus!$J$10,Bonus!$K$10,IF(D1658&lt;Bonus!$J$11,Bonus!$K$11,IF(D1658&lt;Bonus!$J$12,Bonus!$K$12,Bonus!$K$13)))))))))))</f>
        <v>3</v>
      </c>
    </row>
    <row r="1659" spans="1:21"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17">
        <f t="shared" si="101"/>
        <v>118.70339366515837</v>
      </c>
      <c r="Q1659" t="s">
        <v>8345</v>
      </c>
      <c r="R1659" t="s">
        <v>8366</v>
      </c>
      <c r="S1659" s="23">
        <f t="shared" si="102"/>
        <v>41023.573703703703</v>
      </c>
      <c r="T1659" s="23">
        <f t="shared" si="103"/>
        <v>41053.573703703703</v>
      </c>
      <c r="U1659" s="27">
        <f>IF(D1659&lt;Bonus!$J$2,Bonus!$K$2,IF(D1659&lt;Bonus!$J$3,Bonus!$K$3,IF(D1659&lt;Bonus!$J$4,Bonus!$K$4,IF(D1659&lt;Bonus!$J$5,Bonus!$K$5,IF(D1659&lt;Bonus!$J$6,Bonus!$K$6,IF(D1659&lt;Bonus!$J$7,Bonus!$K$7,IF(D1659&lt;Bonus!$J$8,Bonus!$K$8,IF(D1659&lt;Bonus!$J$9,Bonus!$K$9,IF(D1659&lt;Bonus!$J$10,Bonus!$K$10,IF(D1659&lt;Bonus!$J$11,Bonus!$K$11,IF(D1659&lt;Bonus!$J$12,Bonus!$K$12,Bonus!$K$13)))))))))))</f>
        <v>7</v>
      </c>
    </row>
    <row r="1660" spans="1:21"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17">
        <f t="shared" si="101"/>
        <v>74.149532710280369</v>
      </c>
      <c r="Q1660" t="s">
        <v>8345</v>
      </c>
      <c r="R1660" t="s">
        <v>8366</v>
      </c>
      <c r="S1660" s="23">
        <f t="shared" si="102"/>
        <v>41223.013506944444</v>
      </c>
      <c r="T1660" s="23">
        <f t="shared" si="103"/>
        <v>41261.388888888883</v>
      </c>
      <c r="U1660" s="27">
        <f>IF(D1660&lt;Bonus!$J$2,Bonus!$K$2,IF(D1660&lt;Bonus!$J$3,Bonus!$K$3,IF(D1660&lt;Bonus!$J$4,Bonus!$K$4,IF(D1660&lt;Bonus!$J$5,Bonus!$K$5,IF(D1660&lt;Bonus!$J$6,Bonus!$K$6,IF(D1660&lt;Bonus!$J$7,Bonus!$K$7,IF(D1660&lt;Bonus!$J$8,Bonus!$K$8,IF(D1660&lt;Bonus!$J$9,Bonus!$K$9,IF(D1660&lt;Bonus!$J$10,Bonus!$K$10,IF(D1660&lt;Bonus!$J$11,Bonus!$K$11,IF(D1660&lt;Bonus!$J$12,Bonus!$K$12,Bonus!$K$13)))))))))))</f>
        <v>3</v>
      </c>
    </row>
    <row r="1661" spans="1:21"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17">
        <f t="shared" si="101"/>
        <v>12.533333333333333</v>
      </c>
      <c r="Q1661" t="s">
        <v>8345</v>
      </c>
      <c r="R1661" t="s">
        <v>8366</v>
      </c>
      <c r="S1661" s="23">
        <f t="shared" si="102"/>
        <v>41596.705104166664</v>
      </c>
      <c r="T1661" s="23">
        <f t="shared" si="103"/>
        <v>41625.291666666664</v>
      </c>
      <c r="U1661" s="27">
        <f>IF(D1661&lt;Bonus!$J$2,Bonus!$K$2,IF(D1661&lt;Bonus!$J$3,Bonus!$K$3,IF(D1661&lt;Bonus!$J$4,Bonus!$K$4,IF(D1661&lt;Bonus!$J$5,Bonus!$K$5,IF(D1661&lt;Bonus!$J$6,Bonus!$K$6,IF(D1661&lt;Bonus!$J$7,Bonus!$K$7,IF(D1661&lt;Bonus!$J$8,Bonus!$K$8,IF(D1661&lt;Bonus!$J$9,Bonus!$K$9,IF(D1661&lt;Bonus!$J$10,Bonus!$K$10,IF(D1661&lt;Bonus!$J$11,Bonus!$K$11,IF(D1661&lt;Bonus!$J$12,Bonus!$K$12,Bonus!$K$13)))))))))))</f>
        <v>1</v>
      </c>
    </row>
    <row r="1662" spans="1:21"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17">
        <f t="shared" si="101"/>
        <v>27.861111111111111</v>
      </c>
      <c r="Q1662" t="s">
        <v>8345</v>
      </c>
      <c r="R1662" t="s">
        <v>8366</v>
      </c>
      <c r="S1662" s="23">
        <f t="shared" si="102"/>
        <v>42459.485532407409</v>
      </c>
      <c r="T1662" s="23">
        <f t="shared" si="103"/>
        <v>42490.707638888889</v>
      </c>
      <c r="U1662" s="27">
        <f>IF(D1662&lt;Bonus!$J$2,Bonus!$K$2,IF(D1662&lt;Bonus!$J$3,Bonus!$K$3,IF(D1662&lt;Bonus!$J$4,Bonus!$K$4,IF(D1662&lt;Bonus!$J$5,Bonus!$K$5,IF(D1662&lt;Bonus!$J$6,Bonus!$K$6,IF(D1662&lt;Bonus!$J$7,Bonus!$K$7,IF(D1662&lt;Bonus!$J$8,Bonus!$K$8,IF(D1662&lt;Bonus!$J$9,Bonus!$K$9,IF(D1662&lt;Bonus!$J$10,Bonus!$K$10,IF(D1662&lt;Bonus!$J$11,Bonus!$K$11,IF(D1662&lt;Bonus!$J$12,Bonus!$K$12,Bonus!$K$13)))))))))))</f>
        <v>1</v>
      </c>
    </row>
    <row r="1663" spans="1:21"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17">
        <f t="shared" si="101"/>
        <v>80.178217821782184</v>
      </c>
      <c r="Q1663" t="s">
        <v>8345</v>
      </c>
      <c r="R1663" t="s">
        <v>8366</v>
      </c>
      <c r="S1663" s="23">
        <f t="shared" si="102"/>
        <v>42343.789710648147</v>
      </c>
      <c r="T1663" s="23">
        <f t="shared" si="103"/>
        <v>42386.666666666664</v>
      </c>
      <c r="U1663" s="27">
        <f>IF(D1663&lt;Bonus!$J$2,Bonus!$K$2,IF(D1663&lt;Bonus!$J$3,Bonus!$K$3,IF(D1663&lt;Bonus!$J$4,Bonus!$K$4,IF(D1663&lt;Bonus!$J$5,Bonus!$K$5,IF(D1663&lt;Bonus!$J$6,Bonus!$K$6,IF(D1663&lt;Bonus!$J$7,Bonus!$K$7,IF(D1663&lt;Bonus!$J$8,Bonus!$K$8,IF(D1663&lt;Bonus!$J$9,Bonus!$K$9,IF(D1663&lt;Bonus!$J$10,Bonus!$K$10,IF(D1663&lt;Bonus!$J$11,Bonus!$K$11,IF(D1663&lt;Bonus!$J$12,Bonus!$K$12,Bonus!$K$13)))))))))))</f>
        <v>3</v>
      </c>
    </row>
    <row r="1664" spans="1:21"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17">
        <f t="shared" si="101"/>
        <v>132.43548387096774</v>
      </c>
      <c r="Q1664" t="s">
        <v>8345</v>
      </c>
      <c r="R1664" t="s">
        <v>8366</v>
      </c>
      <c r="S1664" s="23">
        <f t="shared" si="102"/>
        <v>40847.99</v>
      </c>
      <c r="T1664" s="23">
        <f t="shared" si="103"/>
        <v>40908.031666666662</v>
      </c>
      <c r="U1664" s="27">
        <f>IF(D1664&lt;Bonus!$J$2,Bonus!$K$2,IF(D1664&lt;Bonus!$J$3,Bonus!$K$3,IF(D1664&lt;Bonus!$J$4,Bonus!$K$4,IF(D1664&lt;Bonus!$J$5,Bonus!$K$5,IF(D1664&lt;Bonus!$J$6,Bonus!$K$6,IF(D1664&lt;Bonus!$J$7,Bonus!$K$7,IF(D1664&lt;Bonus!$J$8,Bonus!$K$8,IF(D1664&lt;Bonus!$J$9,Bonus!$K$9,IF(D1664&lt;Bonus!$J$10,Bonus!$K$10,IF(D1664&lt;Bonus!$J$11,Bonus!$K$11,IF(D1664&lt;Bonus!$J$12,Bonus!$K$12,Bonus!$K$13)))))))))))</f>
        <v>3</v>
      </c>
    </row>
    <row r="1665" spans="1:21"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17">
        <f t="shared" si="101"/>
        <v>33.75</v>
      </c>
      <c r="Q1665" t="s">
        <v>8345</v>
      </c>
      <c r="R1665" t="s">
        <v>8366</v>
      </c>
      <c r="S1665" s="23">
        <f t="shared" si="102"/>
        <v>42005.813738425924</v>
      </c>
      <c r="T1665" s="23">
        <f t="shared" si="103"/>
        <v>42035.813738425924</v>
      </c>
      <c r="U1665" s="27">
        <f>IF(D1665&lt;Bonus!$J$2,Bonus!$K$2,IF(D1665&lt;Bonus!$J$3,Bonus!$K$3,IF(D1665&lt;Bonus!$J$4,Bonus!$K$4,IF(D1665&lt;Bonus!$J$5,Bonus!$K$5,IF(D1665&lt;Bonus!$J$6,Bonus!$K$6,IF(D1665&lt;Bonus!$J$7,Bonus!$K$7,IF(D1665&lt;Bonus!$J$8,Bonus!$K$8,IF(D1665&lt;Bonus!$J$9,Bonus!$K$9,IF(D1665&lt;Bonus!$J$10,Bonus!$K$10,IF(D1665&lt;Bonus!$J$11,Bonus!$K$11,IF(D1665&lt;Bonus!$J$12,Bonus!$K$12,Bonus!$K$13)))))))))))</f>
        <v>2</v>
      </c>
    </row>
    <row r="1666" spans="1:21"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17">
        <f t="shared" si="101"/>
        <v>34.384494382022467</v>
      </c>
      <c r="Q1666" t="s">
        <v>8345</v>
      </c>
      <c r="R1666" t="s">
        <v>8366</v>
      </c>
      <c r="S1666" s="23">
        <f t="shared" si="102"/>
        <v>40939.553449074068</v>
      </c>
      <c r="T1666" s="23">
        <f t="shared" si="103"/>
        <v>40983.957638888889</v>
      </c>
      <c r="U1666" s="27">
        <f>IF(D1666&lt;Bonus!$J$2,Bonus!$K$2,IF(D1666&lt;Bonus!$J$3,Bonus!$K$3,IF(D1666&lt;Bonus!$J$4,Bonus!$K$4,IF(D1666&lt;Bonus!$J$5,Bonus!$K$5,IF(D1666&lt;Bonus!$J$6,Bonus!$K$6,IF(D1666&lt;Bonus!$J$7,Bonus!$K$7,IF(D1666&lt;Bonus!$J$8,Bonus!$K$8,IF(D1666&lt;Bonus!$J$9,Bonus!$K$9,IF(D1666&lt;Bonus!$J$10,Bonus!$K$10,IF(D1666&lt;Bonus!$J$11,Bonus!$K$11,IF(D1666&lt;Bonus!$J$12,Bonus!$K$12,Bonus!$K$13)))))))))))</f>
        <v>2</v>
      </c>
    </row>
    <row r="1667" spans="1:21"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f>
        <v>1.1945714285714286</v>
      </c>
      <c r="P1667" s="17">
        <f t="shared" ref="P1667:P1730" si="105">E1667/L1667</f>
        <v>44.956989247311824</v>
      </c>
      <c r="Q1667" t="s">
        <v>8345</v>
      </c>
      <c r="R1667" t="s">
        <v>8366</v>
      </c>
      <c r="S1667" s="23">
        <f t="shared" ref="S1667:S1730" si="106">(J1667/60/60/24)+DATE(1970,1,1)+(-5/24)</f>
        <v>40564.441122685181</v>
      </c>
      <c r="T1667" s="23">
        <f t="shared" ref="T1667:T1730" si="107">(I1667/60/60/24)+DATE(1970,1,1)+(-5/24)</f>
        <v>40595.916666666664</v>
      </c>
      <c r="U1667" s="27">
        <f>IF(D1667&lt;Bonus!$J$2,Bonus!$K$2,IF(D1667&lt;Bonus!$J$3,Bonus!$K$3,IF(D1667&lt;Bonus!$J$4,Bonus!$K$4,IF(D1667&lt;Bonus!$J$5,Bonus!$K$5,IF(D1667&lt;Bonus!$J$6,Bonus!$K$6,IF(D1667&lt;Bonus!$J$7,Bonus!$K$7,IF(D1667&lt;Bonus!$J$8,Bonus!$K$8,IF(D1667&lt;Bonus!$J$9,Bonus!$K$9,IF(D1667&lt;Bonus!$J$10,Bonus!$K$10,IF(D1667&lt;Bonus!$J$11,Bonus!$K$11,IF(D1667&lt;Bonus!$J$12,Bonus!$K$12,Bonus!$K$13)))))))))))</f>
        <v>2</v>
      </c>
    </row>
    <row r="1668" spans="1:21"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17">
        <f t="shared" si="105"/>
        <v>41.04081632653061</v>
      </c>
      <c r="Q1668" t="s">
        <v>8345</v>
      </c>
      <c r="R1668" t="s">
        <v>8366</v>
      </c>
      <c r="S1668" s="23">
        <f t="shared" si="106"/>
        <v>41331.04482638889</v>
      </c>
      <c r="T1668" s="23">
        <f t="shared" si="107"/>
        <v>41361.003159722219</v>
      </c>
      <c r="U1668" s="27">
        <f>IF(D1668&lt;Bonus!$J$2,Bonus!$K$2,IF(D1668&lt;Bonus!$J$3,Bonus!$K$3,IF(D1668&lt;Bonus!$J$4,Bonus!$K$4,IF(D1668&lt;Bonus!$J$5,Bonus!$K$5,IF(D1668&lt;Bonus!$J$6,Bonus!$K$6,IF(D1668&lt;Bonus!$J$7,Bonus!$K$7,IF(D1668&lt;Bonus!$J$8,Bonus!$K$8,IF(D1668&lt;Bonus!$J$9,Bonus!$K$9,IF(D1668&lt;Bonus!$J$10,Bonus!$K$10,IF(D1668&lt;Bonus!$J$11,Bonus!$K$11,IF(D1668&lt;Bonus!$J$12,Bonus!$K$12,Bonus!$K$13)))))))))))</f>
        <v>2</v>
      </c>
    </row>
    <row r="1669" spans="1:21"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17">
        <f t="shared" si="105"/>
        <v>52.597560975609753</v>
      </c>
      <c r="Q1669" t="s">
        <v>8345</v>
      </c>
      <c r="R1669" t="s">
        <v>8366</v>
      </c>
      <c r="S1669" s="23">
        <f t="shared" si="106"/>
        <v>41681.862245370365</v>
      </c>
      <c r="T1669" s="23">
        <f t="shared" si="107"/>
        <v>41709.082638888889</v>
      </c>
      <c r="U1669" s="27">
        <f>IF(D1669&lt;Bonus!$J$2,Bonus!$K$2,IF(D1669&lt;Bonus!$J$3,Bonus!$K$3,IF(D1669&lt;Bonus!$J$4,Bonus!$K$4,IF(D1669&lt;Bonus!$J$5,Bonus!$K$5,IF(D1669&lt;Bonus!$J$6,Bonus!$K$6,IF(D1669&lt;Bonus!$J$7,Bonus!$K$7,IF(D1669&lt;Bonus!$J$8,Bonus!$K$8,IF(D1669&lt;Bonus!$J$9,Bonus!$K$9,IF(D1669&lt;Bonus!$J$10,Bonus!$K$10,IF(D1669&lt;Bonus!$J$11,Bonus!$K$11,IF(D1669&lt;Bonus!$J$12,Bonus!$K$12,Bonus!$K$13)))))))))))</f>
        <v>2</v>
      </c>
    </row>
    <row r="1670" spans="1:21"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17">
        <f t="shared" si="105"/>
        <v>70.784482758620683</v>
      </c>
      <c r="Q1670" t="s">
        <v>8345</v>
      </c>
      <c r="R1670" t="s">
        <v>8366</v>
      </c>
      <c r="S1670" s="23">
        <f t="shared" si="106"/>
        <v>40844.941423611104</v>
      </c>
      <c r="T1670" s="23">
        <f t="shared" si="107"/>
        <v>40874.983090277776</v>
      </c>
      <c r="U1670" s="27">
        <f>IF(D1670&lt;Bonus!$J$2,Bonus!$K$2,IF(D1670&lt;Bonus!$J$3,Bonus!$K$3,IF(D1670&lt;Bonus!$J$4,Bonus!$K$4,IF(D1670&lt;Bonus!$J$5,Bonus!$K$5,IF(D1670&lt;Bonus!$J$6,Bonus!$K$6,IF(D1670&lt;Bonus!$J$7,Bonus!$K$7,IF(D1670&lt;Bonus!$J$8,Bonus!$K$8,IF(D1670&lt;Bonus!$J$9,Bonus!$K$9,IF(D1670&lt;Bonus!$J$10,Bonus!$K$10,IF(D1670&lt;Bonus!$J$11,Bonus!$K$11,IF(D1670&lt;Bonus!$J$12,Bonus!$K$12,Bonus!$K$13)))))))))))</f>
        <v>3</v>
      </c>
    </row>
    <row r="1671" spans="1:21"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17">
        <f t="shared" si="105"/>
        <v>53.75</v>
      </c>
      <c r="Q1671" t="s">
        <v>8345</v>
      </c>
      <c r="R1671" t="s">
        <v>8366</v>
      </c>
      <c r="S1671" s="23">
        <f t="shared" si="106"/>
        <v>42461.676805555551</v>
      </c>
      <c r="T1671" s="23">
        <f t="shared" si="107"/>
        <v>42521.676805555551</v>
      </c>
      <c r="U1671" s="27">
        <f>IF(D1671&lt;Bonus!$J$2,Bonus!$K$2,IF(D1671&lt;Bonus!$J$3,Bonus!$K$3,IF(D1671&lt;Bonus!$J$4,Bonus!$K$4,IF(D1671&lt;Bonus!$J$5,Bonus!$K$5,IF(D1671&lt;Bonus!$J$6,Bonus!$K$6,IF(D1671&lt;Bonus!$J$7,Bonus!$K$7,IF(D1671&lt;Bonus!$J$8,Bonus!$K$8,IF(D1671&lt;Bonus!$J$9,Bonus!$K$9,IF(D1671&lt;Bonus!$J$10,Bonus!$K$10,IF(D1671&lt;Bonus!$J$11,Bonus!$K$11,IF(D1671&lt;Bonus!$J$12,Bonus!$K$12,Bonus!$K$13)))))))))))</f>
        <v>2</v>
      </c>
    </row>
    <row r="1672" spans="1:21"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17">
        <f t="shared" si="105"/>
        <v>44.608695652173914</v>
      </c>
      <c r="Q1672" t="s">
        <v>8345</v>
      </c>
      <c r="R1672" t="s">
        <v>8366</v>
      </c>
      <c r="S1672" s="23">
        <f t="shared" si="106"/>
        <v>40313.722210648149</v>
      </c>
      <c r="T1672" s="23">
        <f t="shared" si="107"/>
        <v>40363.958333333328</v>
      </c>
      <c r="U1672" s="27">
        <f>IF(D1672&lt;Bonus!$J$2,Bonus!$K$2,IF(D1672&lt;Bonus!$J$3,Bonus!$K$3,IF(D1672&lt;Bonus!$J$4,Bonus!$K$4,IF(D1672&lt;Bonus!$J$5,Bonus!$K$5,IF(D1672&lt;Bonus!$J$6,Bonus!$K$6,IF(D1672&lt;Bonus!$J$7,Bonus!$K$7,IF(D1672&lt;Bonus!$J$8,Bonus!$K$8,IF(D1672&lt;Bonus!$J$9,Bonus!$K$9,IF(D1672&lt;Bonus!$J$10,Bonus!$K$10,IF(D1672&lt;Bonus!$J$11,Bonus!$K$11,IF(D1672&lt;Bonus!$J$12,Bonus!$K$12,Bonus!$K$13)))))))))))</f>
        <v>2</v>
      </c>
    </row>
    <row r="1673" spans="1:21"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17">
        <f t="shared" si="105"/>
        <v>26.148961038961041</v>
      </c>
      <c r="Q1673" t="s">
        <v>8345</v>
      </c>
      <c r="R1673" t="s">
        <v>8366</v>
      </c>
      <c r="S1673" s="23">
        <f t="shared" si="106"/>
        <v>42553.335810185185</v>
      </c>
      <c r="T1673" s="23">
        <f t="shared" si="107"/>
        <v>42583.335810185185</v>
      </c>
      <c r="U1673" s="27">
        <f>IF(D1673&lt;Bonus!$J$2,Bonus!$K$2,IF(D1673&lt;Bonus!$J$3,Bonus!$K$3,IF(D1673&lt;Bonus!$J$4,Bonus!$K$4,IF(D1673&lt;Bonus!$J$5,Bonus!$K$5,IF(D1673&lt;Bonus!$J$6,Bonus!$K$6,IF(D1673&lt;Bonus!$J$7,Bonus!$K$7,IF(D1673&lt;Bonus!$J$8,Bonus!$K$8,IF(D1673&lt;Bonus!$J$9,Bonus!$K$9,IF(D1673&lt;Bonus!$J$10,Bonus!$K$10,IF(D1673&lt;Bonus!$J$11,Bonus!$K$11,IF(D1673&lt;Bonus!$J$12,Bonus!$K$12,Bonus!$K$13)))))))))))</f>
        <v>2</v>
      </c>
    </row>
    <row r="1674" spans="1:21"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17">
        <f t="shared" si="105"/>
        <v>39.183673469387756</v>
      </c>
      <c r="Q1674" t="s">
        <v>8345</v>
      </c>
      <c r="R1674" t="s">
        <v>8366</v>
      </c>
      <c r="S1674" s="23">
        <f t="shared" si="106"/>
        <v>41034.448263888888</v>
      </c>
      <c r="T1674" s="23">
        <f t="shared" si="107"/>
        <v>41064.448263888888</v>
      </c>
      <c r="U1674" s="27">
        <f>IF(D1674&lt;Bonus!$J$2,Bonus!$K$2,IF(D1674&lt;Bonus!$J$3,Bonus!$K$3,IF(D1674&lt;Bonus!$J$4,Bonus!$K$4,IF(D1674&lt;Bonus!$J$5,Bonus!$K$5,IF(D1674&lt;Bonus!$J$6,Bonus!$K$6,IF(D1674&lt;Bonus!$J$7,Bonus!$K$7,IF(D1674&lt;Bonus!$J$8,Bonus!$K$8,IF(D1674&lt;Bonus!$J$9,Bonus!$K$9,IF(D1674&lt;Bonus!$J$10,Bonus!$K$10,IF(D1674&lt;Bonus!$J$11,Bonus!$K$11,IF(D1674&lt;Bonus!$J$12,Bonus!$K$12,Bonus!$K$13)))))))))))</f>
        <v>2</v>
      </c>
    </row>
    <row r="1675" spans="1:21"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17">
        <f t="shared" si="105"/>
        <v>45.593220338983052</v>
      </c>
      <c r="Q1675" t="s">
        <v>8345</v>
      </c>
      <c r="R1675" t="s">
        <v>8366</v>
      </c>
      <c r="S1675" s="23">
        <f t="shared" si="106"/>
        <v>42039.670046296298</v>
      </c>
      <c r="T1675" s="23">
        <f t="shared" si="107"/>
        <v>42069.670046296298</v>
      </c>
      <c r="U1675" s="27">
        <f>IF(D1675&lt;Bonus!$J$2,Bonus!$K$2,IF(D1675&lt;Bonus!$J$3,Bonus!$K$3,IF(D1675&lt;Bonus!$J$4,Bonus!$K$4,IF(D1675&lt;Bonus!$J$5,Bonus!$K$5,IF(D1675&lt;Bonus!$J$6,Bonus!$K$6,IF(D1675&lt;Bonus!$J$7,Bonus!$K$7,IF(D1675&lt;Bonus!$J$8,Bonus!$K$8,IF(D1675&lt;Bonus!$J$9,Bonus!$K$9,IF(D1675&lt;Bonus!$J$10,Bonus!$K$10,IF(D1675&lt;Bonus!$J$11,Bonus!$K$11,IF(D1675&lt;Bonus!$J$12,Bonus!$K$12,Bonus!$K$13)))))))))))</f>
        <v>2</v>
      </c>
    </row>
    <row r="1676" spans="1:21"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17">
        <f t="shared" si="105"/>
        <v>89.247787610619469</v>
      </c>
      <c r="Q1676" t="s">
        <v>8345</v>
      </c>
      <c r="R1676" t="s">
        <v>8366</v>
      </c>
      <c r="S1676" s="23">
        <f t="shared" si="106"/>
        <v>42569.397060185183</v>
      </c>
      <c r="T1676" s="23">
        <f t="shared" si="107"/>
        <v>42600.082638888889</v>
      </c>
      <c r="U1676" s="27">
        <f>IF(D1676&lt;Bonus!$J$2,Bonus!$K$2,IF(D1676&lt;Bonus!$J$3,Bonus!$K$3,IF(D1676&lt;Bonus!$J$4,Bonus!$K$4,IF(D1676&lt;Bonus!$J$5,Bonus!$K$5,IF(D1676&lt;Bonus!$J$6,Bonus!$K$6,IF(D1676&lt;Bonus!$J$7,Bonus!$K$7,IF(D1676&lt;Bonus!$J$8,Bonus!$K$8,IF(D1676&lt;Bonus!$J$9,Bonus!$K$9,IF(D1676&lt;Bonus!$J$10,Bonus!$K$10,IF(D1676&lt;Bonus!$J$11,Bonus!$K$11,IF(D1676&lt;Bonus!$J$12,Bonus!$K$12,Bonus!$K$13)))))))))))</f>
        <v>3</v>
      </c>
    </row>
    <row r="1677" spans="1:21"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17">
        <f t="shared" si="105"/>
        <v>40.416470588235299</v>
      </c>
      <c r="Q1677" t="s">
        <v>8345</v>
      </c>
      <c r="R1677" t="s">
        <v>8366</v>
      </c>
      <c r="S1677" s="23">
        <f t="shared" si="106"/>
        <v>40802.524768518517</v>
      </c>
      <c r="T1677" s="23">
        <f t="shared" si="107"/>
        <v>40832.710416666661</v>
      </c>
      <c r="U1677" s="27">
        <f>IF(D1677&lt;Bonus!$J$2,Bonus!$K$2,IF(D1677&lt;Bonus!$J$3,Bonus!$K$3,IF(D1677&lt;Bonus!$J$4,Bonus!$K$4,IF(D1677&lt;Bonus!$J$5,Bonus!$K$5,IF(D1677&lt;Bonus!$J$6,Bonus!$K$6,IF(D1677&lt;Bonus!$J$7,Bonus!$K$7,IF(D1677&lt;Bonus!$J$8,Bonus!$K$8,IF(D1677&lt;Bonus!$J$9,Bonus!$K$9,IF(D1677&lt;Bonus!$J$10,Bonus!$K$10,IF(D1677&lt;Bonus!$J$11,Bonus!$K$11,IF(D1677&lt;Bonus!$J$12,Bonus!$K$12,Bonus!$K$13)))))))))))</f>
        <v>2</v>
      </c>
    </row>
    <row r="1678" spans="1:21"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17">
        <f t="shared" si="105"/>
        <v>82.38095238095238</v>
      </c>
      <c r="Q1678" t="s">
        <v>8345</v>
      </c>
      <c r="R1678" t="s">
        <v>8366</v>
      </c>
      <c r="S1678" s="23">
        <f t="shared" si="106"/>
        <v>40973.517905092594</v>
      </c>
      <c r="T1678" s="23">
        <f t="shared" si="107"/>
        <v>41019.957638888889</v>
      </c>
      <c r="U1678" s="27">
        <f>IF(D1678&lt;Bonus!$J$2,Bonus!$K$2,IF(D1678&lt;Bonus!$J$3,Bonus!$K$3,IF(D1678&lt;Bonus!$J$4,Bonus!$K$4,IF(D1678&lt;Bonus!$J$5,Bonus!$K$5,IF(D1678&lt;Bonus!$J$6,Bonus!$K$6,IF(D1678&lt;Bonus!$J$7,Bonus!$K$7,IF(D1678&lt;Bonus!$J$8,Bonus!$K$8,IF(D1678&lt;Bonus!$J$9,Bonus!$K$9,IF(D1678&lt;Bonus!$J$10,Bonus!$K$10,IF(D1678&lt;Bonus!$J$11,Bonus!$K$11,IF(D1678&lt;Bonus!$J$12,Bonus!$K$12,Bonus!$K$13)))))))))))</f>
        <v>2</v>
      </c>
    </row>
    <row r="1679" spans="1:21"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17">
        <f t="shared" si="105"/>
        <v>159.52380952380952</v>
      </c>
      <c r="Q1679" t="s">
        <v>8345</v>
      </c>
      <c r="R1679" t="s">
        <v>8366</v>
      </c>
      <c r="S1679" s="23">
        <f t="shared" si="106"/>
        <v>42416.198796296296</v>
      </c>
      <c r="T1679" s="23">
        <f t="shared" si="107"/>
        <v>42476.040972222218</v>
      </c>
      <c r="U1679" s="27">
        <f>IF(D1679&lt;Bonus!$J$2,Bonus!$K$2,IF(D1679&lt;Bonus!$J$3,Bonus!$K$3,IF(D1679&lt;Bonus!$J$4,Bonus!$K$4,IF(D1679&lt;Bonus!$J$5,Bonus!$K$5,IF(D1679&lt;Bonus!$J$6,Bonus!$K$6,IF(D1679&lt;Bonus!$J$7,Bonus!$K$7,IF(D1679&lt;Bonus!$J$8,Bonus!$K$8,IF(D1679&lt;Bonus!$J$9,Bonus!$K$9,IF(D1679&lt;Bonus!$J$10,Bonus!$K$10,IF(D1679&lt;Bonus!$J$11,Bonus!$K$11,IF(D1679&lt;Bonus!$J$12,Bonus!$K$12,Bonus!$K$13)))))))))))</f>
        <v>3</v>
      </c>
    </row>
    <row r="1680" spans="1:21"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17">
        <f t="shared" si="105"/>
        <v>36.244897959183675</v>
      </c>
      <c r="Q1680" t="s">
        <v>8345</v>
      </c>
      <c r="R1680" t="s">
        <v>8366</v>
      </c>
      <c r="S1680" s="23">
        <f t="shared" si="106"/>
        <v>41662.646655092591</v>
      </c>
      <c r="T1680" s="23">
        <f t="shared" si="107"/>
        <v>41676.646655092591</v>
      </c>
      <c r="U1680" s="27">
        <f>IF(D1680&lt;Bonus!$J$2,Bonus!$K$2,IF(D1680&lt;Bonus!$J$3,Bonus!$K$3,IF(D1680&lt;Bonus!$J$4,Bonus!$K$4,IF(D1680&lt;Bonus!$J$5,Bonus!$K$5,IF(D1680&lt;Bonus!$J$6,Bonus!$K$6,IF(D1680&lt;Bonus!$J$7,Bonus!$K$7,IF(D1680&lt;Bonus!$J$8,Bonus!$K$8,IF(D1680&lt;Bonus!$J$9,Bonus!$K$9,IF(D1680&lt;Bonus!$J$10,Bonus!$K$10,IF(D1680&lt;Bonus!$J$11,Bonus!$K$11,IF(D1680&lt;Bonus!$J$12,Bonus!$K$12,Bonus!$K$13)))))))))))</f>
        <v>2</v>
      </c>
    </row>
    <row r="1681" spans="1:21"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17">
        <f t="shared" si="105"/>
        <v>62.5</v>
      </c>
      <c r="Q1681" t="s">
        <v>8345</v>
      </c>
      <c r="R1681" t="s">
        <v>8366</v>
      </c>
      <c r="S1681" s="23">
        <f t="shared" si="106"/>
        <v>40722.860474537032</v>
      </c>
      <c r="T1681" s="23">
        <f t="shared" si="107"/>
        <v>40745.860474537032</v>
      </c>
      <c r="U1681" s="27">
        <f>IF(D1681&lt;Bonus!$J$2,Bonus!$K$2,IF(D1681&lt;Bonus!$J$3,Bonus!$K$3,IF(D1681&lt;Bonus!$J$4,Bonus!$K$4,IF(D1681&lt;Bonus!$J$5,Bonus!$K$5,IF(D1681&lt;Bonus!$J$6,Bonus!$K$6,IF(D1681&lt;Bonus!$J$7,Bonus!$K$7,IF(D1681&lt;Bonus!$J$8,Bonus!$K$8,IF(D1681&lt;Bonus!$J$9,Bonus!$K$9,IF(D1681&lt;Bonus!$J$10,Bonus!$K$10,IF(D1681&lt;Bonus!$J$11,Bonus!$K$11,IF(D1681&lt;Bonus!$J$12,Bonus!$K$12,Bonus!$K$13)))))))))))</f>
        <v>2</v>
      </c>
    </row>
    <row r="1682" spans="1:21"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17">
        <f t="shared" si="105"/>
        <v>47</v>
      </c>
      <c r="Q1682" t="s">
        <v>8345</v>
      </c>
      <c r="R1682" t="s">
        <v>8366</v>
      </c>
      <c r="S1682" s="23">
        <f t="shared" si="106"/>
        <v>41802.549386574072</v>
      </c>
      <c r="T1682" s="23">
        <f t="shared" si="107"/>
        <v>41832.549386574072</v>
      </c>
      <c r="U1682" s="27">
        <f>IF(D1682&lt;Bonus!$J$2,Bonus!$K$2,IF(D1682&lt;Bonus!$J$3,Bonus!$K$3,IF(D1682&lt;Bonus!$J$4,Bonus!$K$4,IF(D1682&lt;Bonus!$J$5,Bonus!$K$5,IF(D1682&lt;Bonus!$J$6,Bonus!$K$6,IF(D1682&lt;Bonus!$J$7,Bonus!$K$7,IF(D1682&lt;Bonus!$J$8,Bonus!$K$8,IF(D1682&lt;Bonus!$J$9,Bonus!$K$9,IF(D1682&lt;Bonus!$J$10,Bonus!$K$10,IF(D1682&lt;Bonus!$J$11,Bonus!$K$11,IF(D1682&lt;Bonus!$J$12,Bonus!$K$12,Bonus!$K$13)))))))))))</f>
        <v>2</v>
      </c>
    </row>
    <row r="1683" spans="1:21"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17">
        <f t="shared" si="105"/>
        <v>74.575090497737563</v>
      </c>
      <c r="Q1683" t="s">
        <v>8345</v>
      </c>
      <c r="R1683" t="s">
        <v>8367</v>
      </c>
      <c r="S1683" s="23">
        <f t="shared" si="106"/>
        <v>42773.91300925926</v>
      </c>
      <c r="T1683" s="23">
        <f t="shared" si="107"/>
        <v>42822.874999999993</v>
      </c>
      <c r="U1683" s="27">
        <f>IF(D1683&lt;Bonus!$J$2,Bonus!$K$2,IF(D1683&lt;Bonus!$J$3,Bonus!$K$3,IF(D1683&lt;Bonus!$J$4,Bonus!$K$4,IF(D1683&lt;Bonus!$J$5,Bonus!$K$5,IF(D1683&lt;Bonus!$J$6,Bonus!$K$6,IF(D1683&lt;Bonus!$J$7,Bonus!$K$7,IF(D1683&lt;Bonus!$J$8,Bonus!$K$8,IF(D1683&lt;Bonus!$J$9,Bonus!$K$9,IF(D1683&lt;Bonus!$J$10,Bonus!$K$10,IF(D1683&lt;Bonus!$J$11,Bonus!$K$11,IF(D1683&lt;Bonus!$J$12,Bonus!$K$12,Bonus!$K$13)))))))))))</f>
        <v>12</v>
      </c>
    </row>
    <row r="1684" spans="1:21"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17" t="e">
        <f t="shared" si="105"/>
        <v>#DIV/0!</v>
      </c>
      <c r="Q1684" t="s">
        <v>8345</v>
      </c>
      <c r="R1684" t="s">
        <v>8367</v>
      </c>
      <c r="S1684" s="23">
        <f t="shared" si="106"/>
        <v>42779.005324074074</v>
      </c>
      <c r="T1684" s="23">
        <f t="shared" si="107"/>
        <v>42838.963657407403</v>
      </c>
      <c r="U1684" s="27">
        <f>IF(D1684&lt;Bonus!$J$2,Bonus!$K$2,IF(D1684&lt;Bonus!$J$3,Bonus!$K$3,IF(D1684&lt;Bonus!$J$4,Bonus!$K$4,IF(D1684&lt;Bonus!$J$5,Bonus!$K$5,IF(D1684&lt;Bonus!$J$6,Bonus!$K$6,IF(D1684&lt;Bonus!$J$7,Bonus!$K$7,IF(D1684&lt;Bonus!$J$8,Bonus!$K$8,IF(D1684&lt;Bonus!$J$9,Bonus!$K$9,IF(D1684&lt;Bonus!$J$10,Bonus!$K$10,IF(D1684&lt;Bonus!$J$11,Bonus!$K$11,IF(D1684&lt;Bonus!$J$12,Bonus!$K$12,Bonus!$K$13)))))))))))</f>
        <v>3</v>
      </c>
    </row>
    <row r="1685" spans="1:21"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17">
        <f t="shared" si="105"/>
        <v>76</v>
      </c>
      <c r="Q1685" t="s">
        <v>8345</v>
      </c>
      <c r="R1685" t="s">
        <v>8367</v>
      </c>
      <c r="S1685" s="23">
        <f t="shared" si="106"/>
        <v>42808.57335648148</v>
      </c>
      <c r="T1685" s="23">
        <f t="shared" si="107"/>
        <v>42832.57335648148</v>
      </c>
      <c r="U1685" s="27">
        <f>IF(D1685&lt;Bonus!$J$2,Bonus!$K$2,IF(D1685&lt;Bonus!$J$3,Bonus!$K$3,IF(D1685&lt;Bonus!$J$4,Bonus!$K$4,IF(D1685&lt;Bonus!$J$5,Bonus!$K$5,IF(D1685&lt;Bonus!$J$6,Bonus!$K$6,IF(D1685&lt;Bonus!$J$7,Bonus!$K$7,IF(D1685&lt;Bonus!$J$8,Bonus!$K$8,IF(D1685&lt;Bonus!$J$9,Bonus!$K$9,IF(D1685&lt;Bonus!$J$10,Bonus!$K$10,IF(D1685&lt;Bonus!$J$11,Bonus!$K$11,IF(D1685&lt;Bonus!$J$12,Bonus!$K$12,Bonus!$K$13)))))))))))</f>
        <v>2</v>
      </c>
    </row>
    <row r="1686" spans="1:21"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17">
        <f t="shared" si="105"/>
        <v>86.43564356435644</v>
      </c>
      <c r="Q1686" t="s">
        <v>8345</v>
      </c>
      <c r="R1686" t="s">
        <v>8367</v>
      </c>
      <c r="S1686" s="23">
        <f t="shared" si="106"/>
        <v>42783.606956018521</v>
      </c>
      <c r="T1686" s="23">
        <f t="shared" si="107"/>
        <v>42811.565289351849</v>
      </c>
      <c r="U1686" s="27">
        <f>IF(D1686&lt;Bonus!$J$2,Bonus!$K$2,IF(D1686&lt;Bonus!$J$3,Bonus!$K$3,IF(D1686&lt;Bonus!$J$4,Bonus!$K$4,IF(D1686&lt;Bonus!$J$5,Bonus!$K$5,IF(D1686&lt;Bonus!$J$6,Bonus!$K$6,IF(D1686&lt;Bonus!$J$7,Bonus!$K$7,IF(D1686&lt;Bonus!$J$8,Bonus!$K$8,IF(D1686&lt;Bonus!$J$9,Bonus!$K$9,IF(D1686&lt;Bonus!$J$10,Bonus!$K$10,IF(D1686&lt;Bonus!$J$11,Bonus!$K$11,IF(D1686&lt;Bonus!$J$12,Bonus!$K$12,Bonus!$K$13)))))))))))</f>
        <v>3</v>
      </c>
    </row>
    <row r="1687" spans="1:21"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17">
        <f t="shared" si="105"/>
        <v>24</v>
      </c>
      <c r="Q1687" t="s">
        <v>8345</v>
      </c>
      <c r="R1687" t="s">
        <v>8367</v>
      </c>
      <c r="S1687" s="23">
        <f t="shared" si="106"/>
        <v>42788.041932870365</v>
      </c>
      <c r="T1687" s="23">
        <f t="shared" si="107"/>
        <v>42818.0002662037</v>
      </c>
      <c r="U1687" s="27">
        <f>IF(D1687&lt;Bonus!$J$2,Bonus!$K$2,IF(D1687&lt;Bonus!$J$3,Bonus!$K$3,IF(D1687&lt;Bonus!$J$4,Bonus!$K$4,IF(D1687&lt;Bonus!$J$5,Bonus!$K$5,IF(D1687&lt;Bonus!$J$6,Bonus!$K$6,IF(D1687&lt;Bonus!$J$7,Bonus!$K$7,IF(D1687&lt;Bonus!$J$8,Bonus!$K$8,IF(D1687&lt;Bonus!$J$9,Bonus!$K$9,IF(D1687&lt;Bonus!$J$10,Bonus!$K$10,IF(D1687&lt;Bonus!$J$11,Bonus!$K$11,IF(D1687&lt;Bonus!$J$12,Bonus!$K$12,Bonus!$K$13)))))))))))</f>
        <v>1</v>
      </c>
    </row>
    <row r="1688" spans="1:21"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17">
        <f t="shared" si="105"/>
        <v>18</v>
      </c>
      <c r="Q1688" t="s">
        <v>8345</v>
      </c>
      <c r="R1688" t="s">
        <v>8367</v>
      </c>
      <c r="S1688" s="23">
        <f t="shared" si="106"/>
        <v>42792.635636574072</v>
      </c>
      <c r="T1688" s="23">
        <f t="shared" si="107"/>
        <v>42852.593969907401</v>
      </c>
      <c r="U1688" s="27">
        <f>IF(D1688&lt;Bonus!$J$2,Bonus!$K$2,IF(D1688&lt;Bonus!$J$3,Bonus!$K$3,IF(D1688&lt;Bonus!$J$4,Bonus!$K$4,IF(D1688&lt;Bonus!$J$5,Bonus!$K$5,IF(D1688&lt;Bonus!$J$6,Bonus!$K$6,IF(D1688&lt;Bonus!$J$7,Bonus!$K$7,IF(D1688&lt;Bonus!$J$8,Bonus!$K$8,IF(D1688&lt;Bonus!$J$9,Bonus!$K$9,IF(D1688&lt;Bonus!$J$10,Bonus!$K$10,IF(D1688&lt;Bonus!$J$11,Bonus!$K$11,IF(D1688&lt;Bonus!$J$12,Bonus!$K$12,Bonus!$K$13)))))))))))</f>
        <v>3</v>
      </c>
    </row>
    <row r="1689" spans="1:21"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17">
        <f t="shared" si="105"/>
        <v>80.128205128205124</v>
      </c>
      <c r="Q1689" t="s">
        <v>8345</v>
      </c>
      <c r="R1689" t="s">
        <v>8367</v>
      </c>
      <c r="S1689" s="23">
        <f t="shared" si="106"/>
        <v>42801.838483796295</v>
      </c>
      <c r="T1689" s="23">
        <f t="shared" si="107"/>
        <v>42835.635416666664</v>
      </c>
      <c r="U1689" s="27">
        <f>IF(D1689&lt;Bonus!$J$2,Bonus!$K$2,IF(D1689&lt;Bonus!$J$3,Bonus!$K$3,IF(D1689&lt;Bonus!$J$4,Bonus!$K$4,IF(D1689&lt;Bonus!$J$5,Bonus!$K$5,IF(D1689&lt;Bonus!$J$6,Bonus!$K$6,IF(D1689&lt;Bonus!$J$7,Bonus!$K$7,IF(D1689&lt;Bonus!$J$8,Bonus!$K$8,IF(D1689&lt;Bonus!$J$9,Bonus!$K$9,IF(D1689&lt;Bonus!$J$10,Bonus!$K$10,IF(D1689&lt;Bonus!$J$11,Bonus!$K$11,IF(D1689&lt;Bonus!$J$12,Bonus!$K$12,Bonus!$K$13)))))))))))</f>
        <v>4</v>
      </c>
    </row>
    <row r="1690" spans="1:21"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17">
        <f t="shared" si="105"/>
        <v>253.14285714285714</v>
      </c>
      <c r="Q1690" t="s">
        <v>8345</v>
      </c>
      <c r="R1690" t="s">
        <v>8367</v>
      </c>
      <c r="S1690" s="23">
        <f t="shared" si="106"/>
        <v>42804.326319444437</v>
      </c>
      <c r="T1690" s="23">
        <f t="shared" si="107"/>
        <v>42834.28465277778</v>
      </c>
      <c r="U1690" s="27">
        <f>IF(D1690&lt;Bonus!$J$2,Bonus!$K$2,IF(D1690&lt;Bonus!$J$3,Bonus!$K$3,IF(D1690&lt;Bonus!$J$4,Bonus!$K$4,IF(D1690&lt;Bonus!$J$5,Bonus!$K$5,IF(D1690&lt;Bonus!$J$6,Bonus!$K$6,IF(D1690&lt;Bonus!$J$7,Bonus!$K$7,IF(D1690&lt;Bonus!$J$8,Bonus!$K$8,IF(D1690&lt;Bonus!$J$9,Bonus!$K$9,IF(D1690&lt;Bonus!$J$10,Bonus!$K$10,IF(D1690&lt;Bonus!$J$11,Bonus!$K$11,IF(D1690&lt;Bonus!$J$12,Bonus!$K$12,Bonus!$K$13)))))))))))</f>
        <v>2</v>
      </c>
    </row>
    <row r="1691" spans="1:21"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17">
        <f t="shared" si="105"/>
        <v>171.42857142857142</v>
      </c>
      <c r="Q1691" t="s">
        <v>8345</v>
      </c>
      <c r="R1691" t="s">
        <v>8367</v>
      </c>
      <c r="S1691" s="23">
        <f t="shared" si="106"/>
        <v>42780.734143518515</v>
      </c>
      <c r="T1691" s="23">
        <f t="shared" si="107"/>
        <v>42810.692476851851</v>
      </c>
      <c r="U1691" s="27">
        <f>IF(D1691&lt;Bonus!$J$2,Bonus!$K$2,IF(D1691&lt;Bonus!$J$3,Bonus!$K$3,IF(D1691&lt;Bonus!$J$4,Bonus!$K$4,IF(D1691&lt;Bonus!$J$5,Bonus!$K$5,IF(D1691&lt;Bonus!$J$6,Bonus!$K$6,IF(D1691&lt;Bonus!$J$7,Bonus!$K$7,IF(D1691&lt;Bonus!$J$8,Bonus!$K$8,IF(D1691&lt;Bonus!$J$9,Bonus!$K$9,IF(D1691&lt;Bonus!$J$10,Bonus!$K$10,IF(D1691&lt;Bonus!$J$11,Bonus!$K$11,IF(D1691&lt;Bonus!$J$12,Bonus!$K$12,Bonus!$K$13)))))))))))</f>
        <v>2</v>
      </c>
    </row>
    <row r="1692" spans="1:21"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17">
        <f t="shared" si="105"/>
        <v>57.727272727272727</v>
      </c>
      <c r="Q1692" t="s">
        <v>8345</v>
      </c>
      <c r="R1692" t="s">
        <v>8367</v>
      </c>
      <c r="S1692" s="23">
        <f t="shared" si="106"/>
        <v>42801.222708333335</v>
      </c>
      <c r="T1692" s="23">
        <f t="shared" si="107"/>
        <v>42831.181041666663</v>
      </c>
      <c r="U1692" s="27">
        <f>IF(D1692&lt;Bonus!$J$2,Bonus!$K$2,IF(D1692&lt;Bonus!$J$3,Bonus!$K$3,IF(D1692&lt;Bonus!$J$4,Bonus!$K$4,IF(D1692&lt;Bonus!$J$5,Bonus!$K$5,IF(D1692&lt;Bonus!$J$6,Bonus!$K$6,IF(D1692&lt;Bonus!$J$7,Bonus!$K$7,IF(D1692&lt;Bonus!$J$8,Bonus!$K$8,IF(D1692&lt;Bonus!$J$9,Bonus!$K$9,IF(D1692&lt;Bonus!$J$10,Bonus!$K$10,IF(D1692&lt;Bonus!$J$11,Bonus!$K$11,IF(D1692&lt;Bonus!$J$12,Bonus!$K$12,Bonus!$K$13)))))))))))</f>
        <v>2</v>
      </c>
    </row>
    <row r="1693" spans="1:21"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17">
        <f t="shared" si="105"/>
        <v>264.26315789473682</v>
      </c>
      <c r="Q1693" t="s">
        <v>8345</v>
      </c>
      <c r="R1693" t="s">
        <v>8367</v>
      </c>
      <c r="S1693" s="23">
        <f t="shared" si="106"/>
        <v>42795.49314814814</v>
      </c>
      <c r="T1693" s="23">
        <f t="shared" si="107"/>
        <v>42827.833333333336</v>
      </c>
      <c r="U1693" s="27">
        <f>IF(D1693&lt;Bonus!$J$2,Bonus!$K$2,IF(D1693&lt;Bonus!$J$3,Bonus!$K$3,IF(D1693&lt;Bonus!$J$4,Bonus!$K$4,IF(D1693&lt;Bonus!$J$5,Bonus!$K$5,IF(D1693&lt;Bonus!$J$6,Bonus!$K$6,IF(D1693&lt;Bonus!$J$7,Bonus!$K$7,IF(D1693&lt;Bonus!$J$8,Bonus!$K$8,IF(D1693&lt;Bonus!$J$9,Bonus!$K$9,IF(D1693&lt;Bonus!$J$10,Bonus!$K$10,IF(D1693&lt;Bonus!$J$11,Bonus!$K$11,IF(D1693&lt;Bonus!$J$12,Bonus!$K$12,Bonus!$K$13)))))))))))</f>
        <v>8</v>
      </c>
    </row>
    <row r="1694" spans="1:21"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17">
        <f t="shared" si="105"/>
        <v>159.33333333333334</v>
      </c>
      <c r="Q1694" t="s">
        <v>8345</v>
      </c>
      <c r="R1694" t="s">
        <v>8367</v>
      </c>
      <c r="S1694" s="23">
        <f t="shared" si="106"/>
        <v>42787.94290509259</v>
      </c>
      <c r="T1694" s="23">
        <f t="shared" si="107"/>
        <v>42820.790972222218</v>
      </c>
      <c r="U1694" s="27">
        <f>IF(D1694&lt;Bonus!$J$2,Bonus!$K$2,IF(D1694&lt;Bonus!$J$3,Bonus!$K$3,IF(D1694&lt;Bonus!$J$4,Bonus!$K$4,IF(D1694&lt;Bonus!$J$5,Bonus!$K$5,IF(D1694&lt;Bonus!$J$6,Bonus!$K$6,IF(D1694&lt;Bonus!$J$7,Bonus!$K$7,IF(D1694&lt;Bonus!$J$8,Bonus!$K$8,IF(D1694&lt;Bonus!$J$9,Bonus!$K$9,IF(D1694&lt;Bonus!$J$10,Bonus!$K$10,IF(D1694&lt;Bonus!$J$11,Bonus!$K$11,IF(D1694&lt;Bonus!$J$12,Bonus!$K$12,Bonus!$K$13)))))))))))</f>
        <v>3</v>
      </c>
    </row>
    <row r="1695" spans="1:21"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17">
        <f t="shared" si="105"/>
        <v>35</v>
      </c>
      <c r="Q1695" t="s">
        <v>8345</v>
      </c>
      <c r="R1695" t="s">
        <v>8367</v>
      </c>
      <c r="S1695" s="23">
        <f t="shared" si="106"/>
        <v>42803.711944444447</v>
      </c>
      <c r="T1695" s="23">
        <f t="shared" si="107"/>
        <v>42834.624999999993</v>
      </c>
      <c r="U1695" s="27">
        <f>IF(D1695&lt;Bonus!$J$2,Bonus!$K$2,IF(D1695&lt;Bonus!$J$3,Bonus!$K$3,IF(D1695&lt;Bonus!$J$4,Bonus!$K$4,IF(D1695&lt;Bonus!$J$5,Bonus!$K$5,IF(D1695&lt;Bonus!$J$6,Bonus!$K$6,IF(D1695&lt;Bonus!$J$7,Bonus!$K$7,IF(D1695&lt;Bonus!$J$8,Bonus!$K$8,IF(D1695&lt;Bonus!$J$9,Bonus!$K$9,IF(D1695&lt;Bonus!$J$10,Bonus!$K$10,IF(D1695&lt;Bonus!$J$11,Bonus!$K$11,IF(D1695&lt;Bonus!$J$12,Bonus!$K$12,Bonus!$K$13)))))))))))</f>
        <v>2</v>
      </c>
    </row>
    <row r="1696" spans="1:21"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17">
        <f t="shared" si="105"/>
        <v>5</v>
      </c>
      <c r="Q1696" t="s">
        <v>8345</v>
      </c>
      <c r="R1696" t="s">
        <v>8367</v>
      </c>
      <c r="S1696" s="23">
        <f t="shared" si="106"/>
        <v>42791.461504629631</v>
      </c>
      <c r="T1696" s="23">
        <f t="shared" si="107"/>
        <v>42820.98333333333</v>
      </c>
      <c r="U1696" s="27">
        <f>IF(D1696&lt;Bonus!$J$2,Bonus!$K$2,IF(D1696&lt;Bonus!$J$3,Bonus!$K$3,IF(D1696&lt;Bonus!$J$4,Bonus!$K$4,IF(D1696&lt;Bonus!$J$5,Bonus!$K$5,IF(D1696&lt;Bonus!$J$6,Bonus!$K$6,IF(D1696&lt;Bonus!$J$7,Bonus!$K$7,IF(D1696&lt;Bonus!$J$8,Bonus!$K$8,IF(D1696&lt;Bonus!$J$9,Bonus!$K$9,IF(D1696&lt;Bonus!$J$10,Bonus!$K$10,IF(D1696&lt;Bonus!$J$11,Bonus!$K$11,IF(D1696&lt;Bonus!$J$12,Bonus!$K$12,Bonus!$K$13)))))))))))</f>
        <v>4</v>
      </c>
    </row>
    <row r="1697" spans="1:21"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17">
        <f t="shared" si="105"/>
        <v>61.086956521739133</v>
      </c>
      <c r="Q1697" t="s">
        <v>8345</v>
      </c>
      <c r="R1697" t="s">
        <v>8367</v>
      </c>
      <c r="S1697" s="23">
        <f t="shared" si="106"/>
        <v>42800.823078703703</v>
      </c>
      <c r="T1697" s="23">
        <f t="shared" si="107"/>
        <v>42834.833333333336</v>
      </c>
      <c r="U1697" s="27">
        <f>IF(D1697&lt;Bonus!$J$2,Bonus!$K$2,IF(D1697&lt;Bonus!$J$3,Bonus!$K$3,IF(D1697&lt;Bonus!$J$4,Bonus!$K$4,IF(D1697&lt;Bonus!$J$5,Bonus!$K$5,IF(D1697&lt;Bonus!$J$6,Bonus!$K$6,IF(D1697&lt;Bonus!$J$7,Bonus!$K$7,IF(D1697&lt;Bonus!$J$8,Bonus!$K$8,IF(D1697&lt;Bonus!$J$9,Bonus!$K$9,IF(D1697&lt;Bonus!$J$10,Bonus!$K$10,IF(D1697&lt;Bonus!$J$11,Bonus!$K$11,IF(D1697&lt;Bonus!$J$12,Bonus!$K$12,Bonus!$K$13)))))))))))</f>
        <v>4</v>
      </c>
    </row>
    <row r="1698" spans="1:21"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17" t="e">
        <f t="shared" si="105"/>
        <v>#DIV/0!</v>
      </c>
      <c r="Q1698" t="s">
        <v>8345</v>
      </c>
      <c r="R1698" t="s">
        <v>8367</v>
      </c>
      <c r="S1698" s="23">
        <f t="shared" si="106"/>
        <v>42795.861238425925</v>
      </c>
      <c r="T1698" s="23">
        <f t="shared" si="107"/>
        <v>42825.819571759253</v>
      </c>
      <c r="U1698" s="27">
        <f>IF(D1698&lt;Bonus!$J$2,Bonus!$K$2,IF(D1698&lt;Bonus!$J$3,Bonus!$K$3,IF(D1698&lt;Bonus!$J$4,Bonus!$K$4,IF(D1698&lt;Bonus!$J$5,Bonus!$K$5,IF(D1698&lt;Bonus!$J$6,Bonus!$K$6,IF(D1698&lt;Bonus!$J$7,Bonus!$K$7,IF(D1698&lt;Bonus!$J$8,Bonus!$K$8,IF(D1698&lt;Bonus!$J$9,Bonus!$K$9,IF(D1698&lt;Bonus!$J$10,Bonus!$K$10,IF(D1698&lt;Bonus!$J$11,Bonus!$K$11,IF(D1698&lt;Bonus!$J$12,Bonus!$K$12,Bonus!$K$13)))))))))))</f>
        <v>12</v>
      </c>
    </row>
    <row r="1699" spans="1:21"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17">
        <f t="shared" si="105"/>
        <v>114.81818181818181</v>
      </c>
      <c r="Q1699" t="s">
        <v>8345</v>
      </c>
      <c r="R1699" t="s">
        <v>8367</v>
      </c>
      <c r="S1699" s="23">
        <f t="shared" si="106"/>
        <v>42804.82462962962</v>
      </c>
      <c r="T1699" s="23">
        <f t="shared" si="107"/>
        <v>42834.782962962963</v>
      </c>
      <c r="U1699" s="27">
        <f>IF(D1699&lt;Bonus!$J$2,Bonus!$K$2,IF(D1699&lt;Bonus!$J$3,Bonus!$K$3,IF(D1699&lt;Bonus!$J$4,Bonus!$K$4,IF(D1699&lt;Bonus!$J$5,Bonus!$K$5,IF(D1699&lt;Bonus!$J$6,Bonus!$K$6,IF(D1699&lt;Bonus!$J$7,Bonus!$K$7,IF(D1699&lt;Bonus!$J$8,Bonus!$K$8,IF(D1699&lt;Bonus!$J$9,Bonus!$K$9,IF(D1699&lt;Bonus!$J$10,Bonus!$K$10,IF(D1699&lt;Bonus!$J$11,Bonus!$K$11,IF(D1699&lt;Bonus!$J$12,Bonus!$K$12,Bonus!$K$13)))))))))))</f>
        <v>4</v>
      </c>
    </row>
    <row r="1700" spans="1:21"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17" t="e">
        <f t="shared" si="105"/>
        <v>#DIV/0!</v>
      </c>
      <c r="Q1700" t="s">
        <v>8345</v>
      </c>
      <c r="R1700" t="s">
        <v>8367</v>
      </c>
      <c r="S1700" s="23">
        <f t="shared" si="106"/>
        <v>42795.999537037038</v>
      </c>
      <c r="T1700" s="23">
        <f t="shared" si="107"/>
        <v>42819.939583333333</v>
      </c>
      <c r="U1700" s="27">
        <f>IF(D1700&lt;Bonus!$J$2,Bonus!$K$2,IF(D1700&lt;Bonus!$J$3,Bonus!$K$3,IF(D1700&lt;Bonus!$J$4,Bonus!$K$4,IF(D1700&lt;Bonus!$J$5,Bonus!$K$5,IF(D1700&lt;Bonus!$J$6,Bonus!$K$6,IF(D1700&lt;Bonus!$J$7,Bonus!$K$7,IF(D1700&lt;Bonus!$J$8,Bonus!$K$8,IF(D1700&lt;Bonus!$J$9,Bonus!$K$9,IF(D1700&lt;Bonus!$J$10,Bonus!$K$10,IF(D1700&lt;Bonus!$J$11,Bonus!$K$11,IF(D1700&lt;Bonus!$J$12,Bonus!$K$12,Bonus!$K$13)))))))))))</f>
        <v>12</v>
      </c>
    </row>
    <row r="1701" spans="1:21"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17">
        <f t="shared" si="105"/>
        <v>54</v>
      </c>
      <c r="Q1701" t="s">
        <v>8345</v>
      </c>
      <c r="R1701" t="s">
        <v>8367</v>
      </c>
      <c r="S1701" s="23">
        <f t="shared" si="106"/>
        <v>42806.655613425923</v>
      </c>
      <c r="T1701" s="23">
        <f t="shared" si="107"/>
        <v>42836.655613425923</v>
      </c>
      <c r="U1701" s="27">
        <f>IF(D1701&lt;Bonus!$J$2,Bonus!$K$2,IF(D1701&lt;Bonus!$J$3,Bonus!$K$3,IF(D1701&lt;Bonus!$J$4,Bonus!$K$4,IF(D1701&lt;Bonus!$J$5,Bonus!$K$5,IF(D1701&lt;Bonus!$J$6,Bonus!$K$6,IF(D1701&lt;Bonus!$J$7,Bonus!$K$7,IF(D1701&lt;Bonus!$J$8,Bonus!$K$8,IF(D1701&lt;Bonus!$J$9,Bonus!$K$9,IF(D1701&lt;Bonus!$J$10,Bonus!$K$10,IF(D1701&lt;Bonus!$J$11,Bonus!$K$11,IF(D1701&lt;Bonus!$J$12,Bonus!$K$12,Bonus!$K$13)))))))))))</f>
        <v>3</v>
      </c>
    </row>
    <row r="1702" spans="1:21"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17">
        <f t="shared" si="105"/>
        <v>65.974683544303801</v>
      </c>
      <c r="Q1702" t="s">
        <v>8345</v>
      </c>
      <c r="R1702" t="s">
        <v>8367</v>
      </c>
      <c r="S1702" s="23">
        <f t="shared" si="106"/>
        <v>42795.863310185181</v>
      </c>
      <c r="T1702" s="23">
        <f t="shared" si="107"/>
        <v>42825.958333333336</v>
      </c>
      <c r="U1702" s="27">
        <f>IF(D1702&lt;Bonus!$J$2,Bonus!$K$2,IF(D1702&lt;Bonus!$J$3,Bonus!$K$3,IF(D1702&lt;Bonus!$J$4,Bonus!$K$4,IF(D1702&lt;Bonus!$J$5,Bonus!$K$5,IF(D1702&lt;Bonus!$J$6,Bonus!$K$6,IF(D1702&lt;Bonus!$J$7,Bonus!$K$7,IF(D1702&lt;Bonus!$J$8,Bonus!$K$8,IF(D1702&lt;Bonus!$J$9,Bonus!$K$9,IF(D1702&lt;Bonus!$J$10,Bonus!$K$10,IF(D1702&lt;Bonus!$J$11,Bonus!$K$11,IF(D1702&lt;Bonus!$J$12,Bonus!$K$12,Bonus!$K$13)))))))))))</f>
        <v>6</v>
      </c>
    </row>
    <row r="1703" spans="1:21"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17">
        <f t="shared" si="105"/>
        <v>5</v>
      </c>
      <c r="Q1703" t="s">
        <v>8345</v>
      </c>
      <c r="R1703" t="s">
        <v>8367</v>
      </c>
      <c r="S1703" s="23">
        <f t="shared" si="106"/>
        <v>41989.456076388888</v>
      </c>
      <c r="T1703" s="23">
        <f t="shared" si="107"/>
        <v>42019.456076388888</v>
      </c>
      <c r="U1703" s="27">
        <f>IF(D1703&lt;Bonus!$J$2,Bonus!$K$2,IF(D1703&lt;Bonus!$J$3,Bonus!$K$3,IF(D1703&lt;Bonus!$J$4,Bonus!$K$4,IF(D1703&lt;Bonus!$J$5,Bonus!$K$5,IF(D1703&lt;Bonus!$J$6,Bonus!$K$6,IF(D1703&lt;Bonus!$J$7,Bonus!$K$7,IF(D1703&lt;Bonus!$J$8,Bonus!$K$8,IF(D1703&lt;Bonus!$J$9,Bonus!$K$9,IF(D1703&lt;Bonus!$J$10,Bonus!$K$10,IF(D1703&lt;Bonus!$J$11,Bonus!$K$11,IF(D1703&lt;Bonus!$J$12,Bonus!$K$12,Bonus!$K$13)))))))))))</f>
        <v>3</v>
      </c>
    </row>
    <row r="1704" spans="1:21"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17">
        <f t="shared" si="105"/>
        <v>1</v>
      </c>
      <c r="Q1704" t="s">
        <v>8345</v>
      </c>
      <c r="R1704" t="s">
        <v>8367</v>
      </c>
      <c r="S1704" s="23">
        <f t="shared" si="106"/>
        <v>42063.661458333336</v>
      </c>
      <c r="T1704" s="23">
        <f t="shared" si="107"/>
        <v>42093.619791666664</v>
      </c>
      <c r="U1704" s="27">
        <f>IF(D1704&lt;Bonus!$J$2,Bonus!$K$2,IF(D1704&lt;Bonus!$J$3,Bonus!$K$3,IF(D1704&lt;Bonus!$J$4,Bonus!$K$4,IF(D1704&lt;Bonus!$J$5,Bonus!$K$5,IF(D1704&lt;Bonus!$J$6,Bonus!$K$6,IF(D1704&lt;Bonus!$J$7,Bonus!$K$7,IF(D1704&lt;Bonus!$J$8,Bonus!$K$8,IF(D1704&lt;Bonus!$J$9,Bonus!$K$9,IF(D1704&lt;Bonus!$J$10,Bonus!$K$10,IF(D1704&lt;Bonus!$J$11,Bonus!$K$11,IF(D1704&lt;Bonus!$J$12,Bonus!$K$12,Bonus!$K$13)))))))))))</f>
        <v>5</v>
      </c>
    </row>
    <row r="1705" spans="1:21"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17">
        <f t="shared" si="105"/>
        <v>25.5</v>
      </c>
      <c r="Q1705" t="s">
        <v>8345</v>
      </c>
      <c r="R1705" t="s">
        <v>8367</v>
      </c>
      <c r="S1705" s="23">
        <f t="shared" si="106"/>
        <v>42187.073344907411</v>
      </c>
      <c r="T1705" s="23">
        <f t="shared" si="107"/>
        <v>42247.073344907411</v>
      </c>
      <c r="U1705" s="27">
        <f>IF(D1705&lt;Bonus!$J$2,Bonus!$K$2,IF(D1705&lt;Bonus!$J$3,Bonus!$K$3,IF(D1705&lt;Bonus!$J$4,Bonus!$K$4,IF(D1705&lt;Bonus!$J$5,Bonus!$K$5,IF(D1705&lt;Bonus!$J$6,Bonus!$K$6,IF(D1705&lt;Bonus!$J$7,Bonus!$K$7,IF(D1705&lt;Bonus!$J$8,Bonus!$K$8,IF(D1705&lt;Bonus!$J$9,Bonus!$K$9,IF(D1705&lt;Bonus!$J$10,Bonus!$K$10,IF(D1705&lt;Bonus!$J$11,Bonus!$K$11,IF(D1705&lt;Bonus!$J$12,Bonus!$K$12,Bonus!$K$13)))))))))))</f>
        <v>3</v>
      </c>
    </row>
    <row r="1706" spans="1:21"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17">
        <f t="shared" si="105"/>
        <v>118.36363636363636</v>
      </c>
      <c r="Q1706" t="s">
        <v>8345</v>
      </c>
      <c r="R1706" t="s">
        <v>8367</v>
      </c>
      <c r="S1706" s="23">
        <f t="shared" si="106"/>
        <v>42020.931400462963</v>
      </c>
      <c r="T1706" s="23">
        <f t="shared" si="107"/>
        <v>42050.931400462963</v>
      </c>
      <c r="U1706" s="27">
        <f>IF(D1706&lt;Bonus!$J$2,Bonus!$K$2,IF(D1706&lt;Bonus!$J$3,Bonus!$K$3,IF(D1706&lt;Bonus!$J$4,Bonus!$K$4,IF(D1706&lt;Bonus!$J$5,Bonus!$K$5,IF(D1706&lt;Bonus!$J$6,Bonus!$K$6,IF(D1706&lt;Bonus!$J$7,Bonus!$K$7,IF(D1706&lt;Bonus!$J$8,Bonus!$K$8,IF(D1706&lt;Bonus!$J$9,Bonus!$K$9,IF(D1706&lt;Bonus!$J$10,Bonus!$K$10,IF(D1706&lt;Bonus!$J$11,Bonus!$K$11,IF(D1706&lt;Bonus!$J$12,Bonus!$K$12,Bonus!$K$13)))))))))))</f>
        <v>2</v>
      </c>
    </row>
    <row r="1707" spans="1:21"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17" t="e">
        <f t="shared" si="105"/>
        <v>#DIV/0!</v>
      </c>
      <c r="Q1707" t="s">
        <v>8345</v>
      </c>
      <c r="R1707" t="s">
        <v>8367</v>
      </c>
      <c r="S1707" s="23">
        <f t="shared" si="106"/>
        <v>42244.808402777773</v>
      </c>
      <c r="T1707" s="23">
        <f t="shared" si="107"/>
        <v>42256.458333333336</v>
      </c>
      <c r="U1707" s="27">
        <f>IF(D1707&lt;Bonus!$J$2,Bonus!$K$2,IF(D1707&lt;Bonus!$J$3,Bonus!$K$3,IF(D1707&lt;Bonus!$J$4,Bonus!$K$4,IF(D1707&lt;Bonus!$J$5,Bonus!$K$5,IF(D1707&lt;Bonus!$J$6,Bonus!$K$6,IF(D1707&lt;Bonus!$J$7,Bonus!$K$7,IF(D1707&lt;Bonus!$J$8,Bonus!$K$8,IF(D1707&lt;Bonus!$J$9,Bonus!$K$9,IF(D1707&lt;Bonus!$J$10,Bonus!$K$10,IF(D1707&lt;Bonus!$J$11,Bonus!$K$11,IF(D1707&lt;Bonus!$J$12,Bonus!$K$12,Bonus!$K$13)))))))))))</f>
        <v>2</v>
      </c>
    </row>
    <row r="1708" spans="1:21"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17" t="e">
        <f t="shared" si="105"/>
        <v>#DIV/0!</v>
      </c>
      <c r="Q1708" t="s">
        <v>8345</v>
      </c>
      <c r="R1708" t="s">
        <v>8367</v>
      </c>
      <c r="S1708" s="23">
        <f t="shared" si="106"/>
        <v>42179.098055555551</v>
      </c>
      <c r="T1708" s="23">
        <f t="shared" si="107"/>
        <v>42239.098055555551</v>
      </c>
      <c r="U1708" s="27">
        <f>IF(D1708&lt;Bonus!$J$2,Bonus!$K$2,IF(D1708&lt;Bonus!$J$3,Bonus!$K$3,IF(D1708&lt;Bonus!$J$4,Bonus!$K$4,IF(D1708&lt;Bonus!$J$5,Bonus!$K$5,IF(D1708&lt;Bonus!$J$6,Bonus!$K$6,IF(D1708&lt;Bonus!$J$7,Bonus!$K$7,IF(D1708&lt;Bonus!$J$8,Bonus!$K$8,IF(D1708&lt;Bonus!$J$9,Bonus!$K$9,IF(D1708&lt;Bonus!$J$10,Bonus!$K$10,IF(D1708&lt;Bonus!$J$11,Bonus!$K$11,IF(D1708&lt;Bonus!$J$12,Bonus!$K$12,Bonus!$K$13)))))))))))</f>
        <v>3</v>
      </c>
    </row>
    <row r="1709" spans="1:21"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17">
        <f t="shared" si="105"/>
        <v>54.111111111111114</v>
      </c>
      <c r="Q1709" t="s">
        <v>8345</v>
      </c>
      <c r="R1709" t="s">
        <v>8367</v>
      </c>
      <c r="S1709" s="23">
        <f t="shared" si="106"/>
        <v>42427.512673611105</v>
      </c>
      <c r="T1709" s="23">
        <f t="shared" si="107"/>
        <v>42457.471006944441</v>
      </c>
      <c r="U1709" s="27">
        <f>IF(D1709&lt;Bonus!$J$2,Bonus!$K$2,IF(D1709&lt;Bonus!$J$3,Bonus!$K$3,IF(D1709&lt;Bonus!$J$4,Bonus!$K$4,IF(D1709&lt;Bonus!$J$5,Bonus!$K$5,IF(D1709&lt;Bonus!$J$6,Bonus!$K$6,IF(D1709&lt;Bonus!$J$7,Bonus!$K$7,IF(D1709&lt;Bonus!$J$8,Bonus!$K$8,IF(D1709&lt;Bonus!$J$9,Bonus!$K$9,IF(D1709&lt;Bonus!$J$10,Bonus!$K$10,IF(D1709&lt;Bonus!$J$11,Bonus!$K$11,IF(D1709&lt;Bonus!$J$12,Bonus!$K$12,Bonus!$K$13)))))))))))</f>
        <v>3</v>
      </c>
    </row>
    <row r="1710" spans="1:21"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17" t="e">
        <f t="shared" si="105"/>
        <v>#DIV/0!</v>
      </c>
      <c r="Q1710" t="s">
        <v>8345</v>
      </c>
      <c r="R1710" t="s">
        <v>8367</v>
      </c>
      <c r="S1710" s="23">
        <f t="shared" si="106"/>
        <v>42451.658634259256</v>
      </c>
      <c r="T1710" s="23">
        <f t="shared" si="107"/>
        <v>42491.658634259256</v>
      </c>
      <c r="U1710" s="27">
        <f>IF(D1710&lt;Bonus!$J$2,Bonus!$K$2,IF(D1710&lt;Bonus!$J$3,Bonus!$K$3,IF(D1710&lt;Bonus!$J$4,Bonus!$K$4,IF(D1710&lt;Bonus!$J$5,Bonus!$K$5,IF(D1710&lt;Bonus!$J$6,Bonus!$K$6,IF(D1710&lt;Bonus!$J$7,Bonus!$K$7,IF(D1710&lt;Bonus!$J$8,Bonus!$K$8,IF(D1710&lt;Bonus!$J$9,Bonus!$K$9,IF(D1710&lt;Bonus!$J$10,Bonus!$K$10,IF(D1710&lt;Bonus!$J$11,Bonus!$K$11,IF(D1710&lt;Bonus!$J$12,Bonus!$K$12,Bonus!$K$13)))))))))))</f>
        <v>3</v>
      </c>
    </row>
    <row r="1711" spans="1:21"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17">
        <f t="shared" si="105"/>
        <v>21.25</v>
      </c>
      <c r="Q1711" t="s">
        <v>8345</v>
      </c>
      <c r="R1711" t="s">
        <v>8367</v>
      </c>
      <c r="S1711" s="23">
        <f t="shared" si="106"/>
        <v>41841.355486111104</v>
      </c>
      <c r="T1711" s="23">
        <f t="shared" si="107"/>
        <v>41882.610416666663</v>
      </c>
      <c r="U1711" s="27">
        <f>IF(D1711&lt;Bonus!$J$2,Bonus!$K$2,IF(D1711&lt;Bonus!$J$3,Bonus!$K$3,IF(D1711&lt;Bonus!$J$4,Bonus!$K$4,IF(D1711&lt;Bonus!$J$5,Bonus!$K$5,IF(D1711&lt;Bonus!$J$6,Bonus!$K$6,IF(D1711&lt;Bonus!$J$7,Bonus!$K$7,IF(D1711&lt;Bonus!$J$8,Bonus!$K$8,IF(D1711&lt;Bonus!$J$9,Bonus!$K$9,IF(D1711&lt;Bonus!$J$10,Bonus!$K$10,IF(D1711&lt;Bonus!$J$11,Bonus!$K$11,IF(D1711&lt;Bonus!$J$12,Bonus!$K$12,Bonus!$K$13)))))))))))</f>
        <v>2</v>
      </c>
    </row>
    <row r="1712" spans="1:21"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17">
        <f t="shared" si="105"/>
        <v>34</v>
      </c>
      <c r="Q1712" t="s">
        <v>8345</v>
      </c>
      <c r="R1712" t="s">
        <v>8367</v>
      </c>
      <c r="S1712" s="23">
        <f t="shared" si="106"/>
        <v>42341.382962962954</v>
      </c>
      <c r="T1712" s="23">
        <f t="shared" si="107"/>
        <v>42387.333333333336</v>
      </c>
      <c r="U1712" s="27">
        <f>IF(D1712&lt;Bonus!$J$2,Bonus!$K$2,IF(D1712&lt;Bonus!$J$3,Bonus!$K$3,IF(D1712&lt;Bonus!$J$4,Bonus!$K$4,IF(D1712&lt;Bonus!$J$5,Bonus!$K$5,IF(D1712&lt;Bonus!$J$6,Bonus!$K$6,IF(D1712&lt;Bonus!$J$7,Bonus!$K$7,IF(D1712&lt;Bonus!$J$8,Bonus!$K$8,IF(D1712&lt;Bonus!$J$9,Bonus!$K$9,IF(D1712&lt;Bonus!$J$10,Bonus!$K$10,IF(D1712&lt;Bonus!$J$11,Bonus!$K$11,IF(D1712&lt;Bonus!$J$12,Bonus!$K$12,Bonus!$K$13)))))))))))</f>
        <v>3</v>
      </c>
    </row>
    <row r="1713" spans="1:21"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17">
        <f t="shared" si="105"/>
        <v>525</v>
      </c>
      <c r="Q1713" t="s">
        <v>8345</v>
      </c>
      <c r="R1713" t="s">
        <v>8367</v>
      </c>
      <c r="S1713" s="23">
        <f t="shared" si="106"/>
        <v>41852.437893518516</v>
      </c>
      <c r="T1713" s="23">
        <f t="shared" si="107"/>
        <v>41883.437893518516</v>
      </c>
      <c r="U1713" s="27">
        <f>IF(D1713&lt;Bonus!$J$2,Bonus!$K$2,IF(D1713&lt;Bonus!$J$3,Bonus!$K$3,IF(D1713&lt;Bonus!$J$4,Bonus!$K$4,IF(D1713&lt;Bonus!$J$5,Bonus!$K$5,IF(D1713&lt;Bonus!$J$6,Bonus!$K$6,IF(D1713&lt;Bonus!$J$7,Bonus!$K$7,IF(D1713&lt;Bonus!$J$8,Bonus!$K$8,IF(D1713&lt;Bonus!$J$9,Bonus!$K$9,IF(D1713&lt;Bonus!$J$10,Bonus!$K$10,IF(D1713&lt;Bonus!$J$11,Bonus!$K$11,IF(D1713&lt;Bonus!$J$12,Bonus!$K$12,Bonus!$K$13)))))))))))</f>
        <v>4</v>
      </c>
    </row>
    <row r="1714" spans="1:21"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17" t="e">
        <f t="shared" si="105"/>
        <v>#DIV/0!</v>
      </c>
      <c r="Q1714" t="s">
        <v>8345</v>
      </c>
      <c r="R1714" t="s">
        <v>8367</v>
      </c>
      <c r="S1714" s="23">
        <f t="shared" si="106"/>
        <v>42125.705474537033</v>
      </c>
      <c r="T1714" s="23">
        <f t="shared" si="107"/>
        <v>42185.705474537033</v>
      </c>
      <c r="U1714" s="27">
        <f>IF(D1714&lt;Bonus!$J$2,Bonus!$K$2,IF(D1714&lt;Bonus!$J$3,Bonus!$K$3,IF(D1714&lt;Bonus!$J$4,Bonus!$K$4,IF(D1714&lt;Bonus!$J$5,Bonus!$K$5,IF(D1714&lt;Bonus!$J$6,Bonus!$K$6,IF(D1714&lt;Bonus!$J$7,Bonus!$K$7,IF(D1714&lt;Bonus!$J$8,Bonus!$K$8,IF(D1714&lt;Bonus!$J$9,Bonus!$K$9,IF(D1714&lt;Bonus!$J$10,Bonus!$K$10,IF(D1714&lt;Bonus!$J$11,Bonus!$K$11,IF(D1714&lt;Bonus!$J$12,Bonus!$K$12,Bonus!$K$13)))))))))))</f>
        <v>3</v>
      </c>
    </row>
    <row r="1715" spans="1:21"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17">
        <f t="shared" si="105"/>
        <v>50</v>
      </c>
      <c r="Q1715" t="s">
        <v>8345</v>
      </c>
      <c r="R1715" t="s">
        <v>8367</v>
      </c>
      <c r="S1715" s="23">
        <f t="shared" si="106"/>
        <v>41887.592731481483</v>
      </c>
      <c r="T1715" s="23">
        <f t="shared" si="107"/>
        <v>41917.592731481483</v>
      </c>
      <c r="U1715" s="27">
        <f>IF(D1715&lt;Bonus!$J$2,Bonus!$K$2,IF(D1715&lt;Bonus!$J$3,Bonus!$K$3,IF(D1715&lt;Bonus!$J$4,Bonus!$K$4,IF(D1715&lt;Bonus!$J$5,Bonus!$K$5,IF(D1715&lt;Bonus!$J$6,Bonus!$K$6,IF(D1715&lt;Bonus!$J$7,Bonus!$K$7,IF(D1715&lt;Bonus!$J$8,Bonus!$K$8,IF(D1715&lt;Bonus!$J$9,Bonus!$K$9,IF(D1715&lt;Bonus!$J$10,Bonus!$K$10,IF(D1715&lt;Bonus!$J$11,Bonus!$K$11,IF(D1715&lt;Bonus!$J$12,Bonus!$K$12,Bonus!$K$13)))))))))))</f>
        <v>2</v>
      </c>
    </row>
    <row r="1716" spans="1:21"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17">
        <f t="shared" si="105"/>
        <v>115.70588235294117</v>
      </c>
      <c r="Q1716" t="s">
        <v>8345</v>
      </c>
      <c r="R1716" t="s">
        <v>8367</v>
      </c>
      <c r="S1716" s="23">
        <f t="shared" si="106"/>
        <v>42095.710196759253</v>
      </c>
      <c r="T1716" s="23">
        <f t="shared" si="107"/>
        <v>42125.710196759253</v>
      </c>
      <c r="U1716" s="27">
        <f>IF(D1716&lt;Bonus!$J$2,Bonus!$K$2,IF(D1716&lt;Bonus!$J$3,Bonus!$K$3,IF(D1716&lt;Bonus!$J$4,Bonus!$K$4,IF(D1716&lt;Bonus!$J$5,Bonus!$K$5,IF(D1716&lt;Bonus!$J$6,Bonus!$K$6,IF(D1716&lt;Bonus!$J$7,Bonus!$K$7,IF(D1716&lt;Bonus!$J$8,Bonus!$K$8,IF(D1716&lt;Bonus!$J$9,Bonus!$K$9,IF(D1716&lt;Bonus!$J$10,Bonus!$K$10,IF(D1716&lt;Bonus!$J$11,Bonus!$K$11,IF(D1716&lt;Bonus!$J$12,Bonus!$K$12,Bonus!$K$13)))))))))))</f>
        <v>7</v>
      </c>
    </row>
    <row r="1717" spans="1:21"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17">
        <f t="shared" si="105"/>
        <v>5.5</v>
      </c>
      <c r="Q1717" t="s">
        <v>8345</v>
      </c>
      <c r="R1717" t="s">
        <v>8367</v>
      </c>
      <c r="S1717" s="23">
        <f t="shared" si="106"/>
        <v>42064.009085648147</v>
      </c>
      <c r="T1717" s="23">
        <f t="shared" si="107"/>
        <v>42093.931944444441</v>
      </c>
      <c r="U1717" s="27">
        <f>IF(D1717&lt;Bonus!$J$2,Bonus!$K$2,IF(D1717&lt;Bonus!$J$3,Bonus!$K$3,IF(D1717&lt;Bonus!$J$4,Bonus!$K$4,IF(D1717&lt;Bonus!$J$5,Bonus!$K$5,IF(D1717&lt;Bonus!$J$6,Bonus!$K$6,IF(D1717&lt;Bonus!$J$7,Bonus!$K$7,IF(D1717&lt;Bonus!$J$8,Bonus!$K$8,IF(D1717&lt;Bonus!$J$9,Bonus!$K$9,IF(D1717&lt;Bonus!$J$10,Bonus!$K$10,IF(D1717&lt;Bonus!$J$11,Bonus!$K$11,IF(D1717&lt;Bonus!$J$12,Bonus!$K$12,Bonus!$K$13)))))))))))</f>
        <v>3</v>
      </c>
    </row>
    <row r="1718" spans="1:21"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17">
        <f t="shared" si="105"/>
        <v>50</v>
      </c>
      <c r="Q1718" t="s">
        <v>8345</v>
      </c>
      <c r="R1718" t="s">
        <v>8367</v>
      </c>
      <c r="S1718" s="23">
        <f t="shared" si="106"/>
        <v>42673.369201388887</v>
      </c>
      <c r="T1718" s="23">
        <f t="shared" si="107"/>
        <v>42713.410868055551</v>
      </c>
      <c r="U1718" s="27">
        <f>IF(D1718&lt;Bonus!$J$2,Bonus!$K$2,IF(D1718&lt;Bonus!$J$3,Bonus!$K$3,IF(D1718&lt;Bonus!$J$4,Bonus!$K$4,IF(D1718&lt;Bonus!$J$5,Bonus!$K$5,IF(D1718&lt;Bonus!$J$6,Bonus!$K$6,IF(D1718&lt;Bonus!$J$7,Bonus!$K$7,IF(D1718&lt;Bonus!$J$8,Bonus!$K$8,IF(D1718&lt;Bonus!$J$9,Bonus!$K$9,IF(D1718&lt;Bonus!$J$10,Bonus!$K$10,IF(D1718&lt;Bonus!$J$11,Bonus!$K$11,IF(D1718&lt;Bonus!$J$12,Bonus!$K$12,Bonus!$K$13)))))))))))</f>
        <v>2</v>
      </c>
    </row>
    <row r="1719" spans="1:21"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17">
        <f t="shared" si="105"/>
        <v>34.024390243902438</v>
      </c>
      <c r="Q1719" t="s">
        <v>8345</v>
      </c>
      <c r="R1719" t="s">
        <v>8367</v>
      </c>
      <c r="S1719" s="23">
        <f t="shared" si="106"/>
        <v>42460.773587962954</v>
      </c>
      <c r="T1719" s="23">
        <f t="shared" si="107"/>
        <v>42480.958333333336</v>
      </c>
      <c r="U1719" s="27">
        <f>IF(D1719&lt;Bonus!$J$2,Bonus!$K$2,IF(D1719&lt;Bonus!$J$3,Bonus!$K$3,IF(D1719&lt;Bonus!$J$4,Bonus!$K$4,IF(D1719&lt;Bonus!$J$5,Bonus!$K$5,IF(D1719&lt;Bonus!$J$6,Bonus!$K$6,IF(D1719&lt;Bonus!$J$7,Bonus!$K$7,IF(D1719&lt;Bonus!$J$8,Bonus!$K$8,IF(D1719&lt;Bonus!$J$9,Bonus!$K$9,IF(D1719&lt;Bonus!$J$10,Bonus!$K$10,IF(D1719&lt;Bonus!$J$11,Bonus!$K$11,IF(D1719&lt;Bonus!$J$12,Bonus!$K$12,Bonus!$K$13)))))))))))</f>
        <v>2</v>
      </c>
    </row>
    <row r="1720" spans="1:21"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17">
        <f t="shared" si="105"/>
        <v>37.5</v>
      </c>
      <c r="Q1720" t="s">
        <v>8345</v>
      </c>
      <c r="R1720" t="s">
        <v>8367</v>
      </c>
      <c r="S1720" s="23">
        <f t="shared" si="106"/>
        <v>42460.402187499996</v>
      </c>
      <c r="T1720" s="23">
        <f t="shared" si="107"/>
        <v>42503.999305555553</v>
      </c>
      <c r="U1720" s="27">
        <f>IF(D1720&lt;Bonus!$J$2,Bonus!$K$2,IF(D1720&lt;Bonus!$J$3,Bonus!$K$3,IF(D1720&lt;Bonus!$J$4,Bonus!$K$4,IF(D1720&lt;Bonus!$J$5,Bonus!$K$5,IF(D1720&lt;Bonus!$J$6,Bonus!$K$6,IF(D1720&lt;Bonus!$J$7,Bonus!$K$7,IF(D1720&lt;Bonus!$J$8,Bonus!$K$8,IF(D1720&lt;Bonus!$J$9,Bonus!$K$9,IF(D1720&lt;Bonus!$J$10,Bonus!$K$10,IF(D1720&lt;Bonus!$J$11,Bonus!$K$11,IF(D1720&lt;Bonus!$J$12,Bonus!$K$12,Bonus!$K$13)))))))))))</f>
        <v>9</v>
      </c>
    </row>
    <row r="1721" spans="1:21"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17">
        <f t="shared" si="105"/>
        <v>11.666666666666666</v>
      </c>
      <c r="Q1721" t="s">
        <v>8345</v>
      </c>
      <c r="R1721" t="s">
        <v>8367</v>
      </c>
      <c r="S1721" s="23">
        <f t="shared" si="106"/>
        <v>41869.326284722221</v>
      </c>
      <c r="T1721" s="23">
        <f t="shared" si="107"/>
        <v>41899.326284722221</v>
      </c>
      <c r="U1721" s="27">
        <f>IF(D1721&lt;Bonus!$J$2,Bonus!$K$2,IF(D1721&lt;Bonus!$J$3,Bonus!$K$3,IF(D1721&lt;Bonus!$J$4,Bonus!$K$4,IF(D1721&lt;Bonus!$J$5,Bonus!$K$5,IF(D1721&lt;Bonus!$J$6,Bonus!$K$6,IF(D1721&lt;Bonus!$J$7,Bonus!$K$7,IF(D1721&lt;Bonus!$J$8,Bonus!$K$8,IF(D1721&lt;Bonus!$J$9,Bonus!$K$9,IF(D1721&lt;Bonus!$J$10,Bonus!$K$10,IF(D1721&lt;Bonus!$J$11,Bonus!$K$11,IF(D1721&lt;Bonus!$J$12,Bonus!$K$12,Bonus!$K$13)))))))))))</f>
        <v>2</v>
      </c>
    </row>
    <row r="1722" spans="1:21"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17">
        <f t="shared" si="105"/>
        <v>28.125</v>
      </c>
      <c r="Q1722" t="s">
        <v>8345</v>
      </c>
      <c r="R1722" t="s">
        <v>8367</v>
      </c>
      <c r="S1722" s="23">
        <f t="shared" si="106"/>
        <v>41922.574895833335</v>
      </c>
      <c r="T1722" s="23">
        <f t="shared" si="107"/>
        <v>41952.616562499999</v>
      </c>
      <c r="U1722" s="27">
        <f>IF(D1722&lt;Bonus!$J$2,Bonus!$K$2,IF(D1722&lt;Bonus!$J$3,Bonus!$K$3,IF(D1722&lt;Bonus!$J$4,Bonus!$K$4,IF(D1722&lt;Bonus!$J$5,Bonus!$K$5,IF(D1722&lt;Bonus!$J$6,Bonus!$K$6,IF(D1722&lt;Bonus!$J$7,Bonus!$K$7,IF(D1722&lt;Bonus!$J$8,Bonus!$K$8,IF(D1722&lt;Bonus!$J$9,Bonus!$K$9,IF(D1722&lt;Bonus!$J$10,Bonus!$K$10,IF(D1722&lt;Bonus!$J$11,Bonus!$K$11,IF(D1722&lt;Bonus!$J$12,Bonus!$K$12,Bonus!$K$13)))))))))))</f>
        <v>2</v>
      </c>
    </row>
    <row r="1723" spans="1:21"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17" t="e">
        <f t="shared" si="105"/>
        <v>#DIV/0!</v>
      </c>
      <c r="Q1723" t="s">
        <v>8345</v>
      </c>
      <c r="R1723" t="s">
        <v>8367</v>
      </c>
      <c r="S1723" s="23">
        <f t="shared" si="106"/>
        <v>42319.25304398148</v>
      </c>
      <c r="T1723" s="23">
        <f t="shared" si="107"/>
        <v>42349.25304398148</v>
      </c>
      <c r="U1723" s="27">
        <f>IF(D1723&lt;Bonus!$J$2,Bonus!$K$2,IF(D1723&lt;Bonus!$J$3,Bonus!$K$3,IF(D1723&lt;Bonus!$J$4,Bonus!$K$4,IF(D1723&lt;Bonus!$J$5,Bonus!$K$5,IF(D1723&lt;Bonus!$J$6,Bonus!$K$6,IF(D1723&lt;Bonus!$J$7,Bonus!$K$7,IF(D1723&lt;Bonus!$J$8,Bonus!$K$8,IF(D1723&lt;Bonus!$J$9,Bonus!$K$9,IF(D1723&lt;Bonus!$J$10,Bonus!$K$10,IF(D1723&lt;Bonus!$J$11,Bonus!$K$11,IF(D1723&lt;Bonus!$J$12,Bonus!$K$12,Bonus!$K$13)))))))))))</f>
        <v>3</v>
      </c>
    </row>
    <row r="1724" spans="1:21"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17">
        <f t="shared" si="105"/>
        <v>1</v>
      </c>
      <c r="Q1724" t="s">
        <v>8345</v>
      </c>
      <c r="R1724" t="s">
        <v>8367</v>
      </c>
      <c r="S1724" s="23">
        <f t="shared" si="106"/>
        <v>42425.752650462957</v>
      </c>
      <c r="T1724" s="23">
        <f t="shared" si="107"/>
        <v>42462.798611111109</v>
      </c>
      <c r="U1724" s="27">
        <f>IF(D1724&lt;Bonus!$J$2,Bonus!$K$2,IF(D1724&lt;Bonus!$J$3,Bonus!$K$3,IF(D1724&lt;Bonus!$J$4,Bonus!$K$4,IF(D1724&lt;Bonus!$J$5,Bonus!$K$5,IF(D1724&lt;Bonus!$J$6,Bonus!$K$6,IF(D1724&lt;Bonus!$J$7,Bonus!$K$7,IF(D1724&lt;Bonus!$J$8,Bonus!$K$8,IF(D1724&lt;Bonus!$J$9,Bonus!$K$9,IF(D1724&lt;Bonus!$J$10,Bonus!$K$10,IF(D1724&lt;Bonus!$J$11,Bonus!$K$11,IF(D1724&lt;Bonus!$J$12,Bonus!$K$12,Bonus!$K$13)))))))))))</f>
        <v>2</v>
      </c>
    </row>
    <row r="1725" spans="1:21"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17">
        <f t="shared" si="105"/>
        <v>216.66666666666666</v>
      </c>
      <c r="Q1725" t="s">
        <v>8345</v>
      </c>
      <c r="R1725" t="s">
        <v>8367</v>
      </c>
      <c r="S1725" s="23">
        <f t="shared" si="106"/>
        <v>42129.617071759254</v>
      </c>
      <c r="T1725" s="23">
        <f t="shared" si="107"/>
        <v>42186.041666666664</v>
      </c>
      <c r="U1725" s="27">
        <f>IF(D1725&lt;Bonus!$J$2,Bonus!$K$2,IF(D1725&lt;Bonus!$J$3,Bonus!$K$3,IF(D1725&lt;Bonus!$J$4,Bonus!$K$4,IF(D1725&lt;Bonus!$J$5,Bonus!$K$5,IF(D1725&lt;Bonus!$J$6,Bonus!$K$6,IF(D1725&lt;Bonus!$J$7,Bonus!$K$7,IF(D1725&lt;Bonus!$J$8,Bonus!$K$8,IF(D1725&lt;Bonus!$J$9,Bonus!$K$9,IF(D1725&lt;Bonus!$J$10,Bonus!$K$10,IF(D1725&lt;Bonus!$J$11,Bonus!$K$11,IF(D1725&lt;Bonus!$J$12,Bonus!$K$12,Bonus!$K$13)))))))))))</f>
        <v>4</v>
      </c>
    </row>
    <row r="1726" spans="1:21"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17">
        <f t="shared" si="105"/>
        <v>8.75</v>
      </c>
      <c r="Q1726" t="s">
        <v>8345</v>
      </c>
      <c r="R1726" t="s">
        <v>8367</v>
      </c>
      <c r="S1726" s="23">
        <f t="shared" si="106"/>
        <v>41912.724097222221</v>
      </c>
      <c r="T1726" s="23">
        <f t="shared" si="107"/>
        <v>41942.724097222221</v>
      </c>
      <c r="U1726" s="27">
        <f>IF(D1726&lt;Bonus!$J$2,Bonus!$K$2,IF(D1726&lt;Bonus!$J$3,Bonus!$K$3,IF(D1726&lt;Bonus!$J$4,Bonus!$K$4,IF(D1726&lt;Bonus!$J$5,Bonus!$K$5,IF(D1726&lt;Bonus!$J$6,Bonus!$K$6,IF(D1726&lt;Bonus!$J$7,Bonus!$K$7,IF(D1726&lt;Bonus!$J$8,Bonus!$K$8,IF(D1726&lt;Bonus!$J$9,Bonus!$K$9,IF(D1726&lt;Bonus!$J$10,Bonus!$K$10,IF(D1726&lt;Bonus!$J$11,Bonus!$K$11,IF(D1726&lt;Bonus!$J$12,Bonus!$K$12,Bonus!$K$13)))))))))))</f>
        <v>3</v>
      </c>
    </row>
    <row r="1727" spans="1:21"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17">
        <f t="shared" si="105"/>
        <v>62.222222222222221</v>
      </c>
      <c r="Q1727" t="s">
        <v>8345</v>
      </c>
      <c r="R1727" t="s">
        <v>8367</v>
      </c>
      <c r="S1727" s="23">
        <f t="shared" si="106"/>
        <v>41845.759826388887</v>
      </c>
      <c r="T1727" s="23">
        <f t="shared" si="107"/>
        <v>41875.759826388887</v>
      </c>
      <c r="U1727" s="27">
        <f>IF(D1727&lt;Bonus!$J$2,Bonus!$K$2,IF(D1727&lt;Bonus!$J$3,Bonus!$K$3,IF(D1727&lt;Bonus!$J$4,Bonus!$K$4,IF(D1727&lt;Bonus!$J$5,Bonus!$K$5,IF(D1727&lt;Bonus!$J$6,Bonus!$K$6,IF(D1727&lt;Bonus!$J$7,Bonus!$K$7,IF(D1727&lt;Bonus!$J$8,Bonus!$K$8,IF(D1727&lt;Bonus!$J$9,Bonus!$K$9,IF(D1727&lt;Bonus!$J$10,Bonus!$K$10,IF(D1727&lt;Bonus!$J$11,Bonus!$K$11,IF(D1727&lt;Bonus!$J$12,Bonus!$K$12,Bonus!$K$13)))))))))))</f>
        <v>3</v>
      </c>
    </row>
    <row r="1728" spans="1:21"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17">
        <f t="shared" si="105"/>
        <v>137.25</v>
      </c>
      <c r="Q1728" t="s">
        <v>8345</v>
      </c>
      <c r="R1728" t="s">
        <v>8367</v>
      </c>
      <c r="S1728" s="23">
        <f t="shared" si="106"/>
        <v>41788.711388888885</v>
      </c>
      <c r="T1728" s="23">
        <f t="shared" si="107"/>
        <v>41817.711388888885</v>
      </c>
      <c r="U1728" s="27">
        <f>IF(D1728&lt;Bonus!$J$2,Bonus!$K$2,IF(D1728&lt;Bonus!$J$3,Bonus!$K$3,IF(D1728&lt;Bonus!$J$4,Bonus!$K$4,IF(D1728&lt;Bonus!$J$5,Bonus!$K$5,IF(D1728&lt;Bonus!$J$6,Bonus!$K$6,IF(D1728&lt;Bonus!$J$7,Bonus!$K$7,IF(D1728&lt;Bonus!$J$8,Bonus!$K$8,IF(D1728&lt;Bonus!$J$9,Bonus!$K$9,IF(D1728&lt;Bonus!$J$10,Bonus!$K$10,IF(D1728&lt;Bonus!$J$11,Bonus!$K$11,IF(D1728&lt;Bonus!$J$12,Bonus!$K$12,Bonus!$K$13)))))))))))</f>
        <v>3</v>
      </c>
    </row>
    <row r="1729" spans="1:21"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17">
        <f t="shared" si="105"/>
        <v>1</v>
      </c>
      <c r="Q1729" t="s">
        <v>8345</v>
      </c>
      <c r="R1729" t="s">
        <v>8367</v>
      </c>
      <c r="S1729" s="23">
        <f t="shared" si="106"/>
        <v>42044.719641203708</v>
      </c>
      <c r="T1729" s="23">
        <f t="shared" si="107"/>
        <v>42099.249999999993</v>
      </c>
      <c r="U1729" s="27">
        <f>IF(D1729&lt;Bonus!$J$2,Bonus!$K$2,IF(D1729&lt;Bonus!$J$3,Bonus!$K$3,IF(D1729&lt;Bonus!$J$4,Bonus!$K$4,IF(D1729&lt;Bonus!$J$5,Bonus!$K$5,IF(D1729&lt;Bonus!$J$6,Bonus!$K$6,IF(D1729&lt;Bonus!$J$7,Bonus!$K$7,IF(D1729&lt;Bonus!$J$8,Bonus!$K$8,IF(D1729&lt;Bonus!$J$9,Bonus!$K$9,IF(D1729&lt;Bonus!$J$10,Bonus!$K$10,IF(D1729&lt;Bonus!$J$11,Bonus!$K$11,IF(D1729&lt;Bonus!$J$12,Bonus!$K$12,Bonus!$K$13)))))))))))</f>
        <v>2</v>
      </c>
    </row>
    <row r="1730" spans="1:21"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17">
        <f t="shared" si="105"/>
        <v>122.14285714285714</v>
      </c>
      <c r="Q1730" t="s">
        <v>8345</v>
      </c>
      <c r="R1730" t="s">
        <v>8367</v>
      </c>
      <c r="S1730" s="23">
        <f t="shared" si="106"/>
        <v>42268.417523148142</v>
      </c>
      <c r="T1730" s="23">
        <f t="shared" si="107"/>
        <v>42298.417523148142</v>
      </c>
      <c r="U1730" s="27">
        <f>IF(D1730&lt;Bonus!$J$2,Bonus!$K$2,IF(D1730&lt;Bonus!$J$3,Bonus!$K$3,IF(D1730&lt;Bonus!$J$4,Bonus!$K$4,IF(D1730&lt;Bonus!$J$5,Bonus!$K$5,IF(D1730&lt;Bonus!$J$6,Bonus!$K$6,IF(D1730&lt;Bonus!$J$7,Bonus!$K$7,IF(D1730&lt;Bonus!$J$8,Bonus!$K$8,IF(D1730&lt;Bonus!$J$9,Bonus!$K$9,IF(D1730&lt;Bonus!$J$10,Bonus!$K$10,IF(D1730&lt;Bonus!$J$11,Bonus!$K$11,IF(D1730&lt;Bonus!$J$12,Bonus!$K$12,Bonus!$K$13)))))))))))</f>
        <v>2</v>
      </c>
    </row>
    <row r="1731" spans="1:21"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f>
        <v>0</v>
      </c>
      <c r="P1731" s="17" t="e">
        <f t="shared" ref="P1731:P1794" si="109">E1731/L1731</f>
        <v>#DIV/0!</v>
      </c>
      <c r="Q1731" t="s">
        <v>8345</v>
      </c>
      <c r="R1731" t="s">
        <v>8367</v>
      </c>
      <c r="S1731" s="23">
        <f t="shared" ref="S1731:S1794" si="110">(J1731/60/60/24)+DATE(1970,1,1)+(-5/24)</f>
        <v>42470.843819444439</v>
      </c>
      <c r="T1731" s="23">
        <f t="shared" ref="T1731:T1794" si="111">(I1731/60/60/24)+DATE(1970,1,1)+(-5/24)</f>
        <v>42530.843819444439</v>
      </c>
      <c r="U1731" s="27">
        <f>IF(D1731&lt;Bonus!$J$2,Bonus!$K$2,IF(D1731&lt;Bonus!$J$3,Bonus!$K$3,IF(D1731&lt;Bonus!$J$4,Bonus!$K$4,IF(D1731&lt;Bonus!$J$5,Bonus!$K$5,IF(D1731&lt;Bonus!$J$6,Bonus!$K$6,IF(D1731&lt;Bonus!$J$7,Bonus!$K$7,IF(D1731&lt;Bonus!$J$8,Bonus!$K$8,IF(D1731&lt;Bonus!$J$9,Bonus!$K$9,IF(D1731&lt;Bonus!$J$10,Bonus!$K$10,IF(D1731&lt;Bonus!$J$11,Bonus!$K$11,IF(D1731&lt;Bonus!$J$12,Bonus!$K$12,Bonus!$K$13)))))))))))</f>
        <v>4</v>
      </c>
    </row>
    <row r="1732" spans="1:21"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17" t="e">
        <f t="shared" si="109"/>
        <v>#DIV/0!</v>
      </c>
      <c r="Q1732" t="s">
        <v>8345</v>
      </c>
      <c r="R1732" t="s">
        <v>8367</v>
      </c>
      <c r="S1732" s="23">
        <f t="shared" si="110"/>
        <v>42271.879432870373</v>
      </c>
      <c r="T1732" s="23">
        <f t="shared" si="111"/>
        <v>42301.879432870373</v>
      </c>
      <c r="U1732" s="27">
        <f>IF(D1732&lt;Bonus!$J$2,Bonus!$K$2,IF(D1732&lt;Bonus!$J$3,Bonus!$K$3,IF(D1732&lt;Bonus!$J$4,Bonus!$K$4,IF(D1732&lt;Bonus!$J$5,Bonus!$K$5,IF(D1732&lt;Bonus!$J$6,Bonus!$K$6,IF(D1732&lt;Bonus!$J$7,Bonus!$K$7,IF(D1732&lt;Bonus!$J$8,Bonus!$K$8,IF(D1732&lt;Bonus!$J$9,Bonus!$K$9,IF(D1732&lt;Bonus!$J$10,Bonus!$K$10,IF(D1732&lt;Bonus!$J$11,Bonus!$K$11,IF(D1732&lt;Bonus!$J$12,Bonus!$K$12,Bonus!$K$13)))))))))))</f>
        <v>2</v>
      </c>
    </row>
    <row r="1733" spans="1:21"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17" t="e">
        <f t="shared" si="109"/>
        <v>#DIV/0!</v>
      </c>
      <c r="Q1733" t="s">
        <v>8345</v>
      </c>
      <c r="R1733" t="s">
        <v>8367</v>
      </c>
      <c r="S1733" s="23">
        <f t="shared" si="110"/>
        <v>42152.698518518511</v>
      </c>
      <c r="T1733" s="23">
        <f t="shared" si="111"/>
        <v>42166.416666666664</v>
      </c>
      <c r="U1733" s="27">
        <f>IF(D1733&lt;Bonus!$J$2,Bonus!$K$2,IF(D1733&lt;Bonus!$J$3,Bonus!$K$3,IF(D1733&lt;Bonus!$J$4,Bonus!$K$4,IF(D1733&lt;Bonus!$J$5,Bonus!$K$5,IF(D1733&lt;Bonus!$J$6,Bonus!$K$6,IF(D1733&lt;Bonus!$J$7,Bonus!$K$7,IF(D1733&lt;Bonus!$J$8,Bonus!$K$8,IF(D1733&lt;Bonus!$J$9,Bonus!$K$9,IF(D1733&lt;Bonus!$J$10,Bonus!$K$10,IF(D1733&lt;Bonus!$J$11,Bonus!$K$11,IF(D1733&lt;Bonus!$J$12,Bonus!$K$12,Bonus!$K$13)))))))))))</f>
        <v>2</v>
      </c>
    </row>
    <row r="1734" spans="1:21"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17" t="e">
        <f t="shared" si="109"/>
        <v>#DIV/0!</v>
      </c>
      <c r="Q1734" t="s">
        <v>8345</v>
      </c>
      <c r="R1734" t="s">
        <v>8367</v>
      </c>
      <c r="S1734" s="23">
        <f t="shared" si="110"/>
        <v>42325.475474537037</v>
      </c>
      <c r="T1734" s="23">
        <f t="shared" si="111"/>
        <v>42384.999999999993</v>
      </c>
      <c r="U1734" s="27">
        <f>IF(D1734&lt;Bonus!$J$2,Bonus!$K$2,IF(D1734&lt;Bonus!$J$3,Bonus!$K$3,IF(D1734&lt;Bonus!$J$4,Bonus!$K$4,IF(D1734&lt;Bonus!$J$5,Bonus!$K$5,IF(D1734&lt;Bonus!$J$6,Bonus!$K$6,IF(D1734&lt;Bonus!$J$7,Bonus!$K$7,IF(D1734&lt;Bonus!$J$8,Bonus!$K$8,IF(D1734&lt;Bonus!$J$9,Bonus!$K$9,IF(D1734&lt;Bonus!$J$10,Bonus!$K$10,IF(D1734&lt;Bonus!$J$11,Bonus!$K$11,IF(D1734&lt;Bonus!$J$12,Bonus!$K$12,Bonus!$K$13)))))))))))</f>
        <v>2</v>
      </c>
    </row>
    <row r="1735" spans="1:21"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17" t="e">
        <f t="shared" si="109"/>
        <v>#DIV/0!</v>
      </c>
      <c r="Q1735" t="s">
        <v>8345</v>
      </c>
      <c r="R1735" t="s">
        <v>8367</v>
      </c>
      <c r="S1735" s="23">
        <f t="shared" si="110"/>
        <v>42614.467291666668</v>
      </c>
      <c r="T1735" s="23">
        <f t="shared" si="111"/>
        <v>42626.687499999993</v>
      </c>
      <c r="U1735" s="27">
        <f>IF(D1735&lt;Bonus!$J$2,Bonus!$K$2,IF(D1735&lt;Bonus!$J$3,Bonus!$K$3,IF(D1735&lt;Bonus!$J$4,Bonus!$K$4,IF(D1735&lt;Bonus!$J$5,Bonus!$K$5,IF(D1735&lt;Bonus!$J$6,Bonus!$K$6,IF(D1735&lt;Bonus!$J$7,Bonus!$K$7,IF(D1735&lt;Bonus!$J$8,Bonus!$K$8,IF(D1735&lt;Bonus!$J$9,Bonus!$K$9,IF(D1735&lt;Bonus!$J$10,Bonus!$K$10,IF(D1735&lt;Bonus!$J$11,Bonus!$K$11,IF(D1735&lt;Bonus!$J$12,Bonus!$K$12,Bonus!$K$13)))))))))))</f>
        <v>4</v>
      </c>
    </row>
    <row r="1736" spans="1:21"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17">
        <f t="shared" si="109"/>
        <v>1</v>
      </c>
      <c r="Q1736" t="s">
        <v>8345</v>
      </c>
      <c r="R1736" t="s">
        <v>8367</v>
      </c>
      <c r="S1736" s="23">
        <f t="shared" si="110"/>
        <v>42101.828194444439</v>
      </c>
      <c r="T1736" s="23">
        <f t="shared" si="111"/>
        <v>42131.828194444439</v>
      </c>
      <c r="U1736" s="27">
        <f>IF(D1736&lt;Bonus!$J$2,Bonus!$K$2,IF(D1736&lt;Bonus!$J$3,Bonus!$K$3,IF(D1736&lt;Bonus!$J$4,Bonus!$K$4,IF(D1736&lt;Bonus!$J$5,Bonus!$K$5,IF(D1736&lt;Bonus!$J$6,Bonus!$K$6,IF(D1736&lt;Bonus!$J$7,Bonus!$K$7,IF(D1736&lt;Bonus!$J$8,Bonus!$K$8,IF(D1736&lt;Bonus!$J$9,Bonus!$K$9,IF(D1736&lt;Bonus!$J$10,Bonus!$K$10,IF(D1736&lt;Bonus!$J$11,Bonus!$K$11,IF(D1736&lt;Bonus!$J$12,Bonus!$K$12,Bonus!$K$13)))))))))))</f>
        <v>2</v>
      </c>
    </row>
    <row r="1737" spans="1:21"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17">
        <f t="shared" si="109"/>
        <v>55</v>
      </c>
      <c r="Q1737" t="s">
        <v>8345</v>
      </c>
      <c r="R1737" t="s">
        <v>8367</v>
      </c>
      <c r="S1737" s="23">
        <f t="shared" si="110"/>
        <v>42559.605844907412</v>
      </c>
      <c r="T1737" s="23">
        <f t="shared" si="111"/>
        <v>42589.605844907412</v>
      </c>
      <c r="U1737" s="27">
        <f>IF(D1737&lt;Bonus!$J$2,Bonus!$K$2,IF(D1737&lt;Bonus!$J$3,Bonus!$K$3,IF(D1737&lt;Bonus!$J$4,Bonus!$K$4,IF(D1737&lt;Bonus!$J$5,Bonus!$K$5,IF(D1737&lt;Bonus!$J$6,Bonus!$K$6,IF(D1737&lt;Bonus!$J$7,Bonus!$K$7,IF(D1737&lt;Bonus!$J$8,Bonus!$K$8,IF(D1737&lt;Bonus!$J$9,Bonus!$K$9,IF(D1737&lt;Bonus!$J$10,Bonus!$K$10,IF(D1737&lt;Bonus!$J$11,Bonus!$K$11,IF(D1737&lt;Bonus!$J$12,Bonus!$K$12,Bonus!$K$13)))))))))))</f>
        <v>2</v>
      </c>
    </row>
    <row r="1738" spans="1:21"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17">
        <f t="shared" si="109"/>
        <v>22</v>
      </c>
      <c r="Q1738" t="s">
        <v>8345</v>
      </c>
      <c r="R1738" t="s">
        <v>8367</v>
      </c>
      <c r="S1738" s="23">
        <f t="shared" si="110"/>
        <v>42286.65315972222</v>
      </c>
      <c r="T1738" s="23">
        <f t="shared" si="111"/>
        <v>42316.694826388884</v>
      </c>
      <c r="U1738" s="27">
        <f>IF(D1738&lt;Bonus!$J$2,Bonus!$K$2,IF(D1738&lt;Bonus!$J$3,Bonus!$K$3,IF(D1738&lt;Bonus!$J$4,Bonus!$K$4,IF(D1738&lt;Bonus!$J$5,Bonus!$K$5,IF(D1738&lt;Bonus!$J$6,Bonus!$K$6,IF(D1738&lt;Bonus!$J$7,Bonus!$K$7,IF(D1738&lt;Bonus!$J$8,Bonus!$K$8,IF(D1738&lt;Bonus!$J$9,Bonus!$K$9,IF(D1738&lt;Bonus!$J$10,Bonus!$K$10,IF(D1738&lt;Bonus!$J$11,Bonus!$K$11,IF(D1738&lt;Bonus!$J$12,Bonus!$K$12,Bonus!$K$13)))))))))))</f>
        <v>2</v>
      </c>
    </row>
    <row r="1739" spans="1:21"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17">
        <f t="shared" si="109"/>
        <v>56.666666666666664</v>
      </c>
      <c r="Q1739" t="s">
        <v>8345</v>
      </c>
      <c r="R1739" t="s">
        <v>8367</v>
      </c>
      <c r="S1739" s="23">
        <f t="shared" si="110"/>
        <v>42175.740648148152</v>
      </c>
      <c r="T1739" s="23">
        <f t="shared" si="111"/>
        <v>42205.740648148152</v>
      </c>
      <c r="U1739" s="27">
        <f>IF(D1739&lt;Bonus!$J$2,Bonus!$K$2,IF(D1739&lt;Bonus!$J$3,Bonus!$K$3,IF(D1739&lt;Bonus!$J$4,Bonus!$K$4,IF(D1739&lt;Bonus!$J$5,Bonus!$K$5,IF(D1739&lt;Bonus!$J$6,Bonus!$K$6,IF(D1739&lt;Bonus!$J$7,Bonus!$K$7,IF(D1739&lt;Bonus!$J$8,Bonus!$K$8,IF(D1739&lt;Bonus!$J$9,Bonus!$K$9,IF(D1739&lt;Bonus!$J$10,Bonus!$K$10,IF(D1739&lt;Bonus!$J$11,Bonus!$K$11,IF(D1739&lt;Bonus!$J$12,Bonus!$K$12,Bonus!$K$13)))))))))))</f>
        <v>2</v>
      </c>
    </row>
    <row r="1740" spans="1:21"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17">
        <f t="shared" si="109"/>
        <v>20</v>
      </c>
      <c r="Q1740" t="s">
        <v>8345</v>
      </c>
      <c r="R1740" t="s">
        <v>8367</v>
      </c>
      <c r="S1740" s="23">
        <f t="shared" si="110"/>
        <v>41884.665995370371</v>
      </c>
      <c r="T1740" s="23">
        <f t="shared" si="111"/>
        <v>41914.665995370371</v>
      </c>
      <c r="U1740" s="27">
        <f>IF(D1740&lt;Bonus!$J$2,Bonus!$K$2,IF(D1740&lt;Bonus!$J$3,Bonus!$K$3,IF(D1740&lt;Bonus!$J$4,Bonus!$K$4,IF(D1740&lt;Bonus!$J$5,Bonus!$K$5,IF(D1740&lt;Bonus!$J$6,Bonus!$K$6,IF(D1740&lt;Bonus!$J$7,Bonus!$K$7,IF(D1740&lt;Bonus!$J$8,Bonus!$K$8,IF(D1740&lt;Bonus!$J$9,Bonus!$K$9,IF(D1740&lt;Bonus!$J$10,Bonus!$K$10,IF(D1740&lt;Bonus!$J$11,Bonus!$K$11,IF(D1740&lt;Bonus!$J$12,Bonus!$K$12,Bonus!$K$13)))))))))))</f>
        <v>3</v>
      </c>
    </row>
    <row r="1741" spans="1:21"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17">
        <f t="shared" si="109"/>
        <v>1</v>
      </c>
      <c r="Q1741" t="s">
        <v>8345</v>
      </c>
      <c r="R1741" t="s">
        <v>8367</v>
      </c>
      <c r="S1741" s="23">
        <f t="shared" si="110"/>
        <v>42435.665879629632</v>
      </c>
      <c r="T1741" s="23">
        <f t="shared" si="111"/>
        <v>42494.624212962961</v>
      </c>
      <c r="U1741" s="27">
        <f>IF(D1741&lt;Bonus!$J$2,Bonus!$K$2,IF(D1741&lt;Bonus!$J$3,Bonus!$K$3,IF(D1741&lt;Bonus!$J$4,Bonus!$K$4,IF(D1741&lt;Bonus!$J$5,Bonus!$K$5,IF(D1741&lt;Bonus!$J$6,Bonus!$K$6,IF(D1741&lt;Bonus!$J$7,Bonus!$K$7,IF(D1741&lt;Bonus!$J$8,Bonus!$K$8,IF(D1741&lt;Bonus!$J$9,Bonus!$K$9,IF(D1741&lt;Bonus!$J$10,Bonus!$K$10,IF(D1741&lt;Bonus!$J$11,Bonus!$K$11,IF(D1741&lt;Bonus!$J$12,Bonus!$K$12,Bonus!$K$13)))))))))))</f>
        <v>2</v>
      </c>
    </row>
    <row r="1742" spans="1:21"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17" t="e">
        <f t="shared" si="109"/>
        <v>#DIV/0!</v>
      </c>
      <c r="Q1742" t="s">
        <v>8345</v>
      </c>
      <c r="R1742" t="s">
        <v>8367</v>
      </c>
      <c r="S1742" s="23">
        <f t="shared" si="110"/>
        <v>42171.60905092593</v>
      </c>
      <c r="T1742" s="23">
        <f t="shared" si="111"/>
        <v>42201.60905092593</v>
      </c>
      <c r="U1742" s="27">
        <f>IF(D1742&lt;Bonus!$J$2,Bonus!$K$2,IF(D1742&lt;Bonus!$J$3,Bonus!$K$3,IF(D1742&lt;Bonus!$J$4,Bonus!$K$4,IF(D1742&lt;Bonus!$J$5,Bonus!$K$5,IF(D1742&lt;Bonus!$J$6,Bonus!$K$6,IF(D1742&lt;Bonus!$J$7,Bonus!$K$7,IF(D1742&lt;Bonus!$J$8,Bonus!$K$8,IF(D1742&lt;Bonus!$J$9,Bonus!$K$9,IF(D1742&lt;Bonus!$J$10,Bonus!$K$10,IF(D1742&lt;Bonus!$J$11,Bonus!$K$11,IF(D1742&lt;Bonus!$J$12,Bonus!$K$12,Bonus!$K$13)))))))))))</f>
        <v>2</v>
      </c>
    </row>
    <row r="1743" spans="1:21"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17">
        <f t="shared" si="109"/>
        <v>25.576923076923077</v>
      </c>
      <c r="Q1743" t="s">
        <v>8358</v>
      </c>
      <c r="R1743" t="s">
        <v>8359</v>
      </c>
      <c r="S1743" s="23">
        <f t="shared" si="110"/>
        <v>42120.419803240737</v>
      </c>
      <c r="T1743" s="23">
        <f t="shared" si="111"/>
        <v>42165.419803240737</v>
      </c>
      <c r="U1743" s="27">
        <f>IF(D1743&lt;Bonus!$J$2,Bonus!$K$2,IF(D1743&lt;Bonus!$J$3,Bonus!$K$3,IF(D1743&lt;Bonus!$J$4,Bonus!$K$4,IF(D1743&lt;Bonus!$J$5,Bonus!$K$5,IF(D1743&lt;Bonus!$J$6,Bonus!$K$6,IF(D1743&lt;Bonus!$J$7,Bonus!$K$7,IF(D1743&lt;Bonus!$J$8,Bonus!$K$8,IF(D1743&lt;Bonus!$J$9,Bonus!$K$9,IF(D1743&lt;Bonus!$J$10,Bonus!$K$10,IF(D1743&lt;Bonus!$J$11,Bonus!$K$11,IF(D1743&lt;Bonus!$J$12,Bonus!$K$12,Bonus!$K$13)))))))))))</f>
        <v>2</v>
      </c>
    </row>
    <row r="1744" spans="1:21"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17">
        <f t="shared" si="109"/>
        <v>63.970588235294116</v>
      </c>
      <c r="Q1744" t="s">
        <v>8358</v>
      </c>
      <c r="R1744" t="s">
        <v>8359</v>
      </c>
      <c r="S1744" s="23">
        <f t="shared" si="110"/>
        <v>42710.668634259251</v>
      </c>
      <c r="T1744" s="23">
        <f t="shared" si="111"/>
        <v>42742.666666666664</v>
      </c>
      <c r="U1744" s="27">
        <f>IF(D1744&lt;Bonus!$J$2,Bonus!$K$2,IF(D1744&lt;Bonus!$J$3,Bonus!$K$3,IF(D1744&lt;Bonus!$J$4,Bonus!$K$4,IF(D1744&lt;Bonus!$J$5,Bonus!$K$5,IF(D1744&lt;Bonus!$J$6,Bonus!$K$6,IF(D1744&lt;Bonus!$J$7,Bonus!$K$7,IF(D1744&lt;Bonus!$J$8,Bonus!$K$8,IF(D1744&lt;Bonus!$J$9,Bonus!$K$9,IF(D1744&lt;Bonus!$J$10,Bonus!$K$10,IF(D1744&lt;Bonus!$J$11,Bonus!$K$11,IF(D1744&lt;Bonus!$J$12,Bonus!$K$12,Bonus!$K$13)))))))))))</f>
        <v>2</v>
      </c>
    </row>
    <row r="1745" spans="1:21"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17">
        <f t="shared" si="109"/>
        <v>89.925373134328353</v>
      </c>
      <c r="Q1745" t="s">
        <v>8358</v>
      </c>
      <c r="R1745" t="s">
        <v>8359</v>
      </c>
      <c r="S1745" s="23">
        <f t="shared" si="110"/>
        <v>42586.717303240737</v>
      </c>
      <c r="T1745" s="23">
        <f t="shared" si="111"/>
        <v>42608.957638888889</v>
      </c>
      <c r="U1745" s="27">
        <f>IF(D1745&lt;Bonus!$J$2,Bonus!$K$2,IF(D1745&lt;Bonus!$J$3,Bonus!$K$3,IF(D1745&lt;Bonus!$J$4,Bonus!$K$4,IF(D1745&lt;Bonus!$J$5,Bonus!$K$5,IF(D1745&lt;Bonus!$J$6,Bonus!$K$6,IF(D1745&lt;Bonus!$J$7,Bonus!$K$7,IF(D1745&lt;Bonus!$J$8,Bonus!$K$8,IF(D1745&lt;Bonus!$J$9,Bonus!$K$9,IF(D1745&lt;Bonus!$J$10,Bonus!$K$10,IF(D1745&lt;Bonus!$J$11,Bonus!$K$11,IF(D1745&lt;Bonus!$J$12,Bonus!$K$12,Bonus!$K$13)))))))))))</f>
        <v>3</v>
      </c>
    </row>
    <row r="1746" spans="1:21"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17">
        <f t="shared" si="109"/>
        <v>93.071428571428569</v>
      </c>
      <c r="Q1746" t="s">
        <v>8358</v>
      </c>
      <c r="R1746" t="s">
        <v>8359</v>
      </c>
      <c r="S1746" s="23">
        <f t="shared" si="110"/>
        <v>42026.396724537037</v>
      </c>
      <c r="T1746" s="23">
        <f t="shared" si="111"/>
        <v>42071.355057870365</v>
      </c>
      <c r="U1746" s="27">
        <f>IF(D1746&lt;Bonus!$J$2,Bonus!$K$2,IF(D1746&lt;Bonus!$J$3,Bonus!$K$3,IF(D1746&lt;Bonus!$J$4,Bonus!$K$4,IF(D1746&lt;Bonus!$J$5,Bonus!$K$5,IF(D1746&lt;Bonus!$J$6,Bonus!$K$6,IF(D1746&lt;Bonus!$J$7,Bonus!$K$7,IF(D1746&lt;Bonus!$J$8,Bonus!$K$8,IF(D1746&lt;Bonus!$J$9,Bonus!$K$9,IF(D1746&lt;Bonus!$J$10,Bonus!$K$10,IF(D1746&lt;Bonus!$J$11,Bonus!$K$11,IF(D1746&lt;Bonus!$J$12,Bonus!$K$12,Bonus!$K$13)))))))))))</f>
        <v>3</v>
      </c>
    </row>
    <row r="1747" spans="1:21"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17">
        <f t="shared" si="109"/>
        <v>89.674157303370791</v>
      </c>
      <c r="Q1747" t="s">
        <v>8358</v>
      </c>
      <c r="R1747" t="s">
        <v>8359</v>
      </c>
      <c r="S1747" s="23">
        <f t="shared" si="110"/>
        <v>42690.051365740735</v>
      </c>
      <c r="T1747" s="23">
        <f t="shared" si="111"/>
        <v>42725.874999999993</v>
      </c>
      <c r="U1747" s="27">
        <f>IF(D1747&lt;Bonus!$J$2,Bonus!$K$2,IF(D1747&lt;Bonus!$J$3,Bonus!$K$3,IF(D1747&lt;Bonus!$J$4,Bonus!$K$4,IF(D1747&lt;Bonus!$J$5,Bonus!$K$5,IF(D1747&lt;Bonus!$J$6,Bonus!$K$6,IF(D1747&lt;Bonus!$J$7,Bonus!$K$7,IF(D1747&lt;Bonus!$J$8,Bonus!$K$8,IF(D1747&lt;Bonus!$J$9,Bonus!$K$9,IF(D1747&lt;Bonus!$J$10,Bonus!$K$10,IF(D1747&lt;Bonus!$J$11,Bonus!$K$11,IF(D1747&lt;Bonus!$J$12,Bonus!$K$12,Bonus!$K$13)))))))))))</f>
        <v>3</v>
      </c>
    </row>
    <row r="1748" spans="1:21"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17">
        <f t="shared" si="109"/>
        <v>207.61682242990653</v>
      </c>
      <c r="Q1748" t="s">
        <v>8358</v>
      </c>
      <c r="R1748" t="s">
        <v>8359</v>
      </c>
      <c r="S1748" s="23">
        <f t="shared" si="110"/>
        <v>42667.968368055554</v>
      </c>
      <c r="T1748" s="23">
        <f t="shared" si="111"/>
        <v>42697.874999999993</v>
      </c>
      <c r="U1748" s="27">
        <f>IF(D1748&lt;Bonus!$J$2,Bonus!$K$2,IF(D1748&lt;Bonus!$J$3,Bonus!$K$3,IF(D1748&lt;Bonus!$J$4,Bonus!$K$4,IF(D1748&lt;Bonus!$J$5,Bonus!$K$5,IF(D1748&lt;Bonus!$J$6,Bonus!$K$6,IF(D1748&lt;Bonus!$J$7,Bonus!$K$7,IF(D1748&lt;Bonus!$J$8,Bonus!$K$8,IF(D1748&lt;Bonus!$J$9,Bonus!$K$9,IF(D1748&lt;Bonus!$J$10,Bonus!$K$10,IF(D1748&lt;Bonus!$J$11,Bonus!$K$11,IF(D1748&lt;Bonus!$J$12,Bonus!$K$12,Bonus!$K$13)))))))))))</f>
        <v>5</v>
      </c>
    </row>
    <row r="1749" spans="1:21"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17">
        <f t="shared" si="109"/>
        <v>59.408805031446541</v>
      </c>
      <c r="Q1749" t="s">
        <v>8358</v>
      </c>
      <c r="R1749" t="s">
        <v>8359</v>
      </c>
      <c r="S1749" s="23">
        <f t="shared" si="110"/>
        <v>42292.227199074077</v>
      </c>
      <c r="T1749" s="23">
        <f t="shared" si="111"/>
        <v>42321.416666666664</v>
      </c>
      <c r="U1749" s="27">
        <f>IF(D1749&lt;Bonus!$J$2,Bonus!$K$2,IF(D1749&lt;Bonus!$J$3,Bonus!$K$3,IF(D1749&lt;Bonus!$J$4,Bonus!$K$4,IF(D1749&lt;Bonus!$J$5,Bonus!$K$5,IF(D1749&lt;Bonus!$J$6,Bonus!$K$6,IF(D1749&lt;Bonus!$J$7,Bonus!$K$7,IF(D1749&lt;Bonus!$J$8,Bonus!$K$8,IF(D1749&lt;Bonus!$J$9,Bonus!$K$9,IF(D1749&lt;Bonus!$J$10,Bonus!$K$10,IF(D1749&lt;Bonus!$J$11,Bonus!$K$11,IF(D1749&lt;Bonus!$J$12,Bonus!$K$12,Bonus!$K$13)))))))))))</f>
        <v>3</v>
      </c>
    </row>
    <row r="1750" spans="1:21"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17">
        <f t="shared" si="109"/>
        <v>358.97237569060775</v>
      </c>
      <c r="Q1750" t="s">
        <v>8358</v>
      </c>
      <c r="R1750" t="s">
        <v>8359</v>
      </c>
      <c r="S1750" s="23">
        <f t="shared" si="110"/>
        <v>42219.742395833331</v>
      </c>
      <c r="T1750" s="23">
        <f t="shared" si="111"/>
        <v>42249.742395833331</v>
      </c>
      <c r="U1750" s="27">
        <f>IF(D1750&lt;Bonus!$J$2,Bonus!$K$2,IF(D1750&lt;Bonus!$J$3,Bonus!$K$3,IF(D1750&lt;Bonus!$J$4,Bonus!$K$4,IF(D1750&lt;Bonus!$J$5,Bonus!$K$5,IF(D1750&lt;Bonus!$J$6,Bonus!$K$6,IF(D1750&lt;Bonus!$J$7,Bonus!$K$7,IF(D1750&lt;Bonus!$J$8,Bonus!$K$8,IF(D1750&lt;Bonus!$J$9,Bonus!$K$9,IF(D1750&lt;Bonus!$J$10,Bonus!$K$10,IF(D1750&lt;Bonus!$J$11,Bonus!$K$11,IF(D1750&lt;Bonus!$J$12,Bonus!$K$12,Bonus!$K$13)))))))))))</f>
        <v>12</v>
      </c>
    </row>
    <row r="1751" spans="1:21"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17">
        <f t="shared" si="109"/>
        <v>94.736641221374043</v>
      </c>
      <c r="Q1751" t="s">
        <v>8358</v>
      </c>
      <c r="R1751" t="s">
        <v>8359</v>
      </c>
      <c r="S1751" s="23">
        <f t="shared" si="110"/>
        <v>42758.767604166664</v>
      </c>
      <c r="T1751" s="23">
        <f t="shared" si="111"/>
        <v>42795.583333333336</v>
      </c>
      <c r="U1751" s="27">
        <f>IF(D1751&lt;Bonus!$J$2,Bonus!$K$2,IF(D1751&lt;Bonus!$J$3,Bonus!$K$3,IF(D1751&lt;Bonus!$J$4,Bonus!$K$4,IF(D1751&lt;Bonus!$J$5,Bonus!$K$5,IF(D1751&lt;Bonus!$J$6,Bonus!$K$6,IF(D1751&lt;Bonus!$J$7,Bonus!$K$7,IF(D1751&lt;Bonus!$J$8,Bonus!$K$8,IF(D1751&lt;Bonus!$J$9,Bonus!$K$9,IF(D1751&lt;Bonus!$J$10,Bonus!$K$10,IF(D1751&lt;Bonus!$J$11,Bonus!$K$11,IF(D1751&lt;Bonus!$J$12,Bonus!$K$12,Bonus!$K$13)))))))))))</f>
        <v>4</v>
      </c>
    </row>
    <row r="1752" spans="1:21"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17">
        <f t="shared" si="109"/>
        <v>80.647999999999996</v>
      </c>
      <c r="Q1752" t="s">
        <v>8358</v>
      </c>
      <c r="R1752" t="s">
        <v>8359</v>
      </c>
      <c r="S1752" s="23">
        <f t="shared" si="110"/>
        <v>42454.628518518519</v>
      </c>
      <c r="T1752" s="23">
        <f t="shared" si="111"/>
        <v>42479.628518518519</v>
      </c>
      <c r="U1752" s="27">
        <f>IF(D1752&lt;Bonus!$J$2,Bonus!$K$2,IF(D1752&lt;Bonus!$J$3,Bonus!$K$3,IF(D1752&lt;Bonus!$J$4,Bonus!$K$4,IF(D1752&lt;Bonus!$J$5,Bonus!$K$5,IF(D1752&lt;Bonus!$J$6,Bonus!$K$6,IF(D1752&lt;Bonus!$J$7,Bonus!$K$7,IF(D1752&lt;Bonus!$J$8,Bonus!$K$8,IF(D1752&lt;Bonus!$J$9,Bonus!$K$9,IF(D1752&lt;Bonus!$J$10,Bonus!$K$10,IF(D1752&lt;Bonus!$J$11,Bonus!$K$11,IF(D1752&lt;Bonus!$J$12,Bonus!$K$12,Bonus!$K$13)))))))))))</f>
        <v>3</v>
      </c>
    </row>
    <row r="1753" spans="1:21"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17">
        <f t="shared" si="109"/>
        <v>168.68852459016392</v>
      </c>
      <c r="Q1753" t="s">
        <v>8358</v>
      </c>
      <c r="R1753" t="s">
        <v>8359</v>
      </c>
      <c r="S1753" s="23">
        <f t="shared" si="110"/>
        <v>42052.573182870365</v>
      </c>
      <c r="T1753" s="23">
        <f t="shared" si="111"/>
        <v>42082.5315162037</v>
      </c>
      <c r="U1753" s="27">
        <f>IF(D1753&lt;Bonus!$J$2,Bonus!$K$2,IF(D1753&lt;Bonus!$J$3,Bonus!$K$3,IF(D1753&lt;Bonus!$J$4,Bonus!$K$4,IF(D1753&lt;Bonus!$J$5,Bonus!$K$5,IF(D1753&lt;Bonus!$J$6,Bonus!$K$6,IF(D1753&lt;Bonus!$J$7,Bonus!$K$7,IF(D1753&lt;Bonus!$J$8,Bonus!$K$8,IF(D1753&lt;Bonus!$J$9,Bonus!$K$9,IF(D1753&lt;Bonus!$J$10,Bonus!$K$10,IF(D1753&lt;Bonus!$J$11,Bonus!$K$11,IF(D1753&lt;Bonus!$J$12,Bonus!$K$12,Bonus!$K$13)))))))))))</f>
        <v>4</v>
      </c>
    </row>
    <row r="1754" spans="1:21"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17">
        <f t="shared" si="109"/>
        <v>34.68888888888889</v>
      </c>
      <c r="Q1754" t="s">
        <v>8358</v>
      </c>
      <c r="R1754" t="s">
        <v>8359</v>
      </c>
      <c r="S1754" s="23">
        <f t="shared" si="110"/>
        <v>42627.044930555552</v>
      </c>
      <c r="T1754" s="23">
        <f t="shared" si="111"/>
        <v>42657.044930555552</v>
      </c>
      <c r="U1754" s="27">
        <f>IF(D1754&lt;Bonus!$J$2,Bonus!$K$2,IF(D1754&lt;Bonus!$J$3,Bonus!$K$3,IF(D1754&lt;Bonus!$J$4,Bonus!$K$4,IF(D1754&lt;Bonus!$J$5,Bonus!$K$5,IF(D1754&lt;Bonus!$J$6,Bonus!$K$6,IF(D1754&lt;Bonus!$J$7,Bonus!$K$7,IF(D1754&lt;Bonus!$J$8,Bonus!$K$8,IF(D1754&lt;Bonus!$J$9,Bonus!$K$9,IF(D1754&lt;Bonus!$J$10,Bonus!$K$10,IF(D1754&lt;Bonus!$J$11,Bonus!$K$11,IF(D1754&lt;Bonus!$J$12,Bonus!$K$12,Bonus!$K$13)))))))))))</f>
        <v>2</v>
      </c>
    </row>
    <row r="1755" spans="1:21"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17">
        <f t="shared" si="109"/>
        <v>462.85714285714283</v>
      </c>
      <c r="Q1755" t="s">
        <v>8358</v>
      </c>
      <c r="R1755" t="s">
        <v>8359</v>
      </c>
      <c r="S1755" s="23">
        <f t="shared" si="110"/>
        <v>42420.541296296295</v>
      </c>
      <c r="T1755" s="23">
        <f t="shared" si="111"/>
        <v>42450.499629629623</v>
      </c>
      <c r="U1755" s="27">
        <f>IF(D1755&lt;Bonus!$J$2,Bonus!$K$2,IF(D1755&lt;Bonus!$J$3,Bonus!$K$3,IF(D1755&lt;Bonus!$J$4,Bonus!$K$4,IF(D1755&lt;Bonus!$J$5,Bonus!$K$5,IF(D1755&lt;Bonus!$J$6,Bonus!$K$6,IF(D1755&lt;Bonus!$J$7,Bonus!$K$7,IF(D1755&lt;Bonus!$J$8,Bonus!$K$8,IF(D1755&lt;Bonus!$J$9,Bonus!$K$9,IF(D1755&lt;Bonus!$J$10,Bonus!$K$10,IF(D1755&lt;Bonus!$J$11,Bonus!$K$11,IF(D1755&lt;Bonus!$J$12,Bonus!$K$12,Bonus!$K$13)))))))))))</f>
        <v>5</v>
      </c>
    </row>
    <row r="1756" spans="1:21"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17">
        <f t="shared" si="109"/>
        <v>104.38888888888889</v>
      </c>
      <c r="Q1756" t="s">
        <v>8358</v>
      </c>
      <c r="R1756" t="s">
        <v>8359</v>
      </c>
      <c r="S1756" s="23">
        <f t="shared" si="110"/>
        <v>42067.668437499997</v>
      </c>
      <c r="T1756" s="23">
        <f t="shared" si="111"/>
        <v>42097.626770833333</v>
      </c>
      <c r="U1756" s="27">
        <f>IF(D1756&lt;Bonus!$J$2,Bonus!$K$2,IF(D1756&lt;Bonus!$J$3,Bonus!$K$3,IF(D1756&lt;Bonus!$J$4,Bonus!$K$4,IF(D1756&lt;Bonus!$J$5,Bonus!$K$5,IF(D1756&lt;Bonus!$J$6,Bonus!$K$6,IF(D1756&lt;Bonus!$J$7,Bonus!$K$7,IF(D1756&lt;Bonus!$J$8,Bonus!$K$8,IF(D1756&lt;Bonus!$J$9,Bonus!$K$9,IF(D1756&lt;Bonus!$J$10,Bonus!$K$10,IF(D1756&lt;Bonus!$J$11,Bonus!$K$11,IF(D1756&lt;Bonus!$J$12,Bonus!$K$12,Bonus!$K$13)))))))))))</f>
        <v>3</v>
      </c>
    </row>
    <row r="1757" spans="1:21"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17">
        <f t="shared" si="109"/>
        <v>7.5</v>
      </c>
      <c r="Q1757" t="s">
        <v>8358</v>
      </c>
      <c r="R1757" t="s">
        <v>8359</v>
      </c>
      <c r="S1757" s="23">
        <f t="shared" si="110"/>
        <v>42252.580567129626</v>
      </c>
      <c r="T1757" s="23">
        <f t="shared" si="111"/>
        <v>42282.580567129626</v>
      </c>
      <c r="U1757" s="27">
        <f>IF(D1757&lt;Bonus!$J$2,Bonus!$K$2,IF(D1757&lt;Bonus!$J$3,Bonus!$K$3,IF(D1757&lt;Bonus!$J$4,Bonus!$K$4,IF(D1757&lt;Bonus!$J$5,Bonus!$K$5,IF(D1757&lt;Bonus!$J$6,Bonus!$K$6,IF(D1757&lt;Bonus!$J$7,Bonus!$K$7,IF(D1757&lt;Bonus!$J$8,Bonus!$K$8,IF(D1757&lt;Bonus!$J$9,Bonus!$K$9,IF(D1757&lt;Bonus!$J$10,Bonus!$K$10,IF(D1757&lt;Bonus!$J$11,Bonus!$K$11,IF(D1757&lt;Bonus!$J$12,Bonus!$K$12,Bonus!$K$13)))))))))))</f>
        <v>1</v>
      </c>
    </row>
    <row r="1758" spans="1:21"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17">
        <f t="shared" si="109"/>
        <v>47.13</v>
      </c>
      <c r="Q1758" t="s">
        <v>8358</v>
      </c>
      <c r="R1758" t="s">
        <v>8359</v>
      </c>
      <c r="S1758" s="23">
        <f t="shared" si="110"/>
        <v>42570.959131944437</v>
      </c>
      <c r="T1758" s="23">
        <f t="shared" si="111"/>
        <v>42610.959131944437</v>
      </c>
      <c r="U1758" s="27">
        <f>IF(D1758&lt;Bonus!$J$2,Bonus!$K$2,IF(D1758&lt;Bonus!$J$3,Bonus!$K$3,IF(D1758&lt;Bonus!$J$4,Bonus!$K$4,IF(D1758&lt;Bonus!$J$5,Bonus!$K$5,IF(D1758&lt;Bonus!$J$6,Bonus!$K$6,IF(D1758&lt;Bonus!$J$7,Bonus!$K$7,IF(D1758&lt;Bonus!$J$8,Bonus!$K$8,IF(D1758&lt;Bonus!$J$9,Bonus!$K$9,IF(D1758&lt;Bonus!$J$10,Bonus!$K$10,IF(D1758&lt;Bonus!$J$11,Bonus!$K$11,IF(D1758&lt;Bonus!$J$12,Bonus!$K$12,Bonus!$K$13)))))))))))</f>
        <v>3</v>
      </c>
    </row>
    <row r="1759" spans="1:21"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17">
        <f t="shared" si="109"/>
        <v>414.28571428571428</v>
      </c>
      <c r="Q1759" t="s">
        <v>8358</v>
      </c>
      <c r="R1759" t="s">
        <v>8359</v>
      </c>
      <c r="S1759" s="23">
        <f t="shared" si="110"/>
        <v>42733.619016203702</v>
      </c>
      <c r="T1759" s="23">
        <f t="shared" si="111"/>
        <v>42763.603472222218</v>
      </c>
      <c r="U1759" s="27">
        <f>IF(D1759&lt;Bonus!$J$2,Bonus!$K$2,IF(D1759&lt;Bonus!$J$3,Bonus!$K$3,IF(D1759&lt;Bonus!$J$4,Bonus!$K$4,IF(D1759&lt;Bonus!$J$5,Bonus!$K$5,IF(D1759&lt;Bonus!$J$6,Bonus!$K$6,IF(D1759&lt;Bonus!$J$7,Bonus!$K$7,IF(D1759&lt;Bonus!$J$8,Bonus!$K$8,IF(D1759&lt;Bonus!$J$9,Bonus!$K$9,IF(D1759&lt;Bonus!$J$10,Bonus!$K$10,IF(D1759&lt;Bonus!$J$11,Bonus!$K$11,IF(D1759&lt;Bonus!$J$12,Bonus!$K$12,Bonus!$K$13)))))))))))</f>
        <v>3</v>
      </c>
    </row>
    <row r="1760" spans="1:21"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17">
        <f t="shared" si="109"/>
        <v>42.481481481481481</v>
      </c>
      <c r="Q1760" t="s">
        <v>8358</v>
      </c>
      <c r="R1760" t="s">
        <v>8359</v>
      </c>
      <c r="S1760" s="23">
        <f t="shared" si="110"/>
        <v>42505.74759259259</v>
      </c>
      <c r="T1760" s="23">
        <f t="shared" si="111"/>
        <v>42565.74759259259</v>
      </c>
      <c r="U1760" s="27">
        <f>IF(D1760&lt;Bonus!$J$2,Bonus!$K$2,IF(D1760&lt;Bonus!$J$3,Bonus!$K$3,IF(D1760&lt;Bonus!$J$4,Bonus!$K$4,IF(D1760&lt;Bonus!$J$5,Bonus!$K$5,IF(D1760&lt;Bonus!$J$6,Bonus!$K$6,IF(D1760&lt;Bonus!$J$7,Bonus!$K$7,IF(D1760&lt;Bonus!$J$8,Bonus!$K$8,IF(D1760&lt;Bonus!$J$9,Bonus!$K$9,IF(D1760&lt;Bonus!$J$10,Bonus!$K$10,IF(D1760&lt;Bonus!$J$11,Bonus!$K$11,IF(D1760&lt;Bonus!$J$12,Bonus!$K$12,Bonus!$K$13)))))))))))</f>
        <v>2</v>
      </c>
    </row>
    <row r="1761" spans="1:21"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17">
        <f t="shared" si="109"/>
        <v>108.77551020408163</v>
      </c>
      <c r="Q1761" t="s">
        <v>8358</v>
      </c>
      <c r="R1761" t="s">
        <v>8359</v>
      </c>
      <c r="S1761" s="23">
        <f t="shared" si="110"/>
        <v>42068.620706018519</v>
      </c>
      <c r="T1761" s="23">
        <f t="shared" si="111"/>
        <v>42088.579039351847</v>
      </c>
      <c r="U1761" s="27">
        <f>IF(D1761&lt;Bonus!$J$2,Bonus!$K$2,IF(D1761&lt;Bonus!$J$3,Bonus!$K$3,IF(D1761&lt;Bonus!$J$4,Bonus!$K$4,IF(D1761&lt;Bonus!$J$5,Bonus!$K$5,IF(D1761&lt;Bonus!$J$6,Bonus!$K$6,IF(D1761&lt;Bonus!$J$7,Bonus!$K$7,IF(D1761&lt;Bonus!$J$8,Bonus!$K$8,IF(D1761&lt;Bonus!$J$9,Bonus!$K$9,IF(D1761&lt;Bonus!$J$10,Bonus!$K$10,IF(D1761&lt;Bonus!$J$11,Bonus!$K$11,IF(D1761&lt;Bonus!$J$12,Bonus!$K$12,Bonus!$K$13)))))))))))</f>
        <v>3</v>
      </c>
    </row>
    <row r="1762" spans="1:21"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17">
        <f t="shared" si="109"/>
        <v>81.098039215686271</v>
      </c>
      <c r="Q1762" t="s">
        <v>8358</v>
      </c>
      <c r="R1762" t="s">
        <v>8359</v>
      </c>
      <c r="S1762" s="23">
        <f t="shared" si="110"/>
        <v>42405.464270833334</v>
      </c>
      <c r="T1762" s="23">
        <f t="shared" si="111"/>
        <v>42425.464270833334</v>
      </c>
      <c r="U1762" s="27">
        <f>IF(D1762&lt;Bonus!$J$2,Bonus!$K$2,IF(D1762&lt;Bonus!$J$3,Bonus!$K$3,IF(D1762&lt;Bonus!$J$4,Bonus!$K$4,IF(D1762&lt;Bonus!$J$5,Bonus!$K$5,IF(D1762&lt;Bonus!$J$6,Bonus!$K$6,IF(D1762&lt;Bonus!$J$7,Bonus!$K$7,IF(D1762&lt;Bonus!$J$8,Bonus!$K$8,IF(D1762&lt;Bonus!$J$9,Bonus!$K$9,IF(D1762&lt;Bonus!$J$10,Bonus!$K$10,IF(D1762&lt;Bonus!$J$11,Bonus!$K$11,IF(D1762&lt;Bonus!$J$12,Bonus!$K$12,Bonus!$K$13)))))))))))</f>
        <v>3</v>
      </c>
    </row>
    <row r="1763" spans="1:21"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17">
        <f t="shared" si="109"/>
        <v>51.666666666666664</v>
      </c>
      <c r="Q1763" t="s">
        <v>8358</v>
      </c>
      <c r="R1763" t="s">
        <v>8359</v>
      </c>
      <c r="S1763" s="23">
        <f t="shared" si="110"/>
        <v>42209.359490740739</v>
      </c>
      <c r="T1763" s="23">
        <f t="shared" si="111"/>
        <v>42259.359490740739</v>
      </c>
      <c r="U1763" s="27">
        <f>IF(D1763&lt;Bonus!$J$2,Bonus!$K$2,IF(D1763&lt;Bonus!$J$3,Bonus!$K$3,IF(D1763&lt;Bonus!$J$4,Bonus!$K$4,IF(D1763&lt;Bonus!$J$5,Bonus!$K$5,IF(D1763&lt;Bonus!$J$6,Bonus!$K$6,IF(D1763&lt;Bonus!$J$7,Bonus!$K$7,IF(D1763&lt;Bonus!$J$8,Bonus!$K$8,IF(D1763&lt;Bonus!$J$9,Bonus!$K$9,IF(D1763&lt;Bonus!$J$10,Bonus!$K$10,IF(D1763&lt;Bonus!$J$11,Bonus!$K$11,IF(D1763&lt;Bonus!$J$12,Bonus!$K$12,Bonus!$K$13)))))))))))</f>
        <v>1</v>
      </c>
    </row>
    <row r="1764" spans="1:21"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17">
        <f t="shared" si="109"/>
        <v>35.4</v>
      </c>
      <c r="Q1764" t="s">
        <v>8358</v>
      </c>
      <c r="R1764" t="s">
        <v>8359</v>
      </c>
      <c r="S1764" s="23">
        <f t="shared" si="110"/>
        <v>42410.773668981477</v>
      </c>
      <c r="T1764" s="23">
        <f t="shared" si="111"/>
        <v>42440.773668981477</v>
      </c>
      <c r="U1764" s="27">
        <f>IF(D1764&lt;Bonus!$J$2,Bonus!$K$2,IF(D1764&lt;Bonus!$J$3,Bonus!$K$3,IF(D1764&lt;Bonus!$J$4,Bonus!$K$4,IF(D1764&lt;Bonus!$J$5,Bonus!$K$5,IF(D1764&lt;Bonus!$J$6,Bonus!$K$6,IF(D1764&lt;Bonus!$J$7,Bonus!$K$7,IF(D1764&lt;Bonus!$J$8,Bonus!$K$8,IF(D1764&lt;Bonus!$J$9,Bonus!$K$9,IF(D1764&lt;Bonus!$J$10,Bonus!$K$10,IF(D1764&lt;Bonus!$J$11,Bonus!$K$11,IF(D1764&lt;Bonus!$J$12,Bonus!$K$12,Bonus!$K$13)))))))))))</f>
        <v>1</v>
      </c>
    </row>
    <row r="1765" spans="1:21"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17">
        <f t="shared" si="109"/>
        <v>103.63559322033899</v>
      </c>
      <c r="Q1765" t="s">
        <v>8358</v>
      </c>
      <c r="R1765" t="s">
        <v>8359</v>
      </c>
      <c r="S1765" s="23">
        <f t="shared" si="110"/>
        <v>42636.660185185181</v>
      </c>
      <c r="T1765" s="23">
        <f t="shared" si="111"/>
        <v>42666.660185185181</v>
      </c>
      <c r="U1765" s="27">
        <f>IF(D1765&lt;Bonus!$J$2,Bonus!$K$2,IF(D1765&lt;Bonus!$J$3,Bonus!$K$3,IF(D1765&lt;Bonus!$J$4,Bonus!$K$4,IF(D1765&lt;Bonus!$J$5,Bonus!$K$5,IF(D1765&lt;Bonus!$J$6,Bonus!$K$6,IF(D1765&lt;Bonus!$J$7,Bonus!$K$7,IF(D1765&lt;Bonus!$J$8,Bonus!$K$8,IF(D1765&lt;Bonus!$J$9,Bonus!$K$9,IF(D1765&lt;Bonus!$J$10,Bonus!$K$10,IF(D1765&lt;Bonus!$J$11,Bonus!$K$11,IF(D1765&lt;Bonus!$J$12,Bonus!$K$12,Bonus!$K$13)))))))))))</f>
        <v>4</v>
      </c>
    </row>
    <row r="1766" spans="1:21"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17">
        <f t="shared" si="109"/>
        <v>55.282051282051285</v>
      </c>
      <c r="Q1766" t="s">
        <v>8358</v>
      </c>
      <c r="R1766" t="s">
        <v>8359</v>
      </c>
      <c r="S1766" s="23">
        <f t="shared" si="110"/>
        <v>41825.27753472222</v>
      </c>
      <c r="T1766" s="23">
        <f t="shared" si="111"/>
        <v>41854.27753472222</v>
      </c>
      <c r="U1766" s="27">
        <f>IF(D1766&lt;Bonus!$J$2,Bonus!$K$2,IF(D1766&lt;Bonus!$J$3,Bonus!$K$3,IF(D1766&lt;Bonus!$J$4,Bonus!$K$4,IF(D1766&lt;Bonus!$J$5,Bonus!$K$5,IF(D1766&lt;Bonus!$J$6,Bonus!$K$6,IF(D1766&lt;Bonus!$J$7,Bonus!$K$7,IF(D1766&lt;Bonus!$J$8,Bonus!$K$8,IF(D1766&lt;Bonus!$J$9,Bonus!$K$9,IF(D1766&lt;Bonus!$J$10,Bonus!$K$10,IF(D1766&lt;Bonus!$J$11,Bonus!$K$11,IF(D1766&lt;Bonus!$J$12,Bonus!$K$12,Bonus!$K$13)))))))))))</f>
        <v>4</v>
      </c>
    </row>
    <row r="1767" spans="1:21"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17">
        <f t="shared" si="109"/>
        <v>72.16970873786407</v>
      </c>
      <c r="Q1767" t="s">
        <v>8358</v>
      </c>
      <c r="R1767" t="s">
        <v>8359</v>
      </c>
      <c r="S1767" s="23">
        <f t="shared" si="110"/>
        <v>41834.772129629629</v>
      </c>
      <c r="T1767" s="23">
        <f t="shared" si="111"/>
        <v>41864.772129629629</v>
      </c>
      <c r="U1767" s="27">
        <f>IF(D1767&lt;Bonus!$J$2,Bonus!$K$2,IF(D1767&lt;Bonus!$J$3,Bonus!$K$3,IF(D1767&lt;Bonus!$J$4,Bonus!$K$4,IF(D1767&lt;Bonus!$J$5,Bonus!$K$5,IF(D1767&lt;Bonus!$J$6,Bonus!$K$6,IF(D1767&lt;Bonus!$J$7,Bonus!$K$7,IF(D1767&lt;Bonus!$J$8,Bonus!$K$8,IF(D1767&lt;Bonus!$J$9,Bonus!$K$9,IF(D1767&lt;Bonus!$J$10,Bonus!$K$10,IF(D1767&lt;Bonus!$J$11,Bonus!$K$11,IF(D1767&lt;Bonus!$J$12,Bonus!$K$12,Bonus!$K$13)))))))))))</f>
        <v>4</v>
      </c>
    </row>
    <row r="1768" spans="1:21"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17" t="e">
        <f t="shared" si="109"/>
        <v>#DIV/0!</v>
      </c>
      <c r="Q1768" t="s">
        <v>8358</v>
      </c>
      <c r="R1768" t="s">
        <v>8359</v>
      </c>
      <c r="S1768" s="23">
        <f t="shared" si="110"/>
        <v>41855.65148148148</v>
      </c>
      <c r="T1768" s="23">
        <f t="shared" si="111"/>
        <v>41876.65148148148</v>
      </c>
      <c r="U1768" s="27">
        <f>IF(D1768&lt;Bonus!$J$2,Bonus!$K$2,IF(D1768&lt;Bonus!$J$3,Bonus!$K$3,IF(D1768&lt;Bonus!$J$4,Bonus!$K$4,IF(D1768&lt;Bonus!$J$5,Bonus!$K$5,IF(D1768&lt;Bonus!$J$6,Bonus!$K$6,IF(D1768&lt;Bonus!$J$7,Bonus!$K$7,IF(D1768&lt;Bonus!$J$8,Bonus!$K$8,IF(D1768&lt;Bonus!$J$9,Bonus!$K$9,IF(D1768&lt;Bonus!$J$10,Bonus!$K$10,IF(D1768&lt;Bonus!$J$11,Bonus!$K$11,IF(D1768&lt;Bonus!$J$12,Bonus!$K$12,Bonus!$K$13)))))))))))</f>
        <v>2</v>
      </c>
    </row>
    <row r="1769" spans="1:21"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17">
        <f t="shared" si="109"/>
        <v>58.615384615384613</v>
      </c>
      <c r="Q1769" t="s">
        <v>8358</v>
      </c>
      <c r="R1769" t="s">
        <v>8359</v>
      </c>
      <c r="S1769" s="23">
        <f t="shared" si="110"/>
        <v>41824.450046296297</v>
      </c>
      <c r="T1769" s="23">
        <f t="shared" si="111"/>
        <v>41854.450046296297</v>
      </c>
      <c r="U1769" s="27">
        <f>IF(D1769&lt;Bonus!$J$2,Bonus!$K$2,IF(D1769&lt;Bonus!$J$3,Bonus!$K$3,IF(D1769&lt;Bonus!$J$4,Bonus!$K$4,IF(D1769&lt;Bonus!$J$5,Bonus!$K$5,IF(D1769&lt;Bonus!$J$6,Bonus!$K$6,IF(D1769&lt;Bonus!$J$7,Bonus!$K$7,IF(D1769&lt;Bonus!$J$8,Bonus!$K$8,IF(D1769&lt;Bonus!$J$9,Bonus!$K$9,IF(D1769&lt;Bonus!$J$10,Bonus!$K$10,IF(D1769&lt;Bonus!$J$11,Bonus!$K$11,IF(D1769&lt;Bonus!$J$12,Bonus!$K$12,Bonus!$K$13)))))))))))</f>
        <v>3</v>
      </c>
    </row>
    <row r="1770" spans="1:21"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17">
        <f t="shared" si="109"/>
        <v>12.466666666666667</v>
      </c>
      <c r="Q1770" t="s">
        <v>8358</v>
      </c>
      <c r="R1770" t="s">
        <v>8359</v>
      </c>
      <c r="S1770" s="23">
        <f t="shared" si="110"/>
        <v>41849.352361111109</v>
      </c>
      <c r="T1770" s="23">
        <f t="shared" si="111"/>
        <v>41909.352361111109</v>
      </c>
      <c r="U1770" s="27">
        <f>IF(D1770&lt;Bonus!$J$2,Bonus!$K$2,IF(D1770&lt;Bonus!$J$3,Bonus!$K$3,IF(D1770&lt;Bonus!$J$4,Bonus!$K$4,IF(D1770&lt;Bonus!$J$5,Bonus!$K$5,IF(D1770&lt;Bonus!$J$6,Bonus!$K$6,IF(D1770&lt;Bonus!$J$7,Bonus!$K$7,IF(D1770&lt;Bonus!$J$8,Bonus!$K$8,IF(D1770&lt;Bonus!$J$9,Bonus!$K$9,IF(D1770&lt;Bonus!$J$10,Bonus!$K$10,IF(D1770&lt;Bonus!$J$11,Bonus!$K$11,IF(D1770&lt;Bonus!$J$12,Bonus!$K$12,Bonus!$K$13)))))))))))</f>
        <v>3</v>
      </c>
    </row>
    <row r="1771" spans="1:21"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17">
        <f t="shared" si="109"/>
        <v>49.136363636363633</v>
      </c>
      <c r="Q1771" t="s">
        <v>8358</v>
      </c>
      <c r="R1771" t="s">
        <v>8359</v>
      </c>
      <c r="S1771" s="23">
        <f t="shared" si="110"/>
        <v>41987.610636574071</v>
      </c>
      <c r="T1771" s="23">
        <f t="shared" si="111"/>
        <v>42017.610636574071</v>
      </c>
      <c r="U1771" s="27">
        <f>IF(D1771&lt;Bonus!$J$2,Bonus!$K$2,IF(D1771&lt;Bonus!$J$3,Bonus!$K$3,IF(D1771&lt;Bonus!$J$4,Bonus!$K$4,IF(D1771&lt;Bonus!$J$5,Bonus!$K$5,IF(D1771&lt;Bonus!$J$6,Bonus!$K$6,IF(D1771&lt;Bonus!$J$7,Bonus!$K$7,IF(D1771&lt;Bonus!$J$8,Bonus!$K$8,IF(D1771&lt;Bonus!$J$9,Bonus!$K$9,IF(D1771&lt;Bonus!$J$10,Bonus!$K$10,IF(D1771&lt;Bonus!$J$11,Bonus!$K$11,IF(D1771&lt;Bonus!$J$12,Bonus!$K$12,Bonus!$K$13)))))))))))</f>
        <v>10</v>
      </c>
    </row>
    <row r="1772" spans="1:21"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17">
        <f t="shared" si="109"/>
        <v>150.5</v>
      </c>
      <c r="Q1772" t="s">
        <v>8358</v>
      </c>
      <c r="R1772" t="s">
        <v>8359</v>
      </c>
      <c r="S1772" s="23">
        <f t="shared" si="110"/>
        <v>41891.571689814817</v>
      </c>
      <c r="T1772" s="23">
        <f t="shared" si="111"/>
        <v>41926.571689814817</v>
      </c>
      <c r="U1772" s="27">
        <f>IF(D1772&lt;Bonus!$J$2,Bonus!$K$2,IF(D1772&lt;Bonus!$J$3,Bonus!$K$3,IF(D1772&lt;Bonus!$J$4,Bonus!$K$4,IF(D1772&lt;Bonus!$J$5,Bonus!$K$5,IF(D1772&lt;Bonus!$J$6,Bonus!$K$6,IF(D1772&lt;Bonus!$J$7,Bonus!$K$7,IF(D1772&lt;Bonus!$J$8,Bonus!$K$8,IF(D1772&lt;Bonus!$J$9,Bonus!$K$9,IF(D1772&lt;Bonus!$J$10,Bonus!$K$10,IF(D1772&lt;Bonus!$J$11,Bonus!$K$11,IF(D1772&lt;Bonus!$J$12,Bonus!$K$12,Bonus!$K$13)))))))))))</f>
        <v>6</v>
      </c>
    </row>
    <row r="1773" spans="1:21"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17">
        <f t="shared" si="109"/>
        <v>35.799999999999997</v>
      </c>
      <c r="Q1773" t="s">
        <v>8358</v>
      </c>
      <c r="R1773" t="s">
        <v>8359</v>
      </c>
      <c r="S1773" s="23">
        <f t="shared" si="110"/>
        <v>41905.771296296298</v>
      </c>
      <c r="T1773" s="23">
        <f t="shared" si="111"/>
        <v>41935.771296296298</v>
      </c>
      <c r="U1773" s="27">
        <f>IF(D1773&lt;Bonus!$J$2,Bonus!$K$2,IF(D1773&lt;Bonus!$J$3,Bonus!$K$3,IF(D1773&lt;Bonus!$J$4,Bonus!$K$4,IF(D1773&lt;Bonus!$J$5,Bonus!$K$5,IF(D1773&lt;Bonus!$J$6,Bonus!$K$6,IF(D1773&lt;Bonus!$J$7,Bonus!$K$7,IF(D1773&lt;Bonus!$J$8,Bonus!$K$8,IF(D1773&lt;Bonus!$J$9,Bonus!$K$9,IF(D1773&lt;Bonus!$J$10,Bonus!$K$10,IF(D1773&lt;Bonus!$J$11,Bonus!$K$11,IF(D1773&lt;Bonus!$J$12,Bonus!$K$12,Bonus!$K$13)))))))))))</f>
        <v>2</v>
      </c>
    </row>
    <row r="1774" spans="1:21"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17">
        <f t="shared" si="109"/>
        <v>45.157894736842103</v>
      </c>
      <c r="Q1774" t="s">
        <v>8358</v>
      </c>
      <c r="R1774" t="s">
        <v>8359</v>
      </c>
      <c r="S1774" s="23">
        <f t="shared" si="110"/>
        <v>41766.509675925925</v>
      </c>
      <c r="T1774" s="23">
        <f t="shared" si="111"/>
        <v>41826.509675925925</v>
      </c>
      <c r="U1774" s="27">
        <f>IF(D1774&lt;Bonus!$J$2,Bonus!$K$2,IF(D1774&lt;Bonus!$J$3,Bonus!$K$3,IF(D1774&lt;Bonus!$J$4,Bonus!$K$4,IF(D1774&lt;Bonus!$J$5,Bonus!$K$5,IF(D1774&lt;Bonus!$J$6,Bonus!$K$6,IF(D1774&lt;Bonus!$J$7,Bonus!$K$7,IF(D1774&lt;Bonus!$J$8,Bonus!$K$8,IF(D1774&lt;Bonus!$J$9,Bonus!$K$9,IF(D1774&lt;Bonus!$J$10,Bonus!$K$10,IF(D1774&lt;Bonus!$J$11,Bonus!$K$11,IF(D1774&lt;Bonus!$J$12,Bonus!$K$12,Bonus!$K$13)))))))))))</f>
        <v>3</v>
      </c>
    </row>
    <row r="1775" spans="1:21"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17">
        <f t="shared" si="109"/>
        <v>98.78947368421052</v>
      </c>
      <c r="Q1775" t="s">
        <v>8358</v>
      </c>
      <c r="R1775" t="s">
        <v>8359</v>
      </c>
      <c r="S1775" s="23">
        <f t="shared" si="110"/>
        <v>41978.552060185182</v>
      </c>
      <c r="T1775" s="23">
        <f t="shared" si="111"/>
        <v>42023.552060185182</v>
      </c>
      <c r="U1775" s="27">
        <f>IF(D1775&lt;Bonus!$J$2,Bonus!$K$2,IF(D1775&lt;Bonus!$J$3,Bonus!$K$3,IF(D1775&lt;Bonus!$J$4,Bonus!$K$4,IF(D1775&lt;Bonus!$J$5,Bonus!$K$5,IF(D1775&lt;Bonus!$J$6,Bonus!$K$6,IF(D1775&lt;Bonus!$J$7,Bonus!$K$7,IF(D1775&lt;Bonus!$J$8,Bonus!$K$8,IF(D1775&lt;Bonus!$J$9,Bonus!$K$9,IF(D1775&lt;Bonus!$J$10,Bonus!$K$10,IF(D1775&lt;Bonus!$J$11,Bonus!$K$11,IF(D1775&lt;Bonus!$J$12,Bonus!$K$12,Bonus!$K$13)))))))))))</f>
        <v>8</v>
      </c>
    </row>
    <row r="1776" spans="1:21"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17">
        <f t="shared" si="109"/>
        <v>88.307692307692307</v>
      </c>
      <c r="Q1776" t="s">
        <v>8358</v>
      </c>
      <c r="R1776" t="s">
        <v>8359</v>
      </c>
      <c r="S1776" s="23">
        <f t="shared" si="110"/>
        <v>41930.010324074072</v>
      </c>
      <c r="T1776" s="23">
        <f t="shared" si="111"/>
        <v>41972.415972222218</v>
      </c>
      <c r="U1776" s="27">
        <f>IF(D1776&lt;Bonus!$J$2,Bonus!$K$2,IF(D1776&lt;Bonus!$J$3,Bonus!$K$3,IF(D1776&lt;Bonus!$J$4,Bonus!$K$4,IF(D1776&lt;Bonus!$J$5,Bonus!$K$5,IF(D1776&lt;Bonus!$J$6,Bonus!$K$6,IF(D1776&lt;Bonus!$J$7,Bonus!$K$7,IF(D1776&lt;Bonus!$J$8,Bonus!$K$8,IF(D1776&lt;Bonus!$J$9,Bonus!$K$9,IF(D1776&lt;Bonus!$J$10,Bonus!$K$10,IF(D1776&lt;Bonus!$J$11,Bonus!$K$11,IF(D1776&lt;Bonus!$J$12,Bonus!$K$12,Bonus!$K$13)))))))))))</f>
        <v>2</v>
      </c>
    </row>
    <row r="1777" spans="1:21"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17">
        <f t="shared" si="109"/>
        <v>170.62903225806451</v>
      </c>
      <c r="Q1777" t="s">
        <v>8358</v>
      </c>
      <c r="R1777" t="s">
        <v>8359</v>
      </c>
      <c r="S1777" s="23">
        <f t="shared" si="110"/>
        <v>41891.768055555556</v>
      </c>
      <c r="T1777" s="23">
        <f t="shared" si="111"/>
        <v>41936.768055555556</v>
      </c>
      <c r="U1777" s="27">
        <f>IF(D1777&lt;Bonus!$J$2,Bonus!$K$2,IF(D1777&lt;Bonus!$J$3,Bonus!$K$3,IF(D1777&lt;Bonus!$J$4,Bonus!$K$4,IF(D1777&lt;Bonus!$J$5,Bonus!$K$5,IF(D1777&lt;Bonus!$J$6,Bonus!$K$6,IF(D1777&lt;Bonus!$J$7,Bonus!$K$7,IF(D1777&lt;Bonus!$J$8,Bonus!$K$8,IF(D1777&lt;Bonus!$J$9,Bonus!$K$9,IF(D1777&lt;Bonus!$J$10,Bonus!$K$10,IF(D1777&lt;Bonus!$J$11,Bonus!$K$11,IF(D1777&lt;Bonus!$J$12,Bonus!$K$12,Bonus!$K$13)))))))))))</f>
        <v>8</v>
      </c>
    </row>
    <row r="1778" spans="1:21"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17">
        <f t="shared" si="109"/>
        <v>83.75</v>
      </c>
      <c r="Q1778" t="s">
        <v>8358</v>
      </c>
      <c r="R1778" t="s">
        <v>8359</v>
      </c>
      <c r="S1778" s="23">
        <f t="shared" si="110"/>
        <v>41905.748506944445</v>
      </c>
      <c r="T1778" s="23">
        <f t="shared" si="111"/>
        <v>41941.748506944445</v>
      </c>
      <c r="U1778" s="27">
        <f>IF(D1778&lt;Bonus!$J$2,Bonus!$K$2,IF(D1778&lt;Bonus!$J$3,Bonus!$K$3,IF(D1778&lt;Bonus!$J$4,Bonus!$K$4,IF(D1778&lt;Bonus!$J$5,Bonus!$K$5,IF(D1778&lt;Bonus!$J$6,Bonus!$K$6,IF(D1778&lt;Bonus!$J$7,Bonus!$K$7,IF(D1778&lt;Bonus!$J$8,Bonus!$K$8,IF(D1778&lt;Bonus!$J$9,Bonus!$K$9,IF(D1778&lt;Bonus!$J$10,Bonus!$K$10,IF(D1778&lt;Bonus!$J$11,Bonus!$K$11,IF(D1778&lt;Bonus!$J$12,Bonus!$K$12,Bonus!$K$13)))))))))))</f>
        <v>3</v>
      </c>
    </row>
    <row r="1779" spans="1:21"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17">
        <f t="shared" si="109"/>
        <v>65.099999999999994</v>
      </c>
      <c r="Q1779" t="s">
        <v>8358</v>
      </c>
      <c r="R1779" t="s">
        <v>8359</v>
      </c>
      <c r="S1779" s="23">
        <f t="shared" si="110"/>
        <v>42025.14876157407</v>
      </c>
      <c r="T1779" s="23">
        <f t="shared" si="111"/>
        <v>42055.14876157407</v>
      </c>
      <c r="U1779" s="27">
        <f>IF(D1779&lt;Bonus!$J$2,Bonus!$K$2,IF(D1779&lt;Bonus!$J$3,Bonus!$K$3,IF(D1779&lt;Bonus!$J$4,Bonus!$K$4,IF(D1779&lt;Bonus!$J$5,Bonus!$K$5,IF(D1779&lt;Bonus!$J$6,Bonus!$K$6,IF(D1779&lt;Bonus!$J$7,Bonus!$K$7,IF(D1779&lt;Bonus!$J$8,Bonus!$K$8,IF(D1779&lt;Bonus!$J$9,Bonus!$K$9,IF(D1779&lt;Bonus!$J$10,Bonus!$K$10,IF(D1779&lt;Bonus!$J$11,Bonus!$K$11,IF(D1779&lt;Bonus!$J$12,Bonus!$K$12,Bonus!$K$13)))))))))))</f>
        <v>2</v>
      </c>
    </row>
    <row r="1780" spans="1:21"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17">
        <f t="shared" si="109"/>
        <v>66.333333333333329</v>
      </c>
      <c r="Q1780" t="s">
        <v>8358</v>
      </c>
      <c r="R1780" t="s">
        <v>8359</v>
      </c>
      <c r="S1780" s="23">
        <f t="shared" si="110"/>
        <v>42045.655034722215</v>
      </c>
      <c r="T1780" s="23">
        <f t="shared" si="111"/>
        <v>42090.613368055558</v>
      </c>
      <c r="U1780" s="27">
        <f>IF(D1780&lt;Bonus!$J$2,Bonus!$K$2,IF(D1780&lt;Bonus!$J$3,Bonus!$K$3,IF(D1780&lt;Bonus!$J$4,Bonus!$K$4,IF(D1780&lt;Bonus!$J$5,Bonus!$K$5,IF(D1780&lt;Bonus!$J$6,Bonus!$K$6,IF(D1780&lt;Bonus!$J$7,Bonus!$K$7,IF(D1780&lt;Bonus!$J$8,Bonus!$K$8,IF(D1780&lt;Bonus!$J$9,Bonus!$K$9,IF(D1780&lt;Bonus!$J$10,Bonus!$K$10,IF(D1780&lt;Bonus!$J$11,Bonus!$K$11,IF(D1780&lt;Bonus!$J$12,Bonus!$K$12,Bonus!$K$13)))))))))))</f>
        <v>12</v>
      </c>
    </row>
    <row r="1781" spans="1:21"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17">
        <f t="shared" si="109"/>
        <v>104.89473684210526</v>
      </c>
      <c r="Q1781" t="s">
        <v>8358</v>
      </c>
      <c r="R1781" t="s">
        <v>8359</v>
      </c>
      <c r="S1781" s="23">
        <f t="shared" si="110"/>
        <v>42585.483564814807</v>
      </c>
      <c r="T1781" s="23">
        <f t="shared" si="111"/>
        <v>42615.483564814807</v>
      </c>
      <c r="U1781" s="27">
        <f>IF(D1781&lt;Bonus!$J$2,Bonus!$K$2,IF(D1781&lt;Bonus!$J$3,Bonus!$K$3,IF(D1781&lt;Bonus!$J$4,Bonus!$K$4,IF(D1781&lt;Bonus!$J$5,Bonus!$K$5,IF(D1781&lt;Bonus!$J$6,Bonus!$K$6,IF(D1781&lt;Bonus!$J$7,Bonus!$K$7,IF(D1781&lt;Bonus!$J$8,Bonus!$K$8,IF(D1781&lt;Bonus!$J$9,Bonus!$K$9,IF(D1781&lt;Bonus!$J$10,Bonus!$K$10,IF(D1781&lt;Bonus!$J$11,Bonus!$K$11,IF(D1781&lt;Bonus!$J$12,Bonus!$K$12,Bonus!$K$13)))))))))))</f>
        <v>4</v>
      </c>
    </row>
    <row r="1782" spans="1:21"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17">
        <f t="shared" si="109"/>
        <v>78.440789473684205</v>
      </c>
      <c r="Q1782" t="s">
        <v>8358</v>
      </c>
      <c r="R1782" t="s">
        <v>8359</v>
      </c>
      <c r="S1782" s="23">
        <f t="shared" si="110"/>
        <v>42493.392476851855</v>
      </c>
      <c r="T1782" s="23">
        <f t="shared" si="111"/>
        <v>42553.392476851855</v>
      </c>
      <c r="U1782" s="27">
        <f>IF(D1782&lt;Bonus!$J$2,Bonus!$K$2,IF(D1782&lt;Bonus!$J$3,Bonus!$K$3,IF(D1782&lt;Bonus!$J$4,Bonus!$K$4,IF(D1782&lt;Bonus!$J$5,Bonus!$K$5,IF(D1782&lt;Bonus!$J$6,Bonus!$K$6,IF(D1782&lt;Bonus!$J$7,Bonus!$K$7,IF(D1782&lt;Bonus!$J$8,Bonus!$K$8,IF(D1782&lt;Bonus!$J$9,Bonus!$K$9,IF(D1782&lt;Bonus!$J$10,Bonus!$K$10,IF(D1782&lt;Bonus!$J$11,Bonus!$K$11,IF(D1782&lt;Bonus!$J$12,Bonus!$K$12,Bonus!$K$13)))))))))))</f>
        <v>8</v>
      </c>
    </row>
    <row r="1783" spans="1:21"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17">
        <f t="shared" si="109"/>
        <v>59.041666666666664</v>
      </c>
      <c r="Q1783" t="s">
        <v>8358</v>
      </c>
      <c r="R1783" t="s">
        <v>8359</v>
      </c>
      <c r="S1783" s="23">
        <f t="shared" si="110"/>
        <v>42597.409085648142</v>
      </c>
      <c r="T1783" s="23">
        <f t="shared" si="111"/>
        <v>42628.409085648142</v>
      </c>
      <c r="U1783" s="27">
        <f>IF(D1783&lt;Bonus!$J$2,Bonus!$K$2,IF(D1783&lt;Bonus!$J$3,Bonus!$K$3,IF(D1783&lt;Bonus!$J$4,Bonus!$K$4,IF(D1783&lt;Bonus!$J$5,Bonus!$K$5,IF(D1783&lt;Bonus!$J$6,Bonus!$K$6,IF(D1783&lt;Bonus!$J$7,Bonus!$K$7,IF(D1783&lt;Bonus!$J$8,Bonus!$K$8,IF(D1783&lt;Bonus!$J$9,Bonus!$K$9,IF(D1783&lt;Bonus!$J$10,Bonus!$K$10,IF(D1783&lt;Bonus!$J$11,Bonus!$K$11,IF(D1783&lt;Bonus!$J$12,Bonus!$K$12,Bonus!$K$13)))))))))))</f>
        <v>3</v>
      </c>
    </row>
    <row r="1784" spans="1:21"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17">
        <f t="shared" si="109"/>
        <v>71.34210526315789</v>
      </c>
      <c r="Q1784" t="s">
        <v>8358</v>
      </c>
      <c r="R1784" t="s">
        <v>8359</v>
      </c>
      <c r="S1784" s="23">
        <f t="shared" si="110"/>
        <v>42388.366770833331</v>
      </c>
      <c r="T1784" s="23">
        <f t="shared" si="111"/>
        <v>42421.366770833331</v>
      </c>
      <c r="U1784" s="27">
        <f>IF(D1784&lt;Bonus!$J$2,Bonus!$K$2,IF(D1784&lt;Bonus!$J$3,Bonus!$K$3,IF(D1784&lt;Bonus!$J$4,Bonus!$K$4,IF(D1784&lt;Bonus!$J$5,Bonus!$K$5,IF(D1784&lt;Bonus!$J$6,Bonus!$K$6,IF(D1784&lt;Bonus!$J$7,Bonus!$K$7,IF(D1784&lt;Bonus!$J$8,Bonus!$K$8,IF(D1784&lt;Bonus!$J$9,Bonus!$K$9,IF(D1784&lt;Bonus!$J$10,Bonus!$K$10,IF(D1784&lt;Bonus!$J$11,Bonus!$K$11,IF(D1784&lt;Bonus!$J$12,Bonus!$K$12,Bonus!$K$13)))))))))))</f>
        <v>9</v>
      </c>
    </row>
    <row r="1785" spans="1:21"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17">
        <f t="shared" si="109"/>
        <v>51.227027027027027</v>
      </c>
      <c r="Q1785" t="s">
        <v>8358</v>
      </c>
      <c r="R1785" t="s">
        <v>8359</v>
      </c>
      <c r="S1785" s="23">
        <f t="shared" si="110"/>
        <v>42115.741643518515</v>
      </c>
      <c r="T1785" s="23">
        <f t="shared" si="111"/>
        <v>42145.741643518515</v>
      </c>
      <c r="U1785" s="27">
        <f>IF(D1785&lt;Bonus!$J$2,Bonus!$K$2,IF(D1785&lt;Bonus!$J$3,Bonus!$K$3,IF(D1785&lt;Bonus!$J$4,Bonus!$K$4,IF(D1785&lt;Bonus!$J$5,Bonus!$K$5,IF(D1785&lt;Bonus!$J$6,Bonus!$K$6,IF(D1785&lt;Bonus!$J$7,Bonus!$K$7,IF(D1785&lt;Bonus!$J$8,Bonus!$K$8,IF(D1785&lt;Bonus!$J$9,Bonus!$K$9,IF(D1785&lt;Bonus!$J$10,Bonus!$K$10,IF(D1785&lt;Bonus!$J$11,Bonus!$K$11,IF(D1785&lt;Bonus!$J$12,Bonus!$K$12,Bonus!$K$13)))))))))))</f>
        <v>10</v>
      </c>
    </row>
    <row r="1786" spans="1:21"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17">
        <f t="shared" si="109"/>
        <v>60.242424242424242</v>
      </c>
      <c r="Q1786" t="s">
        <v>8358</v>
      </c>
      <c r="R1786" t="s">
        <v>8359</v>
      </c>
      <c r="S1786" s="23">
        <f t="shared" si="110"/>
        <v>42003.447222222218</v>
      </c>
      <c r="T1786" s="23">
        <f t="shared" si="111"/>
        <v>42034.934027777774</v>
      </c>
      <c r="U1786" s="27">
        <f>IF(D1786&lt;Bonus!$J$2,Bonus!$K$2,IF(D1786&lt;Bonus!$J$3,Bonus!$K$3,IF(D1786&lt;Bonus!$J$4,Bonus!$K$4,IF(D1786&lt;Bonus!$J$5,Bonus!$K$5,IF(D1786&lt;Bonus!$J$6,Bonus!$K$6,IF(D1786&lt;Bonus!$J$7,Bonus!$K$7,IF(D1786&lt;Bonus!$J$8,Bonus!$K$8,IF(D1786&lt;Bonus!$J$9,Bonus!$K$9,IF(D1786&lt;Bonus!$J$10,Bonus!$K$10,IF(D1786&lt;Bonus!$J$11,Bonus!$K$11,IF(D1786&lt;Bonus!$J$12,Bonus!$K$12,Bonus!$K$13)))))))))))</f>
        <v>3</v>
      </c>
    </row>
    <row r="1787" spans="1:21"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17">
        <f t="shared" si="109"/>
        <v>44.935185185185183</v>
      </c>
      <c r="Q1787" t="s">
        <v>8358</v>
      </c>
      <c r="R1787" t="s">
        <v>8359</v>
      </c>
      <c r="S1787" s="23">
        <f t="shared" si="110"/>
        <v>41896.926562499997</v>
      </c>
      <c r="T1787" s="23">
        <f t="shared" si="111"/>
        <v>41927.791666666664</v>
      </c>
      <c r="U1787" s="27">
        <f>IF(D1787&lt;Bonus!$J$2,Bonus!$K$2,IF(D1787&lt;Bonus!$J$3,Bonus!$K$3,IF(D1787&lt;Bonus!$J$4,Bonus!$K$4,IF(D1787&lt;Bonus!$J$5,Bonus!$K$5,IF(D1787&lt;Bonus!$J$6,Bonus!$K$6,IF(D1787&lt;Bonus!$J$7,Bonus!$K$7,IF(D1787&lt;Bonus!$J$8,Bonus!$K$8,IF(D1787&lt;Bonus!$J$9,Bonus!$K$9,IF(D1787&lt;Bonus!$J$10,Bonus!$K$10,IF(D1787&lt;Bonus!$J$11,Bonus!$K$11,IF(D1787&lt;Bonus!$J$12,Bonus!$K$12,Bonus!$K$13)))))))))))</f>
        <v>6</v>
      </c>
    </row>
    <row r="1788" spans="1:21"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17">
        <f t="shared" si="109"/>
        <v>31.206896551724139</v>
      </c>
      <c r="Q1788" t="s">
        <v>8358</v>
      </c>
      <c r="R1788" t="s">
        <v>8359</v>
      </c>
      <c r="S1788" s="23">
        <f t="shared" si="110"/>
        <v>41958.342326388891</v>
      </c>
      <c r="T1788" s="23">
        <f t="shared" si="111"/>
        <v>41988.342326388891</v>
      </c>
      <c r="U1788" s="27">
        <f>IF(D1788&lt;Bonus!$J$2,Bonus!$K$2,IF(D1788&lt;Bonus!$J$3,Bonus!$K$3,IF(D1788&lt;Bonus!$J$4,Bonus!$K$4,IF(D1788&lt;Bonus!$J$5,Bonus!$K$5,IF(D1788&lt;Bonus!$J$6,Bonus!$K$6,IF(D1788&lt;Bonus!$J$7,Bonus!$K$7,IF(D1788&lt;Bonus!$J$8,Bonus!$K$8,IF(D1788&lt;Bonus!$J$9,Bonus!$K$9,IF(D1788&lt;Bonus!$J$10,Bonus!$K$10,IF(D1788&lt;Bonus!$J$11,Bonus!$K$11,IF(D1788&lt;Bonus!$J$12,Bonus!$K$12,Bonus!$K$13)))))))))))</f>
        <v>2</v>
      </c>
    </row>
    <row r="1789" spans="1:21"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17">
        <f t="shared" si="109"/>
        <v>63.875</v>
      </c>
      <c r="Q1789" t="s">
        <v>8358</v>
      </c>
      <c r="R1789" t="s">
        <v>8359</v>
      </c>
      <c r="S1789" s="23">
        <f t="shared" si="110"/>
        <v>42068.447187499994</v>
      </c>
      <c r="T1789" s="23">
        <f t="shared" si="111"/>
        <v>42098.40552083333</v>
      </c>
      <c r="U1789" s="27">
        <f>IF(D1789&lt;Bonus!$J$2,Bonus!$K$2,IF(D1789&lt;Bonus!$J$3,Bonus!$K$3,IF(D1789&lt;Bonus!$J$4,Bonus!$K$4,IF(D1789&lt;Bonus!$J$5,Bonus!$K$5,IF(D1789&lt;Bonus!$J$6,Bonus!$K$6,IF(D1789&lt;Bonus!$J$7,Bonus!$K$7,IF(D1789&lt;Bonus!$J$8,Bonus!$K$8,IF(D1789&lt;Bonus!$J$9,Bonus!$K$9,IF(D1789&lt;Bonus!$J$10,Bonus!$K$10,IF(D1789&lt;Bonus!$J$11,Bonus!$K$11,IF(D1789&lt;Bonus!$J$12,Bonus!$K$12,Bonus!$K$13)))))))))))</f>
        <v>4</v>
      </c>
    </row>
    <row r="1790" spans="1:21"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17">
        <f t="shared" si="109"/>
        <v>19</v>
      </c>
      <c r="Q1790" t="s">
        <v>8358</v>
      </c>
      <c r="R1790" t="s">
        <v>8359</v>
      </c>
      <c r="S1790" s="23">
        <f t="shared" si="110"/>
        <v>41913.740069444444</v>
      </c>
      <c r="T1790" s="23">
        <f t="shared" si="111"/>
        <v>41943.740069444444</v>
      </c>
      <c r="U1790" s="27">
        <f>IF(D1790&lt;Bonus!$J$2,Bonus!$K$2,IF(D1790&lt;Bonus!$J$3,Bonus!$K$3,IF(D1790&lt;Bonus!$J$4,Bonus!$K$4,IF(D1790&lt;Bonus!$J$5,Bonus!$K$5,IF(D1790&lt;Bonus!$J$6,Bonus!$K$6,IF(D1790&lt;Bonus!$J$7,Bonus!$K$7,IF(D1790&lt;Bonus!$J$8,Bonus!$K$8,IF(D1790&lt;Bonus!$J$9,Bonus!$K$9,IF(D1790&lt;Bonus!$J$10,Bonus!$K$10,IF(D1790&lt;Bonus!$J$11,Bonus!$K$11,IF(D1790&lt;Bonus!$J$12,Bonus!$K$12,Bonus!$K$13)))))))))))</f>
        <v>3</v>
      </c>
    </row>
    <row r="1791" spans="1:21"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17">
        <f t="shared" si="109"/>
        <v>10</v>
      </c>
      <c r="Q1791" t="s">
        <v>8358</v>
      </c>
      <c r="R1791" t="s">
        <v>8359</v>
      </c>
      <c r="S1791" s="23">
        <f t="shared" si="110"/>
        <v>41956.041701388887</v>
      </c>
      <c r="T1791" s="23">
        <f t="shared" si="111"/>
        <v>42016.041701388887</v>
      </c>
      <c r="U1791" s="27">
        <f>IF(D1791&lt;Bonus!$J$2,Bonus!$K$2,IF(D1791&lt;Bonus!$J$3,Bonus!$K$3,IF(D1791&lt;Bonus!$J$4,Bonus!$K$4,IF(D1791&lt;Bonus!$J$5,Bonus!$K$5,IF(D1791&lt;Bonus!$J$6,Bonus!$K$6,IF(D1791&lt;Bonus!$J$7,Bonus!$K$7,IF(D1791&lt;Bonus!$J$8,Bonus!$K$8,IF(D1791&lt;Bonus!$J$9,Bonus!$K$9,IF(D1791&lt;Bonus!$J$10,Bonus!$K$10,IF(D1791&lt;Bonus!$J$11,Bonus!$K$11,IF(D1791&lt;Bonus!$J$12,Bonus!$K$12,Bonus!$K$13)))))))))))</f>
        <v>3</v>
      </c>
    </row>
    <row r="1792" spans="1:21"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17">
        <f t="shared" si="109"/>
        <v>109.06666666666666</v>
      </c>
      <c r="Q1792" t="s">
        <v>8358</v>
      </c>
      <c r="R1792" t="s">
        <v>8359</v>
      </c>
      <c r="S1792" s="23">
        <f t="shared" si="110"/>
        <v>42010.466180555559</v>
      </c>
      <c r="T1792" s="23">
        <f t="shared" si="111"/>
        <v>42040.466180555559</v>
      </c>
      <c r="U1792" s="27">
        <f>IF(D1792&lt;Bonus!$J$2,Bonus!$K$2,IF(D1792&lt;Bonus!$J$3,Bonus!$K$3,IF(D1792&lt;Bonus!$J$4,Bonus!$K$4,IF(D1792&lt;Bonus!$J$5,Bonus!$K$5,IF(D1792&lt;Bonus!$J$6,Bonus!$K$6,IF(D1792&lt;Bonus!$J$7,Bonus!$K$7,IF(D1792&lt;Bonus!$J$8,Bonus!$K$8,IF(D1792&lt;Bonus!$J$9,Bonus!$K$9,IF(D1792&lt;Bonus!$J$10,Bonus!$K$10,IF(D1792&lt;Bonus!$J$11,Bonus!$K$11,IF(D1792&lt;Bonus!$J$12,Bonus!$K$12,Bonus!$K$13)))))))))))</f>
        <v>8</v>
      </c>
    </row>
    <row r="1793" spans="1:21"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17">
        <f t="shared" si="109"/>
        <v>26.75</v>
      </c>
      <c r="Q1793" t="s">
        <v>8358</v>
      </c>
      <c r="R1793" t="s">
        <v>8359</v>
      </c>
      <c r="S1793" s="23">
        <f t="shared" si="110"/>
        <v>41973.532002314816</v>
      </c>
      <c r="T1793" s="23">
        <f t="shared" si="111"/>
        <v>42033.532002314816</v>
      </c>
      <c r="U1793" s="27">
        <f>IF(D1793&lt;Bonus!$J$2,Bonus!$K$2,IF(D1793&lt;Bonus!$J$3,Bonus!$K$3,IF(D1793&lt;Bonus!$J$4,Bonus!$K$4,IF(D1793&lt;Bonus!$J$5,Bonus!$K$5,IF(D1793&lt;Bonus!$J$6,Bonus!$K$6,IF(D1793&lt;Bonus!$J$7,Bonus!$K$7,IF(D1793&lt;Bonus!$J$8,Bonus!$K$8,IF(D1793&lt;Bonus!$J$9,Bonus!$K$9,IF(D1793&lt;Bonus!$J$10,Bonus!$K$10,IF(D1793&lt;Bonus!$J$11,Bonus!$K$11,IF(D1793&lt;Bonus!$J$12,Bonus!$K$12,Bonus!$K$13)))))))))))</f>
        <v>2</v>
      </c>
    </row>
    <row r="1794" spans="1:21"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17">
        <f t="shared" si="109"/>
        <v>109.93525179856115</v>
      </c>
      <c r="Q1794" t="s">
        <v>8358</v>
      </c>
      <c r="R1794" t="s">
        <v>8359</v>
      </c>
      <c r="S1794" s="23">
        <f t="shared" si="110"/>
        <v>42188.822708333326</v>
      </c>
      <c r="T1794" s="23">
        <f t="shared" si="111"/>
        <v>42226.082638888889</v>
      </c>
      <c r="U1794" s="27">
        <f>IF(D1794&lt;Bonus!$J$2,Bonus!$K$2,IF(D1794&lt;Bonus!$J$3,Bonus!$K$3,IF(D1794&lt;Bonus!$J$4,Bonus!$K$4,IF(D1794&lt;Bonus!$J$5,Bonus!$K$5,IF(D1794&lt;Bonus!$J$6,Bonus!$K$6,IF(D1794&lt;Bonus!$J$7,Bonus!$K$7,IF(D1794&lt;Bonus!$J$8,Bonus!$K$8,IF(D1794&lt;Bonus!$J$9,Bonus!$K$9,IF(D1794&lt;Bonus!$J$10,Bonus!$K$10,IF(D1794&lt;Bonus!$J$11,Bonus!$K$11,IF(D1794&lt;Bonus!$J$12,Bonus!$K$12,Bonus!$K$13)))))))))))</f>
        <v>7</v>
      </c>
    </row>
    <row r="1795" spans="1:21"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f>
        <v>1.3333333333333334E-2</v>
      </c>
      <c r="P1795" s="17">
        <f t="shared" ref="P1795:P1858" si="113">E1795/L1795</f>
        <v>20</v>
      </c>
      <c r="Q1795" t="s">
        <v>8358</v>
      </c>
      <c r="R1795" t="s">
        <v>8359</v>
      </c>
      <c r="S1795" s="23">
        <f t="shared" ref="S1795:S1858" si="114">(J1795/60/60/24)+DATE(1970,1,1)+(-5/24)</f>
        <v>41940.683333333334</v>
      </c>
      <c r="T1795" s="23">
        <f t="shared" ref="T1795:T1858" si="115">(I1795/60/60/24)+DATE(1970,1,1)+(-5/24)</f>
        <v>41970.724999999999</v>
      </c>
      <c r="U1795" s="27">
        <f>IF(D1795&lt;Bonus!$J$2,Bonus!$K$2,IF(D1795&lt;Bonus!$J$3,Bonus!$K$3,IF(D1795&lt;Bonus!$J$4,Bonus!$K$4,IF(D1795&lt;Bonus!$J$5,Bonus!$K$5,IF(D1795&lt;Bonus!$J$6,Bonus!$K$6,IF(D1795&lt;Bonus!$J$7,Bonus!$K$7,IF(D1795&lt;Bonus!$J$8,Bonus!$K$8,IF(D1795&lt;Bonus!$J$9,Bonus!$K$9,IF(D1795&lt;Bonus!$J$10,Bonus!$K$10,IF(D1795&lt;Bonus!$J$11,Bonus!$K$11,IF(D1795&lt;Bonus!$J$12,Bonus!$K$12,Bonus!$K$13)))))))))))</f>
        <v>2</v>
      </c>
    </row>
    <row r="1796" spans="1:21"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17">
        <f t="shared" si="113"/>
        <v>55.388888888888886</v>
      </c>
      <c r="Q1796" t="s">
        <v>8358</v>
      </c>
      <c r="R1796" t="s">
        <v>8359</v>
      </c>
      <c r="S1796" s="23">
        <f t="shared" si="114"/>
        <v>42011.342847222222</v>
      </c>
      <c r="T1796" s="23">
        <f t="shared" si="115"/>
        <v>42046.342847222222</v>
      </c>
      <c r="U1796" s="27">
        <f>IF(D1796&lt;Bonus!$J$2,Bonus!$K$2,IF(D1796&lt;Bonus!$J$3,Bonus!$K$3,IF(D1796&lt;Bonus!$J$4,Bonus!$K$4,IF(D1796&lt;Bonus!$J$5,Bonus!$K$5,IF(D1796&lt;Bonus!$J$6,Bonus!$K$6,IF(D1796&lt;Bonus!$J$7,Bonus!$K$7,IF(D1796&lt;Bonus!$J$8,Bonus!$K$8,IF(D1796&lt;Bonus!$J$9,Bonus!$K$9,IF(D1796&lt;Bonus!$J$10,Bonus!$K$10,IF(D1796&lt;Bonus!$J$11,Bonus!$K$11,IF(D1796&lt;Bonus!$J$12,Bonus!$K$12,Bonus!$K$13)))))))))))</f>
        <v>3</v>
      </c>
    </row>
    <row r="1797" spans="1:21"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17">
        <f t="shared" si="113"/>
        <v>133.90123456790124</v>
      </c>
      <c r="Q1797" t="s">
        <v>8358</v>
      </c>
      <c r="R1797" t="s">
        <v>8359</v>
      </c>
      <c r="S1797" s="23">
        <f t="shared" si="114"/>
        <v>42628.080335648141</v>
      </c>
      <c r="T1797" s="23">
        <f t="shared" si="115"/>
        <v>42657.458333333336</v>
      </c>
      <c r="U1797" s="27">
        <f>IF(D1797&lt;Bonus!$J$2,Bonus!$K$2,IF(D1797&lt;Bonus!$J$3,Bonus!$K$3,IF(D1797&lt;Bonus!$J$4,Bonus!$K$4,IF(D1797&lt;Bonus!$J$5,Bonus!$K$5,IF(D1797&lt;Bonus!$J$6,Bonus!$K$6,IF(D1797&lt;Bonus!$J$7,Bonus!$K$7,IF(D1797&lt;Bonus!$J$8,Bonus!$K$8,IF(D1797&lt;Bonus!$J$9,Bonus!$K$9,IF(D1797&lt;Bonus!$J$10,Bonus!$K$10,IF(D1797&lt;Bonus!$J$11,Bonus!$K$11,IF(D1797&lt;Bonus!$J$12,Bonus!$K$12,Bonus!$K$13)))))))))))</f>
        <v>7</v>
      </c>
    </row>
    <row r="1798" spans="1:21"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17">
        <f t="shared" si="113"/>
        <v>48.720930232558139</v>
      </c>
      <c r="Q1798" t="s">
        <v>8358</v>
      </c>
      <c r="R1798" t="s">
        <v>8359</v>
      </c>
      <c r="S1798" s="23">
        <f t="shared" si="114"/>
        <v>42515.231087962959</v>
      </c>
      <c r="T1798" s="23">
        <f t="shared" si="115"/>
        <v>42575.231087962959</v>
      </c>
      <c r="U1798" s="27">
        <f>IF(D1798&lt;Bonus!$J$2,Bonus!$K$2,IF(D1798&lt;Bonus!$J$3,Bonus!$K$3,IF(D1798&lt;Bonus!$J$4,Bonus!$K$4,IF(D1798&lt;Bonus!$J$5,Bonus!$K$5,IF(D1798&lt;Bonus!$J$6,Bonus!$K$6,IF(D1798&lt;Bonus!$J$7,Bonus!$K$7,IF(D1798&lt;Bonus!$J$8,Bonus!$K$8,IF(D1798&lt;Bonus!$J$9,Bonus!$K$9,IF(D1798&lt;Bonus!$J$10,Bonus!$K$10,IF(D1798&lt;Bonus!$J$11,Bonus!$K$11,IF(D1798&lt;Bonus!$J$12,Bonus!$K$12,Bonus!$K$13)))))))))))</f>
        <v>5</v>
      </c>
    </row>
    <row r="1799" spans="1:21"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17">
        <f t="shared" si="113"/>
        <v>48.25</v>
      </c>
      <c r="Q1799" t="s">
        <v>8358</v>
      </c>
      <c r="R1799" t="s">
        <v>8359</v>
      </c>
      <c r="S1799" s="23">
        <f t="shared" si="114"/>
        <v>42689.360983796294</v>
      </c>
      <c r="T1799" s="23">
        <f t="shared" si="115"/>
        <v>42719.360983796294</v>
      </c>
      <c r="U1799" s="27">
        <f>IF(D1799&lt;Bonus!$J$2,Bonus!$K$2,IF(D1799&lt;Bonus!$J$3,Bonus!$K$3,IF(D1799&lt;Bonus!$J$4,Bonus!$K$4,IF(D1799&lt;Bonus!$J$5,Bonus!$K$5,IF(D1799&lt;Bonus!$J$6,Bonus!$K$6,IF(D1799&lt;Bonus!$J$7,Bonus!$K$7,IF(D1799&lt;Bonus!$J$8,Bonus!$K$8,IF(D1799&lt;Bonus!$J$9,Bonus!$K$9,IF(D1799&lt;Bonus!$J$10,Bonus!$K$10,IF(D1799&lt;Bonus!$J$11,Bonus!$K$11,IF(D1799&lt;Bonus!$J$12,Bonus!$K$12,Bonus!$K$13)))))))))))</f>
        <v>4</v>
      </c>
    </row>
    <row r="1800" spans="1:21"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17">
        <f t="shared" si="113"/>
        <v>58.972972972972975</v>
      </c>
      <c r="Q1800" t="s">
        <v>8358</v>
      </c>
      <c r="R1800" t="s">
        <v>8359</v>
      </c>
      <c r="S1800" s="23">
        <f t="shared" si="114"/>
        <v>42344.118437499994</v>
      </c>
      <c r="T1800" s="23">
        <f t="shared" si="115"/>
        <v>42404.118437499994</v>
      </c>
      <c r="U1800" s="27">
        <f>IF(D1800&lt;Bonus!$J$2,Bonus!$K$2,IF(D1800&lt;Bonus!$J$3,Bonus!$K$3,IF(D1800&lt;Bonus!$J$4,Bonus!$K$4,IF(D1800&lt;Bonus!$J$5,Bonus!$K$5,IF(D1800&lt;Bonus!$J$6,Bonus!$K$6,IF(D1800&lt;Bonus!$J$7,Bonus!$K$7,IF(D1800&lt;Bonus!$J$8,Bonus!$K$8,IF(D1800&lt;Bonus!$J$9,Bonus!$K$9,IF(D1800&lt;Bonus!$J$10,Bonus!$K$10,IF(D1800&lt;Bonus!$J$11,Bonus!$K$11,IF(D1800&lt;Bonus!$J$12,Bonus!$K$12,Bonus!$K$13)))))))))))</f>
        <v>5</v>
      </c>
    </row>
    <row r="1801" spans="1:21"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17">
        <f t="shared" si="113"/>
        <v>11.638333333333334</v>
      </c>
      <c r="Q1801" t="s">
        <v>8358</v>
      </c>
      <c r="R1801" t="s">
        <v>8359</v>
      </c>
      <c r="S1801" s="23">
        <f t="shared" si="114"/>
        <v>41934.634351851848</v>
      </c>
      <c r="T1801" s="23">
        <f t="shared" si="115"/>
        <v>41954.676018518519</v>
      </c>
      <c r="U1801" s="27">
        <f>IF(D1801&lt;Bonus!$J$2,Bonus!$K$2,IF(D1801&lt;Bonus!$J$3,Bonus!$K$3,IF(D1801&lt;Bonus!$J$4,Bonus!$K$4,IF(D1801&lt;Bonus!$J$5,Bonus!$K$5,IF(D1801&lt;Bonus!$J$6,Bonus!$K$6,IF(D1801&lt;Bonus!$J$7,Bonus!$K$7,IF(D1801&lt;Bonus!$J$8,Bonus!$K$8,IF(D1801&lt;Bonus!$J$9,Bonus!$K$9,IF(D1801&lt;Bonus!$J$10,Bonus!$K$10,IF(D1801&lt;Bonus!$J$11,Bonus!$K$11,IF(D1801&lt;Bonus!$J$12,Bonus!$K$12,Bonus!$K$13)))))))))))</f>
        <v>2</v>
      </c>
    </row>
    <row r="1802" spans="1:21"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17">
        <f t="shared" si="113"/>
        <v>83.716814159292042</v>
      </c>
      <c r="Q1802" t="s">
        <v>8358</v>
      </c>
      <c r="R1802" t="s">
        <v>8359</v>
      </c>
      <c r="S1802" s="23">
        <f t="shared" si="114"/>
        <v>42623.397800925923</v>
      </c>
      <c r="T1802" s="23">
        <f t="shared" si="115"/>
        <v>42653.397800925923</v>
      </c>
      <c r="U1802" s="27">
        <f>IF(D1802&lt;Bonus!$J$2,Bonus!$K$2,IF(D1802&lt;Bonus!$J$3,Bonus!$K$3,IF(D1802&lt;Bonus!$J$4,Bonus!$K$4,IF(D1802&lt;Bonus!$J$5,Bonus!$K$5,IF(D1802&lt;Bonus!$J$6,Bonus!$K$6,IF(D1802&lt;Bonus!$J$7,Bonus!$K$7,IF(D1802&lt;Bonus!$J$8,Bonus!$K$8,IF(D1802&lt;Bonus!$J$9,Bonus!$K$9,IF(D1802&lt;Bonus!$J$10,Bonus!$K$10,IF(D1802&lt;Bonus!$J$11,Bonus!$K$11,IF(D1802&lt;Bonus!$J$12,Bonus!$K$12,Bonus!$K$13)))))))))))</f>
        <v>11</v>
      </c>
    </row>
    <row r="1803" spans="1:21"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17">
        <f t="shared" si="113"/>
        <v>63.648648648648646</v>
      </c>
      <c r="Q1803" t="s">
        <v>8358</v>
      </c>
      <c r="R1803" t="s">
        <v>8359</v>
      </c>
      <c r="S1803" s="23">
        <f t="shared" si="114"/>
        <v>42321.452175925922</v>
      </c>
      <c r="T1803" s="23">
        <f t="shared" si="115"/>
        <v>42353.298611111109</v>
      </c>
      <c r="U1803" s="27">
        <f>IF(D1803&lt;Bonus!$J$2,Bonus!$K$2,IF(D1803&lt;Bonus!$J$3,Bonus!$K$3,IF(D1803&lt;Bonus!$J$4,Bonus!$K$4,IF(D1803&lt;Bonus!$J$5,Bonus!$K$5,IF(D1803&lt;Bonus!$J$6,Bonus!$K$6,IF(D1803&lt;Bonus!$J$7,Bonus!$K$7,IF(D1803&lt;Bonus!$J$8,Bonus!$K$8,IF(D1803&lt;Bonus!$J$9,Bonus!$K$9,IF(D1803&lt;Bonus!$J$10,Bonus!$K$10,IF(D1803&lt;Bonus!$J$11,Bonus!$K$11,IF(D1803&lt;Bonus!$J$12,Bonus!$K$12,Bonus!$K$13)))))))))))</f>
        <v>5</v>
      </c>
    </row>
    <row r="1804" spans="1:21"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17">
        <f t="shared" si="113"/>
        <v>94.277777777777771</v>
      </c>
      <c r="Q1804" t="s">
        <v>8358</v>
      </c>
      <c r="R1804" t="s">
        <v>8359</v>
      </c>
      <c r="S1804" s="23">
        <f t="shared" si="114"/>
        <v>42159.264236111114</v>
      </c>
      <c r="T1804" s="23">
        <f t="shared" si="115"/>
        <v>42182.707638888889</v>
      </c>
      <c r="U1804" s="27">
        <f>IF(D1804&lt;Bonus!$J$2,Bonus!$K$2,IF(D1804&lt;Bonus!$J$3,Bonus!$K$3,IF(D1804&lt;Bonus!$J$4,Bonus!$K$4,IF(D1804&lt;Bonus!$J$5,Bonus!$K$5,IF(D1804&lt;Bonus!$J$6,Bonus!$K$6,IF(D1804&lt;Bonus!$J$7,Bonus!$K$7,IF(D1804&lt;Bonus!$J$8,Bonus!$K$8,IF(D1804&lt;Bonus!$J$9,Bonus!$K$9,IF(D1804&lt;Bonus!$J$10,Bonus!$K$10,IF(D1804&lt;Bonus!$J$11,Bonus!$K$11,IF(D1804&lt;Bonus!$J$12,Bonus!$K$12,Bonus!$K$13)))))))))))</f>
        <v>2</v>
      </c>
    </row>
    <row r="1805" spans="1:21"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17">
        <f t="shared" si="113"/>
        <v>71.86666666666666</v>
      </c>
      <c r="Q1805" t="s">
        <v>8358</v>
      </c>
      <c r="R1805" t="s">
        <v>8359</v>
      </c>
      <c r="S1805" s="23">
        <f t="shared" si="114"/>
        <v>42017.863217592596</v>
      </c>
      <c r="T1805" s="23">
        <f t="shared" si="115"/>
        <v>42048.863217592596</v>
      </c>
      <c r="U1805" s="27">
        <f>IF(D1805&lt;Bonus!$J$2,Bonus!$K$2,IF(D1805&lt;Bonus!$J$3,Bonus!$K$3,IF(D1805&lt;Bonus!$J$4,Bonus!$K$4,IF(D1805&lt;Bonus!$J$5,Bonus!$K$5,IF(D1805&lt;Bonus!$J$6,Bonus!$K$6,IF(D1805&lt;Bonus!$J$7,Bonus!$K$7,IF(D1805&lt;Bonus!$J$8,Bonus!$K$8,IF(D1805&lt;Bonus!$J$9,Bonus!$K$9,IF(D1805&lt;Bonus!$J$10,Bonus!$K$10,IF(D1805&lt;Bonus!$J$11,Bonus!$K$11,IF(D1805&lt;Bonus!$J$12,Bonus!$K$12,Bonus!$K$13)))))))))))</f>
        <v>5</v>
      </c>
    </row>
    <row r="1806" spans="1:21"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17">
        <f t="shared" si="113"/>
        <v>104.84615384615384</v>
      </c>
      <c r="Q1806" t="s">
        <v>8358</v>
      </c>
      <c r="R1806" t="s">
        <v>8359</v>
      </c>
      <c r="S1806" s="23">
        <f t="shared" si="114"/>
        <v>42282.469953703701</v>
      </c>
      <c r="T1806" s="23">
        <f t="shared" si="115"/>
        <v>42322.511620370373</v>
      </c>
      <c r="U1806" s="27">
        <f>IF(D1806&lt;Bonus!$J$2,Bonus!$K$2,IF(D1806&lt;Bonus!$J$3,Bonus!$K$3,IF(D1806&lt;Bonus!$J$4,Bonus!$K$4,IF(D1806&lt;Bonus!$J$5,Bonus!$K$5,IF(D1806&lt;Bonus!$J$6,Bonus!$K$6,IF(D1806&lt;Bonus!$J$7,Bonus!$K$7,IF(D1806&lt;Bonus!$J$8,Bonus!$K$8,IF(D1806&lt;Bonus!$J$9,Bonus!$K$9,IF(D1806&lt;Bonus!$J$10,Bonus!$K$10,IF(D1806&lt;Bonus!$J$11,Bonus!$K$11,IF(D1806&lt;Bonus!$J$12,Bonus!$K$12,Bonus!$K$13)))))))))))</f>
        <v>5</v>
      </c>
    </row>
    <row r="1807" spans="1:21"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17">
        <f t="shared" si="113"/>
        <v>67.139344262295083</v>
      </c>
      <c r="Q1807" t="s">
        <v>8358</v>
      </c>
      <c r="R1807" t="s">
        <v>8359</v>
      </c>
      <c r="S1807" s="23">
        <f t="shared" si="114"/>
        <v>42247.595578703702</v>
      </c>
      <c r="T1807" s="23">
        <f t="shared" si="115"/>
        <v>42279.541666666664</v>
      </c>
      <c r="U1807" s="27">
        <f>IF(D1807&lt;Bonus!$J$2,Bonus!$K$2,IF(D1807&lt;Bonus!$J$3,Bonus!$K$3,IF(D1807&lt;Bonus!$J$4,Bonus!$K$4,IF(D1807&lt;Bonus!$J$5,Bonus!$K$5,IF(D1807&lt;Bonus!$J$6,Bonus!$K$6,IF(D1807&lt;Bonus!$J$7,Bonus!$K$7,IF(D1807&lt;Bonus!$J$8,Bonus!$K$8,IF(D1807&lt;Bonus!$J$9,Bonus!$K$9,IF(D1807&lt;Bonus!$J$10,Bonus!$K$10,IF(D1807&lt;Bonus!$J$11,Bonus!$K$11,IF(D1807&lt;Bonus!$J$12,Bonus!$K$12,Bonus!$K$13)))))))))))</f>
        <v>6</v>
      </c>
    </row>
    <row r="1808" spans="1:21"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17">
        <f t="shared" si="113"/>
        <v>73.875</v>
      </c>
      <c r="Q1808" t="s">
        <v>8358</v>
      </c>
      <c r="R1808" t="s">
        <v>8359</v>
      </c>
      <c r="S1808" s="23">
        <f t="shared" si="114"/>
        <v>41877.429965277777</v>
      </c>
      <c r="T1808" s="23">
        <f t="shared" si="115"/>
        <v>41912.429965277777</v>
      </c>
      <c r="U1808" s="27">
        <f>IF(D1808&lt;Bonus!$J$2,Bonus!$K$2,IF(D1808&lt;Bonus!$J$3,Bonus!$K$3,IF(D1808&lt;Bonus!$J$4,Bonus!$K$4,IF(D1808&lt;Bonus!$J$5,Bonus!$K$5,IF(D1808&lt;Bonus!$J$6,Bonus!$K$6,IF(D1808&lt;Bonus!$J$7,Bonus!$K$7,IF(D1808&lt;Bonus!$J$8,Bonus!$K$8,IF(D1808&lt;Bonus!$J$9,Bonus!$K$9,IF(D1808&lt;Bonus!$J$10,Bonus!$K$10,IF(D1808&lt;Bonus!$J$11,Bonus!$K$11,IF(D1808&lt;Bonus!$J$12,Bonus!$K$12,Bonus!$K$13)))))))))))</f>
        <v>6</v>
      </c>
    </row>
    <row r="1809" spans="1:21"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17">
        <f t="shared" si="113"/>
        <v>69.125</v>
      </c>
      <c r="Q1809" t="s">
        <v>8358</v>
      </c>
      <c r="R1809" t="s">
        <v>8359</v>
      </c>
      <c r="S1809" s="23">
        <f t="shared" si="114"/>
        <v>41879.860104166662</v>
      </c>
      <c r="T1809" s="23">
        <f t="shared" si="115"/>
        <v>41909.860104166662</v>
      </c>
      <c r="U1809" s="27">
        <f>IF(D1809&lt;Bonus!$J$2,Bonus!$K$2,IF(D1809&lt;Bonus!$J$3,Bonus!$K$3,IF(D1809&lt;Bonus!$J$4,Bonus!$K$4,IF(D1809&lt;Bonus!$J$5,Bonus!$K$5,IF(D1809&lt;Bonus!$J$6,Bonus!$K$6,IF(D1809&lt;Bonus!$J$7,Bonus!$K$7,IF(D1809&lt;Bonus!$J$8,Bonus!$K$8,IF(D1809&lt;Bonus!$J$9,Bonus!$K$9,IF(D1809&lt;Bonus!$J$10,Bonus!$K$10,IF(D1809&lt;Bonus!$J$11,Bonus!$K$11,IF(D1809&lt;Bonus!$J$12,Bonus!$K$12,Bonus!$K$13)))))))))))</f>
        <v>3</v>
      </c>
    </row>
    <row r="1810" spans="1:21"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17">
        <f t="shared" si="113"/>
        <v>120.77083333333333</v>
      </c>
      <c r="Q1810" t="s">
        <v>8358</v>
      </c>
      <c r="R1810" t="s">
        <v>8359</v>
      </c>
      <c r="S1810" s="23">
        <f t="shared" si="114"/>
        <v>42742.472569444442</v>
      </c>
      <c r="T1810" s="23">
        <f t="shared" si="115"/>
        <v>42777.472569444442</v>
      </c>
      <c r="U1810" s="27">
        <f>IF(D1810&lt;Bonus!$J$2,Bonus!$K$2,IF(D1810&lt;Bonus!$J$3,Bonus!$K$3,IF(D1810&lt;Bonus!$J$4,Bonus!$K$4,IF(D1810&lt;Bonus!$J$5,Bonus!$K$5,IF(D1810&lt;Bonus!$J$6,Bonus!$K$6,IF(D1810&lt;Bonus!$J$7,Bonus!$K$7,IF(D1810&lt;Bonus!$J$8,Bonus!$K$8,IF(D1810&lt;Bonus!$J$9,Bonus!$K$9,IF(D1810&lt;Bonus!$J$10,Bonus!$K$10,IF(D1810&lt;Bonus!$J$11,Bonus!$K$11,IF(D1810&lt;Bonus!$J$12,Bonus!$K$12,Bonus!$K$13)))))))))))</f>
        <v>7</v>
      </c>
    </row>
    <row r="1811" spans="1:21"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17">
        <f t="shared" si="113"/>
        <v>42.222222222222221</v>
      </c>
      <c r="Q1811" t="s">
        <v>8358</v>
      </c>
      <c r="R1811" t="s">
        <v>8359</v>
      </c>
      <c r="S1811" s="23">
        <f t="shared" si="114"/>
        <v>42029.699525462966</v>
      </c>
      <c r="T1811" s="23">
        <f t="shared" si="115"/>
        <v>42064.699525462966</v>
      </c>
      <c r="U1811" s="27">
        <f>IF(D1811&lt;Bonus!$J$2,Bonus!$K$2,IF(D1811&lt;Bonus!$J$3,Bonus!$K$3,IF(D1811&lt;Bonus!$J$4,Bonus!$K$4,IF(D1811&lt;Bonus!$J$5,Bonus!$K$5,IF(D1811&lt;Bonus!$J$6,Bonus!$K$6,IF(D1811&lt;Bonus!$J$7,Bonus!$K$7,IF(D1811&lt;Bonus!$J$8,Bonus!$K$8,IF(D1811&lt;Bonus!$J$9,Bonus!$K$9,IF(D1811&lt;Bonus!$J$10,Bonus!$K$10,IF(D1811&lt;Bonus!$J$11,Bonus!$K$11,IF(D1811&lt;Bonus!$J$12,Bonus!$K$12,Bonus!$K$13)))))))))))</f>
        <v>2</v>
      </c>
    </row>
    <row r="1812" spans="1:21"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17">
        <f t="shared" si="113"/>
        <v>7.5</v>
      </c>
      <c r="Q1812" t="s">
        <v>8358</v>
      </c>
      <c r="R1812" t="s">
        <v>8359</v>
      </c>
      <c r="S1812" s="23">
        <f t="shared" si="114"/>
        <v>41860.701689814814</v>
      </c>
      <c r="T1812" s="23">
        <f t="shared" si="115"/>
        <v>41872.701689814814</v>
      </c>
      <c r="U1812" s="27">
        <f>IF(D1812&lt;Bonus!$J$2,Bonus!$K$2,IF(D1812&lt;Bonus!$J$3,Bonus!$K$3,IF(D1812&lt;Bonus!$J$4,Bonus!$K$4,IF(D1812&lt;Bonus!$J$5,Bonus!$K$5,IF(D1812&lt;Bonus!$J$6,Bonus!$K$6,IF(D1812&lt;Bonus!$J$7,Bonus!$K$7,IF(D1812&lt;Bonus!$J$8,Bonus!$K$8,IF(D1812&lt;Bonus!$J$9,Bonus!$K$9,IF(D1812&lt;Bonus!$J$10,Bonus!$K$10,IF(D1812&lt;Bonus!$J$11,Bonus!$K$11,IF(D1812&lt;Bonus!$J$12,Bonus!$K$12,Bonus!$K$13)))))))))))</f>
        <v>1</v>
      </c>
    </row>
    <row r="1813" spans="1:21"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17">
        <f t="shared" si="113"/>
        <v>1.5384615384615385</v>
      </c>
      <c r="Q1813" t="s">
        <v>8358</v>
      </c>
      <c r="R1813" t="s">
        <v>8359</v>
      </c>
      <c r="S1813" s="23">
        <f t="shared" si="114"/>
        <v>41876.225347222222</v>
      </c>
      <c r="T1813" s="23">
        <f t="shared" si="115"/>
        <v>41935.958333333328</v>
      </c>
      <c r="U1813" s="27">
        <f>IF(D1813&lt;Bonus!$J$2,Bonus!$K$2,IF(D1813&lt;Bonus!$J$3,Bonus!$K$3,IF(D1813&lt;Bonus!$J$4,Bonus!$K$4,IF(D1813&lt;Bonus!$J$5,Bonus!$K$5,IF(D1813&lt;Bonus!$J$6,Bonus!$K$6,IF(D1813&lt;Bonus!$J$7,Bonus!$K$7,IF(D1813&lt;Bonus!$J$8,Bonus!$K$8,IF(D1813&lt;Bonus!$J$9,Bonus!$K$9,IF(D1813&lt;Bonus!$J$10,Bonus!$K$10,IF(D1813&lt;Bonus!$J$11,Bonus!$K$11,IF(D1813&lt;Bonus!$J$12,Bonus!$K$12,Bonus!$K$13)))))))))))</f>
        <v>12</v>
      </c>
    </row>
    <row r="1814" spans="1:21"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17">
        <f t="shared" si="113"/>
        <v>37.608695652173914</v>
      </c>
      <c r="Q1814" t="s">
        <v>8358</v>
      </c>
      <c r="R1814" t="s">
        <v>8359</v>
      </c>
      <c r="S1814" s="23">
        <f t="shared" si="114"/>
        <v>42524.110370370363</v>
      </c>
      <c r="T1814" s="23">
        <f t="shared" si="115"/>
        <v>42554.110370370363</v>
      </c>
      <c r="U1814" s="27">
        <f>IF(D1814&lt;Bonus!$J$2,Bonus!$K$2,IF(D1814&lt;Bonus!$J$3,Bonus!$K$3,IF(D1814&lt;Bonus!$J$4,Bonus!$K$4,IF(D1814&lt;Bonus!$J$5,Bonus!$K$5,IF(D1814&lt;Bonus!$J$6,Bonus!$K$6,IF(D1814&lt;Bonus!$J$7,Bonus!$K$7,IF(D1814&lt;Bonus!$J$8,Bonus!$K$8,IF(D1814&lt;Bonus!$J$9,Bonus!$K$9,IF(D1814&lt;Bonus!$J$10,Bonus!$K$10,IF(D1814&lt;Bonus!$J$11,Bonus!$K$11,IF(D1814&lt;Bonus!$J$12,Bonus!$K$12,Bonus!$K$13)))))))))))</f>
        <v>3</v>
      </c>
    </row>
    <row r="1815" spans="1:21"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17" t="e">
        <f t="shared" si="113"/>
        <v>#DIV/0!</v>
      </c>
      <c r="Q1815" t="s">
        <v>8358</v>
      </c>
      <c r="R1815" t="s">
        <v>8359</v>
      </c>
      <c r="S1815" s="23">
        <f t="shared" si="114"/>
        <v>41829.68069444444</v>
      </c>
      <c r="T1815" s="23">
        <f t="shared" si="115"/>
        <v>41859.68069444444</v>
      </c>
      <c r="U1815" s="27">
        <f>IF(D1815&lt;Bonus!$J$2,Bonus!$K$2,IF(D1815&lt;Bonus!$J$3,Bonus!$K$3,IF(D1815&lt;Bonus!$J$4,Bonus!$K$4,IF(D1815&lt;Bonus!$J$5,Bonus!$K$5,IF(D1815&lt;Bonus!$J$6,Bonus!$K$6,IF(D1815&lt;Bonus!$J$7,Bonus!$K$7,IF(D1815&lt;Bonus!$J$8,Bonus!$K$8,IF(D1815&lt;Bonus!$J$9,Bonus!$K$9,IF(D1815&lt;Bonus!$J$10,Bonus!$K$10,IF(D1815&lt;Bonus!$J$11,Bonus!$K$11,IF(D1815&lt;Bonus!$J$12,Bonus!$K$12,Bonus!$K$13)))))))))))</f>
        <v>3</v>
      </c>
    </row>
    <row r="1816" spans="1:21"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17">
        <f t="shared" si="113"/>
        <v>42.157142857142858</v>
      </c>
      <c r="Q1816" t="s">
        <v>8358</v>
      </c>
      <c r="R1816" t="s">
        <v>8359</v>
      </c>
      <c r="S1816" s="23">
        <f t="shared" si="114"/>
        <v>42033.105740740742</v>
      </c>
      <c r="T1816" s="23">
        <f t="shared" si="115"/>
        <v>42063.105740740742</v>
      </c>
      <c r="U1816" s="27">
        <f>IF(D1816&lt;Bonus!$J$2,Bonus!$K$2,IF(D1816&lt;Bonus!$J$3,Bonus!$K$3,IF(D1816&lt;Bonus!$J$4,Bonus!$K$4,IF(D1816&lt;Bonus!$J$5,Bonus!$K$5,IF(D1816&lt;Bonus!$J$6,Bonus!$K$6,IF(D1816&lt;Bonus!$J$7,Bonus!$K$7,IF(D1816&lt;Bonus!$J$8,Bonus!$K$8,IF(D1816&lt;Bonus!$J$9,Bonus!$K$9,IF(D1816&lt;Bonus!$J$10,Bonus!$K$10,IF(D1816&lt;Bonus!$J$11,Bonus!$K$11,IF(D1816&lt;Bonus!$J$12,Bonus!$K$12,Bonus!$K$13)))))))))))</f>
        <v>4</v>
      </c>
    </row>
    <row r="1817" spans="1:21"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17" t="e">
        <f t="shared" si="113"/>
        <v>#DIV/0!</v>
      </c>
      <c r="Q1817" t="s">
        <v>8358</v>
      </c>
      <c r="R1817" t="s">
        <v>8359</v>
      </c>
      <c r="S1817" s="23">
        <f t="shared" si="114"/>
        <v>42172.698344907411</v>
      </c>
      <c r="T1817" s="23">
        <f t="shared" si="115"/>
        <v>42186.698344907411</v>
      </c>
      <c r="U1817" s="27">
        <f>IF(D1817&lt;Bonus!$J$2,Bonus!$K$2,IF(D1817&lt;Bonus!$J$3,Bonus!$K$3,IF(D1817&lt;Bonus!$J$4,Bonus!$K$4,IF(D1817&lt;Bonus!$J$5,Bonus!$K$5,IF(D1817&lt;Bonus!$J$6,Bonus!$K$6,IF(D1817&lt;Bonus!$J$7,Bonus!$K$7,IF(D1817&lt;Bonus!$J$8,Bonus!$K$8,IF(D1817&lt;Bonus!$J$9,Bonus!$K$9,IF(D1817&lt;Bonus!$J$10,Bonus!$K$10,IF(D1817&lt;Bonus!$J$11,Bonus!$K$11,IF(D1817&lt;Bonus!$J$12,Bonus!$K$12,Bonus!$K$13)))))))))))</f>
        <v>2</v>
      </c>
    </row>
    <row r="1818" spans="1:21"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17">
        <f t="shared" si="113"/>
        <v>84.833333333333329</v>
      </c>
      <c r="Q1818" t="s">
        <v>8358</v>
      </c>
      <c r="R1818" t="s">
        <v>8359</v>
      </c>
      <c r="S1818" s="23">
        <f t="shared" si="114"/>
        <v>42548.667858796289</v>
      </c>
      <c r="T1818" s="23">
        <f t="shared" si="115"/>
        <v>42576.583333333336</v>
      </c>
      <c r="U1818" s="27">
        <f>IF(D1818&lt;Bonus!$J$2,Bonus!$K$2,IF(D1818&lt;Bonus!$J$3,Bonus!$K$3,IF(D1818&lt;Bonus!$J$4,Bonus!$K$4,IF(D1818&lt;Bonus!$J$5,Bonus!$K$5,IF(D1818&lt;Bonus!$J$6,Bonus!$K$6,IF(D1818&lt;Bonus!$J$7,Bonus!$K$7,IF(D1818&lt;Bonus!$J$8,Bonus!$K$8,IF(D1818&lt;Bonus!$J$9,Bonus!$K$9,IF(D1818&lt;Bonus!$J$10,Bonus!$K$10,IF(D1818&lt;Bonus!$J$11,Bonus!$K$11,IF(D1818&lt;Bonus!$J$12,Bonus!$K$12,Bonus!$K$13)))))))))))</f>
        <v>7</v>
      </c>
    </row>
    <row r="1819" spans="1:21"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17">
        <f t="shared" si="113"/>
        <v>94.19</v>
      </c>
      <c r="Q1819" t="s">
        <v>8358</v>
      </c>
      <c r="R1819" t="s">
        <v>8359</v>
      </c>
      <c r="S1819" s="23">
        <f t="shared" si="114"/>
        <v>42705.453784722216</v>
      </c>
      <c r="T1819" s="23">
        <f t="shared" si="115"/>
        <v>42765.082638888889</v>
      </c>
      <c r="U1819" s="27">
        <f>IF(D1819&lt;Bonus!$J$2,Bonus!$K$2,IF(D1819&lt;Bonus!$J$3,Bonus!$K$3,IF(D1819&lt;Bonus!$J$4,Bonus!$K$4,IF(D1819&lt;Bonus!$J$5,Bonus!$K$5,IF(D1819&lt;Bonus!$J$6,Bonus!$K$6,IF(D1819&lt;Bonus!$J$7,Bonus!$K$7,IF(D1819&lt;Bonus!$J$8,Bonus!$K$8,IF(D1819&lt;Bonus!$J$9,Bonus!$K$9,IF(D1819&lt;Bonus!$J$10,Bonus!$K$10,IF(D1819&lt;Bonus!$J$11,Bonus!$K$11,IF(D1819&lt;Bonus!$J$12,Bonus!$K$12,Bonus!$K$13)))))))))))</f>
        <v>5</v>
      </c>
    </row>
    <row r="1820" spans="1:21"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17" t="e">
        <f t="shared" si="113"/>
        <v>#DIV/0!</v>
      </c>
      <c r="Q1820" t="s">
        <v>8358</v>
      </c>
      <c r="R1820" t="s">
        <v>8359</v>
      </c>
      <c r="S1820" s="23">
        <f t="shared" si="114"/>
        <v>42067.026041666664</v>
      </c>
      <c r="T1820" s="23">
        <f t="shared" si="115"/>
        <v>42096.984374999993</v>
      </c>
      <c r="U1820" s="27">
        <f>IF(D1820&lt;Bonus!$J$2,Bonus!$K$2,IF(D1820&lt;Bonus!$J$3,Bonus!$K$3,IF(D1820&lt;Bonus!$J$4,Bonus!$K$4,IF(D1820&lt;Bonus!$J$5,Bonus!$K$5,IF(D1820&lt;Bonus!$J$6,Bonus!$K$6,IF(D1820&lt;Bonus!$J$7,Bonus!$K$7,IF(D1820&lt;Bonus!$J$8,Bonus!$K$8,IF(D1820&lt;Bonus!$J$9,Bonus!$K$9,IF(D1820&lt;Bonus!$J$10,Bonus!$K$10,IF(D1820&lt;Bonus!$J$11,Bonus!$K$11,IF(D1820&lt;Bonus!$J$12,Bonus!$K$12,Bonus!$K$13)))))))))))</f>
        <v>5</v>
      </c>
    </row>
    <row r="1821" spans="1:21"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17">
        <f t="shared" si="113"/>
        <v>6.25</v>
      </c>
      <c r="Q1821" t="s">
        <v>8358</v>
      </c>
      <c r="R1821" t="s">
        <v>8359</v>
      </c>
      <c r="S1821" s="23">
        <f t="shared" si="114"/>
        <v>41820.543935185182</v>
      </c>
      <c r="T1821" s="23">
        <f t="shared" si="115"/>
        <v>41850.543935185182</v>
      </c>
      <c r="U1821" s="27">
        <f>IF(D1821&lt;Bonus!$J$2,Bonus!$K$2,IF(D1821&lt;Bonus!$J$3,Bonus!$K$3,IF(D1821&lt;Bonus!$J$4,Bonus!$K$4,IF(D1821&lt;Bonus!$J$5,Bonus!$K$5,IF(D1821&lt;Bonus!$J$6,Bonus!$K$6,IF(D1821&lt;Bonus!$J$7,Bonus!$K$7,IF(D1821&lt;Bonus!$J$8,Bonus!$K$8,IF(D1821&lt;Bonus!$J$9,Bonus!$K$9,IF(D1821&lt;Bonus!$J$10,Bonus!$K$10,IF(D1821&lt;Bonus!$J$11,Bonus!$K$11,IF(D1821&lt;Bonus!$J$12,Bonus!$K$12,Bonus!$K$13)))))))))))</f>
        <v>2</v>
      </c>
    </row>
    <row r="1822" spans="1:21"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17">
        <f t="shared" si="113"/>
        <v>213.375</v>
      </c>
      <c r="Q1822" t="s">
        <v>8358</v>
      </c>
      <c r="R1822" t="s">
        <v>8359</v>
      </c>
      <c r="S1822" s="23">
        <f t="shared" si="114"/>
        <v>42064.87604166667</v>
      </c>
      <c r="T1822" s="23">
        <f t="shared" si="115"/>
        <v>42094.834374999999</v>
      </c>
      <c r="U1822" s="27">
        <f>IF(D1822&lt;Bonus!$J$2,Bonus!$K$2,IF(D1822&lt;Bonus!$J$3,Bonus!$K$3,IF(D1822&lt;Bonus!$J$4,Bonus!$K$4,IF(D1822&lt;Bonus!$J$5,Bonus!$K$5,IF(D1822&lt;Bonus!$J$6,Bonus!$K$6,IF(D1822&lt;Bonus!$J$7,Bonus!$K$7,IF(D1822&lt;Bonus!$J$8,Bonus!$K$8,IF(D1822&lt;Bonus!$J$9,Bonus!$K$9,IF(D1822&lt;Bonus!$J$10,Bonus!$K$10,IF(D1822&lt;Bonus!$J$11,Bonus!$K$11,IF(D1822&lt;Bonus!$J$12,Bonus!$K$12,Bonus!$K$13)))))))))))</f>
        <v>7</v>
      </c>
    </row>
    <row r="1823" spans="1:21"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17">
        <f t="shared" si="113"/>
        <v>59.162280701754383</v>
      </c>
      <c r="Q1823" t="s">
        <v>8345</v>
      </c>
      <c r="R1823" t="s">
        <v>8346</v>
      </c>
      <c r="S1823" s="23">
        <f t="shared" si="114"/>
        <v>40926.110729166663</v>
      </c>
      <c r="T1823" s="23">
        <f t="shared" si="115"/>
        <v>40971.110729166663</v>
      </c>
      <c r="U1823" s="27">
        <f>IF(D1823&lt;Bonus!$J$2,Bonus!$K$2,IF(D1823&lt;Bonus!$J$3,Bonus!$K$3,IF(D1823&lt;Bonus!$J$4,Bonus!$K$4,IF(D1823&lt;Bonus!$J$5,Bonus!$K$5,IF(D1823&lt;Bonus!$J$6,Bonus!$K$6,IF(D1823&lt;Bonus!$J$7,Bonus!$K$7,IF(D1823&lt;Bonus!$J$8,Bonus!$K$8,IF(D1823&lt;Bonus!$J$9,Bonus!$K$9,IF(D1823&lt;Bonus!$J$10,Bonus!$K$10,IF(D1823&lt;Bonus!$J$11,Bonus!$K$11,IF(D1823&lt;Bonus!$J$12,Bonus!$K$12,Bonus!$K$13)))))))))))</f>
        <v>2</v>
      </c>
    </row>
    <row r="1824" spans="1:21"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17">
        <f t="shared" si="113"/>
        <v>27.272727272727273</v>
      </c>
      <c r="Q1824" t="s">
        <v>8345</v>
      </c>
      <c r="R1824" t="s">
        <v>8346</v>
      </c>
      <c r="S1824" s="23">
        <f t="shared" si="114"/>
        <v>41634.588680555549</v>
      </c>
      <c r="T1824" s="23">
        <f t="shared" si="115"/>
        <v>41670.584027777775</v>
      </c>
      <c r="U1824" s="27">
        <f>IF(D1824&lt;Bonus!$J$2,Bonus!$K$2,IF(D1824&lt;Bonus!$J$3,Bonus!$K$3,IF(D1824&lt;Bonus!$J$4,Bonus!$K$4,IF(D1824&lt;Bonus!$J$5,Bonus!$K$5,IF(D1824&lt;Bonus!$J$6,Bonus!$K$6,IF(D1824&lt;Bonus!$J$7,Bonus!$K$7,IF(D1824&lt;Bonus!$J$8,Bonus!$K$8,IF(D1824&lt;Bonus!$J$9,Bonus!$K$9,IF(D1824&lt;Bonus!$J$10,Bonus!$K$10,IF(D1824&lt;Bonus!$J$11,Bonus!$K$11,IF(D1824&lt;Bonus!$J$12,Bonus!$K$12,Bonus!$K$13)))))))))))</f>
        <v>1</v>
      </c>
    </row>
    <row r="1825" spans="1:21"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17">
        <f t="shared" si="113"/>
        <v>24.575757575757574</v>
      </c>
      <c r="Q1825" t="s">
        <v>8345</v>
      </c>
      <c r="R1825" t="s">
        <v>8346</v>
      </c>
      <c r="S1825" s="23">
        <f t="shared" si="114"/>
        <v>41176.47657407407</v>
      </c>
      <c r="T1825" s="23">
        <f t="shared" si="115"/>
        <v>41206.47657407407</v>
      </c>
      <c r="U1825" s="27">
        <f>IF(D1825&lt;Bonus!$J$2,Bonus!$K$2,IF(D1825&lt;Bonus!$J$3,Bonus!$K$3,IF(D1825&lt;Bonus!$J$4,Bonus!$K$4,IF(D1825&lt;Bonus!$J$5,Bonus!$K$5,IF(D1825&lt;Bonus!$J$6,Bonus!$K$6,IF(D1825&lt;Bonus!$J$7,Bonus!$K$7,IF(D1825&lt;Bonus!$J$8,Bonus!$K$8,IF(D1825&lt;Bonus!$J$9,Bonus!$K$9,IF(D1825&lt;Bonus!$J$10,Bonus!$K$10,IF(D1825&lt;Bonus!$J$11,Bonus!$K$11,IF(D1825&lt;Bonus!$J$12,Bonus!$K$12,Bonus!$K$13)))))))))))</f>
        <v>1</v>
      </c>
    </row>
    <row r="1826" spans="1:2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17">
        <f t="shared" si="113"/>
        <v>75.05</v>
      </c>
      <c r="Q1826" t="s">
        <v>8345</v>
      </c>
      <c r="R1826" t="s">
        <v>8346</v>
      </c>
      <c r="S1826" s="23">
        <f t="shared" si="114"/>
        <v>41626.707951388889</v>
      </c>
      <c r="T1826" s="23">
        <f t="shared" si="115"/>
        <v>41646.880555555552</v>
      </c>
      <c r="U1826" s="27">
        <f>IF(D1826&lt;Bonus!$J$2,Bonus!$K$2,IF(D1826&lt;Bonus!$J$3,Bonus!$K$3,IF(D1826&lt;Bonus!$J$4,Bonus!$K$4,IF(D1826&lt;Bonus!$J$5,Bonus!$K$5,IF(D1826&lt;Bonus!$J$6,Bonus!$K$6,IF(D1826&lt;Bonus!$J$7,Bonus!$K$7,IF(D1826&lt;Bonus!$J$8,Bonus!$K$8,IF(D1826&lt;Bonus!$J$9,Bonus!$K$9,IF(D1826&lt;Bonus!$J$10,Bonus!$K$10,IF(D1826&lt;Bonus!$J$11,Bonus!$K$11,IF(D1826&lt;Bonus!$J$12,Bonus!$K$12,Bonus!$K$13)))))))))))</f>
        <v>2</v>
      </c>
    </row>
    <row r="1827" spans="1:21"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17">
        <f t="shared" si="113"/>
        <v>42.02</v>
      </c>
      <c r="Q1827" t="s">
        <v>8345</v>
      </c>
      <c r="R1827" t="s">
        <v>8346</v>
      </c>
      <c r="S1827" s="23">
        <f t="shared" si="114"/>
        <v>41443.626192129625</v>
      </c>
      <c r="T1827" s="23">
        <f t="shared" si="115"/>
        <v>41466.626192129625</v>
      </c>
      <c r="U1827" s="27">
        <f>IF(D1827&lt;Bonus!$J$2,Bonus!$K$2,IF(D1827&lt;Bonus!$J$3,Bonus!$K$3,IF(D1827&lt;Bonus!$J$4,Bonus!$K$4,IF(D1827&lt;Bonus!$J$5,Bonus!$K$5,IF(D1827&lt;Bonus!$J$6,Bonus!$K$6,IF(D1827&lt;Bonus!$J$7,Bonus!$K$7,IF(D1827&lt;Bonus!$J$8,Bonus!$K$8,IF(D1827&lt;Bonus!$J$9,Bonus!$K$9,IF(D1827&lt;Bonus!$J$10,Bonus!$K$10,IF(D1827&lt;Bonus!$J$11,Bonus!$K$11,IF(D1827&lt;Bonus!$J$12,Bonus!$K$12,Bonus!$K$13)))))))))))</f>
        <v>2</v>
      </c>
    </row>
    <row r="1828" spans="1:21"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17">
        <f t="shared" si="113"/>
        <v>53.157894736842103</v>
      </c>
      <c r="Q1828" t="s">
        <v>8345</v>
      </c>
      <c r="R1828" t="s">
        <v>8346</v>
      </c>
      <c r="S1828" s="23">
        <f t="shared" si="114"/>
        <v>41657.715474537035</v>
      </c>
      <c r="T1828" s="23">
        <f t="shared" si="115"/>
        <v>41687.715474537035</v>
      </c>
      <c r="U1828" s="27">
        <f>IF(D1828&lt;Bonus!$J$2,Bonus!$K$2,IF(D1828&lt;Bonus!$J$3,Bonus!$K$3,IF(D1828&lt;Bonus!$J$4,Bonus!$K$4,IF(D1828&lt;Bonus!$J$5,Bonus!$K$5,IF(D1828&lt;Bonus!$J$6,Bonus!$K$6,IF(D1828&lt;Bonus!$J$7,Bonus!$K$7,IF(D1828&lt;Bonus!$J$8,Bonus!$K$8,IF(D1828&lt;Bonus!$J$9,Bonus!$K$9,IF(D1828&lt;Bonus!$J$10,Bonus!$K$10,IF(D1828&lt;Bonus!$J$11,Bonus!$K$11,IF(D1828&lt;Bonus!$J$12,Bonus!$K$12,Bonus!$K$13)))))))))))</f>
        <v>2</v>
      </c>
    </row>
    <row r="1829" spans="1:21"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17">
        <f t="shared" si="113"/>
        <v>83.885416666666671</v>
      </c>
      <c r="Q1829" t="s">
        <v>8345</v>
      </c>
      <c r="R1829" t="s">
        <v>8346</v>
      </c>
      <c r="S1829" s="23">
        <f t="shared" si="114"/>
        <v>40555.117604166662</v>
      </c>
      <c r="T1829" s="23">
        <f t="shared" si="115"/>
        <v>40605.117604166662</v>
      </c>
      <c r="U1829" s="27">
        <f>IF(D1829&lt;Bonus!$J$2,Bonus!$K$2,IF(D1829&lt;Bonus!$J$3,Bonus!$K$3,IF(D1829&lt;Bonus!$J$4,Bonus!$K$4,IF(D1829&lt;Bonus!$J$5,Bonus!$K$5,IF(D1829&lt;Bonus!$J$6,Bonus!$K$6,IF(D1829&lt;Bonus!$J$7,Bonus!$K$7,IF(D1829&lt;Bonus!$J$8,Bonus!$K$8,IF(D1829&lt;Bonus!$J$9,Bonus!$K$9,IF(D1829&lt;Bonus!$J$10,Bonus!$K$10,IF(D1829&lt;Bonus!$J$11,Bonus!$K$11,IF(D1829&lt;Bonus!$J$12,Bonus!$K$12,Bonus!$K$13)))))))))))</f>
        <v>3</v>
      </c>
    </row>
    <row r="1830" spans="1:21"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17">
        <f t="shared" si="113"/>
        <v>417.33333333333331</v>
      </c>
      <c r="Q1830" t="s">
        <v>8345</v>
      </c>
      <c r="R1830" t="s">
        <v>8346</v>
      </c>
      <c r="S1830" s="23">
        <f t="shared" si="114"/>
        <v>41736.691319444442</v>
      </c>
      <c r="T1830" s="23">
        <f t="shared" si="115"/>
        <v>41768.708333333328</v>
      </c>
      <c r="U1830" s="27">
        <f>IF(D1830&lt;Bonus!$J$2,Bonus!$K$2,IF(D1830&lt;Bonus!$J$3,Bonus!$K$3,IF(D1830&lt;Bonus!$J$4,Bonus!$K$4,IF(D1830&lt;Bonus!$J$5,Bonus!$K$5,IF(D1830&lt;Bonus!$J$6,Bonus!$K$6,IF(D1830&lt;Bonus!$J$7,Bonus!$K$7,IF(D1830&lt;Bonus!$J$8,Bonus!$K$8,IF(D1830&lt;Bonus!$J$9,Bonus!$K$9,IF(D1830&lt;Bonus!$J$10,Bonus!$K$10,IF(D1830&lt;Bonus!$J$11,Bonus!$K$11,IF(D1830&lt;Bonus!$J$12,Bonus!$K$12,Bonus!$K$13)))))))))))</f>
        <v>6</v>
      </c>
    </row>
    <row r="1831" spans="1:21"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17">
        <f t="shared" si="113"/>
        <v>75.765151515151516</v>
      </c>
      <c r="Q1831" t="s">
        <v>8345</v>
      </c>
      <c r="R1831" t="s">
        <v>8346</v>
      </c>
      <c r="S1831" s="23">
        <f t="shared" si="114"/>
        <v>40515.879293981481</v>
      </c>
      <c r="T1831" s="23">
        <f t="shared" si="115"/>
        <v>40564.708333333328</v>
      </c>
      <c r="U1831" s="27">
        <f>IF(D1831&lt;Bonus!$J$2,Bonus!$K$2,IF(D1831&lt;Bonus!$J$3,Bonus!$K$3,IF(D1831&lt;Bonus!$J$4,Bonus!$K$4,IF(D1831&lt;Bonus!$J$5,Bonus!$K$5,IF(D1831&lt;Bonus!$J$6,Bonus!$K$6,IF(D1831&lt;Bonus!$J$7,Bonus!$K$7,IF(D1831&lt;Bonus!$J$8,Bonus!$K$8,IF(D1831&lt;Bonus!$J$9,Bonus!$K$9,IF(D1831&lt;Bonus!$J$10,Bonus!$K$10,IF(D1831&lt;Bonus!$J$11,Bonus!$K$11,IF(D1831&lt;Bonus!$J$12,Bonus!$K$12,Bonus!$K$13)))))))))))</f>
        <v>2</v>
      </c>
    </row>
    <row r="1832" spans="1:21"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17">
        <f t="shared" si="113"/>
        <v>67.389380530973455</v>
      </c>
      <c r="Q1832" t="s">
        <v>8345</v>
      </c>
      <c r="R1832" t="s">
        <v>8346</v>
      </c>
      <c r="S1832" s="23">
        <f t="shared" si="114"/>
        <v>41664.475775462961</v>
      </c>
      <c r="T1832" s="23">
        <f t="shared" si="115"/>
        <v>41694.475775462961</v>
      </c>
      <c r="U1832" s="27">
        <f>IF(D1832&lt;Bonus!$J$2,Bonus!$K$2,IF(D1832&lt;Bonus!$J$3,Bonus!$K$3,IF(D1832&lt;Bonus!$J$4,Bonus!$K$4,IF(D1832&lt;Bonus!$J$5,Bonus!$K$5,IF(D1832&lt;Bonus!$J$6,Bonus!$K$6,IF(D1832&lt;Bonus!$J$7,Bonus!$K$7,IF(D1832&lt;Bonus!$J$8,Bonus!$K$8,IF(D1832&lt;Bonus!$J$9,Bonus!$K$9,IF(D1832&lt;Bonus!$J$10,Bonus!$K$10,IF(D1832&lt;Bonus!$J$11,Bonus!$K$11,IF(D1832&lt;Bonus!$J$12,Bonus!$K$12,Bonus!$K$13)))))))))))</f>
        <v>5</v>
      </c>
    </row>
    <row r="1833" spans="1:21"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17">
        <f t="shared" si="113"/>
        <v>73.571428571428569</v>
      </c>
      <c r="Q1833" t="s">
        <v>8345</v>
      </c>
      <c r="R1833" t="s">
        <v>8346</v>
      </c>
      <c r="S1833" s="23">
        <f t="shared" si="114"/>
        <v>41026.787766203699</v>
      </c>
      <c r="T1833" s="23">
        <f t="shared" si="115"/>
        <v>41041.787766203699</v>
      </c>
      <c r="U1833" s="27">
        <f>IF(D1833&lt;Bonus!$J$2,Bonus!$K$2,IF(D1833&lt;Bonus!$J$3,Bonus!$K$3,IF(D1833&lt;Bonus!$J$4,Bonus!$K$4,IF(D1833&lt;Bonus!$J$5,Bonus!$K$5,IF(D1833&lt;Bonus!$J$6,Bonus!$K$6,IF(D1833&lt;Bonus!$J$7,Bonus!$K$7,IF(D1833&lt;Bonus!$J$8,Bonus!$K$8,IF(D1833&lt;Bonus!$J$9,Bonus!$K$9,IF(D1833&lt;Bonus!$J$10,Bonus!$K$10,IF(D1833&lt;Bonus!$J$11,Bonus!$K$11,IF(D1833&lt;Bonus!$J$12,Bonus!$K$12,Bonus!$K$13)))))))))))</f>
        <v>2</v>
      </c>
    </row>
    <row r="1834" spans="1:21"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17">
        <f t="shared" si="113"/>
        <v>25</v>
      </c>
      <c r="Q1834" t="s">
        <v>8345</v>
      </c>
      <c r="R1834" t="s">
        <v>8346</v>
      </c>
      <c r="S1834" s="23">
        <f t="shared" si="114"/>
        <v>40576.331331018519</v>
      </c>
      <c r="T1834" s="23">
        <f t="shared" si="115"/>
        <v>40606.331331018519</v>
      </c>
      <c r="U1834" s="27">
        <f>IF(D1834&lt;Bonus!$J$2,Bonus!$K$2,IF(D1834&lt;Bonus!$J$3,Bonus!$K$3,IF(D1834&lt;Bonus!$J$4,Bonus!$K$4,IF(D1834&lt;Bonus!$J$5,Bonus!$K$5,IF(D1834&lt;Bonus!$J$6,Bonus!$K$6,IF(D1834&lt;Bonus!$J$7,Bonus!$K$7,IF(D1834&lt;Bonus!$J$8,Bonus!$K$8,IF(D1834&lt;Bonus!$J$9,Bonus!$K$9,IF(D1834&lt;Bonus!$J$10,Bonus!$K$10,IF(D1834&lt;Bonus!$J$11,Bonus!$K$11,IF(D1834&lt;Bonus!$J$12,Bonus!$K$12,Bonus!$K$13)))))))))))</f>
        <v>1</v>
      </c>
    </row>
    <row r="1835" spans="1:21"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17">
        <f t="shared" si="113"/>
        <v>42</v>
      </c>
      <c r="Q1835" t="s">
        <v>8345</v>
      </c>
      <c r="R1835" t="s">
        <v>8346</v>
      </c>
      <c r="S1835" s="23">
        <f t="shared" si="114"/>
        <v>41302.835682870369</v>
      </c>
      <c r="T1835" s="23">
        <f t="shared" si="115"/>
        <v>41335.124305555553</v>
      </c>
      <c r="U1835" s="27">
        <f>IF(D1835&lt;Bonus!$J$2,Bonus!$K$2,IF(D1835&lt;Bonus!$J$3,Bonus!$K$3,IF(D1835&lt;Bonus!$J$4,Bonus!$K$4,IF(D1835&lt;Bonus!$J$5,Bonus!$K$5,IF(D1835&lt;Bonus!$J$6,Bonus!$K$6,IF(D1835&lt;Bonus!$J$7,Bonus!$K$7,IF(D1835&lt;Bonus!$J$8,Bonus!$K$8,IF(D1835&lt;Bonus!$J$9,Bonus!$K$9,IF(D1835&lt;Bonus!$J$10,Bonus!$K$10,IF(D1835&lt;Bonus!$J$11,Bonus!$K$11,IF(D1835&lt;Bonus!$J$12,Bonus!$K$12,Bonus!$K$13)))))))))))</f>
        <v>1</v>
      </c>
    </row>
    <row r="1836" spans="1:21"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17">
        <f t="shared" si="113"/>
        <v>131.16666666666666</v>
      </c>
      <c r="Q1836" t="s">
        <v>8345</v>
      </c>
      <c r="R1836" t="s">
        <v>8346</v>
      </c>
      <c r="S1836" s="23">
        <f t="shared" si="114"/>
        <v>41988.755729166667</v>
      </c>
      <c r="T1836" s="23">
        <f t="shared" si="115"/>
        <v>42028.755729166667</v>
      </c>
      <c r="U1836" s="27">
        <f>IF(D1836&lt;Bonus!$J$2,Bonus!$K$2,IF(D1836&lt;Bonus!$J$3,Bonus!$K$3,IF(D1836&lt;Bonus!$J$4,Bonus!$K$4,IF(D1836&lt;Bonus!$J$5,Bonus!$K$5,IF(D1836&lt;Bonus!$J$6,Bonus!$K$6,IF(D1836&lt;Bonus!$J$7,Bonus!$K$7,IF(D1836&lt;Bonus!$J$8,Bonus!$K$8,IF(D1836&lt;Bonus!$J$9,Bonus!$K$9,IF(D1836&lt;Bonus!$J$10,Bonus!$K$10,IF(D1836&lt;Bonus!$J$11,Bonus!$K$11,IF(D1836&lt;Bonus!$J$12,Bonus!$K$12,Bonus!$K$13)))))))))))</f>
        <v>4</v>
      </c>
    </row>
    <row r="1837" spans="1:21"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17">
        <f t="shared" si="113"/>
        <v>47.272727272727273</v>
      </c>
      <c r="Q1837" t="s">
        <v>8345</v>
      </c>
      <c r="R1837" t="s">
        <v>8346</v>
      </c>
      <c r="S1837" s="23">
        <f t="shared" si="114"/>
        <v>42430.49387731481</v>
      </c>
      <c r="T1837" s="23">
        <f t="shared" si="115"/>
        <v>42460.452210648145</v>
      </c>
      <c r="U1837" s="27">
        <f>IF(D1837&lt;Bonus!$J$2,Bonus!$K$2,IF(D1837&lt;Bonus!$J$3,Bonus!$K$3,IF(D1837&lt;Bonus!$J$4,Bonus!$K$4,IF(D1837&lt;Bonus!$J$5,Bonus!$K$5,IF(D1837&lt;Bonus!$J$6,Bonus!$K$6,IF(D1837&lt;Bonus!$J$7,Bonus!$K$7,IF(D1837&lt;Bonus!$J$8,Bonus!$K$8,IF(D1837&lt;Bonus!$J$9,Bonus!$K$9,IF(D1837&lt;Bonus!$J$10,Bonus!$K$10,IF(D1837&lt;Bonus!$J$11,Bonus!$K$11,IF(D1837&lt;Bonus!$J$12,Bonus!$K$12,Bonus!$K$13)))))))))))</f>
        <v>1</v>
      </c>
    </row>
    <row r="1838" spans="1:21"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17">
        <f t="shared" si="113"/>
        <v>182.12727272727273</v>
      </c>
      <c r="Q1838" t="s">
        <v>8345</v>
      </c>
      <c r="R1838" t="s">
        <v>8346</v>
      </c>
      <c r="S1838" s="23">
        <f t="shared" si="114"/>
        <v>41305.601030092592</v>
      </c>
      <c r="T1838" s="23">
        <f t="shared" si="115"/>
        <v>41322.601030092592</v>
      </c>
      <c r="U1838" s="27">
        <f>IF(D1838&lt;Bonus!$J$2,Bonus!$K$2,IF(D1838&lt;Bonus!$J$3,Bonus!$K$3,IF(D1838&lt;Bonus!$J$4,Bonus!$K$4,IF(D1838&lt;Bonus!$J$5,Bonus!$K$5,IF(D1838&lt;Bonus!$J$6,Bonus!$K$6,IF(D1838&lt;Bonus!$J$7,Bonus!$K$7,IF(D1838&lt;Bonus!$J$8,Bonus!$K$8,IF(D1838&lt;Bonus!$J$9,Bonus!$K$9,IF(D1838&lt;Bonus!$J$10,Bonus!$K$10,IF(D1838&lt;Bonus!$J$11,Bonus!$K$11,IF(D1838&lt;Bonus!$J$12,Bonus!$K$12,Bonus!$K$13)))))))))))</f>
        <v>3</v>
      </c>
    </row>
    <row r="1839" spans="1:21"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17">
        <f t="shared" si="113"/>
        <v>61.366666666666667</v>
      </c>
      <c r="Q1839" t="s">
        <v>8345</v>
      </c>
      <c r="R1839" t="s">
        <v>8346</v>
      </c>
      <c r="S1839" s="23">
        <f t="shared" si="114"/>
        <v>40925.839525462965</v>
      </c>
      <c r="T1839" s="23">
        <f t="shared" si="115"/>
        <v>40985.797858796293</v>
      </c>
      <c r="U1839" s="27">
        <f>IF(D1839&lt;Bonus!$J$2,Bonus!$K$2,IF(D1839&lt;Bonus!$J$3,Bonus!$K$3,IF(D1839&lt;Bonus!$J$4,Bonus!$K$4,IF(D1839&lt;Bonus!$J$5,Bonus!$K$5,IF(D1839&lt;Bonus!$J$6,Bonus!$K$6,IF(D1839&lt;Bonus!$J$7,Bonus!$K$7,IF(D1839&lt;Bonus!$J$8,Bonus!$K$8,IF(D1839&lt;Bonus!$J$9,Bonus!$K$9,IF(D1839&lt;Bonus!$J$10,Bonus!$K$10,IF(D1839&lt;Bonus!$J$11,Bonus!$K$11,IF(D1839&lt;Bonus!$J$12,Bonus!$K$12,Bonus!$K$13)))))))))))</f>
        <v>1</v>
      </c>
    </row>
    <row r="1840" spans="1:21"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17">
        <f t="shared" si="113"/>
        <v>35.767499999999998</v>
      </c>
      <c r="Q1840" t="s">
        <v>8345</v>
      </c>
      <c r="R1840" t="s">
        <v>8346</v>
      </c>
      <c r="S1840" s="23">
        <f t="shared" si="114"/>
        <v>40788.578206018516</v>
      </c>
      <c r="T1840" s="23">
        <f t="shared" si="115"/>
        <v>40816.916666666664</v>
      </c>
      <c r="U1840" s="27">
        <f>IF(D1840&lt;Bonus!$J$2,Bonus!$K$2,IF(D1840&lt;Bonus!$J$3,Bonus!$K$3,IF(D1840&lt;Bonus!$J$4,Bonus!$K$4,IF(D1840&lt;Bonus!$J$5,Bonus!$K$5,IF(D1840&lt;Bonus!$J$6,Bonus!$K$6,IF(D1840&lt;Bonus!$J$7,Bonus!$K$7,IF(D1840&lt;Bonus!$J$8,Bonus!$K$8,IF(D1840&lt;Bonus!$J$9,Bonus!$K$9,IF(D1840&lt;Bonus!$J$10,Bonus!$K$10,IF(D1840&lt;Bonus!$J$11,Bonus!$K$11,IF(D1840&lt;Bonus!$J$12,Bonus!$K$12,Bonus!$K$13)))))))))))</f>
        <v>2</v>
      </c>
    </row>
    <row r="1841" spans="1:21"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17">
        <f t="shared" si="113"/>
        <v>45.62222222222222</v>
      </c>
      <c r="Q1841" t="s">
        <v>8345</v>
      </c>
      <c r="R1841" t="s">
        <v>8346</v>
      </c>
      <c r="S1841" s="23">
        <f t="shared" si="114"/>
        <v>42614.513680555552</v>
      </c>
      <c r="T1841" s="23">
        <f t="shared" si="115"/>
        <v>42644.513680555552</v>
      </c>
      <c r="U1841" s="27">
        <f>IF(D1841&lt;Bonus!$J$2,Bonus!$K$2,IF(D1841&lt;Bonus!$J$3,Bonus!$K$3,IF(D1841&lt;Bonus!$J$4,Bonus!$K$4,IF(D1841&lt;Bonus!$J$5,Bonus!$K$5,IF(D1841&lt;Bonus!$J$6,Bonus!$K$6,IF(D1841&lt;Bonus!$J$7,Bonus!$K$7,IF(D1841&lt;Bonus!$J$8,Bonus!$K$8,IF(D1841&lt;Bonus!$J$9,Bonus!$K$9,IF(D1841&lt;Bonus!$J$10,Bonus!$K$10,IF(D1841&lt;Bonus!$J$11,Bonus!$K$11,IF(D1841&lt;Bonus!$J$12,Bonus!$K$12,Bonus!$K$13)))))))))))</f>
        <v>2</v>
      </c>
    </row>
    <row r="1842" spans="1:21"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17">
        <f t="shared" si="113"/>
        <v>75.384615384615387</v>
      </c>
      <c r="Q1842" t="s">
        <v>8345</v>
      </c>
      <c r="R1842" t="s">
        <v>8346</v>
      </c>
      <c r="S1842" s="23">
        <f t="shared" si="114"/>
        <v>41381.88784722222</v>
      </c>
      <c r="T1842" s="23">
        <f t="shared" si="115"/>
        <v>41400.999305555553</v>
      </c>
      <c r="U1842" s="27">
        <f>IF(D1842&lt;Bonus!$J$2,Bonus!$K$2,IF(D1842&lt;Bonus!$J$3,Bonus!$K$3,IF(D1842&lt;Bonus!$J$4,Bonus!$K$4,IF(D1842&lt;Bonus!$J$5,Bonus!$K$5,IF(D1842&lt;Bonus!$J$6,Bonus!$K$6,IF(D1842&lt;Bonus!$J$7,Bonus!$K$7,IF(D1842&lt;Bonus!$J$8,Bonus!$K$8,IF(D1842&lt;Bonus!$J$9,Bonus!$K$9,IF(D1842&lt;Bonus!$J$10,Bonus!$K$10,IF(D1842&lt;Bonus!$J$11,Bonus!$K$11,IF(D1842&lt;Bonus!$J$12,Bonus!$K$12,Bonus!$K$13)))))))))))</f>
        <v>1</v>
      </c>
    </row>
    <row r="1843" spans="1:21"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17">
        <f t="shared" si="113"/>
        <v>50.875</v>
      </c>
      <c r="Q1843" t="s">
        <v>8345</v>
      </c>
      <c r="R1843" t="s">
        <v>8346</v>
      </c>
      <c r="S1843" s="23">
        <f t="shared" si="114"/>
        <v>41745.637094907404</v>
      </c>
      <c r="T1843" s="23">
        <f t="shared" si="115"/>
        <v>41778.999305555553</v>
      </c>
      <c r="U1843" s="27">
        <f>IF(D1843&lt;Bonus!$J$2,Bonus!$K$2,IF(D1843&lt;Bonus!$J$3,Bonus!$K$3,IF(D1843&lt;Bonus!$J$4,Bonus!$K$4,IF(D1843&lt;Bonus!$J$5,Bonus!$K$5,IF(D1843&lt;Bonus!$J$6,Bonus!$K$6,IF(D1843&lt;Bonus!$J$7,Bonus!$K$7,IF(D1843&lt;Bonus!$J$8,Bonus!$K$8,IF(D1843&lt;Bonus!$J$9,Bonus!$K$9,IF(D1843&lt;Bonus!$J$10,Bonus!$K$10,IF(D1843&lt;Bonus!$J$11,Bonus!$K$11,IF(D1843&lt;Bonus!$J$12,Bonus!$K$12,Bonus!$K$13)))))))))))</f>
        <v>2</v>
      </c>
    </row>
    <row r="1844" spans="1:21"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17">
        <f t="shared" si="113"/>
        <v>119.28571428571429</v>
      </c>
      <c r="Q1844" t="s">
        <v>8345</v>
      </c>
      <c r="R1844" t="s">
        <v>8346</v>
      </c>
      <c r="S1844" s="23">
        <f t="shared" si="114"/>
        <v>42031.423391203702</v>
      </c>
      <c r="T1844" s="23">
        <f t="shared" si="115"/>
        <v>42065.040972222218</v>
      </c>
      <c r="U1844" s="27">
        <f>IF(D1844&lt;Bonus!$J$2,Bonus!$K$2,IF(D1844&lt;Bonus!$J$3,Bonus!$K$3,IF(D1844&lt;Bonus!$J$4,Bonus!$K$4,IF(D1844&lt;Bonus!$J$5,Bonus!$K$5,IF(D1844&lt;Bonus!$J$6,Bonus!$K$6,IF(D1844&lt;Bonus!$J$7,Bonus!$K$7,IF(D1844&lt;Bonus!$J$8,Bonus!$K$8,IF(D1844&lt;Bonus!$J$9,Bonus!$K$9,IF(D1844&lt;Bonus!$J$10,Bonus!$K$10,IF(D1844&lt;Bonus!$J$11,Bonus!$K$11,IF(D1844&lt;Bonus!$J$12,Bonus!$K$12,Bonus!$K$13)))))))))))</f>
        <v>2</v>
      </c>
    </row>
    <row r="1845" spans="1:21"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17">
        <f t="shared" si="113"/>
        <v>92.541865671641801</v>
      </c>
      <c r="Q1845" t="s">
        <v>8345</v>
      </c>
      <c r="R1845" t="s">
        <v>8346</v>
      </c>
      <c r="S1845" s="23">
        <f t="shared" si="114"/>
        <v>40564.786504629628</v>
      </c>
      <c r="T1845" s="23">
        <f t="shared" si="115"/>
        <v>40594.786504629628</v>
      </c>
      <c r="U1845" s="27">
        <f>IF(D1845&lt;Bonus!$J$2,Bonus!$K$2,IF(D1845&lt;Bonus!$J$3,Bonus!$K$3,IF(D1845&lt;Bonus!$J$4,Bonus!$K$4,IF(D1845&lt;Bonus!$J$5,Bonus!$K$5,IF(D1845&lt;Bonus!$J$6,Bonus!$K$6,IF(D1845&lt;Bonus!$J$7,Bonus!$K$7,IF(D1845&lt;Bonus!$J$8,Bonus!$K$8,IF(D1845&lt;Bonus!$J$9,Bonus!$K$9,IF(D1845&lt;Bonus!$J$10,Bonus!$K$10,IF(D1845&lt;Bonus!$J$11,Bonus!$K$11,IF(D1845&lt;Bonus!$J$12,Bonus!$K$12,Bonus!$K$13)))))))))))</f>
        <v>4</v>
      </c>
    </row>
    <row r="1846" spans="1:21"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17">
        <f t="shared" si="113"/>
        <v>76.05</v>
      </c>
      <c r="Q1846" t="s">
        <v>8345</v>
      </c>
      <c r="R1846" t="s">
        <v>8346</v>
      </c>
      <c r="S1846" s="23">
        <f t="shared" si="114"/>
        <v>40666.765208333331</v>
      </c>
      <c r="T1846" s="23">
        <f t="shared" si="115"/>
        <v>40704.916666666664</v>
      </c>
      <c r="U1846" s="27">
        <f>IF(D1846&lt;Bonus!$J$2,Bonus!$K$2,IF(D1846&lt;Bonus!$J$3,Bonus!$K$3,IF(D1846&lt;Bonus!$J$4,Bonus!$K$4,IF(D1846&lt;Bonus!$J$5,Bonus!$K$5,IF(D1846&lt;Bonus!$J$6,Bonus!$K$6,IF(D1846&lt;Bonus!$J$7,Bonus!$K$7,IF(D1846&lt;Bonus!$J$8,Bonus!$K$8,IF(D1846&lt;Bonus!$J$9,Bonus!$K$9,IF(D1846&lt;Bonus!$J$10,Bonus!$K$10,IF(D1846&lt;Bonus!$J$11,Bonus!$K$11,IF(D1846&lt;Bonus!$J$12,Bonus!$K$12,Bonus!$K$13)))))))))))</f>
        <v>2</v>
      </c>
    </row>
    <row r="1847" spans="1:21"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17">
        <f t="shared" si="113"/>
        <v>52.631578947368418</v>
      </c>
      <c r="Q1847" t="s">
        <v>8345</v>
      </c>
      <c r="R1847" t="s">
        <v>8346</v>
      </c>
      <c r="S1847" s="23">
        <f t="shared" si="114"/>
        <v>42523.124976851854</v>
      </c>
      <c r="T1847" s="23">
        <f t="shared" si="115"/>
        <v>42537.996527777774</v>
      </c>
      <c r="U1847" s="27">
        <f>IF(D1847&lt;Bonus!$J$2,Bonus!$K$2,IF(D1847&lt;Bonus!$J$3,Bonus!$K$3,IF(D1847&lt;Bonus!$J$4,Bonus!$K$4,IF(D1847&lt;Bonus!$J$5,Bonus!$K$5,IF(D1847&lt;Bonus!$J$6,Bonus!$K$6,IF(D1847&lt;Bonus!$J$7,Bonus!$K$7,IF(D1847&lt;Bonus!$J$8,Bonus!$K$8,IF(D1847&lt;Bonus!$J$9,Bonus!$K$9,IF(D1847&lt;Bonus!$J$10,Bonus!$K$10,IF(D1847&lt;Bonus!$J$11,Bonus!$K$11,IF(D1847&lt;Bonus!$J$12,Bonus!$K$12,Bonus!$K$13)))))))))))</f>
        <v>2</v>
      </c>
    </row>
    <row r="1848" spans="1:21"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17">
        <f t="shared" si="113"/>
        <v>98.990430622009569</v>
      </c>
      <c r="Q1848" t="s">
        <v>8345</v>
      </c>
      <c r="R1848" t="s">
        <v>8346</v>
      </c>
      <c r="S1848" s="23">
        <f t="shared" si="114"/>
        <v>41228.441863425927</v>
      </c>
      <c r="T1848" s="23">
        <f t="shared" si="115"/>
        <v>41258.441863425927</v>
      </c>
      <c r="U1848" s="27">
        <f>IF(D1848&lt;Bonus!$J$2,Bonus!$K$2,IF(D1848&lt;Bonus!$J$3,Bonus!$K$3,IF(D1848&lt;Bonus!$J$4,Bonus!$K$4,IF(D1848&lt;Bonus!$J$5,Bonus!$K$5,IF(D1848&lt;Bonus!$J$6,Bonus!$K$6,IF(D1848&lt;Bonus!$J$7,Bonus!$K$7,IF(D1848&lt;Bonus!$J$8,Bonus!$K$8,IF(D1848&lt;Bonus!$J$9,Bonus!$K$9,IF(D1848&lt;Bonus!$J$10,Bonus!$K$10,IF(D1848&lt;Bonus!$J$11,Bonus!$K$11,IF(D1848&lt;Bonus!$J$12,Bonus!$K$12,Bonus!$K$13)))))))))))</f>
        <v>5</v>
      </c>
    </row>
    <row r="1849" spans="1:21"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17">
        <f t="shared" si="113"/>
        <v>79.526315789473685</v>
      </c>
      <c r="Q1849" t="s">
        <v>8345</v>
      </c>
      <c r="R1849" t="s">
        <v>8346</v>
      </c>
      <c r="S1849" s="23">
        <f t="shared" si="114"/>
        <v>42094.028148148143</v>
      </c>
      <c r="T1849" s="23">
        <f t="shared" si="115"/>
        <v>42115.028148148143</v>
      </c>
      <c r="U1849" s="27">
        <f>IF(D1849&lt;Bonus!$J$2,Bonus!$K$2,IF(D1849&lt;Bonus!$J$3,Bonus!$K$3,IF(D1849&lt;Bonus!$J$4,Bonus!$K$4,IF(D1849&lt;Bonus!$J$5,Bonus!$K$5,IF(D1849&lt;Bonus!$J$6,Bonus!$K$6,IF(D1849&lt;Bonus!$J$7,Bonus!$K$7,IF(D1849&lt;Bonus!$J$8,Bonus!$K$8,IF(D1849&lt;Bonus!$J$9,Bonus!$K$9,IF(D1849&lt;Bonus!$J$10,Bonus!$K$10,IF(D1849&lt;Bonus!$J$11,Bonus!$K$11,IF(D1849&lt;Bonus!$J$12,Bonus!$K$12,Bonus!$K$13)))))))))))</f>
        <v>2</v>
      </c>
    </row>
    <row r="1850" spans="1:21"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17">
        <f t="shared" si="113"/>
        <v>134.20833333333334</v>
      </c>
      <c r="Q1850" t="s">
        <v>8345</v>
      </c>
      <c r="R1850" t="s">
        <v>8346</v>
      </c>
      <c r="S1850" s="23">
        <f t="shared" si="114"/>
        <v>40691.579722222217</v>
      </c>
      <c r="T1850" s="23">
        <f t="shared" si="115"/>
        <v>40755.082638888889</v>
      </c>
      <c r="U1850" s="27">
        <f>IF(D1850&lt;Bonus!$J$2,Bonus!$K$2,IF(D1850&lt;Bonus!$J$3,Bonus!$K$3,IF(D1850&lt;Bonus!$J$4,Bonus!$K$4,IF(D1850&lt;Bonus!$J$5,Bonus!$K$5,IF(D1850&lt;Bonus!$J$6,Bonus!$K$6,IF(D1850&lt;Bonus!$J$7,Bonus!$K$7,IF(D1850&lt;Bonus!$J$8,Bonus!$K$8,IF(D1850&lt;Bonus!$J$9,Bonus!$K$9,IF(D1850&lt;Bonus!$J$10,Bonus!$K$10,IF(D1850&lt;Bonus!$J$11,Bonus!$K$11,IF(D1850&lt;Bonus!$J$12,Bonus!$K$12,Bonus!$K$13)))))))))))</f>
        <v>2</v>
      </c>
    </row>
    <row r="1851" spans="1:21"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17">
        <f t="shared" si="113"/>
        <v>37.625</v>
      </c>
      <c r="Q1851" t="s">
        <v>8345</v>
      </c>
      <c r="R1851" t="s">
        <v>8346</v>
      </c>
      <c r="S1851" s="23">
        <f t="shared" si="114"/>
        <v>41169.637256944443</v>
      </c>
      <c r="T1851" s="23">
        <f t="shared" si="115"/>
        <v>41199.637256944443</v>
      </c>
      <c r="U1851" s="27">
        <f>IF(D1851&lt;Bonus!$J$2,Bonus!$K$2,IF(D1851&lt;Bonus!$J$3,Bonus!$K$3,IF(D1851&lt;Bonus!$J$4,Bonus!$K$4,IF(D1851&lt;Bonus!$J$5,Bonus!$K$5,IF(D1851&lt;Bonus!$J$6,Bonus!$K$6,IF(D1851&lt;Bonus!$J$7,Bonus!$K$7,IF(D1851&lt;Bonus!$J$8,Bonus!$K$8,IF(D1851&lt;Bonus!$J$9,Bonus!$K$9,IF(D1851&lt;Bonus!$J$10,Bonus!$K$10,IF(D1851&lt;Bonus!$J$11,Bonus!$K$11,IF(D1851&lt;Bonus!$J$12,Bonus!$K$12,Bonus!$K$13)))))))))))</f>
        <v>1</v>
      </c>
    </row>
    <row r="1852" spans="1:21"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17">
        <f t="shared" si="113"/>
        <v>51.044692737430168</v>
      </c>
      <c r="Q1852" t="s">
        <v>8345</v>
      </c>
      <c r="R1852" t="s">
        <v>8346</v>
      </c>
      <c r="S1852" s="23">
        <f t="shared" si="114"/>
        <v>41800.751157407409</v>
      </c>
      <c r="T1852" s="23">
        <f t="shared" si="115"/>
        <v>41830.751157407409</v>
      </c>
      <c r="U1852" s="27">
        <f>IF(D1852&lt;Bonus!$J$2,Bonus!$K$2,IF(D1852&lt;Bonus!$J$3,Bonus!$K$3,IF(D1852&lt;Bonus!$J$4,Bonus!$K$4,IF(D1852&lt;Bonus!$J$5,Bonus!$K$5,IF(D1852&lt;Bonus!$J$6,Bonus!$K$6,IF(D1852&lt;Bonus!$J$7,Bonus!$K$7,IF(D1852&lt;Bonus!$J$8,Bonus!$K$8,IF(D1852&lt;Bonus!$J$9,Bonus!$K$9,IF(D1852&lt;Bonus!$J$10,Bonus!$K$10,IF(D1852&lt;Bonus!$J$11,Bonus!$K$11,IF(D1852&lt;Bonus!$J$12,Bonus!$K$12,Bonus!$K$13)))))))))))</f>
        <v>3</v>
      </c>
    </row>
    <row r="1853" spans="1:21"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17">
        <f t="shared" si="113"/>
        <v>50.03846153846154</v>
      </c>
      <c r="Q1853" t="s">
        <v>8345</v>
      </c>
      <c r="R1853" t="s">
        <v>8346</v>
      </c>
      <c r="S1853" s="23">
        <f t="shared" si="114"/>
        <v>41827.69835648148</v>
      </c>
      <c r="T1853" s="23">
        <f t="shared" si="115"/>
        <v>41847.833333333328</v>
      </c>
      <c r="U1853" s="27">
        <f>IF(D1853&lt;Bonus!$J$2,Bonus!$K$2,IF(D1853&lt;Bonus!$J$3,Bonus!$K$3,IF(D1853&lt;Bonus!$J$4,Bonus!$K$4,IF(D1853&lt;Bonus!$J$5,Bonus!$K$5,IF(D1853&lt;Bonus!$J$6,Bonus!$K$6,IF(D1853&lt;Bonus!$J$7,Bonus!$K$7,IF(D1853&lt;Bonus!$J$8,Bonus!$K$8,IF(D1853&lt;Bonus!$J$9,Bonus!$K$9,IF(D1853&lt;Bonus!$J$10,Bonus!$K$10,IF(D1853&lt;Bonus!$J$11,Bonus!$K$11,IF(D1853&lt;Bonus!$J$12,Bonus!$K$12,Bonus!$K$13)))))))))))</f>
        <v>2</v>
      </c>
    </row>
    <row r="1854" spans="1:21"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17">
        <f t="shared" si="113"/>
        <v>133.93129770992365</v>
      </c>
      <c r="Q1854" t="s">
        <v>8345</v>
      </c>
      <c r="R1854" t="s">
        <v>8346</v>
      </c>
      <c r="S1854" s="23">
        <f t="shared" si="114"/>
        <v>42081.563101851854</v>
      </c>
      <c r="T1854" s="23">
        <f t="shared" si="115"/>
        <v>42118.791666666664</v>
      </c>
      <c r="U1854" s="27">
        <f>IF(D1854&lt;Bonus!$J$2,Bonus!$K$2,IF(D1854&lt;Bonus!$J$3,Bonus!$K$3,IF(D1854&lt;Bonus!$J$4,Bonus!$K$4,IF(D1854&lt;Bonus!$J$5,Bonus!$K$5,IF(D1854&lt;Bonus!$J$6,Bonus!$K$6,IF(D1854&lt;Bonus!$J$7,Bonus!$K$7,IF(D1854&lt;Bonus!$J$8,Bonus!$K$8,IF(D1854&lt;Bonus!$J$9,Bonus!$K$9,IF(D1854&lt;Bonus!$J$10,Bonus!$K$10,IF(D1854&lt;Bonus!$J$11,Bonus!$K$11,IF(D1854&lt;Bonus!$J$12,Bonus!$K$12,Bonus!$K$13)))))))))))</f>
        <v>5</v>
      </c>
    </row>
    <row r="1855" spans="1:21"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17">
        <f t="shared" si="113"/>
        <v>58.214285714285715</v>
      </c>
      <c r="Q1855" t="s">
        <v>8345</v>
      </c>
      <c r="R1855" t="s">
        <v>8346</v>
      </c>
      <c r="S1855" s="23">
        <f t="shared" si="114"/>
        <v>41176.852048611108</v>
      </c>
      <c r="T1855" s="23">
        <f t="shared" si="115"/>
        <v>41226.893715277773</v>
      </c>
      <c r="U1855" s="27">
        <f>IF(D1855&lt;Bonus!$J$2,Bonus!$K$2,IF(D1855&lt;Bonus!$J$3,Bonus!$K$3,IF(D1855&lt;Bonus!$J$4,Bonus!$K$4,IF(D1855&lt;Bonus!$J$5,Bonus!$K$5,IF(D1855&lt;Bonus!$J$6,Bonus!$K$6,IF(D1855&lt;Bonus!$J$7,Bonus!$K$7,IF(D1855&lt;Bonus!$J$8,Bonus!$K$8,IF(D1855&lt;Bonus!$J$9,Bonus!$K$9,IF(D1855&lt;Bonus!$J$10,Bonus!$K$10,IF(D1855&lt;Bonus!$J$11,Bonus!$K$11,IF(D1855&lt;Bonus!$J$12,Bonus!$K$12,Bonus!$K$13)))))))))))</f>
        <v>1</v>
      </c>
    </row>
    <row r="1856" spans="1:21"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17">
        <f t="shared" si="113"/>
        <v>88.037643678160919</v>
      </c>
      <c r="Q1856" t="s">
        <v>8345</v>
      </c>
      <c r="R1856" t="s">
        <v>8346</v>
      </c>
      <c r="S1856" s="23">
        <f t="shared" si="114"/>
        <v>41387.812928240739</v>
      </c>
      <c r="T1856" s="23">
        <f t="shared" si="115"/>
        <v>41417.812928240739</v>
      </c>
      <c r="U1856" s="27">
        <f>IF(D1856&lt;Bonus!$J$2,Bonus!$K$2,IF(D1856&lt;Bonus!$J$3,Bonus!$K$3,IF(D1856&lt;Bonus!$J$4,Bonus!$K$4,IF(D1856&lt;Bonus!$J$5,Bonus!$K$5,IF(D1856&lt;Bonus!$J$6,Bonus!$K$6,IF(D1856&lt;Bonus!$J$7,Bonus!$K$7,IF(D1856&lt;Bonus!$J$8,Bonus!$K$8,IF(D1856&lt;Bonus!$J$9,Bonus!$K$9,IF(D1856&lt;Bonus!$J$10,Bonus!$K$10,IF(D1856&lt;Bonus!$J$11,Bonus!$K$11,IF(D1856&lt;Bonus!$J$12,Bonus!$K$12,Bonus!$K$13)))))))))))</f>
        <v>5</v>
      </c>
    </row>
    <row r="1857" spans="1:21"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17">
        <f t="shared" si="113"/>
        <v>70.576753926701571</v>
      </c>
      <c r="Q1857" t="s">
        <v>8345</v>
      </c>
      <c r="R1857" t="s">
        <v>8346</v>
      </c>
      <c r="S1857" s="23">
        <f t="shared" si="114"/>
        <v>41600.330324074072</v>
      </c>
      <c r="T1857" s="23">
        <f t="shared" si="115"/>
        <v>41645.330324074072</v>
      </c>
      <c r="U1857" s="27">
        <f>IF(D1857&lt;Bonus!$J$2,Bonus!$K$2,IF(D1857&lt;Bonus!$J$3,Bonus!$K$3,IF(D1857&lt;Bonus!$J$4,Bonus!$K$4,IF(D1857&lt;Bonus!$J$5,Bonus!$K$5,IF(D1857&lt;Bonus!$J$6,Bonus!$K$6,IF(D1857&lt;Bonus!$J$7,Bonus!$K$7,IF(D1857&lt;Bonus!$J$8,Bonus!$K$8,IF(D1857&lt;Bonus!$J$9,Bonus!$K$9,IF(D1857&lt;Bonus!$J$10,Bonus!$K$10,IF(D1857&lt;Bonus!$J$11,Bonus!$K$11,IF(D1857&lt;Bonus!$J$12,Bonus!$K$12,Bonus!$K$13)))))))))))</f>
        <v>3</v>
      </c>
    </row>
    <row r="1858" spans="1:21"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17">
        <f t="shared" si="113"/>
        <v>53.289473684210527</v>
      </c>
      <c r="Q1858" t="s">
        <v>8345</v>
      </c>
      <c r="R1858" t="s">
        <v>8346</v>
      </c>
      <c r="S1858" s="23">
        <f t="shared" si="114"/>
        <v>41817.64666666666</v>
      </c>
      <c r="T1858" s="23">
        <f t="shared" si="115"/>
        <v>41838.64666666666</v>
      </c>
      <c r="U1858" s="27">
        <f>IF(D1858&lt;Bonus!$J$2,Bonus!$K$2,IF(D1858&lt;Bonus!$J$3,Bonus!$K$3,IF(D1858&lt;Bonus!$J$4,Bonus!$K$4,IF(D1858&lt;Bonus!$J$5,Bonus!$K$5,IF(D1858&lt;Bonus!$J$6,Bonus!$K$6,IF(D1858&lt;Bonus!$J$7,Bonus!$K$7,IF(D1858&lt;Bonus!$J$8,Bonus!$K$8,IF(D1858&lt;Bonus!$J$9,Bonus!$K$9,IF(D1858&lt;Bonus!$J$10,Bonus!$K$10,IF(D1858&lt;Bonus!$J$11,Bonus!$K$11,IF(D1858&lt;Bonus!$J$12,Bonus!$K$12,Bonus!$K$13)))))))))))</f>
        <v>2</v>
      </c>
    </row>
    <row r="1859" spans="1:21"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f>
        <v>1</v>
      </c>
      <c r="P1859" s="17">
        <f t="shared" ref="P1859:P1922" si="117">E1859/L1859</f>
        <v>136.36363636363637</v>
      </c>
      <c r="Q1859" t="s">
        <v>8345</v>
      </c>
      <c r="R1859" t="s">
        <v>8346</v>
      </c>
      <c r="S1859" s="23">
        <f t="shared" ref="S1859:S1922" si="118">(J1859/60/60/24)+DATE(1970,1,1)+(-5/24)</f>
        <v>41864.560335648144</v>
      </c>
      <c r="T1859" s="23">
        <f t="shared" ref="T1859:T1922" si="119">(I1859/60/60/24)+DATE(1970,1,1)+(-5/24)</f>
        <v>41894.560335648144</v>
      </c>
      <c r="U1859" s="27">
        <f>IF(D1859&lt;Bonus!$J$2,Bonus!$K$2,IF(D1859&lt;Bonus!$J$3,Bonus!$K$3,IF(D1859&lt;Bonus!$J$4,Bonus!$K$4,IF(D1859&lt;Bonus!$J$5,Bonus!$K$5,IF(D1859&lt;Bonus!$J$6,Bonus!$K$6,IF(D1859&lt;Bonus!$J$7,Bonus!$K$7,IF(D1859&lt;Bonus!$J$8,Bonus!$K$8,IF(D1859&lt;Bonus!$J$9,Bonus!$K$9,IF(D1859&lt;Bonus!$J$10,Bonus!$K$10,IF(D1859&lt;Bonus!$J$11,Bonus!$K$11,IF(D1859&lt;Bonus!$J$12,Bonus!$K$12,Bonus!$K$13)))))))))))</f>
        <v>2</v>
      </c>
    </row>
    <row r="1860" spans="1:21"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17">
        <f t="shared" si="117"/>
        <v>40.547315436241611</v>
      </c>
      <c r="Q1860" t="s">
        <v>8345</v>
      </c>
      <c r="R1860" t="s">
        <v>8346</v>
      </c>
      <c r="S1860" s="23">
        <f t="shared" si="118"/>
        <v>40832.9921412037</v>
      </c>
      <c r="T1860" s="23">
        <f t="shared" si="119"/>
        <v>40893.033807870372</v>
      </c>
      <c r="U1860" s="27">
        <f>IF(D1860&lt;Bonus!$J$2,Bonus!$K$2,IF(D1860&lt;Bonus!$J$3,Bonus!$K$3,IF(D1860&lt;Bonus!$J$4,Bonus!$K$4,IF(D1860&lt;Bonus!$J$5,Bonus!$K$5,IF(D1860&lt;Bonus!$J$6,Bonus!$K$6,IF(D1860&lt;Bonus!$J$7,Bonus!$K$7,IF(D1860&lt;Bonus!$J$8,Bonus!$K$8,IF(D1860&lt;Bonus!$J$9,Bonus!$K$9,IF(D1860&lt;Bonus!$J$10,Bonus!$K$10,IF(D1860&lt;Bonus!$J$11,Bonus!$K$11,IF(D1860&lt;Bonus!$J$12,Bonus!$K$12,Bonus!$K$13)))))))))))</f>
        <v>3</v>
      </c>
    </row>
    <row r="1861" spans="1:21"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17">
        <f t="shared" si="117"/>
        <v>70.625</v>
      </c>
      <c r="Q1861" t="s">
        <v>8345</v>
      </c>
      <c r="R1861" t="s">
        <v>8346</v>
      </c>
      <c r="S1861" s="23">
        <f t="shared" si="118"/>
        <v>40778.561678240738</v>
      </c>
      <c r="T1861" s="23">
        <f t="shared" si="119"/>
        <v>40808.561678240738</v>
      </c>
      <c r="U1861" s="27">
        <f>IF(D1861&lt;Bonus!$J$2,Bonus!$K$2,IF(D1861&lt;Bonus!$J$3,Bonus!$K$3,IF(D1861&lt;Bonus!$J$4,Bonus!$K$4,IF(D1861&lt;Bonus!$J$5,Bonus!$K$5,IF(D1861&lt;Bonus!$J$6,Bonus!$K$6,IF(D1861&lt;Bonus!$J$7,Bonus!$K$7,IF(D1861&lt;Bonus!$J$8,Bonus!$K$8,IF(D1861&lt;Bonus!$J$9,Bonus!$K$9,IF(D1861&lt;Bonus!$J$10,Bonus!$K$10,IF(D1861&lt;Bonus!$J$11,Bonus!$K$11,IF(D1861&lt;Bonus!$J$12,Bonus!$K$12,Bonus!$K$13)))))))))))</f>
        <v>2</v>
      </c>
    </row>
    <row r="1862" spans="1:21"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17">
        <f t="shared" si="117"/>
        <v>52.684210526315788</v>
      </c>
      <c r="Q1862" t="s">
        <v>8345</v>
      </c>
      <c r="R1862" t="s">
        <v>8346</v>
      </c>
      <c r="S1862" s="23">
        <f t="shared" si="118"/>
        <v>41655.500972222217</v>
      </c>
      <c r="T1862" s="23">
        <f t="shared" si="119"/>
        <v>41676.500972222217</v>
      </c>
      <c r="U1862" s="27">
        <f>IF(D1862&lt;Bonus!$J$2,Bonus!$K$2,IF(D1862&lt;Bonus!$J$3,Bonus!$K$3,IF(D1862&lt;Bonus!$J$4,Bonus!$K$4,IF(D1862&lt;Bonus!$J$5,Bonus!$K$5,IF(D1862&lt;Bonus!$J$6,Bonus!$K$6,IF(D1862&lt;Bonus!$J$7,Bonus!$K$7,IF(D1862&lt;Bonus!$J$8,Bonus!$K$8,IF(D1862&lt;Bonus!$J$9,Bonus!$K$9,IF(D1862&lt;Bonus!$J$10,Bonus!$K$10,IF(D1862&lt;Bonus!$J$11,Bonus!$K$11,IF(D1862&lt;Bonus!$J$12,Bonus!$K$12,Bonus!$K$13)))))))))))</f>
        <v>1</v>
      </c>
    </row>
    <row r="1863" spans="1:21"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17" t="e">
        <f t="shared" si="117"/>
        <v>#DIV/0!</v>
      </c>
      <c r="Q1863" t="s">
        <v>8353</v>
      </c>
      <c r="R1863" t="s">
        <v>8355</v>
      </c>
      <c r="S1863" s="23">
        <f t="shared" si="118"/>
        <v>42000.091909722221</v>
      </c>
      <c r="T1863" s="23">
        <f t="shared" si="119"/>
        <v>42030.091909722221</v>
      </c>
      <c r="U1863" s="27">
        <f>IF(D1863&lt;Bonus!$J$2,Bonus!$K$2,IF(D1863&lt;Bonus!$J$3,Bonus!$K$3,IF(D1863&lt;Bonus!$J$4,Bonus!$K$4,IF(D1863&lt;Bonus!$J$5,Bonus!$K$5,IF(D1863&lt;Bonus!$J$6,Bonus!$K$6,IF(D1863&lt;Bonus!$J$7,Bonus!$K$7,IF(D1863&lt;Bonus!$J$8,Bonus!$K$8,IF(D1863&lt;Bonus!$J$9,Bonus!$K$9,IF(D1863&lt;Bonus!$J$10,Bonus!$K$10,IF(D1863&lt;Bonus!$J$11,Bonus!$K$11,IF(D1863&lt;Bonus!$J$12,Bonus!$K$12,Bonus!$K$13)))))))))))</f>
        <v>12</v>
      </c>
    </row>
    <row r="1864" spans="1:21"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17">
        <f t="shared" si="117"/>
        <v>90.9375</v>
      </c>
      <c r="Q1864" t="s">
        <v>8353</v>
      </c>
      <c r="R1864" t="s">
        <v>8355</v>
      </c>
      <c r="S1864" s="23">
        <f t="shared" si="118"/>
        <v>42755.284421296288</v>
      </c>
      <c r="T1864" s="23">
        <f t="shared" si="119"/>
        <v>42802.104166666664</v>
      </c>
      <c r="U1864" s="27">
        <f>IF(D1864&lt;Bonus!$J$2,Bonus!$K$2,IF(D1864&lt;Bonus!$J$3,Bonus!$K$3,IF(D1864&lt;Bonus!$J$4,Bonus!$K$4,IF(D1864&lt;Bonus!$J$5,Bonus!$K$5,IF(D1864&lt;Bonus!$J$6,Bonus!$K$6,IF(D1864&lt;Bonus!$J$7,Bonus!$K$7,IF(D1864&lt;Bonus!$J$8,Bonus!$K$8,IF(D1864&lt;Bonus!$J$9,Bonus!$K$9,IF(D1864&lt;Bonus!$J$10,Bonus!$K$10,IF(D1864&lt;Bonus!$J$11,Bonus!$K$11,IF(D1864&lt;Bonus!$J$12,Bonus!$K$12,Bonus!$K$13)))))))))))</f>
        <v>5</v>
      </c>
    </row>
    <row r="1865" spans="1:21"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17">
        <f t="shared" si="117"/>
        <v>5</v>
      </c>
      <c r="Q1865" t="s">
        <v>8353</v>
      </c>
      <c r="R1865" t="s">
        <v>8355</v>
      </c>
      <c r="S1865" s="23">
        <f t="shared" si="118"/>
        <v>41772.588946759257</v>
      </c>
      <c r="T1865" s="23">
        <f t="shared" si="119"/>
        <v>41802.588946759257</v>
      </c>
      <c r="U1865" s="27">
        <f>IF(D1865&lt;Bonus!$J$2,Bonus!$K$2,IF(D1865&lt;Bonus!$J$3,Bonus!$K$3,IF(D1865&lt;Bonus!$J$4,Bonus!$K$4,IF(D1865&lt;Bonus!$J$5,Bonus!$K$5,IF(D1865&lt;Bonus!$J$6,Bonus!$K$6,IF(D1865&lt;Bonus!$J$7,Bonus!$K$7,IF(D1865&lt;Bonus!$J$8,Bonus!$K$8,IF(D1865&lt;Bonus!$J$9,Bonus!$K$9,IF(D1865&lt;Bonus!$J$10,Bonus!$K$10,IF(D1865&lt;Bonus!$J$11,Bonus!$K$11,IF(D1865&lt;Bonus!$J$12,Bonus!$K$12,Bonus!$K$13)))))))))))</f>
        <v>2</v>
      </c>
    </row>
    <row r="1866" spans="1:21"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17">
        <f t="shared" si="117"/>
        <v>58.083333333333336</v>
      </c>
      <c r="Q1866" t="s">
        <v>8353</v>
      </c>
      <c r="R1866" t="s">
        <v>8355</v>
      </c>
      <c r="S1866" s="23">
        <f t="shared" si="118"/>
        <v>41733.508101851847</v>
      </c>
      <c r="T1866" s="23">
        <f t="shared" si="119"/>
        <v>41763.508101851847</v>
      </c>
      <c r="U1866" s="27">
        <f>IF(D1866&lt;Bonus!$J$2,Bonus!$K$2,IF(D1866&lt;Bonus!$J$3,Bonus!$K$3,IF(D1866&lt;Bonus!$J$4,Bonus!$K$4,IF(D1866&lt;Bonus!$J$5,Bonus!$K$5,IF(D1866&lt;Bonus!$J$6,Bonus!$K$6,IF(D1866&lt;Bonus!$J$7,Bonus!$K$7,IF(D1866&lt;Bonus!$J$8,Bonus!$K$8,IF(D1866&lt;Bonus!$J$9,Bonus!$K$9,IF(D1866&lt;Bonus!$J$10,Bonus!$K$10,IF(D1866&lt;Bonus!$J$11,Bonus!$K$11,IF(D1866&lt;Bonus!$J$12,Bonus!$K$12,Bonus!$K$13)))))))))))</f>
        <v>3</v>
      </c>
    </row>
    <row r="1867" spans="1:21"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17">
        <f t="shared" si="117"/>
        <v>2</v>
      </c>
      <c r="Q1867" t="s">
        <v>8353</v>
      </c>
      <c r="R1867" t="s">
        <v>8355</v>
      </c>
      <c r="S1867" s="23">
        <f t="shared" si="118"/>
        <v>42645.159108796295</v>
      </c>
      <c r="T1867" s="23">
        <f t="shared" si="119"/>
        <v>42680.200775462967</v>
      </c>
      <c r="U1867" s="27">
        <f>IF(D1867&lt;Bonus!$J$2,Bonus!$K$2,IF(D1867&lt;Bonus!$J$3,Bonus!$K$3,IF(D1867&lt;Bonus!$J$4,Bonus!$K$4,IF(D1867&lt;Bonus!$J$5,Bonus!$K$5,IF(D1867&lt;Bonus!$J$6,Bonus!$K$6,IF(D1867&lt;Bonus!$J$7,Bonus!$K$7,IF(D1867&lt;Bonus!$J$8,Bonus!$K$8,IF(D1867&lt;Bonus!$J$9,Bonus!$K$9,IF(D1867&lt;Bonus!$J$10,Bonus!$K$10,IF(D1867&lt;Bonus!$J$11,Bonus!$K$11,IF(D1867&lt;Bonus!$J$12,Bonus!$K$12,Bonus!$K$13)))))))))))</f>
        <v>12</v>
      </c>
    </row>
    <row r="1868" spans="1:21"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17">
        <f t="shared" si="117"/>
        <v>62.5</v>
      </c>
      <c r="Q1868" t="s">
        <v>8353</v>
      </c>
      <c r="R1868" t="s">
        <v>8355</v>
      </c>
      <c r="S1868" s="23">
        <f t="shared" si="118"/>
        <v>42742.038159722222</v>
      </c>
      <c r="T1868" s="23">
        <f t="shared" si="119"/>
        <v>42794.958333333336</v>
      </c>
      <c r="U1868" s="27">
        <f>IF(D1868&lt;Bonus!$J$2,Bonus!$K$2,IF(D1868&lt;Bonus!$J$3,Bonus!$K$3,IF(D1868&lt;Bonus!$J$4,Bonus!$K$4,IF(D1868&lt;Bonus!$J$5,Bonus!$K$5,IF(D1868&lt;Bonus!$J$6,Bonus!$K$6,IF(D1868&lt;Bonus!$J$7,Bonus!$K$7,IF(D1868&lt;Bonus!$J$8,Bonus!$K$8,IF(D1868&lt;Bonus!$J$9,Bonus!$K$9,IF(D1868&lt;Bonus!$J$10,Bonus!$K$10,IF(D1868&lt;Bonus!$J$11,Bonus!$K$11,IF(D1868&lt;Bonus!$J$12,Bonus!$K$12,Bonus!$K$13)))))))))))</f>
        <v>7</v>
      </c>
    </row>
    <row r="1869" spans="1:21"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17">
        <f t="shared" si="117"/>
        <v>10</v>
      </c>
      <c r="Q1869" t="s">
        <v>8353</v>
      </c>
      <c r="R1869" t="s">
        <v>8355</v>
      </c>
      <c r="S1869" s="23">
        <f t="shared" si="118"/>
        <v>42649.716574074067</v>
      </c>
      <c r="T1869" s="23">
        <f t="shared" si="119"/>
        <v>42679.716574074067</v>
      </c>
      <c r="U1869" s="27">
        <f>IF(D1869&lt;Bonus!$J$2,Bonus!$K$2,IF(D1869&lt;Bonus!$J$3,Bonus!$K$3,IF(D1869&lt;Bonus!$J$4,Bonus!$K$4,IF(D1869&lt;Bonus!$J$5,Bonus!$K$5,IF(D1869&lt;Bonus!$J$6,Bonus!$K$6,IF(D1869&lt;Bonus!$J$7,Bonus!$K$7,IF(D1869&lt;Bonus!$J$8,Bonus!$K$8,IF(D1869&lt;Bonus!$J$9,Bonus!$K$9,IF(D1869&lt;Bonus!$J$10,Bonus!$K$10,IF(D1869&lt;Bonus!$J$11,Bonus!$K$11,IF(D1869&lt;Bonus!$J$12,Bonus!$K$12,Bonus!$K$13)))))))))))</f>
        <v>6</v>
      </c>
    </row>
    <row r="1870" spans="1:21"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17">
        <f t="shared" si="117"/>
        <v>71.588235294117652</v>
      </c>
      <c r="Q1870" t="s">
        <v>8353</v>
      </c>
      <c r="R1870" t="s">
        <v>8355</v>
      </c>
      <c r="S1870" s="23">
        <f t="shared" si="118"/>
        <v>42328.570891203701</v>
      </c>
      <c r="T1870" s="23">
        <f t="shared" si="119"/>
        <v>42353.124305555553</v>
      </c>
      <c r="U1870" s="27">
        <f>IF(D1870&lt;Bonus!$J$2,Bonus!$K$2,IF(D1870&lt;Bonus!$J$3,Bonus!$K$3,IF(D1870&lt;Bonus!$J$4,Bonus!$K$4,IF(D1870&lt;Bonus!$J$5,Bonus!$K$5,IF(D1870&lt;Bonus!$J$6,Bonus!$K$6,IF(D1870&lt;Bonus!$J$7,Bonus!$K$7,IF(D1870&lt;Bonus!$J$8,Bonus!$K$8,IF(D1870&lt;Bonus!$J$9,Bonus!$K$9,IF(D1870&lt;Bonus!$J$10,Bonus!$K$10,IF(D1870&lt;Bonus!$J$11,Bonus!$K$11,IF(D1870&lt;Bonus!$J$12,Bonus!$K$12,Bonus!$K$13)))))))))))</f>
        <v>7</v>
      </c>
    </row>
    <row r="1871" spans="1:21"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17" t="e">
        <f t="shared" si="117"/>
        <v>#DIV/0!</v>
      </c>
      <c r="Q1871" t="s">
        <v>8353</v>
      </c>
      <c r="R1871" t="s">
        <v>8355</v>
      </c>
      <c r="S1871" s="23">
        <f t="shared" si="118"/>
        <v>42708.794548611106</v>
      </c>
      <c r="T1871" s="23">
        <f t="shared" si="119"/>
        <v>42738.794548611106</v>
      </c>
      <c r="U1871" s="27">
        <f>IF(D1871&lt;Bonus!$J$2,Bonus!$K$2,IF(D1871&lt;Bonus!$J$3,Bonus!$K$3,IF(D1871&lt;Bonus!$J$4,Bonus!$K$4,IF(D1871&lt;Bonus!$J$5,Bonus!$K$5,IF(D1871&lt;Bonus!$J$6,Bonus!$K$6,IF(D1871&lt;Bonus!$J$7,Bonus!$K$7,IF(D1871&lt;Bonus!$J$8,Bonus!$K$8,IF(D1871&lt;Bonus!$J$9,Bonus!$K$9,IF(D1871&lt;Bonus!$J$10,Bonus!$K$10,IF(D1871&lt;Bonus!$J$11,Bonus!$K$11,IF(D1871&lt;Bonus!$J$12,Bonus!$K$12,Bonus!$K$13)))))))))))</f>
        <v>4</v>
      </c>
    </row>
    <row r="1872" spans="1:21"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17">
        <f t="shared" si="117"/>
        <v>32.81818181818182</v>
      </c>
      <c r="Q1872" t="s">
        <v>8353</v>
      </c>
      <c r="R1872" t="s">
        <v>8355</v>
      </c>
      <c r="S1872" s="23">
        <f t="shared" si="118"/>
        <v>42371.14739583333</v>
      </c>
      <c r="T1872" s="23">
        <f t="shared" si="119"/>
        <v>42399.970138888886</v>
      </c>
      <c r="U1872" s="27">
        <f>IF(D1872&lt;Bonus!$J$2,Bonus!$K$2,IF(D1872&lt;Bonus!$J$3,Bonus!$K$3,IF(D1872&lt;Bonus!$J$4,Bonus!$K$4,IF(D1872&lt;Bonus!$J$5,Bonus!$K$5,IF(D1872&lt;Bonus!$J$6,Bonus!$K$6,IF(D1872&lt;Bonus!$J$7,Bonus!$K$7,IF(D1872&lt;Bonus!$J$8,Bonus!$K$8,IF(D1872&lt;Bonus!$J$9,Bonus!$K$9,IF(D1872&lt;Bonus!$J$10,Bonus!$K$10,IF(D1872&lt;Bonus!$J$11,Bonus!$K$11,IF(D1872&lt;Bonus!$J$12,Bonus!$K$12,Bonus!$K$13)))))))))))</f>
        <v>2</v>
      </c>
    </row>
    <row r="1873" spans="1:21"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17">
        <f t="shared" si="117"/>
        <v>49.11578947368421</v>
      </c>
      <c r="Q1873" t="s">
        <v>8353</v>
      </c>
      <c r="R1873" t="s">
        <v>8355</v>
      </c>
      <c r="S1873" s="23">
        <f t="shared" si="118"/>
        <v>41923.575243055551</v>
      </c>
      <c r="T1873" s="23">
        <f t="shared" si="119"/>
        <v>41963.616909722223</v>
      </c>
      <c r="U1873" s="27">
        <f>IF(D1873&lt;Bonus!$J$2,Bonus!$K$2,IF(D1873&lt;Bonus!$J$3,Bonus!$K$3,IF(D1873&lt;Bonus!$J$4,Bonus!$K$4,IF(D1873&lt;Bonus!$J$5,Bonus!$K$5,IF(D1873&lt;Bonus!$J$6,Bonus!$K$6,IF(D1873&lt;Bonus!$J$7,Bonus!$K$7,IF(D1873&lt;Bonus!$J$8,Bonus!$K$8,IF(D1873&lt;Bonus!$J$9,Bonus!$K$9,IF(D1873&lt;Bonus!$J$10,Bonus!$K$10,IF(D1873&lt;Bonus!$J$11,Bonus!$K$11,IF(D1873&lt;Bonus!$J$12,Bonus!$K$12,Bonus!$K$13)))))))))))</f>
        <v>3</v>
      </c>
    </row>
    <row r="1874" spans="1:21"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17">
        <f t="shared" si="117"/>
        <v>16.307692307692307</v>
      </c>
      <c r="Q1874" t="s">
        <v>8353</v>
      </c>
      <c r="R1874" t="s">
        <v>8355</v>
      </c>
      <c r="S1874" s="23">
        <f t="shared" si="118"/>
        <v>42154.921319444438</v>
      </c>
      <c r="T1874" s="23">
        <f t="shared" si="119"/>
        <v>42184.921319444438</v>
      </c>
      <c r="U1874" s="27">
        <f>IF(D1874&lt;Bonus!$J$2,Bonus!$K$2,IF(D1874&lt;Bonus!$J$3,Bonus!$K$3,IF(D1874&lt;Bonus!$J$4,Bonus!$K$4,IF(D1874&lt;Bonus!$J$5,Bonus!$K$5,IF(D1874&lt;Bonus!$J$6,Bonus!$K$6,IF(D1874&lt;Bonus!$J$7,Bonus!$K$7,IF(D1874&lt;Bonus!$J$8,Bonus!$K$8,IF(D1874&lt;Bonus!$J$9,Bonus!$K$9,IF(D1874&lt;Bonus!$J$10,Bonus!$K$10,IF(D1874&lt;Bonus!$J$11,Bonus!$K$11,IF(D1874&lt;Bonus!$J$12,Bonus!$K$12,Bonus!$K$13)))))))))))</f>
        <v>6</v>
      </c>
    </row>
    <row r="1875" spans="1:21"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17">
        <f t="shared" si="117"/>
        <v>18</v>
      </c>
      <c r="Q1875" t="s">
        <v>8353</v>
      </c>
      <c r="R1875" t="s">
        <v>8355</v>
      </c>
      <c r="S1875" s="23">
        <f t="shared" si="118"/>
        <v>42164.407523148147</v>
      </c>
      <c r="T1875" s="23">
        <f t="shared" si="119"/>
        <v>42193.489583333336</v>
      </c>
      <c r="U1875" s="27">
        <f>IF(D1875&lt;Bonus!$J$2,Bonus!$K$2,IF(D1875&lt;Bonus!$J$3,Bonus!$K$3,IF(D1875&lt;Bonus!$J$4,Bonus!$K$4,IF(D1875&lt;Bonus!$J$5,Bonus!$K$5,IF(D1875&lt;Bonus!$J$6,Bonus!$K$6,IF(D1875&lt;Bonus!$J$7,Bonus!$K$7,IF(D1875&lt;Bonus!$J$8,Bonus!$K$8,IF(D1875&lt;Bonus!$J$9,Bonus!$K$9,IF(D1875&lt;Bonus!$J$10,Bonus!$K$10,IF(D1875&lt;Bonus!$J$11,Bonus!$K$11,IF(D1875&lt;Bonus!$J$12,Bonus!$K$12,Bonus!$K$13)))))))))))</f>
        <v>3</v>
      </c>
    </row>
    <row r="1876" spans="1:21"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17">
        <f t="shared" si="117"/>
        <v>13</v>
      </c>
      <c r="Q1876" t="s">
        <v>8353</v>
      </c>
      <c r="R1876" t="s">
        <v>8355</v>
      </c>
      <c r="S1876" s="23">
        <f t="shared" si="118"/>
        <v>42529.760798611103</v>
      </c>
      <c r="T1876" s="23">
        <f t="shared" si="119"/>
        <v>42549.760798611103</v>
      </c>
      <c r="U1876" s="27">
        <f>IF(D1876&lt;Bonus!$J$2,Bonus!$K$2,IF(D1876&lt;Bonus!$J$3,Bonus!$K$3,IF(D1876&lt;Bonus!$J$4,Bonus!$K$4,IF(D1876&lt;Bonus!$J$5,Bonus!$K$5,IF(D1876&lt;Bonus!$J$6,Bonus!$K$6,IF(D1876&lt;Bonus!$J$7,Bonus!$K$7,IF(D1876&lt;Bonus!$J$8,Bonus!$K$8,IF(D1876&lt;Bonus!$J$9,Bonus!$K$9,IF(D1876&lt;Bonus!$J$10,Bonus!$K$10,IF(D1876&lt;Bonus!$J$11,Bonus!$K$11,IF(D1876&lt;Bonus!$J$12,Bonus!$K$12,Bonus!$K$13)))))))))))</f>
        <v>12</v>
      </c>
    </row>
    <row r="1877" spans="1:21"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17">
        <f t="shared" si="117"/>
        <v>17</v>
      </c>
      <c r="Q1877" t="s">
        <v>8353</v>
      </c>
      <c r="R1877" t="s">
        <v>8355</v>
      </c>
      <c r="S1877" s="23">
        <f t="shared" si="118"/>
        <v>42528.691064814811</v>
      </c>
      <c r="T1877" s="23">
        <f t="shared" si="119"/>
        <v>42588.691064814811</v>
      </c>
      <c r="U1877" s="27">
        <f>IF(D1877&lt;Bonus!$J$2,Bonus!$K$2,IF(D1877&lt;Bonus!$J$3,Bonus!$K$3,IF(D1877&lt;Bonus!$J$4,Bonus!$K$4,IF(D1877&lt;Bonus!$J$5,Bonus!$K$5,IF(D1877&lt;Bonus!$J$6,Bonus!$K$6,IF(D1877&lt;Bonus!$J$7,Bonus!$K$7,IF(D1877&lt;Bonus!$J$8,Bonus!$K$8,IF(D1877&lt;Bonus!$J$9,Bonus!$K$9,IF(D1877&lt;Bonus!$J$10,Bonus!$K$10,IF(D1877&lt;Bonus!$J$11,Bonus!$K$11,IF(D1877&lt;Bonus!$J$12,Bonus!$K$12,Bonus!$K$13)))))))))))</f>
        <v>4</v>
      </c>
    </row>
    <row r="1878" spans="1:21"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17" t="e">
        <f t="shared" si="117"/>
        <v>#DIV/0!</v>
      </c>
      <c r="Q1878" t="s">
        <v>8353</v>
      </c>
      <c r="R1878" t="s">
        <v>8355</v>
      </c>
      <c r="S1878" s="23">
        <f t="shared" si="118"/>
        <v>41776.076446759253</v>
      </c>
      <c r="T1878" s="23">
        <f t="shared" si="119"/>
        <v>41806.076446759253</v>
      </c>
      <c r="U1878" s="27">
        <f>IF(D1878&lt;Bonus!$J$2,Bonus!$K$2,IF(D1878&lt;Bonus!$J$3,Bonus!$K$3,IF(D1878&lt;Bonus!$J$4,Bonus!$K$4,IF(D1878&lt;Bonus!$J$5,Bonus!$K$5,IF(D1878&lt;Bonus!$J$6,Bonus!$K$6,IF(D1878&lt;Bonus!$J$7,Bonus!$K$7,IF(D1878&lt;Bonus!$J$8,Bonus!$K$8,IF(D1878&lt;Bonus!$J$9,Bonus!$K$9,IF(D1878&lt;Bonus!$J$10,Bonus!$K$10,IF(D1878&lt;Bonus!$J$11,Bonus!$K$11,IF(D1878&lt;Bonus!$J$12,Bonus!$K$12,Bonus!$K$13)))))))))))</f>
        <v>1</v>
      </c>
    </row>
    <row r="1879" spans="1:21"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17" t="e">
        <f t="shared" si="117"/>
        <v>#DIV/0!</v>
      </c>
      <c r="Q1879" t="s">
        <v>8353</v>
      </c>
      <c r="R1879" t="s">
        <v>8355</v>
      </c>
      <c r="S1879" s="23">
        <f t="shared" si="118"/>
        <v>42034.820891203701</v>
      </c>
      <c r="T1879" s="23">
        <f t="shared" si="119"/>
        <v>42063.820891203701</v>
      </c>
      <c r="U1879" s="27">
        <f>IF(D1879&lt;Bonus!$J$2,Bonus!$K$2,IF(D1879&lt;Bonus!$J$3,Bonus!$K$3,IF(D1879&lt;Bonus!$J$4,Bonus!$K$4,IF(D1879&lt;Bonus!$J$5,Bonus!$K$5,IF(D1879&lt;Bonus!$J$6,Bonus!$K$6,IF(D1879&lt;Bonus!$J$7,Bonus!$K$7,IF(D1879&lt;Bonus!$J$8,Bonus!$K$8,IF(D1879&lt;Bonus!$J$9,Bonus!$K$9,IF(D1879&lt;Bonus!$J$10,Bonus!$K$10,IF(D1879&lt;Bonus!$J$11,Bonus!$K$11,IF(D1879&lt;Bonus!$J$12,Bonus!$K$12,Bonus!$K$13)))))))))))</f>
        <v>1</v>
      </c>
    </row>
    <row r="1880" spans="1:21"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17" t="e">
        <f t="shared" si="117"/>
        <v>#DIV/0!</v>
      </c>
      <c r="Q1880" t="s">
        <v>8353</v>
      </c>
      <c r="R1880" t="s">
        <v>8355</v>
      </c>
      <c r="S1880" s="23">
        <f t="shared" si="118"/>
        <v>41772.800405092588</v>
      </c>
      <c r="T1880" s="23">
        <f t="shared" si="119"/>
        <v>41802.800405092588</v>
      </c>
      <c r="U1880" s="27">
        <f>IF(D1880&lt;Bonus!$J$2,Bonus!$K$2,IF(D1880&lt;Bonus!$J$3,Bonus!$K$3,IF(D1880&lt;Bonus!$J$4,Bonus!$K$4,IF(D1880&lt;Bonus!$J$5,Bonus!$K$5,IF(D1880&lt;Bonus!$J$6,Bonus!$K$6,IF(D1880&lt;Bonus!$J$7,Bonus!$K$7,IF(D1880&lt;Bonus!$J$8,Bonus!$K$8,IF(D1880&lt;Bonus!$J$9,Bonus!$K$9,IF(D1880&lt;Bonus!$J$10,Bonus!$K$10,IF(D1880&lt;Bonus!$J$11,Bonus!$K$11,IF(D1880&lt;Bonus!$J$12,Bonus!$K$12,Bonus!$K$13)))))))))))</f>
        <v>3</v>
      </c>
    </row>
    <row r="1881" spans="1:21"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17">
        <f t="shared" si="117"/>
        <v>3</v>
      </c>
      <c r="Q1881" t="s">
        <v>8353</v>
      </c>
      <c r="R1881" t="s">
        <v>8355</v>
      </c>
      <c r="S1881" s="23">
        <f t="shared" si="118"/>
        <v>42413.441307870373</v>
      </c>
      <c r="T1881" s="23">
        <f t="shared" si="119"/>
        <v>42443.399641203701</v>
      </c>
      <c r="U1881" s="27">
        <f>IF(D1881&lt;Bonus!$J$2,Bonus!$K$2,IF(D1881&lt;Bonus!$J$3,Bonus!$K$3,IF(D1881&lt;Bonus!$J$4,Bonus!$K$4,IF(D1881&lt;Bonus!$J$5,Bonus!$K$5,IF(D1881&lt;Bonus!$J$6,Bonus!$K$6,IF(D1881&lt;Bonus!$J$7,Bonus!$K$7,IF(D1881&lt;Bonus!$J$8,Bonus!$K$8,IF(D1881&lt;Bonus!$J$9,Bonus!$K$9,IF(D1881&lt;Bonus!$J$10,Bonus!$K$10,IF(D1881&lt;Bonus!$J$11,Bonus!$K$11,IF(D1881&lt;Bonus!$J$12,Bonus!$K$12,Bonus!$K$13)))))))))))</f>
        <v>3</v>
      </c>
    </row>
    <row r="1882" spans="1:21"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17">
        <f t="shared" si="117"/>
        <v>41.833333333333336</v>
      </c>
      <c r="Q1882" t="s">
        <v>8353</v>
      </c>
      <c r="R1882" t="s">
        <v>8355</v>
      </c>
      <c r="S1882" s="23">
        <f t="shared" si="118"/>
        <v>42430.358564814807</v>
      </c>
      <c r="T1882" s="23">
        <f t="shared" si="119"/>
        <v>42459.31689814815</v>
      </c>
      <c r="U1882" s="27">
        <f>IF(D1882&lt;Bonus!$J$2,Bonus!$K$2,IF(D1882&lt;Bonus!$J$3,Bonus!$K$3,IF(D1882&lt;Bonus!$J$4,Bonus!$K$4,IF(D1882&lt;Bonus!$J$5,Bonus!$K$5,IF(D1882&lt;Bonus!$J$6,Bonus!$K$6,IF(D1882&lt;Bonus!$J$7,Bonus!$K$7,IF(D1882&lt;Bonus!$J$8,Bonus!$K$8,IF(D1882&lt;Bonus!$J$9,Bonus!$K$9,IF(D1882&lt;Bonus!$J$10,Bonus!$K$10,IF(D1882&lt;Bonus!$J$11,Bonus!$K$11,IF(D1882&lt;Bonus!$J$12,Bonus!$K$12,Bonus!$K$13)))))))))))</f>
        <v>3</v>
      </c>
    </row>
    <row r="1883" spans="1:21"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17">
        <f t="shared" si="117"/>
        <v>49.338428571428572</v>
      </c>
      <c r="Q1883" t="s">
        <v>8345</v>
      </c>
      <c r="R1883" t="s">
        <v>8349</v>
      </c>
      <c r="S1883" s="23">
        <f t="shared" si="118"/>
        <v>42042.944317129623</v>
      </c>
      <c r="T1883" s="23">
        <f t="shared" si="119"/>
        <v>42072.902650462966</v>
      </c>
      <c r="U1883" s="27">
        <f>IF(D1883&lt;Bonus!$J$2,Bonus!$K$2,IF(D1883&lt;Bonus!$J$3,Bonus!$K$3,IF(D1883&lt;Bonus!$J$4,Bonus!$K$4,IF(D1883&lt;Bonus!$J$5,Bonus!$K$5,IF(D1883&lt;Bonus!$J$6,Bonus!$K$6,IF(D1883&lt;Bonus!$J$7,Bonus!$K$7,IF(D1883&lt;Bonus!$J$8,Bonus!$K$8,IF(D1883&lt;Bonus!$J$9,Bonus!$K$9,IF(D1883&lt;Bonus!$J$10,Bonus!$K$10,IF(D1883&lt;Bonus!$J$11,Bonus!$K$11,IF(D1883&lt;Bonus!$J$12,Bonus!$K$12,Bonus!$K$13)))))))))))</f>
        <v>2</v>
      </c>
    </row>
    <row r="1884" spans="1:21"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17">
        <f t="shared" si="117"/>
        <v>41.728395061728392</v>
      </c>
      <c r="Q1884" t="s">
        <v>8345</v>
      </c>
      <c r="R1884" t="s">
        <v>8349</v>
      </c>
      <c r="S1884" s="23">
        <f t="shared" si="118"/>
        <v>41067.740879629629</v>
      </c>
      <c r="T1884" s="23">
        <f t="shared" si="119"/>
        <v>41100.783333333333</v>
      </c>
      <c r="U1884" s="27">
        <f>IF(D1884&lt;Bonus!$J$2,Bonus!$K$2,IF(D1884&lt;Bonus!$J$3,Bonus!$K$3,IF(D1884&lt;Bonus!$J$4,Bonus!$K$4,IF(D1884&lt;Bonus!$J$5,Bonus!$K$5,IF(D1884&lt;Bonus!$J$6,Bonus!$K$6,IF(D1884&lt;Bonus!$J$7,Bonus!$K$7,IF(D1884&lt;Bonus!$J$8,Bonus!$K$8,IF(D1884&lt;Bonus!$J$9,Bonus!$K$9,IF(D1884&lt;Bonus!$J$10,Bonus!$K$10,IF(D1884&lt;Bonus!$J$11,Bonus!$K$11,IF(D1884&lt;Bonus!$J$12,Bonus!$K$12,Bonus!$K$13)))))))))))</f>
        <v>2</v>
      </c>
    </row>
    <row r="1885" spans="1:21"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17">
        <f t="shared" si="117"/>
        <v>32.71875</v>
      </c>
      <c r="Q1885" t="s">
        <v>8345</v>
      </c>
      <c r="R1885" t="s">
        <v>8349</v>
      </c>
      <c r="S1885" s="23">
        <f t="shared" si="118"/>
        <v>40977.739675925921</v>
      </c>
      <c r="T1885" s="23">
        <f t="shared" si="119"/>
        <v>41007.698009259257</v>
      </c>
      <c r="U1885" s="27">
        <f>IF(D1885&lt;Bonus!$J$2,Bonus!$K$2,IF(D1885&lt;Bonus!$J$3,Bonus!$K$3,IF(D1885&lt;Bonus!$J$4,Bonus!$K$4,IF(D1885&lt;Bonus!$J$5,Bonus!$K$5,IF(D1885&lt;Bonus!$J$6,Bonus!$K$6,IF(D1885&lt;Bonus!$J$7,Bonus!$K$7,IF(D1885&lt;Bonus!$J$8,Bonus!$K$8,IF(D1885&lt;Bonus!$J$9,Bonus!$K$9,IF(D1885&lt;Bonus!$J$10,Bonus!$K$10,IF(D1885&lt;Bonus!$J$11,Bonus!$K$11,IF(D1885&lt;Bonus!$J$12,Bonus!$K$12,Bonus!$K$13)))))))))))</f>
        <v>1</v>
      </c>
    </row>
    <row r="1886" spans="1:21"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17">
        <f t="shared" si="117"/>
        <v>51.96153846153846</v>
      </c>
      <c r="Q1886" t="s">
        <v>8345</v>
      </c>
      <c r="R1886" t="s">
        <v>8349</v>
      </c>
      <c r="S1886" s="23">
        <f t="shared" si="118"/>
        <v>41204.989988425921</v>
      </c>
      <c r="T1886" s="23">
        <f t="shared" si="119"/>
        <v>41240.291666666664</v>
      </c>
      <c r="U1886" s="27">
        <f>IF(D1886&lt;Bonus!$J$2,Bonus!$K$2,IF(D1886&lt;Bonus!$J$3,Bonus!$K$3,IF(D1886&lt;Bonus!$J$4,Bonus!$K$4,IF(D1886&lt;Bonus!$J$5,Bonus!$K$5,IF(D1886&lt;Bonus!$J$6,Bonus!$K$6,IF(D1886&lt;Bonus!$J$7,Bonus!$K$7,IF(D1886&lt;Bonus!$J$8,Bonus!$K$8,IF(D1886&lt;Bonus!$J$9,Bonus!$K$9,IF(D1886&lt;Bonus!$J$10,Bonus!$K$10,IF(D1886&lt;Bonus!$J$11,Bonus!$K$11,IF(D1886&lt;Bonus!$J$12,Bonus!$K$12,Bonus!$K$13)))))))))))</f>
        <v>2</v>
      </c>
    </row>
    <row r="1887" spans="1:21"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17">
        <f t="shared" si="117"/>
        <v>50.685714285714283</v>
      </c>
      <c r="Q1887" t="s">
        <v>8345</v>
      </c>
      <c r="R1887" t="s">
        <v>8349</v>
      </c>
      <c r="S1887" s="23">
        <f t="shared" si="118"/>
        <v>41098.885532407403</v>
      </c>
      <c r="T1887" s="23">
        <f t="shared" si="119"/>
        <v>41131.708333333328</v>
      </c>
      <c r="U1887" s="27">
        <f>IF(D1887&lt;Bonus!$J$2,Bonus!$K$2,IF(D1887&lt;Bonus!$J$3,Bonus!$K$3,IF(D1887&lt;Bonus!$J$4,Bonus!$K$4,IF(D1887&lt;Bonus!$J$5,Bonus!$K$5,IF(D1887&lt;Bonus!$J$6,Bonus!$K$6,IF(D1887&lt;Bonus!$J$7,Bonus!$K$7,IF(D1887&lt;Bonus!$J$8,Bonus!$K$8,IF(D1887&lt;Bonus!$J$9,Bonus!$K$9,IF(D1887&lt;Bonus!$J$10,Bonus!$K$10,IF(D1887&lt;Bonus!$J$11,Bonus!$K$11,IF(D1887&lt;Bonus!$J$12,Bonus!$K$12,Bonus!$K$13)))))))))))</f>
        <v>2</v>
      </c>
    </row>
    <row r="1888" spans="1:21"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17">
        <f t="shared" si="117"/>
        <v>42.241379310344826</v>
      </c>
      <c r="Q1888" t="s">
        <v>8345</v>
      </c>
      <c r="R1888" t="s">
        <v>8349</v>
      </c>
      <c r="S1888" s="23">
        <f t="shared" si="118"/>
        <v>41925.69835648148</v>
      </c>
      <c r="T1888" s="23">
        <f t="shared" si="119"/>
        <v>41955.740023148144</v>
      </c>
      <c r="U1888" s="27">
        <f>IF(D1888&lt;Bonus!$J$2,Bonus!$K$2,IF(D1888&lt;Bonus!$J$3,Bonus!$K$3,IF(D1888&lt;Bonus!$J$4,Bonus!$K$4,IF(D1888&lt;Bonus!$J$5,Bonus!$K$5,IF(D1888&lt;Bonus!$J$6,Bonus!$K$6,IF(D1888&lt;Bonus!$J$7,Bonus!$K$7,IF(D1888&lt;Bonus!$J$8,Bonus!$K$8,IF(D1888&lt;Bonus!$J$9,Bonus!$K$9,IF(D1888&lt;Bonus!$J$10,Bonus!$K$10,IF(D1888&lt;Bonus!$J$11,Bonus!$K$11,IF(D1888&lt;Bonus!$J$12,Bonus!$K$12,Bonus!$K$13)))))))))))</f>
        <v>2</v>
      </c>
    </row>
    <row r="1889" spans="1:21"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17">
        <f t="shared" si="117"/>
        <v>416.875</v>
      </c>
      <c r="Q1889" t="s">
        <v>8345</v>
      </c>
      <c r="R1889" t="s">
        <v>8349</v>
      </c>
      <c r="S1889" s="23">
        <f t="shared" si="118"/>
        <v>42323.591805555552</v>
      </c>
      <c r="T1889" s="23">
        <f t="shared" si="119"/>
        <v>42341.687499999993</v>
      </c>
      <c r="U1889" s="27">
        <f>IF(D1889&lt;Bonus!$J$2,Bonus!$K$2,IF(D1889&lt;Bonus!$J$3,Bonus!$K$3,IF(D1889&lt;Bonus!$J$4,Bonus!$K$4,IF(D1889&lt;Bonus!$J$5,Bonus!$K$5,IF(D1889&lt;Bonus!$J$6,Bonus!$K$6,IF(D1889&lt;Bonus!$J$7,Bonus!$K$7,IF(D1889&lt;Bonus!$J$8,Bonus!$K$8,IF(D1889&lt;Bonus!$J$9,Bonus!$K$9,IF(D1889&lt;Bonus!$J$10,Bonus!$K$10,IF(D1889&lt;Bonus!$J$11,Bonus!$K$11,IF(D1889&lt;Bonus!$J$12,Bonus!$K$12,Bonus!$K$13)))))))))))</f>
        <v>2</v>
      </c>
    </row>
    <row r="1890" spans="1:21"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17">
        <f t="shared" si="117"/>
        <v>46.651685393258425</v>
      </c>
      <c r="Q1890" t="s">
        <v>8345</v>
      </c>
      <c r="R1890" t="s">
        <v>8349</v>
      </c>
      <c r="S1890" s="23">
        <f t="shared" si="118"/>
        <v>40299.03162037037</v>
      </c>
      <c r="T1890" s="23">
        <f t="shared" si="119"/>
        <v>40329.999305555553</v>
      </c>
      <c r="U1890" s="27">
        <f>IF(D1890&lt;Bonus!$J$2,Bonus!$K$2,IF(D1890&lt;Bonus!$J$3,Bonus!$K$3,IF(D1890&lt;Bonus!$J$4,Bonus!$K$4,IF(D1890&lt;Bonus!$J$5,Bonus!$K$5,IF(D1890&lt;Bonus!$J$6,Bonus!$K$6,IF(D1890&lt;Bonus!$J$7,Bonus!$K$7,IF(D1890&lt;Bonus!$J$8,Bonus!$K$8,IF(D1890&lt;Bonus!$J$9,Bonus!$K$9,IF(D1890&lt;Bonus!$J$10,Bonus!$K$10,IF(D1890&lt;Bonus!$J$11,Bonus!$K$11,IF(D1890&lt;Bonus!$J$12,Bonus!$K$12,Bonus!$K$13)))))))))))</f>
        <v>2</v>
      </c>
    </row>
    <row r="1891" spans="1:21"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17">
        <f t="shared" si="117"/>
        <v>48.454545454545453</v>
      </c>
      <c r="Q1891" t="s">
        <v>8345</v>
      </c>
      <c r="R1891" t="s">
        <v>8349</v>
      </c>
      <c r="S1891" s="23">
        <f t="shared" si="118"/>
        <v>41299.585023148145</v>
      </c>
      <c r="T1891" s="23">
        <f t="shared" si="119"/>
        <v>41344.543356481481</v>
      </c>
      <c r="U1891" s="27">
        <f>IF(D1891&lt;Bonus!$J$2,Bonus!$K$2,IF(D1891&lt;Bonus!$J$3,Bonus!$K$3,IF(D1891&lt;Bonus!$J$4,Bonus!$K$4,IF(D1891&lt;Bonus!$J$5,Bonus!$K$5,IF(D1891&lt;Bonus!$J$6,Bonus!$K$6,IF(D1891&lt;Bonus!$J$7,Bonus!$K$7,IF(D1891&lt;Bonus!$J$8,Bonus!$K$8,IF(D1891&lt;Bonus!$J$9,Bonus!$K$9,IF(D1891&lt;Bonus!$J$10,Bonus!$K$10,IF(D1891&lt;Bonus!$J$11,Bonus!$K$11,IF(D1891&lt;Bonus!$J$12,Bonus!$K$12,Bonus!$K$13)))))))))))</f>
        <v>2</v>
      </c>
    </row>
    <row r="1892" spans="1:21"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17">
        <f t="shared" si="117"/>
        <v>70.5289837398374</v>
      </c>
      <c r="Q1892" t="s">
        <v>8345</v>
      </c>
      <c r="R1892" t="s">
        <v>8349</v>
      </c>
      <c r="S1892" s="23">
        <f t="shared" si="118"/>
        <v>41228.577870370369</v>
      </c>
      <c r="T1892" s="23">
        <f t="shared" si="119"/>
        <v>41258.577870370369</v>
      </c>
      <c r="U1892" s="27">
        <f>IF(D1892&lt;Bonus!$J$2,Bonus!$K$2,IF(D1892&lt;Bonus!$J$3,Bonus!$K$3,IF(D1892&lt;Bonus!$J$4,Bonus!$K$4,IF(D1892&lt;Bonus!$J$5,Bonus!$K$5,IF(D1892&lt;Bonus!$J$6,Bonus!$K$6,IF(D1892&lt;Bonus!$J$7,Bonus!$K$7,IF(D1892&lt;Bonus!$J$8,Bonus!$K$8,IF(D1892&lt;Bonus!$J$9,Bonus!$K$9,IF(D1892&lt;Bonus!$J$10,Bonus!$K$10,IF(D1892&lt;Bonus!$J$11,Bonus!$K$11,IF(D1892&lt;Bonus!$J$12,Bonus!$K$12,Bonus!$K$13)))))))))))</f>
        <v>4</v>
      </c>
    </row>
    <row r="1893" spans="1:21"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17">
        <f t="shared" si="117"/>
        <v>87.958333333333329</v>
      </c>
      <c r="Q1893" t="s">
        <v>8345</v>
      </c>
      <c r="R1893" t="s">
        <v>8349</v>
      </c>
      <c r="S1893" s="23">
        <f t="shared" si="118"/>
        <v>40335.589745370366</v>
      </c>
      <c r="T1893" s="23">
        <f t="shared" si="119"/>
        <v>40381.041666666664</v>
      </c>
      <c r="U1893" s="27">
        <f>IF(D1893&lt;Bonus!$J$2,Bonus!$K$2,IF(D1893&lt;Bonus!$J$3,Bonus!$K$3,IF(D1893&lt;Bonus!$J$4,Bonus!$K$4,IF(D1893&lt;Bonus!$J$5,Bonus!$K$5,IF(D1893&lt;Bonus!$J$6,Bonus!$K$6,IF(D1893&lt;Bonus!$J$7,Bonus!$K$7,IF(D1893&lt;Bonus!$J$8,Bonus!$K$8,IF(D1893&lt;Bonus!$J$9,Bonus!$K$9,IF(D1893&lt;Bonus!$J$10,Bonus!$K$10,IF(D1893&lt;Bonus!$J$11,Bonus!$K$11,IF(D1893&lt;Bonus!$J$12,Bonus!$K$12,Bonus!$K$13)))))))))))</f>
        <v>4</v>
      </c>
    </row>
    <row r="1894" spans="1:21"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17">
        <f t="shared" si="117"/>
        <v>26.26923076923077</v>
      </c>
      <c r="Q1894" t="s">
        <v>8345</v>
      </c>
      <c r="R1894" t="s">
        <v>8349</v>
      </c>
      <c r="S1894" s="23">
        <f t="shared" si="118"/>
        <v>40671.429178240738</v>
      </c>
      <c r="T1894" s="23">
        <f t="shared" si="119"/>
        <v>40701.429178240738</v>
      </c>
      <c r="U1894" s="27">
        <f>IF(D1894&lt;Bonus!$J$2,Bonus!$K$2,IF(D1894&lt;Bonus!$J$3,Bonus!$K$3,IF(D1894&lt;Bonus!$J$4,Bonus!$K$4,IF(D1894&lt;Bonus!$J$5,Bonus!$K$5,IF(D1894&lt;Bonus!$J$6,Bonus!$K$6,IF(D1894&lt;Bonus!$J$7,Bonus!$K$7,IF(D1894&lt;Bonus!$J$8,Bonus!$K$8,IF(D1894&lt;Bonus!$J$9,Bonus!$K$9,IF(D1894&lt;Bonus!$J$10,Bonus!$K$10,IF(D1894&lt;Bonus!$J$11,Bonus!$K$11,IF(D1894&lt;Bonus!$J$12,Bonus!$K$12,Bonus!$K$13)))))))))))</f>
        <v>1</v>
      </c>
    </row>
    <row r="1895" spans="1:21"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17">
        <f t="shared" si="117"/>
        <v>57.777777777777779</v>
      </c>
      <c r="Q1895" t="s">
        <v>8345</v>
      </c>
      <c r="R1895" t="s">
        <v>8349</v>
      </c>
      <c r="S1895" s="23">
        <f t="shared" si="118"/>
        <v>40632.733622685184</v>
      </c>
      <c r="T1895" s="23">
        <f t="shared" si="119"/>
        <v>40648.957638888889</v>
      </c>
      <c r="U1895" s="27">
        <f>IF(D1895&lt;Bonus!$J$2,Bonus!$K$2,IF(D1895&lt;Bonus!$J$3,Bonus!$K$3,IF(D1895&lt;Bonus!$J$4,Bonus!$K$4,IF(D1895&lt;Bonus!$J$5,Bonus!$K$5,IF(D1895&lt;Bonus!$J$6,Bonus!$K$6,IF(D1895&lt;Bonus!$J$7,Bonus!$K$7,IF(D1895&lt;Bonus!$J$8,Bonus!$K$8,IF(D1895&lt;Bonus!$J$9,Bonus!$K$9,IF(D1895&lt;Bonus!$J$10,Bonus!$K$10,IF(D1895&lt;Bonus!$J$11,Bonus!$K$11,IF(D1895&lt;Bonus!$J$12,Bonus!$K$12,Bonus!$K$13)))))))))))</f>
        <v>2</v>
      </c>
    </row>
    <row r="1896" spans="1:21"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17">
        <f t="shared" si="117"/>
        <v>57.25</v>
      </c>
      <c r="Q1896" t="s">
        <v>8345</v>
      </c>
      <c r="R1896" t="s">
        <v>8349</v>
      </c>
      <c r="S1896" s="23">
        <f t="shared" si="118"/>
        <v>40920.696562500001</v>
      </c>
      <c r="T1896" s="23">
        <f t="shared" si="119"/>
        <v>40951.696562500001</v>
      </c>
      <c r="U1896" s="27">
        <f>IF(D1896&lt;Bonus!$J$2,Bonus!$K$2,IF(D1896&lt;Bonus!$J$3,Bonus!$K$3,IF(D1896&lt;Bonus!$J$4,Bonus!$K$4,IF(D1896&lt;Bonus!$J$5,Bonus!$K$5,IF(D1896&lt;Bonus!$J$6,Bonus!$K$6,IF(D1896&lt;Bonus!$J$7,Bonus!$K$7,IF(D1896&lt;Bonus!$J$8,Bonus!$K$8,IF(D1896&lt;Bonus!$J$9,Bonus!$K$9,IF(D1896&lt;Bonus!$J$10,Bonus!$K$10,IF(D1896&lt;Bonus!$J$11,Bonus!$K$11,IF(D1896&lt;Bonus!$J$12,Bonus!$K$12,Bonus!$K$13)))))))))))</f>
        <v>2</v>
      </c>
    </row>
    <row r="1897" spans="1:21"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17">
        <f t="shared" si="117"/>
        <v>196.34042553191489</v>
      </c>
      <c r="Q1897" t="s">
        <v>8345</v>
      </c>
      <c r="R1897" t="s">
        <v>8349</v>
      </c>
      <c r="S1897" s="23">
        <f t="shared" si="118"/>
        <v>42267.538449074076</v>
      </c>
      <c r="T1897" s="23">
        <f t="shared" si="119"/>
        <v>42297.538449074076</v>
      </c>
      <c r="U1897" s="27">
        <f>IF(D1897&lt;Bonus!$J$2,Bonus!$K$2,IF(D1897&lt;Bonus!$J$3,Bonus!$K$3,IF(D1897&lt;Bonus!$J$4,Bonus!$K$4,IF(D1897&lt;Bonus!$J$5,Bonus!$K$5,IF(D1897&lt;Bonus!$J$6,Bonus!$K$6,IF(D1897&lt;Bonus!$J$7,Bonus!$K$7,IF(D1897&lt;Bonus!$J$8,Bonus!$K$8,IF(D1897&lt;Bonus!$J$9,Bonus!$K$9,IF(D1897&lt;Bonus!$J$10,Bonus!$K$10,IF(D1897&lt;Bonus!$J$11,Bonus!$K$11,IF(D1897&lt;Bonus!$J$12,Bonus!$K$12,Bonus!$K$13)))))))))))</f>
        <v>3</v>
      </c>
    </row>
    <row r="1898" spans="1:21"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17">
        <f t="shared" si="117"/>
        <v>43</v>
      </c>
      <c r="Q1898" t="s">
        <v>8345</v>
      </c>
      <c r="R1898" t="s">
        <v>8349</v>
      </c>
      <c r="S1898" s="23">
        <f t="shared" si="118"/>
        <v>40981.501909722218</v>
      </c>
      <c r="T1898" s="23">
        <f t="shared" si="119"/>
        <v>41011.501909722218</v>
      </c>
      <c r="U1898" s="27">
        <f>IF(D1898&lt;Bonus!$J$2,Bonus!$K$2,IF(D1898&lt;Bonus!$J$3,Bonus!$K$3,IF(D1898&lt;Bonus!$J$4,Bonus!$K$4,IF(D1898&lt;Bonus!$J$5,Bonus!$K$5,IF(D1898&lt;Bonus!$J$6,Bonus!$K$6,IF(D1898&lt;Bonus!$J$7,Bonus!$K$7,IF(D1898&lt;Bonus!$J$8,Bonus!$K$8,IF(D1898&lt;Bonus!$J$9,Bonus!$K$9,IF(D1898&lt;Bonus!$J$10,Bonus!$K$10,IF(D1898&lt;Bonus!$J$11,Bonus!$K$11,IF(D1898&lt;Bonus!$J$12,Bonus!$K$12,Bonus!$K$13)))))))))))</f>
        <v>1</v>
      </c>
    </row>
    <row r="1899" spans="1:21"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17">
        <f t="shared" si="117"/>
        <v>35.551912568306008</v>
      </c>
      <c r="Q1899" t="s">
        <v>8345</v>
      </c>
      <c r="R1899" t="s">
        <v>8349</v>
      </c>
      <c r="S1899" s="23">
        <f t="shared" si="118"/>
        <v>41680.375069444446</v>
      </c>
      <c r="T1899" s="23">
        <f t="shared" si="119"/>
        <v>41702.666666666664</v>
      </c>
      <c r="U1899" s="27">
        <f>IF(D1899&lt;Bonus!$J$2,Bonus!$K$2,IF(D1899&lt;Bonus!$J$3,Bonus!$K$3,IF(D1899&lt;Bonus!$J$4,Bonus!$K$4,IF(D1899&lt;Bonus!$J$5,Bonus!$K$5,IF(D1899&lt;Bonus!$J$6,Bonus!$K$6,IF(D1899&lt;Bonus!$J$7,Bonus!$K$7,IF(D1899&lt;Bonus!$J$8,Bonus!$K$8,IF(D1899&lt;Bonus!$J$9,Bonus!$K$9,IF(D1899&lt;Bonus!$J$10,Bonus!$K$10,IF(D1899&lt;Bonus!$J$11,Bonus!$K$11,IF(D1899&lt;Bonus!$J$12,Bonus!$K$12,Bonus!$K$13)))))))))))</f>
        <v>3</v>
      </c>
    </row>
    <row r="1900" spans="1:21"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17">
        <f t="shared" si="117"/>
        <v>68.80952380952381</v>
      </c>
      <c r="Q1900" t="s">
        <v>8345</v>
      </c>
      <c r="R1900" t="s">
        <v>8349</v>
      </c>
      <c r="S1900" s="23">
        <f t="shared" si="118"/>
        <v>42365.9846412037</v>
      </c>
      <c r="T1900" s="23">
        <f t="shared" si="119"/>
        <v>42401.541666666664</v>
      </c>
      <c r="U1900" s="27">
        <f>IF(D1900&lt;Bonus!$J$2,Bonus!$K$2,IF(D1900&lt;Bonus!$J$3,Bonus!$K$3,IF(D1900&lt;Bonus!$J$4,Bonus!$K$4,IF(D1900&lt;Bonus!$J$5,Bonus!$K$5,IF(D1900&lt;Bonus!$J$6,Bonus!$K$6,IF(D1900&lt;Bonus!$J$7,Bonus!$K$7,IF(D1900&lt;Bonus!$J$8,Bonus!$K$8,IF(D1900&lt;Bonus!$J$9,Bonus!$K$9,IF(D1900&lt;Bonus!$J$10,Bonus!$K$10,IF(D1900&lt;Bonus!$J$11,Bonus!$K$11,IF(D1900&lt;Bonus!$J$12,Bonus!$K$12,Bonus!$K$13)))))))))))</f>
        <v>2</v>
      </c>
    </row>
    <row r="1901" spans="1:21"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17">
        <f t="shared" si="117"/>
        <v>28.571428571428573</v>
      </c>
      <c r="Q1901" t="s">
        <v>8345</v>
      </c>
      <c r="R1901" t="s">
        <v>8349</v>
      </c>
      <c r="S1901" s="23">
        <f t="shared" si="118"/>
        <v>42058.733402777776</v>
      </c>
      <c r="T1901" s="23">
        <f t="shared" si="119"/>
        <v>42088.691736111105</v>
      </c>
      <c r="U1901" s="27">
        <f>IF(D1901&lt;Bonus!$J$2,Bonus!$K$2,IF(D1901&lt;Bonus!$J$3,Bonus!$K$3,IF(D1901&lt;Bonus!$J$4,Bonus!$K$4,IF(D1901&lt;Bonus!$J$5,Bonus!$K$5,IF(D1901&lt;Bonus!$J$6,Bonus!$K$6,IF(D1901&lt;Bonus!$J$7,Bonus!$K$7,IF(D1901&lt;Bonus!$J$8,Bonus!$K$8,IF(D1901&lt;Bonus!$J$9,Bonus!$K$9,IF(D1901&lt;Bonus!$J$10,Bonus!$K$10,IF(D1901&lt;Bonus!$J$11,Bonus!$K$11,IF(D1901&lt;Bonus!$J$12,Bonus!$K$12,Bonus!$K$13)))))))))))</f>
        <v>1</v>
      </c>
    </row>
    <row r="1902" spans="1:21"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17">
        <f t="shared" si="117"/>
        <v>50.631666666666668</v>
      </c>
      <c r="Q1902" t="s">
        <v>8345</v>
      </c>
      <c r="R1902" t="s">
        <v>8349</v>
      </c>
      <c r="S1902" s="23">
        <f t="shared" si="118"/>
        <v>41160.663553240738</v>
      </c>
      <c r="T1902" s="23">
        <f t="shared" si="119"/>
        <v>41188.207638888889</v>
      </c>
      <c r="U1902" s="27">
        <f>IF(D1902&lt;Bonus!$J$2,Bonus!$K$2,IF(D1902&lt;Bonus!$J$3,Bonus!$K$3,IF(D1902&lt;Bonus!$J$4,Bonus!$K$4,IF(D1902&lt;Bonus!$J$5,Bonus!$K$5,IF(D1902&lt;Bonus!$J$6,Bonus!$K$6,IF(D1902&lt;Bonus!$J$7,Bonus!$K$7,IF(D1902&lt;Bonus!$J$8,Bonus!$K$8,IF(D1902&lt;Bonus!$J$9,Bonus!$K$9,IF(D1902&lt;Bonus!$J$10,Bonus!$K$10,IF(D1902&lt;Bonus!$J$11,Bonus!$K$11,IF(D1902&lt;Bonus!$J$12,Bonus!$K$12,Bonus!$K$13)))))))))))</f>
        <v>2</v>
      </c>
    </row>
    <row r="1903" spans="1:21"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17">
        <f t="shared" si="117"/>
        <v>106.8</v>
      </c>
      <c r="Q1903" t="s">
        <v>8339</v>
      </c>
      <c r="R1903" t="s">
        <v>8368</v>
      </c>
      <c r="S1903" s="23">
        <f t="shared" si="118"/>
        <v>42116.334826388884</v>
      </c>
      <c r="T1903" s="23">
        <f t="shared" si="119"/>
        <v>42146.333333333336</v>
      </c>
      <c r="U1903" s="27">
        <f>IF(D1903&lt;Bonus!$J$2,Bonus!$K$2,IF(D1903&lt;Bonus!$J$3,Bonus!$K$3,IF(D1903&lt;Bonus!$J$4,Bonus!$K$4,IF(D1903&lt;Bonus!$J$5,Bonus!$K$5,IF(D1903&lt;Bonus!$J$6,Bonus!$K$6,IF(D1903&lt;Bonus!$J$7,Bonus!$K$7,IF(D1903&lt;Bonus!$J$8,Bonus!$K$8,IF(D1903&lt;Bonus!$J$9,Bonus!$K$9,IF(D1903&lt;Bonus!$J$10,Bonus!$K$10,IF(D1903&lt;Bonus!$J$11,Bonus!$K$11,IF(D1903&lt;Bonus!$J$12,Bonus!$K$12,Bonus!$K$13)))))))))))</f>
        <v>12</v>
      </c>
    </row>
    <row r="1904" spans="1:21"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17">
        <f t="shared" si="117"/>
        <v>4</v>
      </c>
      <c r="Q1904" t="s">
        <v>8339</v>
      </c>
      <c r="R1904" t="s">
        <v>8368</v>
      </c>
      <c r="S1904" s="23">
        <f t="shared" si="118"/>
        <v>42037.581562499996</v>
      </c>
      <c r="T1904" s="23">
        <f t="shared" si="119"/>
        <v>42067.581562499996</v>
      </c>
      <c r="U1904" s="27">
        <f>IF(D1904&lt;Bonus!$J$2,Bonus!$K$2,IF(D1904&lt;Bonus!$J$3,Bonus!$K$3,IF(D1904&lt;Bonus!$J$4,Bonus!$K$4,IF(D1904&lt;Bonus!$J$5,Bonus!$K$5,IF(D1904&lt;Bonus!$J$6,Bonus!$K$6,IF(D1904&lt;Bonus!$J$7,Bonus!$K$7,IF(D1904&lt;Bonus!$J$8,Bonus!$K$8,IF(D1904&lt;Bonus!$J$9,Bonus!$K$9,IF(D1904&lt;Bonus!$J$10,Bonus!$K$10,IF(D1904&lt;Bonus!$J$11,Bonus!$K$11,IF(D1904&lt;Bonus!$J$12,Bonus!$K$12,Bonus!$K$13)))))))))))</f>
        <v>2</v>
      </c>
    </row>
    <row r="1905" spans="1:21"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17">
        <f t="shared" si="117"/>
        <v>34.097560975609753</v>
      </c>
      <c r="Q1905" t="s">
        <v>8339</v>
      </c>
      <c r="R1905" t="s">
        <v>8368</v>
      </c>
      <c r="S1905" s="23">
        <f t="shared" si="118"/>
        <v>42702.562395833331</v>
      </c>
      <c r="T1905" s="23">
        <f t="shared" si="119"/>
        <v>42762.562395833331</v>
      </c>
      <c r="U1905" s="27">
        <f>IF(D1905&lt;Bonus!$J$2,Bonus!$K$2,IF(D1905&lt;Bonus!$J$3,Bonus!$K$3,IF(D1905&lt;Bonus!$J$4,Bonus!$K$4,IF(D1905&lt;Bonus!$J$5,Bonus!$K$5,IF(D1905&lt;Bonus!$J$6,Bonus!$K$6,IF(D1905&lt;Bonus!$J$7,Bonus!$K$7,IF(D1905&lt;Bonus!$J$8,Bonus!$K$8,IF(D1905&lt;Bonus!$J$9,Bonus!$K$9,IF(D1905&lt;Bonus!$J$10,Bonus!$K$10,IF(D1905&lt;Bonus!$J$11,Bonus!$K$11,IF(D1905&lt;Bonus!$J$12,Bonus!$K$12,Bonus!$K$13)))))))))))</f>
        <v>2</v>
      </c>
    </row>
    <row r="1906" spans="1:21"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17">
        <f t="shared" si="117"/>
        <v>25</v>
      </c>
      <c r="Q1906" t="s">
        <v>8339</v>
      </c>
      <c r="R1906" t="s">
        <v>8368</v>
      </c>
      <c r="S1906" s="23">
        <f t="shared" si="118"/>
        <v>42326.477094907408</v>
      </c>
      <c r="T1906" s="23">
        <f t="shared" si="119"/>
        <v>42371.477094907408</v>
      </c>
      <c r="U1906" s="27">
        <f>IF(D1906&lt;Bonus!$J$2,Bonus!$K$2,IF(D1906&lt;Bonus!$J$3,Bonus!$K$3,IF(D1906&lt;Bonus!$J$4,Bonus!$K$4,IF(D1906&lt;Bonus!$J$5,Bonus!$K$5,IF(D1906&lt;Bonus!$J$6,Bonus!$K$6,IF(D1906&lt;Bonus!$J$7,Bonus!$K$7,IF(D1906&lt;Bonus!$J$8,Bonus!$K$8,IF(D1906&lt;Bonus!$J$9,Bonus!$K$9,IF(D1906&lt;Bonus!$J$10,Bonus!$K$10,IF(D1906&lt;Bonus!$J$11,Bonus!$K$11,IF(D1906&lt;Bonus!$J$12,Bonus!$K$12,Bonus!$K$13)))))))))))</f>
        <v>12</v>
      </c>
    </row>
    <row r="1907" spans="1:21"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17">
        <f t="shared" si="117"/>
        <v>10.5</v>
      </c>
      <c r="Q1907" t="s">
        <v>8339</v>
      </c>
      <c r="R1907" t="s">
        <v>8368</v>
      </c>
      <c r="S1907" s="23">
        <f t="shared" si="118"/>
        <v>41859.717523148145</v>
      </c>
      <c r="T1907" s="23">
        <f t="shared" si="119"/>
        <v>41889.717523148145</v>
      </c>
      <c r="U1907" s="27">
        <f>IF(D1907&lt;Bonus!$J$2,Bonus!$K$2,IF(D1907&lt;Bonus!$J$3,Bonus!$K$3,IF(D1907&lt;Bonus!$J$4,Bonus!$K$4,IF(D1907&lt;Bonus!$J$5,Bonus!$K$5,IF(D1907&lt;Bonus!$J$6,Bonus!$K$6,IF(D1907&lt;Bonus!$J$7,Bonus!$K$7,IF(D1907&lt;Bonus!$J$8,Bonus!$K$8,IF(D1907&lt;Bonus!$J$9,Bonus!$K$9,IF(D1907&lt;Bonus!$J$10,Bonus!$K$10,IF(D1907&lt;Bonus!$J$11,Bonus!$K$11,IF(D1907&lt;Bonus!$J$12,Bonus!$K$12,Bonus!$K$13)))))))))))</f>
        <v>7</v>
      </c>
    </row>
    <row r="1908" spans="1:21"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17">
        <f t="shared" si="117"/>
        <v>215.95959595959596</v>
      </c>
      <c r="Q1908" t="s">
        <v>8339</v>
      </c>
      <c r="R1908" t="s">
        <v>8368</v>
      </c>
      <c r="S1908" s="23">
        <f t="shared" si="118"/>
        <v>42514.462766203702</v>
      </c>
      <c r="T1908" s="23">
        <f t="shared" si="119"/>
        <v>42544.462766203702</v>
      </c>
      <c r="U1908" s="27">
        <f>IF(D1908&lt;Bonus!$J$2,Bonus!$K$2,IF(D1908&lt;Bonus!$J$3,Bonus!$K$3,IF(D1908&lt;Bonus!$J$4,Bonus!$K$4,IF(D1908&lt;Bonus!$J$5,Bonus!$K$5,IF(D1908&lt;Bonus!$J$6,Bonus!$K$6,IF(D1908&lt;Bonus!$J$7,Bonus!$K$7,IF(D1908&lt;Bonus!$J$8,Bonus!$K$8,IF(D1908&lt;Bonus!$J$9,Bonus!$K$9,IF(D1908&lt;Bonus!$J$10,Bonus!$K$10,IF(D1908&lt;Bonus!$J$11,Bonus!$K$11,IF(D1908&lt;Bonus!$J$12,Bonus!$K$12,Bonus!$K$13)))))))))))</f>
        <v>12</v>
      </c>
    </row>
    <row r="1909" spans="1:21"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17">
        <f t="shared" si="117"/>
        <v>21.25</v>
      </c>
      <c r="Q1909" t="s">
        <v>8339</v>
      </c>
      <c r="R1909" t="s">
        <v>8368</v>
      </c>
      <c r="S1909" s="23">
        <f t="shared" si="118"/>
        <v>41767.378761574073</v>
      </c>
      <c r="T1909" s="23">
        <f t="shared" si="119"/>
        <v>41782.378761574073</v>
      </c>
      <c r="U1909" s="27">
        <f>IF(D1909&lt;Bonus!$J$2,Bonus!$K$2,IF(D1909&lt;Bonus!$J$3,Bonus!$K$3,IF(D1909&lt;Bonus!$J$4,Bonus!$K$4,IF(D1909&lt;Bonus!$J$5,Bonus!$K$5,IF(D1909&lt;Bonus!$J$6,Bonus!$K$6,IF(D1909&lt;Bonus!$J$7,Bonus!$K$7,IF(D1909&lt;Bonus!$J$8,Bonus!$K$8,IF(D1909&lt;Bonus!$J$9,Bonus!$K$9,IF(D1909&lt;Bonus!$J$10,Bonus!$K$10,IF(D1909&lt;Bonus!$J$11,Bonus!$K$11,IF(D1909&lt;Bonus!$J$12,Bonus!$K$12,Bonus!$K$13)))))))))))</f>
        <v>8</v>
      </c>
    </row>
    <row r="1910" spans="1:21"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17">
        <f t="shared" si="117"/>
        <v>108.25</v>
      </c>
      <c r="Q1910" t="s">
        <v>8339</v>
      </c>
      <c r="R1910" t="s">
        <v>8368</v>
      </c>
      <c r="S1910" s="23">
        <f t="shared" si="118"/>
        <v>42703.709490740737</v>
      </c>
      <c r="T1910" s="23">
        <f t="shared" si="119"/>
        <v>42733.709490740737</v>
      </c>
      <c r="U1910" s="27">
        <f>IF(D1910&lt;Bonus!$J$2,Bonus!$K$2,IF(D1910&lt;Bonus!$J$3,Bonus!$K$3,IF(D1910&lt;Bonus!$J$4,Bonus!$K$4,IF(D1910&lt;Bonus!$J$5,Bonus!$K$5,IF(D1910&lt;Bonus!$J$6,Bonus!$K$6,IF(D1910&lt;Bonus!$J$7,Bonus!$K$7,IF(D1910&lt;Bonus!$J$8,Bonus!$K$8,IF(D1910&lt;Bonus!$J$9,Bonus!$K$9,IF(D1910&lt;Bonus!$J$10,Bonus!$K$10,IF(D1910&lt;Bonus!$J$11,Bonus!$K$11,IF(D1910&lt;Bonus!$J$12,Bonus!$K$12,Bonus!$K$13)))))))))))</f>
        <v>7</v>
      </c>
    </row>
    <row r="1911" spans="1:21"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17">
        <f t="shared" si="117"/>
        <v>129.97368421052633</v>
      </c>
      <c r="Q1911" t="s">
        <v>8339</v>
      </c>
      <c r="R1911" t="s">
        <v>8368</v>
      </c>
      <c r="S1911" s="23">
        <f t="shared" si="118"/>
        <v>41905.220821759256</v>
      </c>
      <c r="T1911" s="23">
        <f t="shared" si="119"/>
        <v>41935.220821759256</v>
      </c>
      <c r="U1911" s="27">
        <f>IF(D1911&lt;Bonus!$J$2,Bonus!$K$2,IF(D1911&lt;Bonus!$J$3,Bonus!$K$3,IF(D1911&lt;Bonus!$J$4,Bonus!$K$4,IF(D1911&lt;Bonus!$J$5,Bonus!$K$5,IF(D1911&lt;Bonus!$J$6,Bonus!$K$6,IF(D1911&lt;Bonus!$J$7,Bonus!$K$7,IF(D1911&lt;Bonus!$J$8,Bonus!$K$8,IF(D1911&lt;Bonus!$J$9,Bonus!$K$9,IF(D1911&lt;Bonus!$J$10,Bonus!$K$10,IF(D1911&lt;Bonus!$J$11,Bonus!$K$11,IF(D1911&lt;Bonus!$J$12,Bonus!$K$12,Bonus!$K$13)))))))))))</f>
        <v>9</v>
      </c>
    </row>
    <row r="1912" spans="1:21"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17">
        <f t="shared" si="117"/>
        <v>117.49473684210527</v>
      </c>
      <c r="Q1912" t="s">
        <v>8339</v>
      </c>
      <c r="R1912" t="s">
        <v>8368</v>
      </c>
      <c r="S1912" s="23">
        <f t="shared" si="118"/>
        <v>42264.754826388882</v>
      </c>
      <c r="T1912" s="23">
        <f t="shared" si="119"/>
        <v>42308.739583333336</v>
      </c>
      <c r="U1912" s="27">
        <f>IF(D1912&lt;Bonus!$J$2,Bonus!$K$2,IF(D1912&lt;Bonus!$J$3,Bonus!$K$3,IF(D1912&lt;Bonus!$J$4,Bonus!$K$4,IF(D1912&lt;Bonus!$J$5,Bonus!$K$5,IF(D1912&lt;Bonus!$J$6,Bonus!$K$6,IF(D1912&lt;Bonus!$J$7,Bonus!$K$7,IF(D1912&lt;Bonus!$J$8,Bonus!$K$8,IF(D1912&lt;Bonus!$J$9,Bonus!$K$9,IF(D1912&lt;Bonus!$J$10,Bonus!$K$10,IF(D1912&lt;Bonus!$J$11,Bonus!$K$11,IF(D1912&lt;Bonus!$J$12,Bonus!$K$12,Bonus!$K$13)))))))))))</f>
        <v>12</v>
      </c>
    </row>
    <row r="1913" spans="1:21"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17">
        <f t="shared" si="117"/>
        <v>10</v>
      </c>
      <c r="Q1913" t="s">
        <v>8339</v>
      </c>
      <c r="R1913" t="s">
        <v>8368</v>
      </c>
      <c r="S1913" s="23">
        <f t="shared" si="118"/>
        <v>41829.825624999998</v>
      </c>
      <c r="T1913" s="23">
        <f t="shared" si="119"/>
        <v>41859.825624999998</v>
      </c>
      <c r="U1913" s="27">
        <f>IF(D1913&lt;Bonus!$J$2,Bonus!$K$2,IF(D1913&lt;Bonus!$J$3,Bonus!$K$3,IF(D1913&lt;Bonus!$J$4,Bonus!$K$4,IF(D1913&lt;Bonus!$J$5,Bonus!$K$5,IF(D1913&lt;Bonus!$J$6,Bonus!$K$6,IF(D1913&lt;Bonus!$J$7,Bonus!$K$7,IF(D1913&lt;Bonus!$J$8,Bonus!$K$8,IF(D1913&lt;Bonus!$J$9,Bonus!$K$9,IF(D1913&lt;Bonus!$J$10,Bonus!$K$10,IF(D1913&lt;Bonus!$J$11,Bonus!$K$11,IF(D1913&lt;Bonus!$J$12,Bonus!$K$12,Bonus!$K$13)))))))))))</f>
        <v>10</v>
      </c>
    </row>
    <row r="1914" spans="1:21"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17">
        <f t="shared" si="117"/>
        <v>70.595238095238102</v>
      </c>
      <c r="Q1914" t="s">
        <v>8339</v>
      </c>
      <c r="R1914" t="s">
        <v>8368</v>
      </c>
      <c r="S1914" s="23">
        <f t="shared" si="118"/>
        <v>42129.018055555549</v>
      </c>
      <c r="T1914" s="23">
        <f t="shared" si="119"/>
        <v>42159.018055555549</v>
      </c>
      <c r="U1914" s="27">
        <f>IF(D1914&lt;Bonus!$J$2,Bonus!$K$2,IF(D1914&lt;Bonus!$J$3,Bonus!$K$3,IF(D1914&lt;Bonus!$J$4,Bonus!$K$4,IF(D1914&lt;Bonus!$J$5,Bonus!$K$5,IF(D1914&lt;Bonus!$J$6,Bonus!$K$6,IF(D1914&lt;Bonus!$J$7,Bonus!$K$7,IF(D1914&lt;Bonus!$J$8,Bonus!$K$8,IF(D1914&lt;Bonus!$J$9,Bonus!$K$9,IF(D1914&lt;Bonus!$J$10,Bonus!$K$10,IF(D1914&lt;Bonus!$J$11,Bonus!$K$11,IF(D1914&lt;Bonus!$J$12,Bonus!$K$12,Bonus!$K$13)))))))))))</f>
        <v>3</v>
      </c>
    </row>
    <row r="1915" spans="1:21"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17">
        <f t="shared" si="117"/>
        <v>24.5</v>
      </c>
      <c r="Q1915" t="s">
        <v>8339</v>
      </c>
      <c r="R1915" t="s">
        <v>8368</v>
      </c>
      <c r="S1915" s="23">
        <f t="shared" si="118"/>
        <v>41890.302986111106</v>
      </c>
      <c r="T1915" s="23">
        <f t="shared" si="119"/>
        <v>41920.302986111106</v>
      </c>
      <c r="U1915" s="27">
        <f>IF(D1915&lt;Bonus!$J$2,Bonus!$K$2,IF(D1915&lt;Bonus!$J$3,Bonus!$K$3,IF(D1915&lt;Bonus!$J$4,Bonus!$K$4,IF(D1915&lt;Bonus!$J$5,Bonus!$K$5,IF(D1915&lt;Bonus!$J$6,Bonus!$K$6,IF(D1915&lt;Bonus!$J$7,Bonus!$K$7,IF(D1915&lt;Bonus!$J$8,Bonus!$K$8,IF(D1915&lt;Bonus!$J$9,Bonus!$K$9,IF(D1915&lt;Bonus!$J$10,Bonus!$K$10,IF(D1915&lt;Bonus!$J$11,Bonus!$K$11,IF(D1915&lt;Bonus!$J$12,Bonus!$K$12,Bonus!$K$13)))))))))))</f>
        <v>11</v>
      </c>
    </row>
    <row r="1916" spans="1:21"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17">
        <f t="shared" si="117"/>
        <v>30</v>
      </c>
      <c r="Q1916" t="s">
        <v>8339</v>
      </c>
      <c r="R1916" t="s">
        <v>8368</v>
      </c>
      <c r="S1916" s="23">
        <f t="shared" si="118"/>
        <v>41928.966122685182</v>
      </c>
      <c r="T1916" s="23">
        <f t="shared" si="119"/>
        <v>41943.957638888889</v>
      </c>
      <c r="U1916" s="27">
        <f>IF(D1916&lt;Bonus!$J$2,Bonus!$K$2,IF(D1916&lt;Bonus!$J$3,Bonus!$K$3,IF(D1916&lt;Bonus!$J$4,Bonus!$K$4,IF(D1916&lt;Bonus!$J$5,Bonus!$K$5,IF(D1916&lt;Bonus!$J$6,Bonus!$K$6,IF(D1916&lt;Bonus!$J$7,Bonus!$K$7,IF(D1916&lt;Bonus!$J$8,Bonus!$K$8,IF(D1916&lt;Bonus!$J$9,Bonus!$K$9,IF(D1916&lt;Bonus!$J$10,Bonus!$K$10,IF(D1916&lt;Bonus!$J$11,Bonus!$K$11,IF(D1916&lt;Bonus!$J$12,Bonus!$K$12,Bonus!$K$13)))))))))))</f>
        <v>1</v>
      </c>
    </row>
    <row r="1917" spans="1:21"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17">
        <f t="shared" si="117"/>
        <v>2</v>
      </c>
      <c r="Q1917" t="s">
        <v>8339</v>
      </c>
      <c r="R1917" t="s">
        <v>8368</v>
      </c>
      <c r="S1917" s="23">
        <f t="shared" si="118"/>
        <v>41863.840532407405</v>
      </c>
      <c r="T1917" s="23">
        <f t="shared" si="119"/>
        <v>41883.840532407405</v>
      </c>
      <c r="U1917" s="27">
        <f>IF(D1917&lt;Bonus!$J$2,Bonus!$K$2,IF(D1917&lt;Bonus!$J$3,Bonus!$K$3,IF(D1917&lt;Bonus!$J$4,Bonus!$K$4,IF(D1917&lt;Bonus!$J$5,Bonus!$K$5,IF(D1917&lt;Bonus!$J$6,Bonus!$K$6,IF(D1917&lt;Bonus!$J$7,Bonus!$K$7,IF(D1917&lt;Bonus!$J$8,Bonus!$K$8,IF(D1917&lt;Bonus!$J$9,Bonus!$K$9,IF(D1917&lt;Bonus!$J$10,Bonus!$K$10,IF(D1917&lt;Bonus!$J$11,Bonus!$K$11,IF(D1917&lt;Bonus!$J$12,Bonus!$K$12,Bonus!$K$13)))))))))))</f>
        <v>1</v>
      </c>
    </row>
    <row r="1918" spans="1:21"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17">
        <f t="shared" si="117"/>
        <v>17</v>
      </c>
      <c r="Q1918" t="s">
        <v>8339</v>
      </c>
      <c r="R1918" t="s">
        <v>8368</v>
      </c>
      <c r="S1918" s="23">
        <f t="shared" si="118"/>
        <v>42656.508969907409</v>
      </c>
      <c r="T1918" s="23">
        <f t="shared" si="119"/>
        <v>42681.550636574073</v>
      </c>
      <c r="U1918" s="27">
        <f>IF(D1918&lt;Bonus!$J$2,Bonus!$K$2,IF(D1918&lt;Bonus!$J$3,Bonus!$K$3,IF(D1918&lt;Bonus!$J$4,Bonus!$K$4,IF(D1918&lt;Bonus!$J$5,Bonus!$K$5,IF(D1918&lt;Bonus!$J$6,Bonus!$K$6,IF(D1918&lt;Bonus!$J$7,Bonus!$K$7,IF(D1918&lt;Bonus!$J$8,Bonus!$K$8,IF(D1918&lt;Bonus!$J$9,Bonus!$K$9,IF(D1918&lt;Bonus!$J$10,Bonus!$K$10,IF(D1918&lt;Bonus!$J$11,Bonus!$K$11,IF(D1918&lt;Bonus!$J$12,Bonus!$K$12,Bonus!$K$13)))))))))))</f>
        <v>6</v>
      </c>
    </row>
    <row r="1919" spans="1:21"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17">
        <f t="shared" si="117"/>
        <v>2928.9285714285716</v>
      </c>
      <c r="Q1919" t="s">
        <v>8339</v>
      </c>
      <c r="R1919" t="s">
        <v>8368</v>
      </c>
      <c r="S1919" s="23">
        <f t="shared" si="118"/>
        <v>42746.06172453703</v>
      </c>
      <c r="T1919" s="23">
        <f t="shared" si="119"/>
        <v>42776.06172453703</v>
      </c>
      <c r="U1919" s="27">
        <f>IF(D1919&lt;Bonus!$J$2,Bonus!$K$2,IF(D1919&lt;Bonus!$J$3,Bonus!$K$3,IF(D1919&lt;Bonus!$J$4,Bonus!$K$4,IF(D1919&lt;Bonus!$J$5,Bonus!$K$5,IF(D1919&lt;Bonus!$J$6,Bonus!$K$6,IF(D1919&lt;Bonus!$J$7,Bonus!$K$7,IF(D1919&lt;Bonus!$J$8,Bonus!$K$8,IF(D1919&lt;Bonus!$J$9,Bonus!$K$9,IF(D1919&lt;Bonus!$J$10,Bonus!$K$10,IF(D1919&lt;Bonus!$J$11,Bonus!$K$11,IF(D1919&lt;Bonus!$J$12,Bonus!$K$12,Bonus!$K$13)))))))))))</f>
        <v>12</v>
      </c>
    </row>
    <row r="1920" spans="1:21"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17">
        <f t="shared" si="117"/>
        <v>28.888888888888889</v>
      </c>
      <c r="Q1920" t="s">
        <v>8339</v>
      </c>
      <c r="R1920" t="s">
        <v>8368</v>
      </c>
      <c r="S1920" s="23">
        <f t="shared" si="118"/>
        <v>41828.581608796296</v>
      </c>
      <c r="T1920" s="23">
        <f t="shared" si="119"/>
        <v>41863.581608796296</v>
      </c>
      <c r="U1920" s="27">
        <f>IF(D1920&lt;Bonus!$J$2,Bonus!$K$2,IF(D1920&lt;Bonus!$J$3,Bonus!$K$3,IF(D1920&lt;Bonus!$J$4,Bonus!$K$4,IF(D1920&lt;Bonus!$J$5,Bonus!$K$5,IF(D1920&lt;Bonus!$J$6,Bonus!$K$6,IF(D1920&lt;Bonus!$J$7,Bonus!$K$7,IF(D1920&lt;Bonus!$J$8,Bonus!$K$8,IF(D1920&lt;Bonus!$J$9,Bonus!$K$9,IF(D1920&lt;Bonus!$J$10,Bonus!$K$10,IF(D1920&lt;Bonus!$J$11,Bonus!$K$11,IF(D1920&lt;Bonus!$J$12,Bonus!$K$12,Bonus!$K$13)))))))))))</f>
        <v>7</v>
      </c>
    </row>
    <row r="1921" spans="1:21"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17">
        <f t="shared" si="117"/>
        <v>29.625</v>
      </c>
      <c r="Q1921" t="s">
        <v>8339</v>
      </c>
      <c r="R1921" t="s">
        <v>8368</v>
      </c>
      <c r="S1921" s="23">
        <f t="shared" si="118"/>
        <v>42113.667233796288</v>
      </c>
      <c r="T1921" s="23">
        <f t="shared" si="119"/>
        <v>42143.667233796288</v>
      </c>
      <c r="U1921" s="27">
        <f>IF(D1921&lt;Bonus!$J$2,Bonus!$K$2,IF(D1921&lt;Bonus!$J$3,Bonus!$K$3,IF(D1921&lt;Bonus!$J$4,Bonus!$K$4,IF(D1921&lt;Bonus!$J$5,Bonus!$K$5,IF(D1921&lt;Bonus!$J$6,Bonus!$K$6,IF(D1921&lt;Bonus!$J$7,Bonus!$K$7,IF(D1921&lt;Bonus!$J$8,Bonus!$K$8,IF(D1921&lt;Bonus!$J$9,Bonus!$K$9,IF(D1921&lt;Bonus!$J$10,Bonus!$K$10,IF(D1921&lt;Bonus!$J$11,Bonus!$K$11,IF(D1921&lt;Bonus!$J$12,Bonus!$K$12,Bonus!$K$13)))))))))))</f>
        <v>1</v>
      </c>
    </row>
    <row r="1922" spans="1:21"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17">
        <f t="shared" si="117"/>
        <v>40.980952380952381</v>
      </c>
      <c r="Q1922" t="s">
        <v>8339</v>
      </c>
      <c r="R1922" t="s">
        <v>8368</v>
      </c>
      <c r="S1922" s="23">
        <f t="shared" si="118"/>
        <v>42270.66737268518</v>
      </c>
      <c r="T1922" s="23">
        <f t="shared" si="119"/>
        <v>42298.749999999993</v>
      </c>
      <c r="U1922" s="27">
        <f>IF(D1922&lt;Bonus!$J$2,Bonus!$K$2,IF(D1922&lt;Bonus!$J$3,Bonus!$K$3,IF(D1922&lt;Bonus!$J$4,Bonus!$K$4,IF(D1922&lt;Bonus!$J$5,Bonus!$K$5,IF(D1922&lt;Bonus!$J$6,Bonus!$K$6,IF(D1922&lt;Bonus!$J$7,Bonus!$K$7,IF(D1922&lt;Bonus!$J$8,Bonus!$K$8,IF(D1922&lt;Bonus!$J$9,Bonus!$K$9,IF(D1922&lt;Bonus!$J$10,Bonus!$K$10,IF(D1922&lt;Bonus!$J$11,Bonus!$K$11,IF(D1922&lt;Bonus!$J$12,Bonus!$K$12,Bonus!$K$13)))))))))))</f>
        <v>4</v>
      </c>
    </row>
    <row r="1923" spans="1:21"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f>
        <v>1.3680000000000001</v>
      </c>
      <c r="P1923" s="17">
        <f t="shared" ref="P1923:P1986" si="121">E1923/L1923</f>
        <v>54</v>
      </c>
      <c r="Q1923" t="s">
        <v>8345</v>
      </c>
      <c r="R1923" t="s">
        <v>8349</v>
      </c>
      <c r="S1923" s="23">
        <f t="shared" ref="S1923:S1986" si="122">(J1923/60/60/24)+DATE(1970,1,1)+(-5/24)</f>
        <v>41074.013229166667</v>
      </c>
      <c r="T1923" s="23">
        <f t="shared" ref="T1923:T1986" si="123">(I1923/60/60/24)+DATE(1970,1,1)+(-5/24)</f>
        <v>41104.013229166667</v>
      </c>
      <c r="U1923" s="27">
        <f>IF(D1923&lt;Bonus!$J$2,Bonus!$K$2,IF(D1923&lt;Bonus!$J$3,Bonus!$K$3,IF(D1923&lt;Bonus!$J$4,Bonus!$K$4,IF(D1923&lt;Bonus!$J$5,Bonus!$K$5,IF(D1923&lt;Bonus!$J$6,Bonus!$K$6,IF(D1923&lt;Bonus!$J$7,Bonus!$K$7,IF(D1923&lt;Bonus!$J$8,Bonus!$K$8,IF(D1923&lt;Bonus!$J$9,Bonus!$K$9,IF(D1923&lt;Bonus!$J$10,Bonus!$K$10,IF(D1923&lt;Bonus!$J$11,Bonus!$K$11,IF(D1923&lt;Bonus!$J$12,Bonus!$K$12,Bonus!$K$13)))))))))))</f>
        <v>2</v>
      </c>
    </row>
    <row r="1924" spans="1:21"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17">
        <f t="shared" si="121"/>
        <v>36.109375</v>
      </c>
      <c r="Q1924" t="s">
        <v>8345</v>
      </c>
      <c r="R1924" t="s">
        <v>8349</v>
      </c>
      <c r="S1924" s="23">
        <f t="shared" si="122"/>
        <v>41590.047534722216</v>
      </c>
      <c r="T1924" s="23">
        <f t="shared" si="123"/>
        <v>41620.047534722216</v>
      </c>
      <c r="U1924" s="27">
        <f>IF(D1924&lt;Bonus!$J$2,Bonus!$K$2,IF(D1924&lt;Bonus!$J$3,Bonus!$K$3,IF(D1924&lt;Bonus!$J$4,Bonus!$K$4,IF(D1924&lt;Bonus!$J$5,Bonus!$K$5,IF(D1924&lt;Bonus!$J$6,Bonus!$K$6,IF(D1924&lt;Bonus!$J$7,Bonus!$K$7,IF(D1924&lt;Bonus!$J$8,Bonus!$K$8,IF(D1924&lt;Bonus!$J$9,Bonus!$K$9,IF(D1924&lt;Bonus!$J$10,Bonus!$K$10,IF(D1924&lt;Bonus!$J$11,Bonus!$K$11,IF(D1924&lt;Bonus!$J$12,Bonus!$K$12,Bonus!$K$13)))))))))))</f>
        <v>2</v>
      </c>
    </row>
    <row r="1925" spans="1:21"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17">
        <f t="shared" si="121"/>
        <v>23.153846153846153</v>
      </c>
      <c r="Q1925" t="s">
        <v>8345</v>
      </c>
      <c r="R1925" t="s">
        <v>8349</v>
      </c>
      <c r="S1925" s="23">
        <f t="shared" si="122"/>
        <v>40772.640416666662</v>
      </c>
      <c r="T1925" s="23">
        <f t="shared" si="123"/>
        <v>40812.999305555553</v>
      </c>
      <c r="U1925" s="27">
        <f>IF(D1925&lt;Bonus!$J$2,Bonus!$K$2,IF(D1925&lt;Bonus!$J$3,Bonus!$K$3,IF(D1925&lt;Bonus!$J$4,Bonus!$K$4,IF(D1925&lt;Bonus!$J$5,Bonus!$K$5,IF(D1925&lt;Bonus!$J$6,Bonus!$K$6,IF(D1925&lt;Bonus!$J$7,Bonus!$K$7,IF(D1925&lt;Bonus!$J$8,Bonus!$K$8,IF(D1925&lt;Bonus!$J$9,Bonus!$K$9,IF(D1925&lt;Bonus!$J$10,Bonus!$K$10,IF(D1925&lt;Bonus!$J$11,Bonus!$K$11,IF(D1925&lt;Bonus!$J$12,Bonus!$K$12,Bonus!$K$13)))))))))))</f>
        <v>1</v>
      </c>
    </row>
    <row r="1926" spans="1:21"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17">
        <f t="shared" si="121"/>
        <v>104</v>
      </c>
      <c r="Q1926" t="s">
        <v>8345</v>
      </c>
      <c r="R1926" t="s">
        <v>8349</v>
      </c>
      <c r="S1926" s="23">
        <f t="shared" si="122"/>
        <v>41626.552719907406</v>
      </c>
      <c r="T1926" s="23">
        <f t="shared" si="123"/>
        <v>41654.606249999997</v>
      </c>
      <c r="U1926" s="27">
        <f>IF(D1926&lt;Bonus!$J$2,Bonus!$K$2,IF(D1926&lt;Bonus!$J$3,Bonus!$K$3,IF(D1926&lt;Bonus!$J$4,Bonus!$K$4,IF(D1926&lt;Bonus!$J$5,Bonus!$K$5,IF(D1926&lt;Bonus!$J$6,Bonus!$K$6,IF(D1926&lt;Bonus!$J$7,Bonus!$K$7,IF(D1926&lt;Bonus!$J$8,Bonus!$K$8,IF(D1926&lt;Bonus!$J$9,Bonus!$K$9,IF(D1926&lt;Bonus!$J$10,Bonus!$K$10,IF(D1926&lt;Bonus!$J$11,Bonus!$K$11,IF(D1926&lt;Bonus!$J$12,Bonus!$K$12,Bonus!$K$13)))))))))))</f>
        <v>2</v>
      </c>
    </row>
    <row r="1927" spans="1:21"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17">
        <f t="shared" si="121"/>
        <v>31.826923076923077</v>
      </c>
      <c r="Q1927" t="s">
        <v>8345</v>
      </c>
      <c r="R1927" t="s">
        <v>8349</v>
      </c>
      <c r="S1927" s="23">
        <f t="shared" si="122"/>
        <v>41535.693148148144</v>
      </c>
      <c r="T1927" s="23">
        <f t="shared" si="123"/>
        <v>41557.791666666664</v>
      </c>
      <c r="U1927" s="27">
        <f>IF(D1927&lt;Bonus!$J$2,Bonus!$K$2,IF(D1927&lt;Bonus!$J$3,Bonus!$K$3,IF(D1927&lt;Bonus!$J$4,Bonus!$K$4,IF(D1927&lt;Bonus!$J$5,Bonus!$K$5,IF(D1927&lt;Bonus!$J$6,Bonus!$K$6,IF(D1927&lt;Bonus!$J$7,Bonus!$K$7,IF(D1927&lt;Bonus!$J$8,Bonus!$K$8,IF(D1927&lt;Bonus!$J$9,Bonus!$K$9,IF(D1927&lt;Bonus!$J$10,Bonus!$K$10,IF(D1927&lt;Bonus!$J$11,Bonus!$K$11,IF(D1927&lt;Bonus!$J$12,Bonus!$K$12,Bonus!$K$13)))))))))))</f>
        <v>2</v>
      </c>
    </row>
    <row r="1928" spans="1:21"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17">
        <f t="shared" si="121"/>
        <v>27.3896261682243</v>
      </c>
      <c r="Q1928" t="s">
        <v>8345</v>
      </c>
      <c r="R1928" t="s">
        <v>8349</v>
      </c>
      <c r="S1928" s="23">
        <f t="shared" si="122"/>
        <v>40456.746018518512</v>
      </c>
      <c r="T1928" s="23">
        <f t="shared" si="123"/>
        <v>40483.80972222222</v>
      </c>
      <c r="U1928" s="27">
        <f>IF(D1928&lt;Bonus!$J$2,Bonus!$K$2,IF(D1928&lt;Bonus!$J$3,Bonus!$K$3,IF(D1928&lt;Bonus!$J$4,Bonus!$K$4,IF(D1928&lt;Bonus!$J$5,Bonus!$K$5,IF(D1928&lt;Bonus!$J$6,Bonus!$K$6,IF(D1928&lt;Bonus!$J$7,Bonus!$K$7,IF(D1928&lt;Bonus!$J$8,Bonus!$K$8,IF(D1928&lt;Bonus!$J$9,Bonus!$K$9,IF(D1928&lt;Bonus!$J$10,Bonus!$K$10,IF(D1928&lt;Bonus!$J$11,Bonus!$K$11,IF(D1928&lt;Bonus!$J$12,Bonus!$K$12,Bonus!$K$13)))))))))))</f>
        <v>2</v>
      </c>
    </row>
    <row r="1929" spans="1:2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17">
        <f t="shared" si="121"/>
        <v>56.363636363636367</v>
      </c>
      <c r="Q1929" t="s">
        <v>8345</v>
      </c>
      <c r="R1929" t="s">
        <v>8349</v>
      </c>
      <c r="S1929" s="23">
        <f t="shared" si="122"/>
        <v>40960.653229166666</v>
      </c>
      <c r="T1929" s="23">
        <f t="shared" si="123"/>
        <v>40975.999305555553</v>
      </c>
      <c r="U1929" s="27">
        <f>IF(D1929&lt;Bonus!$J$2,Bonus!$K$2,IF(D1929&lt;Bonus!$J$3,Bonus!$K$3,IF(D1929&lt;Bonus!$J$4,Bonus!$K$4,IF(D1929&lt;Bonus!$J$5,Bonus!$K$5,IF(D1929&lt;Bonus!$J$6,Bonus!$K$6,IF(D1929&lt;Bonus!$J$7,Bonus!$K$7,IF(D1929&lt;Bonus!$J$8,Bonus!$K$8,IF(D1929&lt;Bonus!$J$9,Bonus!$K$9,IF(D1929&lt;Bonus!$J$10,Bonus!$K$10,IF(D1929&lt;Bonus!$J$11,Bonus!$K$11,IF(D1929&lt;Bonus!$J$12,Bonus!$K$12,Bonus!$K$13)))))))))))</f>
        <v>1</v>
      </c>
    </row>
    <row r="1930" spans="1:21"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17">
        <f t="shared" si="121"/>
        <v>77.352941176470594</v>
      </c>
      <c r="Q1930" t="s">
        <v>8345</v>
      </c>
      <c r="R1930" t="s">
        <v>8349</v>
      </c>
      <c r="S1930" s="23">
        <f t="shared" si="122"/>
        <v>41371.439745370371</v>
      </c>
      <c r="T1930" s="23">
        <f t="shared" si="123"/>
        <v>41401.439745370371</v>
      </c>
      <c r="U1930" s="27">
        <f>IF(D1930&lt;Bonus!$J$2,Bonus!$K$2,IF(D1930&lt;Bonus!$J$3,Bonus!$K$3,IF(D1930&lt;Bonus!$J$4,Bonus!$K$4,IF(D1930&lt;Bonus!$J$5,Bonus!$K$5,IF(D1930&lt;Bonus!$J$6,Bonus!$K$6,IF(D1930&lt;Bonus!$J$7,Bonus!$K$7,IF(D1930&lt;Bonus!$J$8,Bonus!$K$8,IF(D1930&lt;Bonus!$J$9,Bonus!$K$9,IF(D1930&lt;Bonus!$J$10,Bonus!$K$10,IF(D1930&lt;Bonus!$J$11,Bonus!$K$11,IF(D1930&lt;Bonus!$J$12,Bonus!$K$12,Bonus!$K$13)))))))))))</f>
        <v>2</v>
      </c>
    </row>
    <row r="1931" spans="1:21"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17">
        <f t="shared" si="121"/>
        <v>42.8</v>
      </c>
      <c r="Q1931" t="s">
        <v>8345</v>
      </c>
      <c r="R1931" t="s">
        <v>8349</v>
      </c>
      <c r="S1931" s="23">
        <f t="shared" si="122"/>
        <v>40686.813263888886</v>
      </c>
      <c r="T1931" s="23">
        <f t="shared" si="123"/>
        <v>40728.813263888886</v>
      </c>
      <c r="U1931" s="27">
        <f>IF(D1931&lt;Bonus!$J$2,Bonus!$K$2,IF(D1931&lt;Bonus!$J$3,Bonus!$K$3,IF(D1931&lt;Bonus!$J$4,Bonus!$K$4,IF(D1931&lt;Bonus!$J$5,Bonus!$K$5,IF(D1931&lt;Bonus!$J$6,Bonus!$K$6,IF(D1931&lt;Bonus!$J$7,Bonus!$K$7,IF(D1931&lt;Bonus!$J$8,Bonus!$K$8,IF(D1931&lt;Bonus!$J$9,Bonus!$K$9,IF(D1931&lt;Bonus!$J$10,Bonus!$K$10,IF(D1931&lt;Bonus!$J$11,Bonus!$K$11,IF(D1931&lt;Bonus!$J$12,Bonus!$K$12,Bonus!$K$13)))))))))))</f>
        <v>2</v>
      </c>
    </row>
    <row r="1932" spans="1:21"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17">
        <f t="shared" si="121"/>
        <v>48.846153846153847</v>
      </c>
      <c r="Q1932" t="s">
        <v>8345</v>
      </c>
      <c r="R1932" t="s">
        <v>8349</v>
      </c>
      <c r="S1932" s="23">
        <f t="shared" si="122"/>
        <v>41402.350486111107</v>
      </c>
      <c r="T1932" s="23">
        <f t="shared" si="123"/>
        <v>41462.350486111107</v>
      </c>
      <c r="U1932" s="27">
        <f>IF(D1932&lt;Bonus!$J$2,Bonus!$K$2,IF(D1932&lt;Bonus!$J$3,Bonus!$K$3,IF(D1932&lt;Bonus!$J$4,Bonus!$K$4,IF(D1932&lt;Bonus!$J$5,Bonus!$K$5,IF(D1932&lt;Bonus!$J$6,Bonus!$K$6,IF(D1932&lt;Bonus!$J$7,Bonus!$K$7,IF(D1932&lt;Bonus!$J$8,Bonus!$K$8,IF(D1932&lt;Bonus!$J$9,Bonus!$K$9,IF(D1932&lt;Bonus!$J$10,Bonus!$K$10,IF(D1932&lt;Bonus!$J$11,Bonus!$K$11,IF(D1932&lt;Bonus!$J$12,Bonus!$K$12,Bonus!$K$13)))))))))))</f>
        <v>2</v>
      </c>
    </row>
    <row r="1933" spans="1:21"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17">
        <f t="shared" si="121"/>
        <v>48.240400000000001</v>
      </c>
      <c r="Q1933" t="s">
        <v>8345</v>
      </c>
      <c r="R1933" t="s">
        <v>8349</v>
      </c>
      <c r="S1933" s="23">
        <f t="shared" si="122"/>
        <v>41037.684131944443</v>
      </c>
      <c r="T1933" s="23">
        <f t="shared" si="123"/>
        <v>41050.9375</v>
      </c>
      <c r="U1933" s="27">
        <f>IF(D1933&lt;Bonus!$J$2,Bonus!$K$2,IF(D1933&lt;Bonus!$J$3,Bonus!$K$3,IF(D1933&lt;Bonus!$J$4,Bonus!$K$4,IF(D1933&lt;Bonus!$J$5,Bonus!$K$5,IF(D1933&lt;Bonus!$J$6,Bonus!$K$6,IF(D1933&lt;Bonus!$J$7,Bonus!$K$7,IF(D1933&lt;Bonus!$J$8,Bonus!$K$8,IF(D1933&lt;Bonus!$J$9,Bonus!$K$9,IF(D1933&lt;Bonus!$J$10,Bonus!$K$10,IF(D1933&lt;Bonus!$J$11,Bonus!$K$11,IF(D1933&lt;Bonus!$J$12,Bonus!$K$12,Bonus!$K$13)))))))))))</f>
        <v>2</v>
      </c>
    </row>
    <row r="1934" spans="1:21"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17">
        <f t="shared" si="121"/>
        <v>70.212500000000006</v>
      </c>
      <c r="Q1934" t="s">
        <v>8345</v>
      </c>
      <c r="R1934" t="s">
        <v>8349</v>
      </c>
      <c r="S1934" s="23">
        <f t="shared" si="122"/>
        <v>40911.601539351846</v>
      </c>
      <c r="T1934" s="23">
        <f t="shared" si="123"/>
        <v>40932.601539351846</v>
      </c>
      <c r="U1934" s="27">
        <f>IF(D1934&lt;Bonus!$J$2,Bonus!$K$2,IF(D1934&lt;Bonus!$J$3,Bonus!$K$3,IF(D1934&lt;Bonus!$J$4,Bonus!$K$4,IF(D1934&lt;Bonus!$J$5,Bonus!$K$5,IF(D1934&lt;Bonus!$J$6,Bonus!$K$6,IF(D1934&lt;Bonus!$J$7,Bonus!$K$7,IF(D1934&lt;Bonus!$J$8,Bonus!$K$8,IF(D1934&lt;Bonus!$J$9,Bonus!$K$9,IF(D1934&lt;Bonus!$J$10,Bonus!$K$10,IF(D1934&lt;Bonus!$J$11,Bonus!$K$11,IF(D1934&lt;Bonus!$J$12,Bonus!$K$12,Bonus!$K$13)))))))))))</f>
        <v>3</v>
      </c>
    </row>
    <row r="1935" spans="1:21"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17">
        <f t="shared" si="121"/>
        <v>94.054545454545448</v>
      </c>
      <c r="Q1935" t="s">
        <v>8345</v>
      </c>
      <c r="R1935" t="s">
        <v>8349</v>
      </c>
      <c r="S1935" s="23">
        <f t="shared" si="122"/>
        <v>41878.922534722216</v>
      </c>
      <c r="T1935" s="23">
        <f t="shared" si="123"/>
        <v>41908.922534722216</v>
      </c>
      <c r="U1935" s="27">
        <f>IF(D1935&lt;Bonus!$J$2,Bonus!$K$2,IF(D1935&lt;Bonus!$J$3,Bonus!$K$3,IF(D1935&lt;Bonus!$J$4,Bonus!$K$4,IF(D1935&lt;Bonus!$J$5,Bonus!$K$5,IF(D1935&lt;Bonus!$J$6,Bonus!$K$6,IF(D1935&lt;Bonus!$J$7,Bonus!$K$7,IF(D1935&lt;Bonus!$J$8,Bonus!$K$8,IF(D1935&lt;Bonus!$J$9,Bonus!$K$9,IF(D1935&lt;Bonus!$J$10,Bonus!$K$10,IF(D1935&lt;Bonus!$J$11,Bonus!$K$11,IF(D1935&lt;Bonus!$J$12,Bonus!$K$12,Bonus!$K$13)))))))))))</f>
        <v>3</v>
      </c>
    </row>
    <row r="1936" spans="1:21"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17">
        <f t="shared" si="121"/>
        <v>80.272727272727266</v>
      </c>
      <c r="Q1936" t="s">
        <v>8345</v>
      </c>
      <c r="R1936" t="s">
        <v>8349</v>
      </c>
      <c r="S1936" s="23">
        <f t="shared" si="122"/>
        <v>40865.658807870372</v>
      </c>
      <c r="T1936" s="23">
        <f t="shared" si="123"/>
        <v>40902</v>
      </c>
      <c r="U1936" s="27">
        <f>IF(D1936&lt;Bonus!$J$2,Bonus!$K$2,IF(D1936&lt;Bonus!$J$3,Bonus!$K$3,IF(D1936&lt;Bonus!$J$4,Bonus!$K$4,IF(D1936&lt;Bonus!$J$5,Bonus!$K$5,IF(D1936&lt;Bonus!$J$6,Bonus!$K$6,IF(D1936&lt;Bonus!$J$7,Bonus!$K$7,IF(D1936&lt;Bonus!$J$8,Bonus!$K$8,IF(D1936&lt;Bonus!$J$9,Bonus!$K$9,IF(D1936&lt;Bonus!$J$10,Bonus!$K$10,IF(D1936&lt;Bonus!$J$11,Bonus!$K$11,IF(D1936&lt;Bonus!$J$12,Bonus!$K$12,Bonus!$K$13)))))))))))</f>
        <v>3</v>
      </c>
    </row>
    <row r="1937" spans="1:21"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17">
        <f t="shared" si="121"/>
        <v>54.2</v>
      </c>
      <c r="Q1937" t="s">
        <v>8345</v>
      </c>
      <c r="R1937" t="s">
        <v>8349</v>
      </c>
      <c r="S1937" s="23">
        <f t="shared" si="122"/>
        <v>41773.72420138889</v>
      </c>
      <c r="T1937" s="23">
        <f t="shared" si="123"/>
        <v>41810.999305555553</v>
      </c>
      <c r="U1937" s="27">
        <f>IF(D1937&lt;Bonus!$J$2,Bonus!$K$2,IF(D1937&lt;Bonus!$J$3,Bonus!$K$3,IF(D1937&lt;Bonus!$J$4,Bonus!$K$4,IF(D1937&lt;Bonus!$J$5,Bonus!$K$5,IF(D1937&lt;Bonus!$J$6,Bonus!$K$6,IF(D1937&lt;Bonus!$J$7,Bonus!$K$7,IF(D1937&lt;Bonus!$J$8,Bonus!$K$8,IF(D1937&lt;Bonus!$J$9,Bonus!$K$9,IF(D1937&lt;Bonus!$J$10,Bonus!$K$10,IF(D1937&lt;Bonus!$J$11,Bonus!$K$11,IF(D1937&lt;Bonus!$J$12,Bonus!$K$12,Bonus!$K$13)))))))))))</f>
        <v>2</v>
      </c>
    </row>
    <row r="1938" spans="1:21"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17">
        <f t="shared" si="121"/>
        <v>60.26903448275862</v>
      </c>
      <c r="Q1938" t="s">
        <v>8345</v>
      </c>
      <c r="R1938" t="s">
        <v>8349</v>
      </c>
      <c r="S1938" s="23">
        <f t="shared" si="122"/>
        <v>40852.68136574074</v>
      </c>
      <c r="T1938" s="23">
        <f t="shared" si="123"/>
        <v>40883.040972222218</v>
      </c>
      <c r="U1938" s="27">
        <f>IF(D1938&lt;Bonus!$J$2,Bonus!$K$2,IF(D1938&lt;Bonus!$J$3,Bonus!$K$3,IF(D1938&lt;Bonus!$J$4,Bonus!$K$4,IF(D1938&lt;Bonus!$J$5,Bonus!$K$5,IF(D1938&lt;Bonus!$J$6,Bonus!$K$6,IF(D1938&lt;Bonus!$J$7,Bonus!$K$7,IF(D1938&lt;Bonus!$J$8,Bonus!$K$8,IF(D1938&lt;Bonus!$J$9,Bonus!$K$9,IF(D1938&lt;Bonus!$J$10,Bonus!$K$10,IF(D1938&lt;Bonus!$J$11,Bonus!$K$11,IF(D1938&lt;Bonus!$J$12,Bonus!$K$12,Bonus!$K$13)))))))))))</f>
        <v>3</v>
      </c>
    </row>
    <row r="1939" spans="1:21"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17">
        <f t="shared" si="121"/>
        <v>38.740344827586206</v>
      </c>
      <c r="Q1939" t="s">
        <v>8345</v>
      </c>
      <c r="R1939" t="s">
        <v>8349</v>
      </c>
      <c r="S1939" s="23">
        <f t="shared" si="122"/>
        <v>41058.91065972222</v>
      </c>
      <c r="T1939" s="23">
        <f t="shared" si="123"/>
        <v>41074.957638888889</v>
      </c>
      <c r="U1939" s="27">
        <f>IF(D1939&lt;Bonus!$J$2,Bonus!$K$2,IF(D1939&lt;Bonus!$J$3,Bonus!$K$3,IF(D1939&lt;Bonus!$J$4,Bonus!$K$4,IF(D1939&lt;Bonus!$J$5,Bonus!$K$5,IF(D1939&lt;Bonus!$J$6,Bonus!$K$6,IF(D1939&lt;Bonus!$J$7,Bonus!$K$7,IF(D1939&lt;Bonus!$J$8,Bonus!$K$8,IF(D1939&lt;Bonus!$J$9,Bonus!$K$9,IF(D1939&lt;Bonus!$J$10,Bonus!$K$10,IF(D1939&lt;Bonus!$J$11,Bonus!$K$11,IF(D1939&lt;Bonus!$J$12,Bonus!$K$12,Bonus!$K$13)))))))))))</f>
        <v>1</v>
      </c>
    </row>
    <row r="1940" spans="1:21"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17">
        <f t="shared" si="121"/>
        <v>152.54385964912279</v>
      </c>
      <c r="Q1940" t="s">
        <v>8345</v>
      </c>
      <c r="R1940" t="s">
        <v>8349</v>
      </c>
      <c r="S1940" s="23">
        <f t="shared" si="122"/>
        <v>41426.05128472222</v>
      </c>
      <c r="T1940" s="23">
        <f t="shared" si="123"/>
        <v>41457</v>
      </c>
      <c r="U1940" s="27">
        <f>IF(D1940&lt;Bonus!$J$2,Bonus!$K$2,IF(D1940&lt;Bonus!$J$3,Bonus!$K$3,IF(D1940&lt;Bonus!$J$4,Bonus!$K$4,IF(D1940&lt;Bonus!$J$5,Bonus!$K$5,IF(D1940&lt;Bonus!$J$6,Bonus!$K$6,IF(D1940&lt;Bonus!$J$7,Bonus!$K$7,IF(D1940&lt;Bonus!$J$8,Bonus!$K$8,IF(D1940&lt;Bonus!$J$9,Bonus!$K$9,IF(D1940&lt;Bonus!$J$10,Bonus!$K$10,IF(D1940&lt;Bonus!$J$11,Bonus!$K$11,IF(D1940&lt;Bonus!$J$12,Bonus!$K$12,Bonus!$K$13)))))))))))</f>
        <v>5</v>
      </c>
    </row>
    <row r="1941" spans="1:21"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17">
        <f t="shared" si="121"/>
        <v>115.3125</v>
      </c>
      <c r="Q1941" t="s">
        <v>8345</v>
      </c>
      <c r="R1941" t="s">
        <v>8349</v>
      </c>
      <c r="S1941" s="23">
        <f t="shared" si="122"/>
        <v>41313.776712962957</v>
      </c>
      <c r="T1941" s="23">
        <f t="shared" si="123"/>
        <v>41343.735046296293</v>
      </c>
      <c r="U1941" s="27">
        <f>IF(D1941&lt;Bonus!$J$2,Bonus!$K$2,IF(D1941&lt;Bonus!$J$3,Bonus!$K$3,IF(D1941&lt;Bonus!$J$4,Bonus!$K$4,IF(D1941&lt;Bonus!$J$5,Bonus!$K$5,IF(D1941&lt;Bonus!$J$6,Bonus!$K$6,IF(D1941&lt;Bonus!$J$7,Bonus!$K$7,IF(D1941&lt;Bonus!$J$8,Bonus!$K$8,IF(D1941&lt;Bonus!$J$9,Bonus!$K$9,IF(D1941&lt;Bonus!$J$10,Bonus!$K$10,IF(D1941&lt;Bonus!$J$11,Bonus!$K$11,IF(D1941&lt;Bonus!$J$12,Bonus!$K$12,Bonus!$K$13)))))))))))</f>
        <v>4</v>
      </c>
    </row>
    <row r="1942" spans="1:21"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17">
        <f t="shared" si="121"/>
        <v>35.838709677419352</v>
      </c>
      <c r="Q1942" t="s">
        <v>8345</v>
      </c>
      <c r="R1942" t="s">
        <v>8349</v>
      </c>
      <c r="S1942" s="23">
        <f t="shared" si="122"/>
        <v>40670.298993055556</v>
      </c>
      <c r="T1942" s="23">
        <f t="shared" si="123"/>
        <v>40708.957638888889</v>
      </c>
      <c r="U1942" s="27">
        <f>IF(D1942&lt;Bonus!$J$2,Bonus!$K$2,IF(D1942&lt;Bonus!$J$3,Bonus!$K$3,IF(D1942&lt;Bonus!$J$4,Bonus!$K$4,IF(D1942&lt;Bonus!$J$5,Bonus!$K$5,IF(D1942&lt;Bonus!$J$6,Bonus!$K$6,IF(D1942&lt;Bonus!$J$7,Bonus!$K$7,IF(D1942&lt;Bonus!$J$8,Bonus!$K$8,IF(D1942&lt;Bonus!$J$9,Bonus!$K$9,IF(D1942&lt;Bonus!$J$10,Bonus!$K$10,IF(D1942&lt;Bonus!$J$11,Bonus!$K$11,IF(D1942&lt;Bonus!$J$12,Bonus!$K$12,Bonus!$K$13)))))))))))</f>
        <v>1</v>
      </c>
    </row>
    <row r="1943" spans="1:21"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17">
        <f t="shared" si="121"/>
        <v>64.570118779438872</v>
      </c>
      <c r="Q1943" t="s">
        <v>8339</v>
      </c>
      <c r="R1943" t="s">
        <v>8369</v>
      </c>
      <c r="S1943" s="23">
        <f t="shared" si="122"/>
        <v>41744.08253472222</v>
      </c>
      <c r="T1943" s="23">
        <f t="shared" si="123"/>
        <v>41774.08253472222</v>
      </c>
      <c r="U1943" s="27">
        <f>IF(D1943&lt;Bonus!$J$2,Bonus!$K$2,IF(D1943&lt;Bonus!$J$3,Bonus!$K$3,IF(D1943&lt;Bonus!$J$4,Bonus!$K$4,IF(D1943&lt;Bonus!$J$5,Bonus!$K$5,IF(D1943&lt;Bonus!$J$6,Bonus!$K$6,IF(D1943&lt;Bonus!$J$7,Bonus!$K$7,IF(D1943&lt;Bonus!$J$8,Bonus!$K$8,IF(D1943&lt;Bonus!$J$9,Bonus!$K$9,IF(D1943&lt;Bonus!$J$10,Bonus!$K$10,IF(D1943&lt;Bonus!$J$11,Bonus!$K$11,IF(D1943&lt;Bonus!$J$12,Bonus!$K$12,Bonus!$K$13)))))))))))</f>
        <v>12</v>
      </c>
    </row>
    <row r="1944" spans="1:21"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17">
        <f t="shared" si="121"/>
        <v>87.436000000000007</v>
      </c>
      <c r="Q1944" t="s">
        <v>8339</v>
      </c>
      <c r="R1944" t="s">
        <v>8369</v>
      </c>
      <c r="S1944" s="23">
        <f t="shared" si="122"/>
        <v>40638.619675925926</v>
      </c>
      <c r="T1944" s="23">
        <f t="shared" si="123"/>
        <v>40728.619675925926</v>
      </c>
      <c r="U1944" s="27">
        <f>IF(D1944&lt;Bonus!$J$2,Bonus!$K$2,IF(D1944&lt;Bonus!$J$3,Bonus!$K$3,IF(D1944&lt;Bonus!$J$4,Bonus!$K$4,IF(D1944&lt;Bonus!$J$5,Bonus!$K$5,IF(D1944&lt;Bonus!$J$6,Bonus!$K$6,IF(D1944&lt;Bonus!$J$7,Bonus!$K$7,IF(D1944&lt;Bonus!$J$8,Bonus!$K$8,IF(D1944&lt;Bonus!$J$9,Bonus!$K$9,IF(D1944&lt;Bonus!$J$10,Bonus!$K$10,IF(D1944&lt;Bonus!$J$11,Bonus!$K$11,IF(D1944&lt;Bonus!$J$12,Bonus!$K$12,Bonus!$K$13)))))))))))</f>
        <v>3</v>
      </c>
    </row>
    <row r="1945" spans="1:21"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17">
        <f t="shared" si="121"/>
        <v>68.815577078288939</v>
      </c>
      <c r="Q1945" t="s">
        <v>8339</v>
      </c>
      <c r="R1945" t="s">
        <v>8369</v>
      </c>
      <c r="S1945" s="23">
        <f t="shared" si="122"/>
        <v>42548.061527777776</v>
      </c>
      <c r="T1945" s="23">
        <f t="shared" si="123"/>
        <v>42593.061527777776</v>
      </c>
      <c r="U1945" s="27">
        <f>IF(D1945&lt;Bonus!$J$2,Bonus!$K$2,IF(D1945&lt;Bonus!$J$3,Bonus!$K$3,IF(D1945&lt;Bonus!$J$4,Bonus!$K$4,IF(D1945&lt;Bonus!$J$5,Bonus!$K$5,IF(D1945&lt;Bonus!$J$6,Bonus!$K$6,IF(D1945&lt;Bonus!$J$7,Bonus!$K$7,IF(D1945&lt;Bonus!$J$8,Bonus!$K$8,IF(D1945&lt;Bonus!$J$9,Bonus!$K$9,IF(D1945&lt;Bonus!$J$10,Bonus!$K$10,IF(D1945&lt;Bonus!$J$11,Bonus!$K$11,IF(D1945&lt;Bonus!$J$12,Bonus!$K$12,Bonus!$K$13)))))))))))</f>
        <v>4</v>
      </c>
    </row>
    <row r="1946" spans="1:21"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17">
        <f t="shared" si="121"/>
        <v>176.200223588597</v>
      </c>
      <c r="Q1946" t="s">
        <v>8339</v>
      </c>
      <c r="R1946" t="s">
        <v>8369</v>
      </c>
      <c r="S1946" s="23">
        <f t="shared" si="122"/>
        <v>41730.376041666663</v>
      </c>
      <c r="T1946" s="23">
        <f t="shared" si="123"/>
        <v>41760.376041666663</v>
      </c>
      <c r="U1946" s="27">
        <f>IF(D1946&lt;Bonus!$J$2,Bonus!$K$2,IF(D1946&lt;Bonus!$J$3,Bonus!$K$3,IF(D1946&lt;Bonus!$J$4,Bonus!$K$4,IF(D1946&lt;Bonus!$J$5,Bonus!$K$5,IF(D1946&lt;Bonus!$J$6,Bonus!$K$6,IF(D1946&lt;Bonus!$J$7,Bonus!$K$7,IF(D1946&lt;Bonus!$J$8,Bonus!$K$8,IF(D1946&lt;Bonus!$J$9,Bonus!$K$9,IF(D1946&lt;Bonus!$J$10,Bonus!$K$10,IF(D1946&lt;Bonus!$J$11,Bonus!$K$11,IF(D1946&lt;Bonus!$J$12,Bonus!$K$12,Bonus!$K$13)))))))))))</f>
        <v>10</v>
      </c>
    </row>
    <row r="1947" spans="1:21"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17">
        <f t="shared" si="121"/>
        <v>511.79117647058825</v>
      </c>
      <c r="Q1947" t="s">
        <v>8339</v>
      </c>
      <c r="R1947" t="s">
        <v>8369</v>
      </c>
      <c r="S1947" s="23">
        <f t="shared" si="122"/>
        <v>42157.043495370373</v>
      </c>
      <c r="T1947" s="23">
        <f t="shared" si="123"/>
        <v>42197.043495370373</v>
      </c>
      <c r="U1947" s="27">
        <f>IF(D1947&lt;Bonus!$J$2,Bonus!$K$2,IF(D1947&lt;Bonus!$J$3,Bonus!$K$3,IF(D1947&lt;Bonus!$J$4,Bonus!$K$4,IF(D1947&lt;Bonus!$J$5,Bonus!$K$5,IF(D1947&lt;Bonus!$J$6,Bonus!$K$6,IF(D1947&lt;Bonus!$J$7,Bonus!$K$7,IF(D1947&lt;Bonus!$J$8,Bonus!$K$8,IF(D1947&lt;Bonus!$J$9,Bonus!$K$9,IF(D1947&lt;Bonus!$J$10,Bonus!$K$10,IF(D1947&lt;Bonus!$J$11,Bonus!$K$11,IF(D1947&lt;Bonus!$J$12,Bonus!$K$12,Bonus!$K$13)))))))))))</f>
        <v>12</v>
      </c>
    </row>
    <row r="1948" spans="1:21"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17">
        <f t="shared" si="121"/>
        <v>160.44285714285715</v>
      </c>
      <c r="Q1948" t="s">
        <v>8339</v>
      </c>
      <c r="R1948" t="s">
        <v>8369</v>
      </c>
      <c r="S1948" s="23">
        <f t="shared" si="122"/>
        <v>41688.941678240735</v>
      </c>
      <c r="T1948" s="23">
        <f t="shared" si="123"/>
        <v>41748.900011574071</v>
      </c>
      <c r="U1948" s="27">
        <f>IF(D1948&lt;Bonus!$J$2,Bonus!$K$2,IF(D1948&lt;Bonus!$J$3,Bonus!$K$3,IF(D1948&lt;Bonus!$J$4,Bonus!$K$4,IF(D1948&lt;Bonus!$J$5,Bonus!$K$5,IF(D1948&lt;Bonus!$J$6,Bonus!$K$6,IF(D1948&lt;Bonus!$J$7,Bonus!$K$7,IF(D1948&lt;Bonus!$J$8,Bonus!$K$8,IF(D1948&lt;Bonus!$J$9,Bonus!$K$9,IF(D1948&lt;Bonus!$J$10,Bonus!$K$10,IF(D1948&lt;Bonus!$J$11,Bonus!$K$11,IF(D1948&lt;Bonus!$J$12,Bonus!$K$12,Bonus!$K$13)))))))))))</f>
        <v>3</v>
      </c>
    </row>
    <row r="1949" spans="1:21"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17">
        <f t="shared" si="121"/>
        <v>35.003043478260871</v>
      </c>
      <c r="Q1949" t="s">
        <v>8339</v>
      </c>
      <c r="R1949" t="s">
        <v>8369</v>
      </c>
      <c r="S1949" s="23">
        <f t="shared" si="122"/>
        <v>40102.709722222222</v>
      </c>
      <c r="T1949" s="23">
        <f t="shared" si="123"/>
        <v>40140.040972222218</v>
      </c>
      <c r="U1949" s="27">
        <f>IF(D1949&lt;Bonus!$J$2,Bonus!$K$2,IF(D1949&lt;Bonus!$J$3,Bonus!$K$3,IF(D1949&lt;Bonus!$J$4,Bonus!$K$4,IF(D1949&lt;Bonus!$J$5,Bonus!$K$5,IF(D1949&lt;Bonus!$J$6,Bonus!$K$6,IF(D1949&lt;Bonus!$J$7,Bonus!$K$7,IF(D1949&lt;Bonus!$J$8,Bonus!$K$8,IF(D1949&lt;Bonus!$J$9,Bonus!$K$9,IF(D1949&lt;Bonus!$J$10,Bonus!$K$10,IF(D1949&lt;Bonus!$J$11,Bonus!$K$11,IF(D1949&lt;Bonus!$J$12,Bonus!$K$12,Bonus!$K$13)))))))))))</f>
        <v>1</v>
      </c>
    </row>
    <row r="1950" spans="1:21"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17">
        <f t="shared" si="121"/>
        <v>188.50671378091872</v>
      </c>
      <c r="Q1950" t="s">
        <v>8339</v>
      </c>
      <c r="R1950" t="s">
        <v>8369</v>
      </c>
      <c r="S1950" s="23">
        <f t="shared" si="122"/>
        <v>42473.395937499998</v>
      </c>
      <c r="T1950" s="23">
        <f t="shared" si="123"/>
        <v>42527.501388888886</v>
      </c>
      <c r="U1950" s="27">
        <f>IF(D1950&lt;Bonus!$J$2,Bonus!$K$2,IF(D1950&lt;Bonus!$J$3,Bonus!$K$3,IF(D1950&lt;Bonus!$J$4,Bonus!$K$4,IF(D1950&lt;Bonus!$J$5,Bonus!$K$5,IF(D1950&lt;Bonus!$J$6,Bonus!$K$6,IF(D1950&lt;Bonus!$J$7,Bonus!$K$7,IF(D1950&lt;Bonus!$J$8,Bonus!$K$8,IF(D1950&lt;Bonus!$J$9,Bonus!$K$9,IF(D1950&lt;Bonus!$J$10,Bonus!$K$10,IF(D1950&lt;Bonus!$J$11,Bonus!$K$11,IF(D1950&lt;Bonus!$J$12,Bonus!$K$12,Bonus!$K$13)))))))))))</f>
        <v>12</v>
      </c>
    </row>
    <row r="1951" spans="1:21"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17">
        <f t="shared" si="121"/>
        <v>56.204984093319197</v>
      </c>
      <c r="Q1951" t="s">
        <v>8339</v>
      </c>
      <c r="R1951" t="s">
        <v>8369</v>
      </c>
      <c r="S1951" s="23">
        <f t="shared" si="122"/>
        <v>41800.214710648142</v>
      </c>
      <c r="T1951" s="23">
        <f t="shared" si="123"/>
        <v>41830.214710648142</v>
      </c>
      <c r="U1951" s="27">
        <f>IF(D1951&lt;Bonus!$J$2,Bonus!$K$2,IF(D1951&lt;Bonus!$J$3,Bonus!$K$3,IF(D1951&lt;Bonus!$J$4,Bonus!$K$4,IF(D1951&lt;Bonus!$J$5,Bonus!$K$5,IF(D1951&lt;Bonus!$J$6,Bonus!$K$6,IF(D1951&lt;Bonus!$J$7,Bonus!$K$7,IF(D1951&lt;Bonus!$J$8,Bonus!$K$8,IF(D1951&lt;Bonus!$J$9,Bonus!$K$9,IF(D1951&lt;Bonus!$J$10,Bonus!$K$10,IF(D1951&lt;Bonus!$J$11,Bonus!$K$11,IF(D1951&lt;Bonus!$J$12,Bonus!$K$12,Bonus!$K$13)))))))))))</f>
        <v>12</v>
      </c>
    </row>
    <row r="1952" spans="1:21"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17">
        <f t="shared" si="121"/>
        <v>51.3054157782516</v>
      </c>
      <c r="Q1952" t="s">
        <v>8339</v>
      </c>
      <c r="R1952" t="s">
        <v>8369</v>
      </c>
      <c r="S1952" s="23">
        <f t="shared" si="122"/>
        <v>40623.973067129627</v>
      </c>
      <c r="T1952" s="23">
        <f t="shared" si="123"/>
        <v>40654.973067129627</v>
      </c>
      <c r="U1952" s="27">
        <f>IF(D1952&lt;Bonus!$J$2,Bonus!$K$2,IF(D1952&lt;Bonus!$J$3,Bonus!$K$3,IF(D1952&lt;Bonus!$J$4,Bonus!$K$4,IF(D1952&lt;Bonus!$J$5,Bonus!$K$5,IF(D1952&lt;Bonus!$J$6,Bonus!$K$6,IF(D1952&lt;Bonus!$J$7,Bonus!$K$7,IF(D1952&lt;Bonus!$J$8,Bonus!$K$8,IF(D1952&lt;Bonus!$J$9,Bonus!$K$9,IF(D1952&lt;Bonus!$J$10,Bonus!$K$10,IF(D1952&lt;Bonus!$J$11,Bonus!$K$11,IF(D1952&lt;Bonus!$J$12,Bonus!$K$12,Bonus!$K$13)))))))))))</f>
        <v>11</v>
      </c>
    </row>
    <row r="1953" spans="1:21"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17">
        <f t="shared" si="121"/>
        <v>127.36450839328538</v>
      </c>
      <c r="Q1953" t="s">
        <v>8339</v>
      </c>
      <c r="R1953" t="s">
        <v>8369</v>
      </c>
      <c r="S1953" s="23">
        <f t="shared" si="122"/>
        <v>42651.212233796294</v>
      </c>
      <c r="T1953" s="23">
        <f t="shared" si="123"/>
        <v>42681.253900462958</v>
      </c>
      <c r="U1953" s="27">
        <f>IF(D1953&lt;Bonus!$J$2,Bonus!$K$2,IF(D1953&lt;Bonus!$J$3,Bonus!$K$3,IF(D1953&lt;Bonus!$J$4,Bonus!$K$4,IF(D1953&lt;Bonus!$J$5,Bonus!$K$5,IF(D1953&lt;Bonus!$J$6,Bonus!$K$6,IF(D1953&lt;Bonus!$J$7,Bonus!$K$7,IF(D1953&lt;Bonus!$J$8,Bonus!$K$8,IF(D1953&lt;Bonus!$J$9,Bonus!$K$9,IF(D1953&lt;Bonus!$J$10,Bonus!$K$10,IF(D1953&lt;Bonus!$J$11,Bonus!$K$11,IF(D1953&lt;Bonus!$J$12,Bonus!$K$12,Bonus!$K$13)))))))))))</f>
        <v>12</v>
      </c>
    </row>
    <row r="1954" spans="1:21"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17">
        <f t="shared" si="121"/>
        <v>101.85532258064516</v>
      </c>
      <c r="Q1954" t="s">
        <v>8339</v>
      </c>
      <c r="R1954" t="s">
        <v>8369</v>
      </c>
      <c r="S1954" s="23">
        <f t="shared" si="122"/>
        <v>41526.398321759254</v>
      </c>
      <c r="T1954" s="23">
        <f t="shared" si="123"/>
        <v>41563.398321759254</v>
      </c>
      <c r="U1954" s="27">
        <f>IF(D1954&lt;Bonus!$J$2,Bonus!$K$2,IF(D1954&lt;Bonus!$J$3,Bonus!$K$3,IF(D1954&lt;Bonus!$J$4,Bonus!$K$4,IF(D1954&lt;Bonus!$J$5,Bonus!$K$5,IF(D1954&lt;Bonus!$J$6,Bonus!$K$6,IF(D1954&lt;Bonus!$J$7,Bonus!$K$7,IF(D1954&lt;Bonus!$J$8,Bonus!$K$8,IF(D1954&lt;Bonus!$J$9,Bonus!$K$9,IF(D1954&lt;Bonus!$J$10,Bonus!$K$10,IF(D1954&lt;Bonus!$J$11,Bonus!$K$11,IF(D1954&lt;Bonus!$J$12,Bonus!$K$12,Bonus!$K$13)))))))))))</f>
        <v>9</v>
      </c>
    </row>
    <row r="1955" spans="1:21"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17">
        <f t="shared" si="121"/>
        <v>230.55782312925169</v>
      </c>
      <c r="Q1955" t="s">
        <v>8339</v>
      </c>
      <c r="R1955" t="s">
        <v>8369</v>
      </c>
      <c r="S1955" s="23">
        <f t="shared" si="122"/>
        <v>40940.991493055553</v>
      </c>
      <c r="T1955" s="23">
        <f t="shared" si="123"/>
        <v>40969.916666666664</v>
      </c>
      <c r="U1955" s="27">
        <f>IF(D1955&lt;Bonus!$J$2,Bonus!$K$2,IF(D1955&lt;Bonus!$J$3,Bonus!$K$3,IF(D1955&lt;Bonus!$J$4,Bonus!$K$4,IF(D1955&lt;Bonus!$J$5,Bonus!$K$5,IF(D1955&lt;Bonus!$J$6,Bonus!$K$6,IF(D1955&lt;Bonus!$J$7,Bonus!$K$7,IF(D1955&lt;Bonus!$J$8,Bonus!$K$8,IF(D1955&lt;Bonus!$J$9,Bonus!$K$9,IF(D1955&lt;Bonus!$J$10,Bonus!$K$10,IF(D1955&lt;Bonus!$J$11,Bonus!$K$11,IF(D1955&lt;Bonus!$J$12,Bonus!$K$12,Bonus!$K$13)))))))))))</f>
        <v>5</v>
      </c>
    </row>
    <row r="1956" spans="1:21"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17">
        <f t="shared" si="121"/>
        <v>842.10602409638557</v>
      </c>
      <c r="Q1956" t="s">
        <v>8339</v>
      </c>
      <c r="R1956" t="s">
        <v>8369</v>
      </c>
      <c r="S1956" s="23">
        <f t="shared" si="122"/>
        <v>42394.372407407405</v>
      </c>
      <c r="T1956" s="23">
        <f t="shared" si="123"/>
        <v>42440.999999999993</v>
      </c>
      <c r="U1956" s="27">
        <f>IF(D1956&lt;Bonus!$J$2,Bonus!$K$2,IF(D1956&lt;Bonus!$J$3,Bonus!$K$3,IF(D1956&lt;Bonus!$J$4,Bonus!$K$4,IF(D1956&lt;Bonus!$J$5,Bonus!$K$5,IF(D1956&lt;Bonus!$J$6,Bonus!$K$6,IF(D1956&lt;Bonus!$J$7,Bonus!$K$7,IF(D1956&lt;Bonus!$J$8,Bonus!$K$8,IF(D1956&lt;Bonus!$J$9,Bonus!$K$9,IF(D1956&lt;Bonus!$J$10,Bonus!$K$10,IF(D1956&lt;Bonus!$J$11,Bonus!$K$11,IF(D1956&lt;Bonus!$J$12,Bonus!$K$12,Bonus!$K$13)))))))))))</f>
        <v>12</v>
      </c>
    </row>
    <row r="1957" spans="1:21"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17">
        <f t="shared" si="121"/>
        <v>577.27593103448271</v>
      </c>
      <c r="Q1957" t="s">
        <v>8339</v>
      </c>
      <c r="R1957" t="s">
        <v>8369</v>
      </c>
      <c r="S1957" s="23">
        <f t="shared" si="122"/>
        <v>41020.063437500001</v>
      </c>
      <c r="T1957" s="23">
        <f t="shared" si="123"/>
        <v>41052.583333333328</v>
      </c>
      <c r="U1957" s="27">
        <f>IF(D1957&lt;Bonus!$J$2,Bonus!$K$2,IF(D1957&lt;Bonus!$J$3,Bonus!$K$3,IF(D1957&lt;Bonus!$J$4,Bonus!$K$4,IF(D1957&lt;Bonus!$J$5,Bonus!$K$5,IF(D1957&lt;Bonus!$J$6,Bonus!$K$6,IF(D1957&lt;Bonus!$J$7,Bonus!$K$7,IF(D1957&lt;Bonus!$J$8,Bonus!$K$8,IF(D1957&lt;Bonus!$J$9,Bonus!$K$9,IF(D1957&lt;Bonus!$J$10,Bonus!$K$10,IF(D1957&lt;Bonus!$J$11,Bonus!$K$11,IF(D1957&lt;Bonus!$J$12,Bonus!$K$12,Bonus!$K$13)))))))))))</f>
        <v>10</v>
      </c>
    </row>
    <row r="1958" spans="1:21"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17">
        <f t="shared" si="121"/>
        <v>483.34246575342468</v>
      </c>
      <c r="Q1958" t="s">
        <v>8339</v>
      </c>
      <c r="R1958" t="s">
        <v>8369</v>
      </c>
      <c r="S1958" s="23">
        <f t="shared" si="122"/>
        <v>42067.71533564815</v>
      </c>
      <c r="T1958" s="23">
        <f t="shared" si="123"/>
        <v>42112.673668981479</v>
      </c>
      <c r="U1958" s="27">
        <f>IF(D1958&lt;Bonus!$J$2,Bonus!$K$2,IF(D1958&lt;Bonus!$J$3,Bonus!$K$3,IF(D1958&lt;Bonus!$J$4,Bonus!$K$4,IF(D1958&lt;Bonus!$J$5,Bonus!$K$5,IF(D1958&lt;Bonus!$J$6,Bonus!$K$6,IF(D1958&lt;Bonus!$J$7,Bonus!$K$7,IF(D1958&lt;Bonus!$J$8,Bonus!$K$8,IF(D1958&lt;Bonus!$J$9,Bonus!$K$9,IF(D1958&lt;Bonus!$J$10,Bonus!$K$10,IF(D1958&lt;Bonus!$J$11,Bonus!$K$11,IF(D1958&lt;Bonus!$J$12,Bonus!$K$12,Bonus!$K$13)))))))))))</f>
        <v>12</v>
      </c>
    </row>
    <row r="1959" spans="1:21"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17">
        <f t="shared" si="121"/>
        <v>76.138500000000008</v>
      </c>
      <c r="Q1959" t="s">
        <v>8339</v>
      </c>
      <c r="R1959" t="s">
        <v>8369</v>
      </c>
      <c r="S1959" s="23">
        <f t="shared" si="122"/>
        <v>41178.890196759254</v>
      </c>
      <c r="T1959" s="23">
        <f t="shared" si="123"/>
        <v>41208.890196759254</v>
      </c>
      <c r="U1959" s="27">
        <f>IF(D1959&lt;Bonus!$J$2,Bonus!$K$2,IF(D1959&lt;Bonus!$J$3,Bonus!$K$3,IF(D1959&lt;Bonus!$J$4,Bonus!$K$4,IF(D1959&lt;Bonus!$J$5,Bonus!$K$5,IF(D1959&lt;Bonus!$J$6,Bonus!$K$6,IF(D1959&lt;Bonus!$J$7,Bonus!$K$7,IF(D1959&lt;Bonus!$J$8,Bonus!$K$8,IF(D1959&lt;Bonus!$J$9,Bonus!$K$9,IF(D1959&lt;Bonus!$J$10,Bonus!$K$10,IF(D1959&lt;Bonus!$J$11,Bonus!$K$11,IF(D1959&lt;Bonus!$J$12,Bonus!$K$12,Bonus!$K$13)))))))))))</f>
        <v>8</v>
      </c>
    </row>
    <row r="1960" spans="1:21"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17">
        <f t="shared" si="121"/>
        <v>74.107684365781708</v>
      </c>
      <c r="Q1960" t="s">
        <v>8339</v>
      </c>
      <c r="R1960" t="s">
        <v>8369</v>
      </c>
      <c r="S1960" s="23">
        <f t="shared" si="122"/>
        <v>41326.779641203699</v>
      </c>
      <c r="T1960" s="23">
        <f t="shared" si="123"/>
        <v>41356.737974537034</v>
      </c>
      <c r="U1960" s="27">
        <f>IF(D1960&lt;Bonus!$J$2,Bonus!$K$2,IF(D1960&lt;Bonus!$J$3,Bonus!$K$3,IF(D1960&lt;Bonus!$J$4,Bonus!$K$4,IF(D1960&lt;Bonus!$J$5,Bonus!$K$5,IF(D1960&lt;Bonus!$J$6,Bonus!$K$6,IF(D1960&lt;Bonus!$J$7,Bonus!$K$7,IF(D1960&lt;Bonus!$J$8,Bonus!$K$8,IF(D1960&lt;Bonus!$J$9,Bonus!$K$9,IF(D1960&lt;Bonus!$J$10,Bonus!$K$10,IF(D1960&lt;Bonus!$J$11,Bonus!$K$11,IF(D1960&lt;Bonus!$J$12,Bonus!$K$12,Bonus!$K$13)))))))))))</f>
        <v>3</v>
      </c>
    </row>
    <row r="1961" spans="1:21"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17">
        <f t="shared" si="121"/>
        <v>36.965660377358489</v>
      </c>
      <c r="Q1961" t="s">
        <v>8339</v>
      </c>
      <c r="R1961" t="s">
        <v>8369</v>
      </c>
      <c r="S1961" s="23">
        <f t="shared" si="122"/>
        <v>41871.63726851852</v>
      </c>
      <c r="T1961" s="23">
        <f t="shared" si="123"/>
        <v>41912.791666666664</v>
      </c>
      <c r="U1961" s="27">
        <f>IF(D1961&lt;Bonus!$J$2,Bonus!$K$2,IF(D1961&lt;Bonus!$J$3,Bonus!$K$3,IF(D1961&lt;Bonus!$J$4,Bonus!$K$4,IF(D1961&lt;Bonus!$J$5,Bonus!$K$5,IF(D1961&lt;Bonus!$J$6,Bonus!$K$6,IF(D1961&lt;Bonus!$J$7,Bonus!$K$7,IF(D1961&lt;Bonus!$J$8,Bonus!$K$8,IF(D1961&lt;Bonus!$J$9,Bonus!$K$9,IF(D1961&lt;Bonus!$J$10,Bonus!$K$10,IF(D1961&lt;Bonus!$J$11,Bonus!$K$11,IF(D1961&lt;Bonus!$J$12,Bonus!$K$12,Bonus!$K$13)))))))))))</f>
        <v>4</v>
      </c>
    </row>
    <row r="1962" spans="1:21"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17">
        <f t="shared" si="121"/>
        <v>2500.969696969697</v>
      </c>
      <c r="Q1962" t="s">
        <v>8339</v>
      </c>
      <c r="R1962" t="s">
        <v>8369</v>
      </c>
      <c r="S1962" s="23">
        <f t="shared" si="122"/>
        <v>41964.154409722221</v>
      </c>
      <c r="T1962" s="23">
        <f t="shared" si="123"/>
        <v>41994.154409722221</v>
      </c>
      <c r="U1962" s="27">
        <f>IF(D1962&lt;Bonus!$J$2,Bonus!$K$2,IF(D1962&lt;Bonus!$J$3,Bonus!$K$3,IF(D1962&lt;Bonus!$J$4,Bonus!$K$4,IF(D1962&lt;Bonus!$J$5,Bonus!$K$5,IF(D1962&lt;Bonus!$J$6,Bonus!$K$6,IF(D1962&lt;Bonus!$J$7,Bonus!$K$7,IF(D1962&lt;Bonus!$J$8,Bonus!$K$8,IF(D1962&lt;Bonus!$J$9,Bonus!$K$9,IF(D1962&lt;Bonus!$J$10,Bonus!$K$10,IF(D1962&lt;Bonus!$J$11,Bonus!$K$11,IF(D1962&lt;Bonus!$J$12,Bonus!$K$12,Bonus!$K$13)))))))))))</f>
        <v>12</v>
      </c>
    </row>
    <row r="1963" spans="1:21"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17">
        <f t="shared" si="121"/>
        <v>67.690214329454989</v>
      </c>
      <c r="Q1963" t="s">
        <v>8339</v>
      </c>
      <c r="R1963" t="s">
        <v>8369</v>
      </c>
      <c r="S1963" s="23">
        <f t="shared" si="122"/>
        <v>41147.986307870371</v>
      </c>
      <c r="T1963" s="23">
        <f t="shared" si="123"/>
        <v>41187.957638888889</v>
      </c>
      <c r="U1963" s="27">
        <f>IF(D1963&lt;Bonus!$J$2,Bonus!$K$2,IF(D1963&lt;Bonus!$J$3,Bonus!$K$3,IF(D1963&lt;Bonus!$J$4,Bonus!$K$4,IF(D1963&lt;Bonus!$J$5,Bonus!$K$5,IF(D1963&lt;Bonus!$J$6,Bonus!$K$6,IF(D1963&lt;Bonus!$J$7,Bonus!$K$7,IF(D1963&lt;Bonus!$J$8,Bonus!$K$8,IF(D1963&lt;Bonus!$J$9,Bonus!$K$9,IF(D1963&lt;Bonus!$J$10,Bonus!$K$10,IF(D1963&lt;Bonus!$J$11,Bonus!$K$11,IF(D1963&lt;Bonus!$J$12,Bonus!$K$12,Bonus!$K$13)))))))))))</f>
        <v>4</v>
      </c>
    </row>
    <row r="1964" spans="1:21"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17">
        <f t="shared" si="121"/>
        <v>63.04738562091503</v>
      </c>
      <c r="Q1964" t="s">
        <v>8339</v>
      </c>
      <c r="R1964" t="s">
        <v>8369</v>
      </c>
      <c r="S1964" s="23">
        <f t="shared" si="122"/>
        <v>41742.572175925925</v>
      </c>
      <c r="T1964" s="23">
        <f t="shared" si="123"/>
        <v>41772.572175925925</v>
      </c>
      <c r="U1964" s="27">
        <f>IF(D1964&lt;Bonus!$J$2,Bonus!$K$2,IF(D1964&lt;Bonus!$J$3,Bonus!$K$3,IF(D1964&lt;Bonus!$J$4,Bonus!$K$4,IF(D1964&lt;Bonus!$J$5,Bonus!$K$5,IF(D1964&lt;Bonus!$J$6,Bonus!$K$6,IF(D1964&lt;Bonus!$J$7,Bonus!$K$7,IF(D1964&lt;Bonus!$J$8,Bonus!$K$8,IF(D1964&lt;Bonus!$J$9,Bonus!$K$9,IF(D1964&lt;Bonus!$J$10,Bonus!$K$10,IF(D1964&lt;Bonus!$J$11,Bonus!$K$11,IF(D1964&lt;Bonus!$J$12,Bonus!$K$12,Bonus!$K$13)))))))))))</f>
        <v>4</v>
      </c>
    </row>
    <row r="1965" spans="1:21"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17">
        <f t="shared" si="121"/>
        <v>117.6</v>
      </c>
      <c r="Q1965" t="s">
        <v>8339</v>
      </c>
      <c r="R1965" t="s">
        <v>8369</v>
      </c>
      <c r="S1965" s="23">
        <f t="shared" si="122"/>
        <v>41863.221458333333</v>
      </c>
      <c r="T1965" s="23">
        <f t="shared" si="123"/>
        <v>41898.221458333333</v>
      </c>
      <c r="U1965" s="27">
        <f>IF(D1965&lt;Bonus!$J$2,Bonus!$K$2,IF(D1965&lt;Bonus!$J$3,Bonus!$K$3,IF(D1965&lt;Bonus!$J$4,Bonus!$K$4,IF(D1965&lt;Bonus!$J$5,Bonus!$K$5,IF(D1965&lt;Bonus!$J$6,Bonus!$K$6,IF(D1965&lt;Bonus!$J$7,Bonus!$K$7,IF(D1965&lt;Bonus!$J$8,Bonus!$K$8,IF(D1965&lt;Bonus!$J$9,Bonus!$K$9,IF(D1965&lt;Bonus!$J$10,Bonus!$K$10,IF(D1965&lt;Bonus!$J$11,Bonus!$K$11,IF(D1965&lt;Bonus!$J$12,Bonus!$K$12,Bonus!$K$13)))))))))))</f>
        <v>5</v>
      </c>
    </row>
    <row r="1966" spans="1:21"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17">
        <f t="shared" si="121"/>
        <v>180.75185011709601</v>
      </c>
      <c r="Q1966" t="s">
        <v>8339</v>
      </c>
      <c r="R1966" t="s">
        <v>8369</v>
      </c>
      <c r="S1966" s="23">
        <f t="shared" si="122"/>
        <v>42452.064490740733</v>
      </c>
      <c r="T1966" s="23">
        <f t="shared" si="123"/>
        <v>42482.064490740733</v>
      </c>
      <c r="U1966" s="27">
        <f>IF(D1966&lt;Bonus!$J$2,Bonus!$K$2,IF(D1966&lt;Bonus!$J$3,Bonus!$K$3,IF(D1966&lt;Bonus!$J$4,Bonus!$K$4,IF(D1966&lt;Bonus!$J$5,Bonus!$K$5,IF(D1966&lt;Bonus!$J$6,Bonus!$K$6,IF(D1966&lt;Bonus!$J$7,Bonus!$K$7,IF(D1966&lt;Bonus!$J$8,Bonus!$K$8,IF(D1966&lt;Bonus!$J$9,Bonus!$K$9,IF(D1966&lt;Bonus!$J$10,Bonus!$K$10,IF(D1966&lt;Bonus!$J$11,Bonus!$K$11,IF(D1966&lt;Bonus!$J$12,Bonus!$K$12,Bonus!$K$13)))))))))))</f>
        <v>12</v>
      </c>
    </row>
    <row r="1967" spans="1:21"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17">
        <f t="shared" si="121"/>
        <v>127.32038834951456</v>
      </c>
      <c r="Q1967" t="s">
        <v>8339</v>
      </c>
      <c r="R1967" t="s">
        <v>8369</v>
      </c>
      <c r="S1967" s="23">
        <f t="shared" si="122"/>
        <v>40897.880902777775</v>
      </c>
      <c r="T1967" s="23">
        <f t="shared" si="123"/>
        <v>40919.833333333328</v>
      </c>
      <c r="U1967" s="27">
        <f>IF(D1967&lt;Bonus!$J$2,Bonus!$K$2,IF(D1967&lt;Bonus!$J$3,Bonus!$K$3,IF(D1967&lt;Bonus!$J$4,Bonus!$K$4,IF(D1967&lt;Bonus!$J$5,Bonus!$K$5,IF(D1967&lt;Bonus!$J$6,Bonus!$K$6,IF(D1967&lt;Bonus!$J$7,Bonus!$K$7,IF(D1967&lt;Bonus!$J$8,Bonus!$K$8,IF(D1967&lt;Bonus!$J$9,Bonus!$K$9,IF(D1967&lt;Bonus!$J$10,Bonus!$K$10,IF(D1967&lt;Bonus!$J$11,Bonus!$K$11,IF(D1967&lt;Bonus!$J$12,Bonus!$K$12,Bonus!$K$13)))))))))))</f>
        <v>3</v>
      </c>
    </row>
    <row r="1968" spans="1:21"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17">
        <f t="shared" si="121"/>
        <v>136.6444745538665</v>
      </c>
      <c r="Q1968" t="s">
        <v>8339</v>
      </c>
      <c r="R1968" t="s">
        <v>8369</v>
      </c>
      <c r="S1968" s="23">
        <f t="shared" si="122"/>
        <v>41835.332152777773</v>
      </c>
      <c r="T1968" s="23">
        <f t="shared" si="123"/>
        <v>41865.332152777773</v>
      </c>
      <c r="U1968" s="27">
        <f>IF(D1968&lt;Bonus!$J$2,Bonus!$K$2,IF(D1968&lt;Bonus!$J$3,Bonus!$K$3,IF(D1968&lt;Bonus!$J$4,Bonus!$K$4,IF(D1968&lt;Bonus!$J$5,Bonus!$K$5,IF(D1968&lt;Bonus!$J$6,Bonus!$K$6,IF(D1968&lt;Bonus!$J$7,Bonus!$K$7,IF(D1968&lt;Bonus!$J$8,Bonus!$K$8,IF(D1968&lt;Bonus!$J$9,Bonus!$K$9,IF(D1968&lt;Bonus!$J$10,Bonus!$K$10,IF(D1968&lt;Bonus!$J$11,Bonus!$K$11,IF(D1968&lt;Bonus!$J$12,Bonus!$K$12,Bonus!$K$13)))))))))))</f>
        <v>12</v>
      </c>
    </row>
    <row r="1969" spans="1:21"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17">
        <f t="shared" si="121"/>
        <v>182.78024691358024</v>
      </c>
      <c r="Q1969" t="s">
        <v>8339</v>
      </c>
      <c r="R1969" t="s">
        <v>8369</v>
      </c>
      <c r="S1969" s="23">
        <f t="shared" si="122"/>
        <v>41730.455196759256</v>
      </c>
      <c r="T1969" s="23">
        <f t="shared" si="123"/>
        <v>41760.455196759256</v>
      </c>
      <c r="U1969" s="27">
        <f>IF(D1969&lt;Bonus!$J$2,Bonus!$K$2,IF(D1969&lt;Bonus!$J$3,Bonus!$K$3,IF(D1969&lt;Bonus!$J$4,Bonus!$K$4,IF(D1969&lt;Bonus!$J$5,Bonus!$K$5,IF(D1969&lt;Bonus!$J$6,Bonus!$K$6,IF(D1969&lt;Bonus!$J$7,Bonus!$K$7,IF(D1969&lt;Bonus!$J$8,Bonus!$K$8,IF(D1969&lt;Bonus!$J$9,Bonus!$K$9,IF(D1969&lt;Bonus!$J$10,Bonus!$K$10,IF(D1969&lt;Bonus!$J$11,Bonus!$K$11,IF(D1969&lt;Bonus!$J$12,Bonus!$K$12,Bonus!$K$13)))))))))))</f>
        <v>6</v>
      </c>
    </row>
    <row r="1970" spans="1:21"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17">
        <f t="shared" si="121"/>
        <v>279.37843137254902</v>
      </c>
      <c r="Q1970" t="s">
        <v>8339</v>
      </c>
      <c r="R1970" t="s">
        <v>8369</v>
      </c>
      <c r="S1970" s="23">
        <f t="shared" si="122"/>
        <v>42676.378645833327</v>
      </c>
      <c r="T1970" s="23">
        <f t="shared" si="123"/>
        <v>42707.420312499999</v>
      </c>
      <c r="U1970" s="27">
        <f>IF(D1970&lt;Bonus!$J$2,Bonus!$K$2,IF(D1970&lt;Bonus!$J$3,Bonus!$K$3,IF(D1970&lt;Bonus!$J$4,Bonus!$K$4,IF(D1970&lt;Bonus!$J$5,Bonus!$K$5,IF(D1970&lt;Bonus!$J$6,Bonus!$K$6,IF(D1970&lt;Bonus!$J$7,Bonus!$K$7,IF(D1970&lt;Bonus!$J$8,Bonus!$K$8,IF(D1970&lt;Bonus!$J$9,Bonus!$K$9,IF(D1970&lt;Bonus!$J$10,Bonus!$K$10,IF(D1970&lt;Bonus!$J$11,Bonus!$K$11,IF(D1970&lt;Bonus!$J$12,Bonus!$K$12,Bonus!$K$13)))))))))))</f>
        <v>12</v>
      </c>
    </row>
    <row r="1971" spans="1:21"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17">
        <f t="shared" si="121"/>
        <v>61.375728669846318</v>
      </c>
      <c r="Q1971" t="s">
        <v>8339</v>
      </c>
      <c r="R1971" t="s">
        <v>8369</v>
      </c>
      <c r="S1971" s="23">
        <f t="shared" si="122"/>
        <v>42557.584120370368</v>
      </c>
      <c r="T1971" s="23">
        <f t="shared" si="123"/>
        <v>42587.584120370368</v>
      </c>
      <c r="U1971" s="27">
        <f>IF(D1971&lt;Bonus!$J$2,Bonus!$K$2,IF(D1971&lt;Bonus!$J$3,Bonus!$K$3,IF(D1971&lt;Bonus!$J$4,Bonus!$K$4,IF(D1971&lt;Bonus!$J$5,Bonus!$K$5,IF(D1971&lt;Bonus!$J$6,Bonus!$K$6,IF(D1971&lt;Bonus!$J$7,Bonus!$K$7,IF(D1971&lt;Bonus!$J$8,Bonus!$K$8,IF(D1971&lt;Bonus!$J$9,Bonus!$K$9,IF(D1971&lt;Bonus!$J$10,Bonus!$K$10,IF(D1971&lt;Bonus!$J$11,Bonus!$K$11,IF(D1971&lt;Bonus!$J$12,Bonus!$K$12,Bonus!$K$13)))))))))))</f>
        <v>6</v>
      </c>
    </row>
    <row r="1972" spans="1:21"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17">
        <f t="shared" si="121"/>
        <v>80.727532097004286</v>
      </c>
      <c r="Q1972" t="s">
        <v>8339</v>
      </c>
      <c r="R1972" t="s">
        <v>8369</v>
      </c>
      <c r="S1972" s="23">
        <f t="shared" si="122"/>
        <v>41323.984965277778</v>
      </c>
      <c r="T1972" s="23">
        <f t="shared" si="123"/>
        <v>41383.943298611113</v>
      </c>
      <c r="U1972" s="27">
        <f>IF(D1972&lt;Bonus!$J$2,Bonus!$K$2,IF(D1972&lt;Bonus!$J$3,Bonus!$K$3,IF(D1972&lt;Bonus!$J$4,Bonus!$K$4,IF(D1972&lt;Bonus!$J$5,Bonus!$K$5,IF(D1972&lt;Bonus!$J$6,Bonus!$K$6,IF(D1972&lt;Bonus!$J$7,Bonus!$K$7,IF(D1972&lt;Bonus!$J$8,Bonus!$K$8,IF(D1972&lt;Bonus!$J$9,Bonus!$K$9,IF(D1972&lt;Bonus!$J$10,Bonus!$K$10,IF(D1972&lt;Bonus!$J$11,Bonus!$K$11,IF(D1972&lt;Bonus!$J$12,Bonus!$K$12,Bonus!$K$13)))))))))))</f>
        <v>3</v>
      </c>
    </row>
    <row r="1973" spans="1:21"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17">
        <f t="shared" si="121"/>
        <v>272.35590732591254</v>
      </c>
      <c r="Q1973" t="s">
        <v>8339</v>
      </c>
      <c r="R1973" t="s">
        <v>8369</v>
      </c>
      <c r="S1973" s="23">
        <f t="shared" si="122"/>
        <v>41561.29237268518</v>
      </c>
      <c r="T1973" s="23">
        <f t="shared" si="123"/>
        <v>41592.958333333328</v>
      </c>
      <c r="U1973" s="27">
        <f>IF(D1973&lt;Bonus!$J$2,Bonus!$K$2,IF(D1973&lt;Bonus!$J$3,Bonus!$K$3,IF(D1973&lt;Bonus!$J$4,Bonus!$K$4,IF(D1973&lt;Bonus!$J$5,Bonus!$K$5,IF(D1973&lt;Bonus!$J$6,Bonus!$K$6,IF(D1973&lt;Bonus!$J$7,Bonus!$K$7,IF(D1973&lt;Bonus!$J$8,Bonus!$K$8,IF(D1973&lt;Bonus!$J$9,Bonus!$K$9,IF(D1973&lt;Bonus!$J$10,Bonus!$K$10,IF(D1973&lt;Bonus!$J$11,Bonus!$K$11,IF(D1973&lt;Bonus!$J$12,Bonus!$K$12,Bonus!$K$13)))))))))))</f>
        <v>12</v>
      </c>
    </row>
    <row r="1974" spans="1:21"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17">
        <f t="shared" si="121"/>
        <v>70.848739495798313</v>
      </c>
      <c r="Q1974" t="s">
        <v>8339</v>
      </c>
      <c r="R1974" t="s">
        <v>8369</v>
      </c>
      <c r="S1974" s="23">
        <f t="shared" si="122"/>
        <v>41200.803749999999</v>
      </c>
      <c r="T1974" s="23">
        <f t="shared" si="123"/>
        <v>41230.845416666663</v>
      </c>
      <c r="U1974" s="27">
        <f>IF(D1974&lt;Bonus!$J$2,Bonus!$K$2,IF(D1974&lt;Bonus!$J$3,Bonus!$K$3,IF(D1974&lt;Bonus!$J$4,Bonus!$K$4,IF(D1974&lt;Bonus!$J$5,Bonus!$K$5,IF(D1974&lt;Bonus!$J$6,Bonus!$K$6,IF(D1974&lt;Bonus!$J$7,Bonus!$K$7,IF(D1974&lt;Bonus!$J$8,Bonus!$K$8,IF(D1974&lt;Bonus!$J$9,Bonus!$K$9,IF(D1974&lt;Bonus!$J$10,Bonus!$K$10,IF(D1974&lt;Bonus!$J$11,Bonus!$K$11,IF(D1974&lt;Bonus!$J$12,Bonus!$K$12,Bonus!$K$13)))))))))))</f>
        <v>2</v>
      </c>
    </row>
    <row r="1975" spans="1:21"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17">
        <f t="shared" si="121"/>
        <v>247.94003412969283</v>
      </c>
      <c r="Q1975" t="s">
        <v>8339</v>
      </c>
      <c r="R1975" t="s">
        <v>8369</v>
      </c>
      <c r="S1975" s="23">
        <f t="shared" si="122"/>
        <v>42549.514629629623</v>
      </c>
      <c r="T1975" s="23">
        <f t="shared" si="123"/>
        <v>42588.083333333336</v>
      </c>
      <c r="U1975" s="27">
        <f>IF(D1975&lt;Bonus!$J$2,Bonus!$K$2,IF(D1975&lt;Bonus!$J$3,Bonus!$K$3,IF(D1975&lt;Bonus!$J$4,Bonus!$K$4,IF(D1975&lt;Bonus!$J$5,Bonus!$K$5,IF(D1975&lt;Bonus!$J$6,Bonus!$K$6,IF(D1975&lt;Bonus!$J$7,Bonus!$K$7,IF(D1975&lt;Bonus!$J$8,Bonus!$K$8,IF(D1975&lt;Bonus!$J$9,Bonus!$K$9,IF(D1975&lt;Bonus!$J$10,Bonus!$K$10,IF(D1975&lt;Bonus!$J$11,Bonus!$K$11,IF(D1975&lt;Bonus!$J$12,Bonus!$K$12,Bonus!$K$13)))))))))))</f>
        <v>12</v>
      </c>
    </row>
    <row r="1976" spans="1:21"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17">
        <f t="shared" si="121"/>
        <v>186.81393034825871</v>
      </c>
      <c r="Q1976" t="s">
        <v>8339</v>
      </c>
      <c r="R1976" t="s">
        <v>8369</v>
      </c>
      <c r="S1976" s="23">
        <f t="shared" si="122"/>
        <v>41445.125798611109</v>
      </c>
      <c r="T1976" s="23">
        <f t="shared" si="123"/>
        <v>41505.125798611109</v>
      </c>
      <c r="U1976" s="27">
        <f>IF(D1976&lt;Bonus!$J$2,Bonus!$K$2,IF(D1976&lt;Bonus!$J$3,Bonus!$K$3,IF(D1976&lt;Bonus!$J$4,Bonus!$K$4,IF(D1976&lt;Bonus!$J$5,Bonus!$K$5,IF(D1976&lt;Bonus!$J$6,Bonus!$K$6,IF(D1976&lt;Bonus!$J$7,Bonus!$K$7,IF(D1976&lt;Bonus!$J$8,Bonus!$K$8,IF(D1976&lt;Bonus!$J$9,Bonus!$K$9,IF(D1976&lt;Bonus!$J$10,Bonus!$K$10,IF(D1976&lt;Bonus!$J$11,Bonus!$K$11,IF(D1976&lt;Bonus!$J$12,Bonus!$K$12,Bonus!$K$13)))))))))))</f>
        <v>6</v>
      </c>
    </row>
    <row r="1977" spans="1:21"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17">
        <f t="shared" si="121"/>
        <v>131.98948616600788</v>
      </c>
      <c r="Q1977" t="s">
        <v>8339</v>
      </c>
      <c r="R1977" t="s">
        <v>8369</v>
      </c>
      <c r="S1977" s="23">
        <f t="shared" si="122"/>
        <v>41313.54688657407</v>
      </c>
      <c r="T1977" s="23">
        <f t="shared" si="123"/>
        <v>41343.54688657407</v>
      </c>
      <c r="U1977" s="27">
        <f>IF(D1977&lt;Bonus!$J$2,Bonus!$K$2,IF(D1977&lt;Bonus!$J$3,Bonus!$K$3,IF(D1977&lt;Bonus!$J$4,Bonus!$K$4,IF(D1977&lt;Bonus!$J$5,Bonus!$K$5,IF(D1977&lt;Bonus!$J$6,Bonus!$K$6,IF(D1977&lt;Bonus!$J$7,Bonus!$K$7,IF(D1977&lt;Bonus!$J$8,Bonus!$K$8,IF(D1977&lt;Bonus!$J$9,Bonus!$K$9,IF(D1977&lt;Bonus!$J$10,Bonus!$K$10,IF(D1977&lt;Bonus!$J$11,Bonus!$K$11,IF(D1977&lt;Bonus!$J$12,Bonus!$K$12,Bonus!$K$13)))))))))))</f>
        <v>5</v>
      </c>
    </row>
    <row r="1978" spans="1:21"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17">
        <f t="shared" si="121"/>
        <v>29.310782241014799</v>
      </c>
      <c r="Q1978" t="s">
        <v>8339</v>
      </c>
      <c r="R1978" t="s">
        <v>8369</v>
      </c>
      <c r="S1978" s="23">
        <f t="shared" si="122"/>
        <v>41438.691261574073</v>
      </c>
      <c r="T1978" s="23">
        <f t="shared" si="123"/>
        <v>41468.691261574073</v>
      </c>
      <c r="U1978" s="27">
        <f>IF(D1978&lt;Bonus!$J$2,Bonus!$K$2,IF(D1978&lt;Bonus!$J$3,Bonus!$K$3,IF(D1978&lt;Bonus!$J$4,Bonus!$K$4,IF(D1978&lt;Bonus!$J$5,Bonus!$K$5,IF(D1978&lt;Bonus!$J$6,Bonus!$K$6,IF(D1978&lt;Bonus!$J$7,Bonus!$K$7,IF(D1978&lt;Bonus!$J$8,Bonus!$K$8,IF(D1978&lt;Bonus!$J$9,Bonus!$K$9,IF(D1978&lt;Bonus!$J$10,Bonus!$K$10,IF(D1978&lt;Bonus!$J$11,Bonus!$K$11,IF(D1978&lt;Bonus!$J$12,Bonus!$K$12,Bonus!$K$13)))))))))))</f>
        <v>2</v>
      </c>
    </row>
    <row r="1979" spans="1:21"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17">
        <f t="shared" si="121"/>
        <v>245.02436053593178</v>
      </c>
      <c r="Q1979" t="s">
        <v>8339</v>
      </c>
      <c r="R1979" t="s">
        <v>8369</v>
      </c>
      <c r="S1979" s="23">
        <f t="shared" si="122"/>
        <v>42311.008564814816</v>
      </c>
      <c r="T1979" s="23">
        <f t="shared" si="123"/>
        <v>42357.124305555553</v>
      </c>
      <c r="U1979" s="27">
        <f>IF(D1979&lt;Bonus!$J$2,Bonus!$K$2,IF(D1979&lt;Bonus!$J$3,Bonus!$K$3,IF(D1979&lt;Bonus!$J$4,Bonus!$K$4,IF(D1979&lt;Bonus!$J$5,Bonus!$K$5,IF(D1979&lt;Bonus!$J$6,Bonus!$K$6,IF(D1979&lt;Bonus!$J$7,Bonus!$K$7,IF(D1979&lt;Bonus!$J$8,Bonus!$K$8,IF(D1979&lt;Bonus!$J$9,Bonus!$K$9,IF(D1979&lt;Bonus!$J$10,Bonus!$K$10,IF(D1979&lt;Bonus!$J$11,Bonus!$K$11,IF(D1979&lt;Bonus!$J$12,Bonus!$K$12,Bonus!$K$13)))))))))))</f>
        <v>12</v>
      </c>
    </row>
    <row r="1980" spans="1:21"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17">
        <f t="shared" si="121"/>
        <v>1323.2540463917526</v>
      </c>
      <c r="Q1980" t="s">
        <v>8339</v>
      </c>
      <c r="R1980" t="s">
        <v>8369</v>
      </c>
      <c r="S1980" s="23">
        <f t="shared" si="122"/>
        <v>41039.017268518517</v>
      </c>
      <c r="T1980" s="23">
        <f t="shared" si="123"/>
        <v>41072.083333333328</v>
      </c>
      <c r="U1980" s="27">
        <f>IF(D1980&lt;Bonus!$J$2,Bonus!$K$2,IF(D1980&lt;Bonus!$J$3,Bonus!$K$3,IF(D1980&lt;Bonus!$J$4,Bonus!$K$4,IF(D1980&lt;Bonus!$J$5,Bonus!$K$5,IF(D1980&lt;Bonus!$J$6,Bonus!$K$6,IF(D1980&lt;Bonus!$J$7,Bonus!$K$7,IF(D1980&lt;Bonus!$J$8,Bonus!$K$8,IF(D1980&lt;Bonus!$J$9,Bonus!$K$9,IF(D1980&lt;Bonus!$J$10,Bonus!$K$10,IF(D1980&lt;Bonus!$J$11,Bonus!$K$11,IF(D1980&lt;Bonus!$J$12,Bonus!$K$12,Bonus!$K$13)))))))))))</f>
        <v>12</v>
      </c>
    </row>
    <row r="1981" spans="1:21"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17">
        <f t="shared" si="121"/>
        <v>282.65966789667897</v>
      </c>
      <c r="Q1981" t="s">
        <v>8339</v>
      </c>
      <c r="R1981" t="s">
        <v>8369</v>
      </c>
      <c r="S1981" s="23">
        <f t="shared" si="122"/>
        <v>42290.25168981481</v>
      </c>
      <c r="T1981" s="23">
        <f t="shared" si="123"/>
        <v>42326.999305555553</v>
      </c>
      <c r="U1981" s="27">
        <f>IF(D1981&lt;Bonus!$J$2,Bonus!$K$2,IF(D1981&lt;Bonus!$J$3,Bonus!$K$3,IF(D1981&lt;Bonus!$J$4,Bonus!$K$4,IF(D1981&lt;Bonus!$J$5,Bonus!$K$5,IF(D1981&lt;Bonus!$J$6,Bonus!$K$6,IF(D1981&lt;Bonus!$J$7,Bonus!$K$7,IF(D1981&lt;Bonus!$J$8,Bonus!$K$8,IF(D1981&lt;Bonus!$J$9,Bonus!$K$9,IF(D1981&lt;Bonus!$J$10,Bonus!$K$10,IF(D1981&lt;Bonus!$J$11,Bonus!$K$11,IF(D1981&lt;Bonus!$J$12,Bonus!$K$12,Bonus!$K$13)))))))))))</f>
        <v>12</v>
      </c>
    </row>
    <row r="1982" spans="1:21"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17">
        <f t="shared" si="121"/>
        <v>91.214401028277635</v>
      </c>
      <c r="Q1982" t="s">
        <v>8339</v>
      </c>
      <c r="R1982" t="s">
        <v>8369</v>
      </c>
      <c r="S1982" s="23">
        <f t="shared" si="122"/>
        <v>42423.334050925921</v>
      </c>
      <c r="T1982" s="23">
        <f t="shared" si="123"/>
        <v>42463.292384259257</v>
      </c>
      <c r="U1982" s="27">
        <f>IF(D1982&lt;Bonus!$J$2,Bonus!$K$2,IF(D1982&lt;Bonus!$J$3,Bonus!$K$3,IF(D1982&lt;Bonus!$J$4,Bonus!$K$4,IF(D1982&lt;Bonus!$J$5,Bonus!$K$5,IF(D1982&lt;Bonus!$J$6,Bonus!$K$6,IF(D1982&lt;Bonus!$J$7,Bonus!$K$7,IF(D1982&lt;Bonus!$J$8,Bonus!$K$8,IF(D1982&lt;Bonus!$J$9,Bonus!$K$9,IF(D1982&lt;Bonus!$J$10,Bonus!$K$10,IF(D1982&lt;Bonus!$J$11,Bonus!$K$11,IF(D1982&lt;Bonus!$J$12,Bonus!$K$12,Bonus!$K$13)))))))))))</f>
        <v>12</v>
      </c>
    </row>
    <row r="1983" spans="1:21"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17">
        <f t="shared" si="121"/>
        <v>31.75</v>
      </c>
      <c r="Q1983" t="s">
        <v>8358</v>
      </c>
      <c r="R1983" t="s">
        <v>8370</v>
      </c>
      <c r="S1983" s="23">
        <f t="shared" si="122"/>
        <v>41799.516956018517</v>
      </c>
      <c r="T1983" s="23">
        <f t="shared" si="123"/>
        <v>41829.516956018517</v>
      </c>
      <c r="U1983" s="27">
        <f>IF(D1983&lt;Bonus!$J$2,Bonus!$K$2,IF(D1983&lt;Bonus!$J$3,Bonus!$K$3,IF(D1983&lt;Bonus!$J$4,Bonus!$K$4,IF(D1983&lt;Bonus!$J$5,Bonus!$K$5,IF(D1983&lt;Bonus!$J$6,Bonus!$K$6,IF(D1983&lt;Bonus!$J$7,Bonus!$K$7,IF(D1983&lt;Bonus!$J$8,Bonus!$K$8,IF(D1983&lt;Bonus!$J$9,Bonus!$K$9,IF(D1983&lt;Bonus!$J$10,Bonus!$K$10,IF(D1983&lt;Bonus!$J$11,Bonus!$K$11,IF(D1983&lt;Bonus!$J$12,Bonus!$K$12,Bonus!$K$13)))))))))))</f>
        <v>3</v>
      </c>
    </row>
    <row r="1984" spans="1:21"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17" t="e">
        <f t="shared" si="121"/>
        <v>#DIV/0!</v>
      </c>
      <c r="Q1984" t="s">
        <v>8358</v>
      </c>
      <c r="R1984" t="s">
        <v>8370</v>
      </c>
      <c r="S1984" s="23">
        <f t="shared" si="122"/>
        <v>42678.378321759257</v>
      </c>
      <c r="T1984" s="23">
        <f t="shared" si="123"/>
        <v>42708.419988425921</v>
      </c>
      <c r="U1984" s="27">
        <f>IF(D1984&lt;Bonus!$J$2,Bonus!$K$2,IF(D1984&lt;Bonus!$J$3,Bonus!$K$3,IF(D1984&lt;Bonus!$J$4,Bonus!$K$4,IF(D1984&lt;Bonus!$J$5,Bonus!$K$5,IF(D1984&lt;Bonus!$J$6,Bonus!$K$6,IF(D1984&lt;Bonus!$J$7,Bonus!$K$7,IF(D1984&lt;Bonus!$J$8,Bonus!$K$8,IF(D1984&lt;Bonus!$J$9,Bonus!$K$9,IF(D1984&lt;Bonus!$J$10,Bonus!$K$10,IF(D1984&lt;Bonus!$J$11,Bonus!$K$11,IF(D1984&lt;Bonus!$J$12,Bonus!$K$12,Bonus!$K$13)))))))))))</f>
        <v>12</v>
      </c>
    </row>
    <row r="1985" spans="1:21"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17">
        <f t="shared" si="121"/>
        <v>88.6875</v>
      </c>
      <c r="Q1985" t="s">
        <v>8358</v>
      </c>
      <c r="R1985" t="s">
        <v>8370</v>
      </c>
      <c r="S1985" s="23">
        <f t="shared" si="122"/>
        <v>42592.803449074076</v>
      </c>
      <c r="T1985" s="23">
        <f t="shared" si="123"/>
        <v>42615.083333333336</v>
      </c>
      <c r="U1985" s="27">
        <f>IF(D1985&lt;Bonus!$J$2,Bonus!$K$2,IF(D1985&lt;Bonus!$J$3,Bonus!$K$3,IF(D1985&lt;Bonus!$J$4,Bonus!$K$4,IF(D1985&lt;Bonus!$J$5,Bonus!$K$5,IF(D1985&lt;Bonus!$J$6,Bonus!$K$6,IF(D1985&lt;Bonus!$J$7,Bonus!$K$7,IF(D1985&lt;Bonus!$J$8,Bonus!$K$8,IF(D1985&lt;Bonus!$J$9,Bonus!$K$9,IF(D1985&lt;Bonus!$J$10,Bonus!$K$10,IF(D1985&lt;Bonus!$J$11,Bonus!$K$11,IF(D1985&lt;Bonus!$J$12,Bonus!$K$12,Bonus!$K$13)))))))))))</f>
        <v>8</v>
      </c>
    </row>
    <row r="1986" spans="1:21"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17">
        <f t="shared" si="121"/>
        <v>453.14285714285717</v>
      </c>
      <c r="Q1986" t="s">
        <v>8358</v>
      </c>
      <c r="R1986" t="s">
        <v>8370</v>
      </c>
      <c r="S1986" s="23">
        <f t="shared" si="122"/>
        <v>41913.581956018512</v>
      </c>
      <c r="T1986" s="23">
        <f t="shared" si="123"/>
        <v>41973.623622685183</v>
      </c>
      <c r="U1986" s="27">
        <f>IF(D1986&lt;Bonus!$J$2,Bonus!$K$2,IF(D1986&lt;Bonus!$J$3,Bonus!$K$3,IF(D1986&lt;Bonus!$J$4,Bonus!$K$4,IF(D1986&lt;Bonus!$J$5,Bonus!$K$5,IF(D1986&lt;Bonus!$J$6,Bonus!$K$6,IF(D1986&lt;Bonus!$J$7,Bonus!$K$7,IF(D1986&lt;Bonus!$J$8,Bonus!$K$8,IF(D1986&lt;Bonus!$J$9,Bonus!$K$9,IF(D1986&lt;Bonus!$J$10,Bonus!$K$10,IF(D1986&lt;Bonus!$J$11,Bonus!$K$11,IF(D1986&lt;Bonus!$J$12,Bonus!$K$12,Bonus!$K$13)))))))))))</f>
        <v>5</v>
      </c>
    </row>
    <row r="1987" spans="1:21"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f>
        <v>3.1875000000000001E-2</v>
      </c>
      <c r="P1987" s="17">
        <f t="shared" ref="P1987:P2050" si="125">E1987/L1987</f>
        <v>12.75</v>
      </c>
      <c r="Q1987" t="s">
        <v>8358</v>
      </c>
      <c r="R1987" t="s">
        <v>8370</v>
      </c>
      <c r="S1987" s="23">
        <f t="shared" ref="S1987:S2050" si="126">(J1987/60/60/24)+DATE(1970,1,1)+(-5/24)</f>
        <v>42555.490405092591</v>
      </c>
      <c r="T1987" s="23">
        <f t="shared" ref="T1987:T2050" si="127">(I1987/60/60/24)+DATE(1970,1,1)+(-5/24)</f>
        <v>42584.749999999993</v>
      </c>
      <c r="U1987" s="27">
        <f>IF(D1987&lt;Bonus!$J$2,Bonus!$K$2,IF(D1987&lt;Bonus!$J$3,Bonus!$K$3,IF(D1987&lt;Bonus!$J$4,Bonus!$K$4,IF(D1987&lt;Bonus!$J$5,Bonus!$K$5,IF(D1987&lt;Bonus!$J$6,Bonus!$K$6,IF(D1987&lt;Bonus!$J$7,Bonus!$K$7,IF(D1987&lt;Bonus!$J$8,Bonus!$K$8,IF(D1987&lt;Bonus!$J$9,Bonus!$K$9,IF(D1987&lt;Bonus!$J$10,Bonus!$K$10,IF(D1987&lt;Bonus!$J$11,Bonus!$K$11,IF(D1987&lt;Bonus!$J$12,Bonus!$K$12,Bonus!$K$13)))))))))))</f>
        <v>2</v>
      </c>
    </row>
    <row r="1988" spans="1:21"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17">
        <f t="shared" si="125"/>
        <v>1</v>
      </c>
      <c r="Q1988" t="s">
        <v>8358</v>
      </c>
      <c r="R1988" t="s">
        <v>8370</v>
      </c>
      <c r="S1988" s="23">
        <f t="shared" si="126"/>
        <v>42413.225497685176</v>
      </c>
      <c r="T1988" s="23">
        <f t="shared" si="127"/>
        <v>42443.183831018519</v>
      </c>
      <c r="U1988" s="27">
        <f>IF(D1988&lt;Bonus!$J$2,Bonus!$K$2,IF(D1988&lt;Bonus!$J$3,Bonus!$K$3,IF(D1988&lt;Bonus!$J$4,Bonus!$K$4,IF(D1988&lt;Bonus!$J$5,Bonus!$K$5,IF(D1988&lt;Bonus!$J$6,Bonus!$K$6,IF(D1988&lt;Bonus!$J$7,Bonus!$K$7,IF(D1988&lt;Bonus!$J$8,Bonus!$K$8,IF(D1988&lt;Bonus!$J$9,Bonus!$K$9,IF(D1988&lt;Bonus!$J$10,Bonus!$K$10,IF(D1988&lt;Bonus!$J$11,Bonus!$K$11,IF(D1988&lt;Bonus!$J$12,Bonus!$K$12,Bonus!$K$13)))))))))))</f>
        <v>2</v>
      </c>
    </row>
    <row r="1989" spans="1:21"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17">
        <f t="shared" si="125"/>
        <v>83.428571428571431</v>
      </c>
      <c r="Q1989" t="s">
        <v>8358</v>
      </c>
      <c r="R1989" t="s">
        <v>8370</v>
      </c>
      <c r="S1989" s="23">
        <f t="shared" si="126"/>
        <v>42034.431435185186</v>
      </c>
      <c r="T1989" s="23">
        <f t="shared" si="127"/>
        <v>42064.431435185186</v>
      </c>
      <c r="U1989" s="27">
        <f>IF(D1989&lt;Bonus!$J$2,Bonus!$K$2,IF(D1989&lt;Bonus!$J$3,Bonus!$K$3,IF(D1989&lt;Bonus!$J$4,Bonus!$K$4,IF(D1989&lt;Bonus!$J$5,Bonus!$K$5,IF(D1989&lt;Bonus!$J$6,Bonus!$K$6,IF(D1989&lt;Bonus!$J$7,Bonus!$K$7,IF(D1989&lt;Bonus!$J$8,Bonus!$K$8,IF(D1989&lt;Bonus!$J$9,Bonus!$K$9,IF(D1989&lt;Bonus!$J$10,Bonus!$K$10,IF(D1989&lt;Bonus!$J$11,Bonus!$K$11,IF(D1989&lt;Bonus!$J$12,Bonus!$K$12,Bonus!$K$13)))))))))))</f>
        <v>3</v>
      </c>
    </row>
    <row r="1990" spans="1:21"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17">
        <f t="shared" si="125"/>
        <v>25</v>
      </c>
      <c r="Q1990" t="s">
        <v>8358</v>
      </c>
      <c r="R1990" t="s">
        <v>8370</v>
      </c>
      <c r="S1990" s="23">
        <f t="shared" si="126"/>
        <v>42206.554884259262</v>
      </c>
      <c r="T1990" s="23">
        <f t="shared" si="127"/>
        <v>42236.554884259262</v>
      </c>
      <c r="U1990" s="27">
        <f>IF(D1990&lt;Bonus!$J$2,Bonus!$K$2,IF(D1990&lt;Bonus!$J$3,Bonus!$K$3,IF(D1990&lt;Bonus!$J$4,Bonus!$K$4,IF(D1990&lt;Bonus!$J$5,Bonus!$K$5,IF(D1990&lt;Bonus!$J$6,Bonus!$K$6,IF(D1990&lt;Bonus!$J$7,Bonus!$K$7,IF(D1990&lt;Bonus!$J$8,Bonus!$K$8,IF(D1990&lt;Bonus!$J$9,Bonus!$K$9,IF(D1990&lt;Bonus!$J$10,Bonus!$K$10,IF(D1990&lt;Bonus!$J$11,Bonus!$K$11,IF(D1990&lt;Bonus!$J$12,Bonus!$K$12,Bonus!$K$13)))))))))))</f>
        <v>3</v>
      </c>
    </row>
    <row r="1991" spans="1:21"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17">
        <f t="shared" si="125"/>
        <v>50</v>
      </c>
      <c r="Q1991" t="s">
        <v>8358</v>
      </c>
      <c r="R1991" t="s">
        <v>8370</v>
      </c>
      <c r="S1991" s="23">
        <f t="shared" si="126"/>
        <v>42685.472314814811</v>
      </c>
      <c r="T1991" s="23">
        <f t="shared" si="127"/>
        <v>42715.472314814811</v>
      </c>
      <c r="U1991" s="27">
        <f>IF(D1991&lt;Bonus!$J$2,Bonus!$K$2,IF(D1991&lt;Bonus!$J$3,Bonus!$K$3,IF(D1991&lt;Bonus!$J$4,Bonus!$K$4,IF(D1991&lt;Bonus!$J$5,Bonus!$K$5,IF(D1991&lt;Bonus!$J$6,Bonus!$K$6,IF(D1991&lt;Bonus!$J$7,Bonus!$K$7,IF(D1991&lt;Bonus!$J$8,Bonus!$K$8,IF(D1991&lt;Bonus!$J$9,Bonus!$K$9,IF(D1991&lt;Bonus!$J$10,Bonus!$K$10,IF(D1991&lt;Bonus!$J$11,Bonus!$K$11,IF(D1991&lt;Bonus!$J$12,Bonus!$K$12,Bonus!$K$13)))))))))))</f>
        <v>3</v>
      </c>
    </row>
    <row r="1992" spans="1:21"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17">
        <f t="shared" si="125"/>
        <v>101.8</v>
      </c>
      <c r="Q1992" t="s">
        <v>8358</v>
      </c>
      <c r="R1992" t="s">
        <v>8370</v>
      </c>
      <c r="S1992" s="23">
        <f t="shared" si="126"/>
        <v>42397.987638888888</v>
      </c>
      <c r="T1992" s="23">
        <f t="shared" si="127"/>
        <v>42412.987638888888</v>
      </c>
      <c r="U1992" s="27">
        <f>IF(D1992&lt;Bonus!$J$2,Bonus!$K$2,IF(D1992&lt;Bonus!$J$3,Bonus!$K$3,IF(D1992&lt;Bonus!$J$4,Bonus!$K$4,IF(D1992&lt;Bonus!$J$5,Bonus!$K$5,IF(D1992&lt;Bonus!$J$6,Bonus!$K$6,IF(D1992&lt;Bonus!$J$7,Bonus!$K$7,IF(D1992&lt;Bonus!$J$8,Bonus!$K$8,IF(D1992&lt;Bonus!$J$9,Bonus!$K$9,IF(D1992&lt;Bonus!$J$10,Bonus!$K$10,IF(D1992&lt;Bonus!$J$11,Bonus!$K$11,IF(D1992&lt;Bonus!$J$12,Bonus!$K$12,Bonus!$K$13)))))))))))</f>
        <v>2</v>
      </c>
    </row>
    <row r="1993" spans="1:21"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17">
        <f t="shared" si="125"/>
        <v>46.666666666666664</v>
      </c>
      <c r="Q1993" t="s">
        <v>8358</v>
      </c>
      <c r="R1993" t="s">
        <v>8370</v>
      </c>
      <c r="S1993" s="23">
        <f t="shared" si="126"/>
        <v>42167.685023148144</v>
      </c>
      <c r="T1993" s="23">
        <f t="shared" si="127"/>
        <v>42188.685023148144</v>
      </c>
      <c r="U1993" s="27">
        <f>IF(D1993&lt;Bonus!$J$2,Bonus!$K$2,IF(D1993&lt;Bonus!$J$3,Bonus!$K$3,IF(D1993&lt;Bonus!$J$4,Bonus!$K$4,IF(D1993&lt;Bonus!$J$5,Bonus!$K$5,IF(D1993&lt;Bonus!$J$6,Bonus!$K$6,IF(D1993&lt;Bonus!$J$7,Bonus!$K$7,IF(D1993&lt;Bonus!$J$8,Bonus!$K$8,IF(D1993&lt;Bonus!$J$9,Bonus!$K$9,IF(D1993&lt;Bonus!$J$10,Bonus!$K$10,IF(D1993&lt;Bonus!$J$11,Bonus!$K$11,IF(D1993&lt;Bonus!$J$12,Bonus!$K$12,Bonus!$K$13)))))))))))</f>
        <v>2</v>
      </c>
    </row>
    <row r="1994" spans="1:21"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17">
        <f t="shared" si="125"/>
        <v>1</v>
      </c>
      <c r="Q1994" t="s">
        <v>8358</v>
      </c>
      <c r="R1994" t="s">
        <v>8370</v>
      </c>
      <c r="S1994" s="23">
        <f t="shared" si="126"/>
        <v>42022.935081018521</v>
      </c>
      <c r="T1994" s="23">
        <f t="shared" si="127"/>
        <v>42052.935081018521</v>
      </c>
      <c r="U1994" s="27">
        <f>IF(D1994&lt;Bonus!$J$2,Bonus!$K$2,IF(D1994&lt;Bonus!$J$3,Bonus!$K$3,IF(D1994&lt;Bonus!$J$4,Bonus!$K$4,IF(D1994&lt;Bonus!$J$5,Bonus!$K$5,IF(D1994&lt;Bonus!$J$6,Bonus!$K$6,IF(D1994&lt;Bonus!$J$7,Bonus!$K$7,IF(D1994&lt;Bonus!$J$8,Bonus!$K$8,IF(D1994&lt;Bonus!$J$9,Bonus!$K$9,IF(D1994&lt;Bonus!$J$10,Bonus!$K$10,IF(D1994&lt;Bonus!$J$11,Bonus!$K$11,IF(D1994&lt;Bonus!$J$12,Bonus!$K$12,Bonus!$K$13)))))))))))</f>
        <v>2</v>
      </c>
    </row>
    <row r="1995" spans="1:21"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17" t="e">
        <f t="shared" si="125"/>
        <v>#DIV/0!</v>
      </c>
      <c r="Q1995" t="s">
        <v>8358</v>
      </c>
      <c r="R1995" t="s">
        <v>8370</v>
      </c>
      <c r="S1995" s="23">
        <f t="shared" si="126"/>
        <v>42329.380057870374</v>
      </c>
      <c r="T1995" s="23">
        <f t="shared" si="127"/>
        <v>42359.380057870374</v>
      </c>
      <c r="U1995" s="27">
        <f>IF(D1995&lt;Bonus!$J$2,Bonus!$K$2,IF(D1995&lt;Bonus!$J$3,Bonus!$K$3,IF(D1995&lt;Bonus!$J$4,Bonus!$K$4,IF(D1995&lt;Bonus!$J$5,Bonus!$K$5,IF(D1995&lt;Bonus!$J$6,Bonus!$K$6,IF(D1995&lt;Bonus!$J$7,Bonus!$K$7,IF(D1995&lt;Bonus!$J$8,Bonus!$K$8,IF(D1995&lt;Bonus!$J$9,Bonus!$K$9,IF(D1995&lt;Bonus!$J$10,Bonus!$K$10,IF(D1995&lt;Bonus!$J$11,Bonus!$K$11,IF(D1995&lt;Bonus!$J$12,Bonus!$K$12,Bonus!$K$13)))))))))))</f>
        <v>2</v>
      </c>
    </row>
    <row r="1996" spans="1:21"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17" t="e">
        <f t="shared" si="125"/>
        <v>#DIV/0!</v>
      </c>
      <c r="Q1996" t="s">
        <v>8358</v>
      </c>
      <c r="R1996" t="s">
        <v>8370</v>
      </c>
      <c r="S1996" s="23">
        <f t="shared" si="126"/>
        <v>42650.797939814809</v>
      </c>
      <c r="T1996" s="23">
        <f t="shared" si="127"/>
        <v>42710.839606481481</v>
      </c>
      <c r="U1996" s="27">
        <f>IF(D1996&lt;Bonus!$J$2,Bonus!$K$2,IF(D1996&lt;Bonus!$J$3,Bonus!$K$3,IF(D1996&lt;Bonus!$J$4,Bonus!$K$4,IF(D1996&lt;Bonus!$J$5,Bonus!$K$5,IF(D1996&lt;Bonus!$J$6,Bonus!$K$6,IF(D1996&lt;Bonus!$J$7,Bonus!$K$7,IF(D1996&lt;Bonus!$J$8,Bonus!$K$8,IF(D1996&lt;Bonus!$J$9,Bonus!$K$9,IF(D1996&lt;Bonus!$J$10,Bonus!$K$10,IF(D1996&lt;Bonus!$J$11,Bonus!$K$11,IF(D1996&lt;Bonus!$J$12,Bonus!$K$12,Bonus!$K$13)))))))))))</f>
        <v>2</v>
      </c>
    </row>
    <row r="1997" spans="1:21"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17">
        <f t="shared" si="125"/>
        <v>26</v>
      </c>
      <c r="Q1997" t="s">
        <v>8358</v>
      </c>
      <c r="R1997" t="s">
        <v>8370</v>
      </c>
      <c r="S1997" s="23">
        <f t="shared" si="126"/>
        <v>42181.693703703706</v>
      </c>
      <c r="T1997" s="23">
        <f t="shared" si="127"/>
        <v>42201.693703703706</v>
      </c>
      <c r="U1997" s="27">
        <f>IF(D1997&lt;Bonus!$J$2,Bonus!$K$2,IF(D1997&lt;Bonus!$J$3,Bonus!$K$3,IF(D1997&lt;Bonus!$J$4,Bonus!$K$4,IF(D1997&lt;Bonus!$J$5,Bonus!$K$5,IF(D1997&lt;Bonus!$J$6,Bonus!$K$6,IF(D1997&lt;Bonus!$J$7,Bonus!$K$7,IF(D1997&lt;Bonus!$J$8,Bonus!$K$8,IF(D1997&lt;Bonus!$J$9,Bonus!$K$9,IF(D1997&lt;Bonus!$J$10,Bonus!$K$10,IF(D1997&lt;Bonus!$J$11,Bonus!$K$11,IF(D1997&lt;Bonus!$J$12,Bonus!$K$12,Bonus!$K$13)))))))))))</f>
        <v>2</v>
      </c>
    </row>
    <row r="1998" spans="1:21"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17" t="e">
        <f t="shared" si="125"/>
        <v>#DIV/0!</v>
      </c>
      <c r="Q1998" t="s">
        <v>8358</v>
      </c>
      <c r="R1998" t="s">
        <v>8370</v>
      </c>
      <c r="S1998" s="23">
        <f t="shared" si="126"/>
        <v>41800.611238425925</v>
      </c>
      <c r="T1998" s="23">
        <f t="shared" si="127"/>
        <v>41830.611238425925</v>
      </c>
      <c r="U1998" s="27">
        <f>IF(D1998&lt;Bonus!$J$2,Bonus!$K$2,IF(D1998&lt;Bonus!$J$3,Bonus!$K$3,IF(D1998&lt;Bonus!$J$4,Bonus!$K$4,IF(D1998&lt;Bonus!$J$5,Bonus!$K$5,IF(D1998&lt;Bonus!$J$6,Bonus!$K$6,IF(D1998&lt;Bonus!$J$7,Bonus!$K$7,IF(D1998&lt;Bonus!$J$8,Bonus!$K$8,IF(D1998&lt;Bonus!$J$9,Bonus!$K$9,IF(D1998&lt;Bonus!$J$10,Bonus!$K$10,IF(D1998&lt;Bonus!$J$11,Bonus!$K$11,IF(D1998&lt;Bonus!$J$12,Bonus!$K$12,Bonus!$K$13)))))))))))</f>
        <v>12</v>
      </c>
    </row>
    <row r="1999" spans="1:21"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17" t="e">
        <f t="shared" si="125"/>
        <v>#DIV/0!</v>
      </c>
      <c r="Q1999" t="s">
        <v>8358</v>
      </c>
      <c r="R1999" t="s">
        <v>8370</v>
      </c>
      <c r="S1999" s="23">
        <f t="shared" si="126"/>
        <v>41847.722361111111</v>
      </c>
      <c r="T1999" s="23">
        <f t="shared" si="127"/>
        <v>41877.722361111111</v>
      </c>
      <c r="U1999" s="27">
        <f>IF(D1999&lt;Bonus!$J$2,Bonus!$K$2,IF(D1999&lt;Bonus!$J$3,Bonus!$K$3,IF(D1999&lt;Bonus!$J$4,Bonus!$K$4,IF(D1999&lt;Bonus!$J$5,Bonus!$K$5,IF(D1999&lt;Bonus!$J$6,Bonus!$K$6,IF(D1999&lt;Bonus!$J$7,Bonus!$K$7,IF(D1999&lt;Bonus!$J$8,Bonus!$K$8,IF(D1999&lt;Bonus!$J$9,Bonus!$K$9,IF(D1999&lt;Bonus!$J$10,Bonus!$K$10,IF(D1999&lt;Bonus!$J$11,Bonus!$K$11,IF(D1999&lt;Bonus!$J$12,Bonus!$K$12,Bonus!$K$13)))))))))))</f>
        <v>3</v>
      </c>
    </row>
    <row r="2000" spans="1:21"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17">
        <f t="shared" si="125"/>
        <v>218.33333333333334</v>
      </c>
      <c r="Q2000" t="s">
        <v>8358</v>
      </c>
      <c r="R2000" t="s">
        <v>8370</v>
      </c>
      <c r="S2000" s="23">
        <f t="shared" si="126"/>
        <v>41806.910162037035</v>
      </c>
      <c r="T2000" s="23">
        <f t="shared" si="127"/>
        <v>41851.910162037035</v>
      </c>
      <c r="U2000" s="27">
        <f>IF(D2000&lt;Bonus!$J$2,Bonus!$K$2,IF(D2000&lt;Bonus!$J$3,Bonus!$K$3,IF(D2000&lt;Bonus!$J$4,Bonus!$K$4,IF(D2000&lt;Bonus!$J$5,Bonus!$K$5,IF(D2000&lt;Bonus!$J$6,Bonus!$K$6,IF(D2000&lt;Bonus!$J$7,Bonus!$K$7,IF(D2000&lt;Bonus!$J$8,Bonus!$K$8,IF(D2000&lt;Bonus!$J$9,Bonus!$K$9,IF(D2000&lt;Bonus!$J$10,Bonus!$K$10,IF(D2000&lt;Bonus!$J$11,Bonus!$K$11,IF(D2000&lt;Bonus!$J$12,Bonus!$K$12,Bonus!$K$13)))))))))))</f>
        <v>2</v>
      </c>
    </row>
    <row r="2001" spans="1:21"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17">
        <f t="shared" si="125"/>
        <v>33.714285714285715</v>
      </c>
      <c r="Q2001" t="s">
        <v>8358</v>
      </c>
      <c r="R2001" t="s">
        <v>8370</v>
      </c>
      <c r="S2001" s="23">
        <f t="shared" si="126"/>
        <v>41926.274398148147</v>
      </c>
      <c r="T2001" s="23">
        <f t="shared" si="127"/>
        <v>41956.316064814811</v>
      </c>
      <c r="U2001" s="27">
        <f>IF(D2001&lt;Bonus!$J$2,Bonus!$K$2,IF(D2001&lt;Bonus!$J$3,Bonus!$K$3,IF(D2001&lt;Bonus!$J$4,Bonus!$K$4,IF(D2001&lt;Bonus!$J$5,Bonus!$K$5,IF(D2001&lt;Bonus!$J$6,Bonus!$K$6,IF(D2001&lt;Bonus!$J$7,Bonus!$K$7,IF(D2001&lt;Bonus!$J$8,Bonus!$K$8,IF(D2001&lt;Bonus!$J$9,Bonus!$K$9,IF(D2001&lt;Bonus!$J$10,Bonus!$K$10,IF(D2001&lt;Bonus!$J$11,Bonus!$K$11,IF(D2001&lt;Bonus!$J$12,Bonus!$K$12,Bonus!$K$13)))))))))))</f>
        <v>8</v>
      </c>
    </row>
    <row r="2002" spans="1:21"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17">
        <f t="shared" si="125"/>
        <v>25</v>
      </c>
      <c r="Q2002" t="s">
        <v>8358</v>
      </c>
      <c r="R2002" t="s">
        <v>8370</v>
      </c>
      <c r="S2002" s="23">
        <f t="shared" si="126"/>
        <v>42345.743206018517</v>
      </c>
      <c r="T2002" s="23">
        <f t="shared" si="127"/>
        <v>42375.743206018517</v>
      </c>
      <c r="U2002" s="27">
        <f>IF(D2002&lt;Bonus!$J$2,Bonus!$K$2,IF(D2002&lt;Bonus!$J$3,Bonus!$K$3,IF(D2002&lt;Bonus!$J$4,Bonus!$K$4,IF(D2002&lt;Bonus!$J$5,Bonus!$K$5,IF(D2002&lt;Bonus!$J$6,Bonus!$K$6,IF(D2002&lt;Bonus!$J$7,Bonus!$K$7,IF(D2002&lt;Bonus!$J$8,Bonus!$K$8,IF(D2002&lt;Bonus!$J$9,Bonus!$K$9,IF(D2002&lt;Bonus!$J$10,Bonus!$K$10,IF(D2002&lt;Bonus!$J$11,Bonus!$K$11,IF(D2002&lt;Bonus!$J$12,Bonus!$K$12,Bonus!$K$13)))))))))))</f>
        <v>3</v>
      </c>
    </row>
    <row r="2003" spans="1:21"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17">
        <f t="shared" si="125"/>
        <v>128.38790470372632</v>
      </c>
      <c r="Q2003" t="s">
        <v>8339</v>
      </c>
      <c r="R2003" t="s">
        <v>8369</v>
      </c>
      <c r="S2003" s="23">
        <f t="shared" si="126"/>
        <v>42136.001342592594</v>
      </c>
      <c r="T2003" s="23">
        <f t="shared" si="127"/>
        <v>42167.624999999993</v>
      </c>
      <c r="U2003" s="27">
        <f>IF(D2003&lt;Bonus!$J$2,Bonus!$K$2,IF(D2003&lt;Bonus!$J$3,Bonus!$K$3,IF(D2003&lt;Bonus!$J$4,Bonus!$K$4,IF(D2003&lt;Bonus!$J$5,Bonus!$K$5,IF(D2003&lt;Bonus!$J$6,Bonus!$K$6,IF(D2003&lt;Bonus!$J$7,Bonus!$K$7,IF(D2003&lt;Bonus!$J$8,Bonus!$K$8,IF(D2003&lt;Bonus!$J$9,Bonus!$K$9,IF(D2003&lt;Bonus!$J$10,Bonus!$K$10,IF(D2003&lt;Bonus!$J$11,Bonus!$K$11,IF(D2003&lt;Bonus!$J$12,Bonus!$K$12,Bonus!$K$13)))))))))))</f>
        <v>12</v>
      </c>
    </row>
    <row r="2004" spans="1:21"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17">
        <f t="shared" si="125"/>
        <v>78.834261818181815</v>
      </c>
      <c r="Q2004" t="s">
        <v>8339</v>
      </c>
      <c r="R2004" t="s">
        <v>8369</v>
      </c>
      <c r="S2004" s="23">
        <f t="shared" si="126"/>
        <v>42728.503969907404</v>
      </c>
      <c r="T2004" s="23">
        <f t="shared" si="127"/>
        <v>42758.503969907404</v>
      </c>
      <c r="U2004" s="27">
        <f>IF(D2004&lt;Bonus!$J$2,Bonus!$K$2,IF(D2004&lt;Bonus!$J$3,Bonus!$K$3,IF(D2004&lt;Bonus!$J$4,Bonus!$K$4,IF(D2004&lt;Bonus!$J$5,Bonus!$K$5,IF(D2004&lt;Bonus!$J$6,Bonus!$K$6,IF(D2004&lt;Bonus!$J$7,Bonus!$K$7,IF(D2004&lt;Bonus!$J$8,Bonus!$K$8,IF(D2004&lt;Bonus!$J$9,Bonus!$K$9,IF(D2004&lt;Bonus!$J$10,Bonus!$K$10,IF(D2004&lt;Bonus!$J$11,Bonus!$K$11,IF(D2004&lt;Bonus!$J$12,Bonus!$K$12,Bonus!$K$13)))))))))))</f>
        <v>12</v>
      </c>
    </row>
    <row r="2005" spans="1:21"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17">
        <f t="shared" si="125"/>
        <v>91.764705882352942</v>
      </c>
      <c r="Q2005" t="s">
        <v>8339</v>
      </c>
      <c r="R2005" t="s">
        <v>8369</v>
      </c>
      <c r="S2005" s="23">
        <f t="shared" si="126"/>
        <v>40346.917268518519</v>
      </c>
      <c r="T2005" s="23">
        <f t="shared" si="127"/>
        <v>40361.75</v>
      </c>
      <c r="U2005" s="27">
        <f>IF(D2005&lt;Bonus!$J$2,Bonus!$K$2,IF(D2005&lt;Bonus!$J$3,Bonus!$K$3,IF(D2005&lt;Bonus!$J$4,Bonus!$K$4,IF(D2005&lt;Bonus!$J$5,Bonus!$K$5,IF(D2005&lt;Bonus!$J$6,Bonus!$K$6,IF(D2005&lt;Bonus!$J$7,Bonus!$K$7,IF(D2005&lt;Bonus!$J$8,Bonus!$K$8,IF(D2005&lt;Bonus!$J$9,Bonus!$K$9,IF(D2005&lt;Bonus!$J$10,Bonus!$K$10,IF(D2005&lt;Bonus!$J$11,Bonus!$K$11,IF(D2005&lt;Bonus!$J$12,Bonus!$K$12,Bonus!$K$13)))))))))))</f>
        <v>1</v>
      </c>
    </row>
    <row r="2006" spans="1:21"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17">
        <f t="shared" si="125"/>
        <v>331.10237288135596</v>
      </c>
      <c r="Q2006" t="s">
        <v>8339</v>
      </c>
      <c r="R2006" t="s">
        <v>8369</v>
      </c>
      <c r="S2006" s="23">
        <f t="shared" si="126"/>
        <v>41800.396562499998</v>
      </c>
      <c r="T2006" s="23">
        <f t="shared" si="127"/>
        <v>41830.396562499998</v>
      </c>
      <c r="U2006" s="27">
        <f>IF(D2006&lt;Bonus!$J$2,Bonus!$K$2,IF(D2006&lt;Bonus!$J$3,Bonus!$K$3,IF(D2006&lt;Bonus!$J$4,Bonus!$K$4,IF(D2006&lt;Bonus!$J$5,Bonus!$K$5,IF(D2006&lt;Bonus!$J$6,Bonus!$K$6,IF(D2006&lt;Bonus!$J$7,Bonus!$K$7,IF(D2006&lt;Bonus!$J$8,Bonus!$K$8,IF(D2006&lt;Bonus!$J$9,Bonus!$K$9,IF(D2006&lt;Bonus!$J$10,Bonus!$K$10,IF(D2006&lt;Bonus!$J$11,Bonus!$K$11,IF(D2006&lt;Bonus!$J$12,Bonus!$K$12,Bonus!$K$13)))))))))))</f>
        <v>12</v>
      </c>
    </row>
    <row r="2007" spans="1:21"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17">
        <f t="shared" si="125"/>
        <v>194.26193717277485</v>
      </c>
      <c r="Q2007" t="s">
        <v>8339</v>
      </c>
      <c r="R2007" t="s">
        <v>8369</v>
      </c>
      <c r="S2007" s="23">
        <f t="shared" si="126"/>
        <v>41535.604374999995</v>
      </c>
      <c r="T2007" s="23">
        <f t="shared" si="127"/>
        <v>41562.957638888889</v>
      </c>
      <c r="U2007" s="27">
        <f>IF(D2007&lt;Bonus!$J$2,Bonus!$K$2,IF(D2007&lt;Bonus!$J$3,Bonus!$K$3,IF(D2007&lt;Bonus!$J$4,Bonus!$K$4,IF(D2007&lt;Bonus!$J$5,Bonus!$K$5,IF(D2007&lt;Bonus!$J$6,Bonus!$K$6,IF(D2007&lt;Bonus!$J$7,Bonus!$K$7,IF(D2007&lt;Bonus!$J$8,Bonus!$K$8,IF(D2007&lt;Bonus!$J$9,Bonus!$K$9,IF(D2007&lt;Bonus!$J$10,Bonus!$K$10,IF(D2007&lt;Bonus!$J$11,Bonus!$K$11,IF(D2007&lt;Bonus!$J$12,Bonus!$K$12,Bonus!$K$13)))))))))))</f>
        <v>8</v>
      </c>
    </row>
    <row r="2008" spans="1:21"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17">
        <f t="shared" si="125"/>
        <v>408.97689768976898</v>
      </c>
      <c r="Q2008" t="s">
        <v>8339</v>
      </c>
      <c r="R2008" t="s">
        <v>8369</v>
      </c>
      <c r="S2008" s="23">
        <f t="shared" si="126"/>
        <v>41941.292187499996</v>
      </c>
      <c r="T2008" s="23">
        <f t="shared" si="127"/>
        <v>41976.333854166667</v>
      </c>
      <c r="U2008" s="27">
        <f>IF(D2008&lt;Bonus!$J$2,Bonus!$K$2,IF(D2008&lt;Bonus!$J$3,Bonus!$K$3,IF(D2008&lt;Bonus!$J$4,Bonus!$K$4,IF(D2008&lt;Bonus!$J$5,Bonus!$K$5,IF(D2008&lt;Bonus!$J$6,Bonus!$K$6,IF(D2008&lt;Bonus!$J$7,Bonus!$K$7,IF(D2008&lt;Bonus!$J$8,Bonus!$K$8,IF(D2008&lt;Bonus!$J$9,Bonus!$K$9,IF(D2008&lt;Bonus!$J$10,Bonus!$K$10,IF(D2008&lt;Bonus!$J$11,Bonus!$K$11,IF(D2008&lt;Bonus!$J$12,Bonus!$K$12,Bonus!$K$13)))))))))))</f>
        <v>12</v>
      </c>
    </row>
    <row r="2009" spans="1:21"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17">
        <f t="shared" si="125"/>
        <v>84.459270072992695</v>
      </c>
      <c r="Q2009" t="s">
        <v>8339</v>
      </c>
      <c r="R2009" t="s">
        <v>8369</v>
      </c>
      <c r="S2009" s="23">
        <f t="shared" si="126"/>
        <v>40347.629467592589</v>
      </c>
      <c r="T2009" s="23">
        <f t="shared" si="127"/>
        <v>40413.958333333328</v>
      </c>
      <c r="U2009" s="27">
        <f>IF(D2009&lt;Bonus!$J$2,Bonus!$K$2,IF(D2009&lt;Bonus!$J$3,Bonus!$K$3,IF(D2009&lt;Bonus!$J$4,Bonus!$K$4,IF(D2009&lt;Bonus!$J$5,Bonus!$K$5,IF(D2009&lt;Bonus!$J$6,Bonus!$K$6,IF(D2009&lt;Bonus!$J$7,Bonus!$K$7,IF(D2009&lt;Bonus!$J$8,Bonus!$K$8,IF(D2009&lt;Bonus!$J$9,Bonus!$K$9,IF(D2009&lt;Bonus!$J$10,Bonus!$K$10,IF(D2009&lt;Bonus!$J$11,Bonus!$K$11,IF(D2009&lt;Bonus!$J$12,Bonus!$K$12,Bonus!$K$13)))))))))))</f>
        <v>4</v>
      </c>
    </row>
    <row r="2010" spans="1:21"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17">
        <f t="shared" si="125"/>
        <v>44.853658536585364</v>
      </c>
      <c r="Q2010" t="s">
        <v>8339</v>
      </c>
      <c r="R2010" t="s">
        <v>8369</v>
      </c>
      <c r="S2010" s="23">
        <f t="shared" si="126"/>
        <v>40761.396087962959</v>
      </c>
      <c r="T2010" s="23">
        <f t="shared" si="127"/>
        <v>40805.396087962959</v>
      </c>
      <c r="U2010" s="27">
        <f>IF(D2010&lt;Bonus!$J$2,Bonus!$K$2,IF(D2010&lt;Bonus!$J$3,Bonus!$K$3,IF(D2010&lt;Bonus!$J$4,Bonus!$K$4,IF(D2010&lt;Bonus!$J$5,Bonus!$K$5,IF(D2010&lt;Bonus!$J$6,Bonus!$K$6,IF(D2010&lt;Bonus!$J$7,Bonus!$K$7,IF(D2010&lt;Bonus!$J$8,Bonus!$K$8,IF(D2010&lt;Bonus!$J$9,Bonus!$K$9,IF(D2010&lt;Bonus!$J$10,Bonus!$K$10,IF(D2010&lt;Bonus!$J$11,Bonus!$K$11,IF(D2010&lt;Bonus!$J$12,Bonus!$K$12,Bonus!$K$13)))))))))))</f>
        <v>2</v>
      </c>
    </row>
    <row r="2011" spans="1:21"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17">
        <f t="shared" si="125"/>
        <v>383.3643216080402</v>
      </c>
      <c r="Q2011" t="s">
        <v>8339</v>
      </c>
      <c r="R2011" t="s">
        <v>8369</v>
      </c>
      <c r="S2011" s="23">
        <f t="shared" si="126"/>
        <v>42661.115081018514</v>
      </c>
      <c r="T2011" s="23">
        <f t="shared" si="127"/>
        <v>42697.156747685185</v>
      </c>
      <c r="U2011" s="27">
        <f>IF(D2011&lt;Bonus!$J$2,Bonus!$K$2,IF(D2011&lt;Bonus!$J$3,Bonus!$K$3,IF(D2011&lt;Bonus!$J$4,Bonus!$K$4,IF(D2011&lt;Bonus!$J$5,Bonus!$K$5,IF(D2011&lt;Bonus!$J$6,Bonus!$K$6,IF(D2011&lt;Bonus!$J$7,Bonus!$K$7,IF(D2011&lt;Bonus!$J$8,Bonus!$K$8,IF(D2011&lt;Bonus!$J$9,Bonus!$K$9,IF(D2011&lt;Bonus!$J$10,Bonus!$K$10,IF(D2011&lt;Bonus!$J$11,Bonus!$K$11,IF(D2011&lt;Bonus!$J$12,Bonus!$K$12,Bonus!$K$13)))))))))))</f>
        <v>12</v>
      </c>
    </row>
    <row r="2012" spans="1:21"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17">
        <f t="shared" si="125"/>
        <v>55.276856649395505</v>
      </c>
      <c r="Q2012" t="s">
        <v>8339</v>
      </c>
      <c r="R2012" t="s">
        <v>8369</v>
      </c>
      <c r="S2012" s="23">
        <f t="shared" si="126"/>
        <v>42570.788090277776</v>
      </c>
      <c r="T2012" s="23">
        <f t="shared" si="127"/>
        <v>42600.788090277776</v>
      </c>
      <c r="U2012" s="27">
        <f>IF(D2012&lt;Bonus!$J$2,Bonus!$K$2,IF(D2012&lt;Bonus!$J$3,Bonus!$K$3,IF(D2012&lt;Bonus!$J$4,Bonus!$K$4,IF(D2012&lt;Bonus!$J$5,Bonus!$K$5,IF(D2012&lt;Bonus!$J$6,Bonus!$K$6,IF(D2012&lt;Bonus!$J$7,Bonus!$K$7,IF(D2012&lt;Bonus!$J$8,Bonus!$K$8,IF(D2012&lt;Bonus!$J$9,Bonus!$K$9,IF(D2012&lt;Bonus!$J$10,Bonus!$K$10,IF(D2012&lt;Bonus!$J$11,Bonus!$K$11,IF(D2012&lt;Bonus!$J$12,Bonus!$K$12,Bonus!$K$13)))))))))))</f>
        <v>8</v>
      </c>
    </row>
    <row r="2013" spans="1:21"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17">
        <f t="shared" si="125"/>
        <v>422.02059732234807</v>
      </c>
      <c r="Q2013" t="s">
        <v>8339</v>
      </c>
      <c r="R2013" t="s">
        <v>8369</v>
      </c>
      <c r="S2013" s="23">
        <f t="shared" si="126"/>
        <v>42347.150150462963</v>
      </c>
      <c r="T2013" s="23">
        <f t="shared" si="127"/>
        <v>42380.749999999993</v>
      </c>
      <c r="U2013" s="27">
        <f>IF(D2013&lt;Bonus!$J$2,Bonus!$K$2,IF(D2013&lt;Bonus!$J$3,Bonus!$K$3,IF(D2013&lt;Bonus!$J$4,Bonus!$K$4,IF(D2013&lt;Bonus!$J$5,Bonus!$K$5,IF(D2013&lt;Bonus!$J$6,Bonus!$K$6,IF(D2013&lt;Bonus!$J$7,Bonus!$K$7,IF(D2013&lt;Bonus!$J$8,Bonus!$K$8,IF(D2013&lt;Bonus!$J$9,Bonus!$K$9,IF(D2013&lt;Bonus!$J$10,Bonus!$K$10,IF(D2013&lt;Bonus!$J$11,Bonus!$K$11,IF(D2013&lt;Bonus!$J$12,Bonus!$K$12,Bonus!$K$13)))))))))))</f>
        <v>12</v>
      </c>
    </row>
    <row r="2014" spans="1:21"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17">
        <f t="shared" si="125"/>
        <v>64.180327868852459</v>
      </c>
      <c r="Q2014" t="s">
        <v>8339</v>
      </c>
      <c r="R2014" t="s">
        <v>8369</v>
      </c>
      <c r="S2014" s="23">
        <f t="shared" si="126"/>
        <v>42010.613900462959</v>
      </c>
      <c r="T2014" s="23">
        <f t="shared" si="127"/>
        <v>42040.613900462959</v>
      </c>
      <c r="U2014" s="27">
        <f>IF(D2014&lt;Bonus!$J$2,Bonus!$K$2,IF(D2014&lt;Bonus!$J$3,Bonus!$K$3,IF(D2014&lt;Bonus!$J$4,Bonus!$K$4,IF(D2014&lt;Bonus!$J$5,Bonus!$K$5,IF(D2014&lt;Bonus!$J$6,Bonus!$K$6,IF(D2014&lt;Bonus!$J$7,Bonus!$K$7,IF(D2014&lt;Bonus!$J$8,Bonus!$K$8,IF(D2014&lt;Bonus!$J$9,Bonus!$K$9,IF(D2014&lt;Bonus!$J$10,Bonus!$K$10,IF(D2014&lt;Bonus!$J$11,Bonus!$K$11,IF(D2014&lt;Bonus!$J$12,Bonus!$K$12,Bonus!$K$13)))))))))))</f>
        <v>3</v>
      </c>
    </row>
    <row r="2015" spans="1:21"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17">
        <f t="shared" si="125"/>
        <v>173.57781674704077</v>
      </c>
      <c r="Q2015" t="s">
        <v>8339</v>
      </c>
      <c r="R2015" t="s">
        <v>8369</v>
      </c>
      <c r="S2015" s="23">
        <f t="shared" si="126"/>
        <v>42499.752476851849</v>
      </c>
      <c r="T2015" s="23">
        <f t="shared" si="127"/>
        <v>42559.752476851849</v>
      </c>
      <c r="U2015" s="27">
        <f>IF(D2015&lt;Bonus!$J$2,Bonus!$K$2,IF(D2015&lt;Bonus!$J$3,Bonus!$K$3,IF(D2015&lt;Bonus!$J$4,Bonus!$K$4,IF(D2015&lt;Bonus!$J$5,Bonus!$K$5,IF(D2015&lt;Bonus!$J$6,Bonus!$K$6,IF(D2015&lt;Bonus!$J$7,Bonus!$K$7,IF(D2015&lt;Bonus!$J$8,Bonus!$K$8,IF(D2015&lt;Bonus!$J$9,Bonus!$K$9,IF(D2015&lt;Bonus!$J$10,Bonus!$K$10,IF(D2015&lt;Bonus!$J$11,Bonus!$K$11,IF(D2015&lt;Bonus!$J$12,Bonus!$K$12,Bonus!$K$13)))))))))))</f>
        <v>12</v>
      </c>
    </row>
    <row r="2016" spans="1:21"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17">
        <f t="shared" si="125"/>
        <v>88.601680840609291</v>
      </c>
      <c r="Q2016" t="s">
        <v>8339</v>
      </c>
      <c r="R2016" t="s">
        <v>8369</v>
      </c>
      <c r="S2016" s="23">
        <f t="shared" si="126"/>
        <v>41324.006238425922</v>
      </c>
      <c r="T2016" s="23">
        <f t="shared" si="127"/>
        <v>41357.964571759258</v>
      </c>
      <c r="U2016" s="27">
        <f>IF(D2016&lt;Bonus!$J$2,Bonus!$K$2,IF(D2016&lt;Bonus!$J$3,Bonus!$K$3,IF(D2016&lt;Bonus!$J$4,Bonus!$K$4,IF(D2016&lt;Bonus!$J$5,Bonus!$K$5,IF(D2016&lt;Bonus!$J$6,Bonus!$K$6,IF(D2016&lt;Bonus!$J$7,Bonus!$K$7,IF(D2016&lt;Bonus!$J$8,Bonus!$K$8,IF(D2016&lt;Bonus!$J$9,Bonus!$K$9,IF(D2016&lt;Bonus!$J$10,Bonus!$K$10,IF(D2016&lt;Bonus!$J$11,Bonus!$K$11,IF(D2016&lt;Bonus!$J$12,Bonus!$K$12,Bonus!$K$13)))))))))))</f>
        <v>8</v>
      </c>
    </row>
    <row r="2017" spans="1:21"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17">
        <f t="shared" si="125"/>
        <v>50.222283950617282</v>
      </c>
      <c r="Q2017" t="s">
        <v>8339</v>
      </c>
      <c r="R2017" t="s">
        <v>8369</v>
      </c>
      <c r="S2017" s="23">
        <f t="shared" si="126"/>
        <v>40765.668553240735</v>
      </c>
      <c r="T2017" s="23">
        <f t="shared" si="127"/>
        <v>40795.668553240735</v>
      </c>
      <c r="U2017" s="27">
        <f>IF(D2017&lt;Bonus!$J$2,Bonus!$K$2,IF(D2017&lt;Bonus!$J$3,Bonus!$K$3,IF(D2017&lt;Bonus!$J$4,Bonus!$K$4,IF(D2017&lt;Bonus!$J$5,Bonus!$K$5,IF(D2017&lt;Bonus!$J$6,Bonus!$K$6,IF(D2017&lt;Bonus!$J$7,Bonus!$K$7,IF(D2017&lt;Bonus!$J$8,Bonus!$K$8,IF(D2017&lt;Bonus!$J$9,Bonus!$K$9,IF(D2017&lt;Bonus!$J$10,Bonus!$K$10,IF(D2017&lt;Bonus!$J$11,Bonus!$K$11,IF(D2017&lt;Bonus!$J$12,Bonus!$K$12,Bonus!$K$13)))))))))))</f>
        <v>3</v>
      </c>
    </row>
    <row r="2018" spans="1:21"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17">
        <f t="shared" si="125"/>
        <v>192.38876826722338</v>
      </c>
      <c r="Q2018" t="s">
        <v>8339</v>
      </c>
      <c r="R2018" t="s">
        <v>8369</v>
      </c>
      <c r="S2018" s="23">
        <f t="shared" si="126"/>
        <v>41312.672442129624</v>
      </c>
      <c r="T2018" s="23">
        <f t="shared" si="127"/>
        <v>41342.672442129624</v>
      </c>
      <c r="U2018" s="27">
        <f>IF(D2018&lt;Bonus!$J$2,Bonus!$K$2,IF(D2018&lt;Bonus!$J$3,Bonus!$K$3,IF(D2018&lt;Bonus!$J$4,Bonus!$K$4,IF(D2018&lt;Bonus!$J$5,Bonus!$K$5,IF(D2018&lt;Bonus!$J$6,Bonus!$K$6,IF(D2018&lt;Bonus!$J$7,Bonus!$K$7,IF(D2018&lt;Bonus!$J$8,Bonus!$K$8,IF(D2018&lt;Bonus!$J$9,Bonus!$K$9,IF(D2018&lt;Bonus!$J$10,Bonus!$K$10,IF(D2018&lt;Bonus!$J$11,Bonus!$K$11,IF(D2018&lt;Bonus!$J$12,Bonus!$K$12,Bonus!$K$13)))))))))))</f>
        <v>4</v>
      </c>
    </row>
    <row r="2019" spans="1:21"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17">
        <f t="shared" si="125"/>
        <v>73.416901408450698</v>
      </c>
      <c r="Q2019" t="s">
        <v>8339</v>
      </c>
      <c r="R2019" t="s">
        <v>8369</v>
      </c>
      <c r="S2019" s="23">
        <f t="shared" si="126"/>
        <v>40960.849016203698</v>
      </c>
      <c r="T2019" s="23">
        <f t="shared" si="127"/>
        <v>40991.958333333328</v>
      </c>
      <c r="U2019" s="27">
        <f>IF(D2019&lt;Bonus!$J$2,Bonus!$K$2,IF(D2019&lt;Bonus!$J$3,Bonus!$K$3,IF(D2019&lt;Bonus!$J$4,Bonus!$K$4,IF(D2019&lt;Bonus!$J$5,Bonus!$K$5,IF(D2019&lt;Bonus!$J$6,Bonus!$K$6,IF(D2019&lt;Bonus!$J$7,Bonus!$K$7,IF(D2019&lt;Bonus!$J$8,Bonus!$K$8,IF(D2019&lt;Bonus!$J$9,Bonus!$K$9,IF(D2019&lt;Bonus!$J$10,Bonus!$K$10,IF(D2019&lt;Bonus!$J$11,Bonus!$K$11,IF(D2019&lt;Bonus!$J$12,Bonus!$K$12,Bonus!$K$13)))))))))))</f>
        <v>7</v>
      </c>
    </row>
    <row r="2020" spans="1:21"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17">
        <f t="shared" si="125"/>
        <v>147.68495555555555</v>
      </c>
      <c r="Q2020" t="s">
        <v>8339</v>
      </c>
      <c r="R2020" t="s">
        <v>8369</v>
      </c>
      <c r="S2020" s="23">
        <f t="shared" si="126"/>
        <v>42199.157511574071</v>
      </c>
      <c r="T2020" s="23">
        <f t="shared" si="127"/>
        <v>42229.157511574071</v>
      </c>
      <c r="U2020" s="27">
        <f>IF(D2020&lt;Bonus!$J$2,Bonus!$K$2,IF(D2020&lt;Bonus!$J$3,Bonus!$K$3,IF(D2020&lt;Bonus!$J$4,Bonus!$K$4,IF(D2020&lt;Bonus!$J$5,Bonus!$K$5,IF(D2020&lt;Bonus!$J$6,Bonus!$K$6,IF(D2020&lt;Bonus!$J$7,Bonus!$K$7,IF(D2020&lt;Bonus!$J$8,Bonus!$K$8,IF(D2020&lt;Bonus!$J$9,Bonus!$K$9,IF(D2020&lt;Bonus!$J$10,Bonus!$K$10,IF(D2020&lt;Bonus!$J$11,Bonus!$K$11,IF(D2020&lt;Bonus!$J$12,Bonus!$K$12,Bonus!$K$13)))))))))))</f>
        <v>12</v>
      </c>
    </row>
    <row r="2021" spans="1:21"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17">
        <f t="shared" si="125"/>
        <v>108.96848314606741</v>
      </c>
      <c r="Q2021" t="s">
        <v>8339</v>
      </c>
      <c r="R2021" t="s">
        <v>8369</v>
      </c>
      <c r="S2021" s="23">
        <f t="shared" si="126"/>
        <v>42605.500243055554</v>
      </c>
      <c r="T2021" s="23">
        <f t="shared" si="127"/>
        <v>42635.500243055554</v>
      </c>
      <c r="U2021" s="27">
        <f>IF(D2021&lt;Bonus!$J$2,Bonus!$K$2,IF(D2021&lt;Bonus!$J$3,Bonus!$K$3,IF(D2021&lt;Bonus!$J$4,Bonus!$K$4,IF(D2021&lt;Bonus!$J$5,Bonus!$K$5,IF(D2021&lt;Bonus!$J$6,Bonus!$K$6,IF(D2021&lt;Bonus!$J$7,Bonus!$K$7,IF(D2021&lt;Bonus!$J$8,Bonus!$K$8,IF(D2021&lt;Bonus!$J$9,Bonus!$K$9,IF(D2021&lt;Bonus!$J$10,Bonus!$K$10,IF(D2021&lt;Bonus!$J$11,Bonus!$K$11,IF(D2021&lt;Bonus!$J$12,Bonus!$K$12,Bonus!$K$13)))))))))))</f>
        <v>10</v>
      </c>
    </row>
    <row r="2022" spans="1:21"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17">
        <f t="shared" si="125"/>
        <v>23.647540983606557</v>
      </c>
      <c r="Q2022" t="s">
        <v>8339</v>
      </c>
      <c r="R2022" t="s">
        <v>8369</v>
      </c>
      <c r="S2022" s="23">
        <f t="shared" si="126"/>
        <v>41736.88916666666</v>
      </c>
      <c r="T2022" s="23">
        <f t="shared" si="127"/>
        <v>41773.752777777772</v>
      </c>
      <c r="U2022" s="27">
        <f>IF(D2022&lt;Bonus!$J$2,Bonus!$K$2,IF(D2022&lt;Bonus!$J$3,Bonus!$K$3,IF(D2022&lt;Bonus!$J$4,Bonus!$K$4,IF(D2022&lt;Bonus!$J$5,Bonus!$K$5,IF(D2022&lt;Bonus!$J$6,Bonus!$K$6,IF(D2022&lt;Bonus!$J$7,Bonus!$K$7,IF(D2022&lt;Bonus!$J$8,Bonus!$K$8,IF(D2022&lt;Bonus!$J$9,Bonus!$K$9,IF(D2022&lt;Bonus!$J$10,Bonus!$K$10,IF(D2022&lt;Bonus!$J$11,Bonus!$K$11,IF(D2022&lt;Bonus!$J$12,Bonus!$K$12,Bonus!$K$13)))))))))))</f>
        <v>2</v>
      </c>
    </row>
    <row r="2023" spans="1:21"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17">
        <f t="shared" si="125"/>
        <v>147.94736842105263</v>
      </c>
      <c r="Q2023" t="s">
        <v>8339</v>
      </c>
      <c r="R2023" t="s">
        <v>8369</v>
      </c>
      <c r="S2023" s="23">
        <f t="shared" si="126"/>
        <v>41860.862233796295</v>
      </c>
      <c r="T2023" s="23">
        <f t="shared" si="127"/>
        <v>41905.862233796295</v>
      </c>
      <c r="U2023" s="27">
        <f>IF(D2023&lt;Bonus!$J$2,Bonus!$K$2,IF(D2023&lt;Bonus!$J$3,Bonus!$K$3,IF(D2023&lt;Bonus!$J$4,Bonus!$K$4,IF(D2023&lt;Bonus!$J$5,Bonus!$K$5,IF(D2023&lt;Bonus!$J$6,Bonus!$K$6,IF(D2023&lt;Bonus!$J$7,Bonus!$K$7,IF(D2023&lt;Bonus!$J$8,Bonus!$K$8,IF(D2023&lt;Bonus!$J$9,Bonus!$K$9,IF(D2023&lt;Bonus!$J$10,Bonus!$K$10,IF(D2023&lt;Bonus!$J$11,Bonus!$K$11,IF(D2023&lt;Bonus!$J$12,Bonus!$K$12,Bonus!$K$13)))))))))))</f>
        <v>3</v>
      </c>
    </row>
    <row r="2024" spans="1:21"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17">
        <f t="shared" si="125"/>
        <v>385.03692307692307</v>
      </c>
      <c r="Q2024" t="s">
        <v>8339</v>
      </c>
      <c r="R2024" t="s">
        <v>8369</v>
      </c>
      <c r="S2024" s="23">
        <f t="shared" si="126"/>
        <v>42502.36078703704</v>
      </c>
      <c r="T2024" s="23">
        <f t="shared" si="127"/>
        <v>42532.36078703704</v>
      </c>
      <c r="U2024" s="27">
        <f>IF(D2024&lt;Bonus!$J$2,Bonus!$K$2,IF(D2024&lt;Bonus!$J$3,Bonus!$K$3,IF(D2024&lt;Bonus!$J$4,Bonus!$K$4,IF(D2024&lt;Bonus!$J$5,Bonus!$K$5,IF(D2024&lt;Bonus!$J$6,Bonus!$K$6,IF(D2024&lt;Bonus!$J$7,Bonus!$K$7,IF(D2024&lt;Bonus!$J$8,Bonus!$K$8,IF(D2024&lt;Bonus!$J$9,Bonus!$K$9,IF(D2024&lt;Bonus!$J$10,Bonus!$K$10,IF(D2024&lt;Bonus!$J$11,Bonus!$K$11,IF(D2024&lt;Bonus!$J$12,Bonus!$K$12,Bonus!$K$13)))))))))))</f>
        <v>12</v>
      </c>
    </row>
    <row r="2025" spans="1:21"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17">
        <f t="shared" si="125"/>
        <v>457.39093484419266</v>
      </c>
      <c r="Q2025" t="s">
        <v>8339</v>
      </c>
      <c r="R2025" t="s">
        <v>8369</v>
      </c>
      <c r="S2025" s="23">
        <f t="shared" si="126"/>
        <v>42136.212418981479</v>
      </c>
      <c r="T2025" s="23">
        <f t="shared" si="127"/>
        <v>42166.212418981479</v>
      </c>
      <c r="U2025" s="27">
        <f>IF(D2025&lt;Bonus!$J$2,Bonus!$K$2,IF(D2025&lt;Bonus!$J$3,Bonus!$K$3,IF(D2025&lt;Bonus!$J$4,Bonus!$K$4,IF(D2025&lt;Bonus!$J$5,Bonus!$K$5,IF(D2025&lt;Bonus!$J$6,Bonus!$K$6,IF(D2025&lt;Bonus!$J$7,Bonus!$K$7,IF(D2025&lt;Bonus!$J$8,Bonus!$K$8,IF(D2025&lt;Bonus!$J$9,Bonus!$K$9,IF(D2025&lt;Bonus!$J$10,Bonus!$K$10,IF(D2025&lt;Bonus!$J$11,Bonus!$K$11,IF(D2025&lt;Bonus!$J$12,Bonus!$K$12,Bonus!$K$13)))))))))))</f>
        <v>12</v>
      </c>
    </row>
    <row r="2026" spans="1:21"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17">
        <f t="shared" si="125"/>
        <v>222.99047619047619</v>
      </c>
      <c r="Q2026" t="s">
        <v>8339</v>
      </c>
      <c r="R2026" t="s">
        <v>8369</v>
      </c>
      <c r="S2026" s="23">
        <f t="shared" si="126"/>
        <v>41099.758611111109</v>
      </c>
      <c r="T2026" s="23">
        <f t="shared" si="127"/>
        <v>41133.916666666664</v>
      </c>
      <c r="U2026" s="27">
        <f>IF(D2026&lt;Bonus!$J$2,Bonus!$K$2,IF(D2026&lt;Bonus!$J$3,Bonus!$K$3,IF(D2026&lt;Bonus!$J$4,Bonus!$K$4,IF(D2026&lt;Bonus!$J$5,Bonus!$K$5,IF(D2026&lt;Bonus!$J$6,Bonus!$K$6,IF(D2026&lt;Bonus!$J$7,Bonus!$K$7,IF(D2026&lt;Bonus!$J$8,Bonus!$K$8,IF(D2026&lt;Bonus!$J$9,Bonus!$K$9,IF(D2026&lt;Bonus!$J$10,Bonus!$K$10,IF(D2026&lt;Bonus!$J$11,Bonus!$K$11,IF(D2026&lt;Bonus!$J$12,Bonus!$K$12,Bonus!$K$13)))))))))))</f>
        <v>2</v>
      </c>
    </row>
    <row r="2027" spans="1:21"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17">
        <f t="shared" si="125"/>
        <v>220.74074074074073</v>
      </c>
      <c r="Q2027" t="s">
        <v>8339</v>
      </c>
      <c r="R2027" t="s">
        <v>8369</v>
      </c>
      <c r="S2027" s="23">
        <f t="shared" si="126"/>
        <v>42135.976226851846</v>
      </c>
      <c r="T2027" s="23">
        <f t="shared" si="127"/>
        <v>42165.976226851846</v>
      </c>
      <c r="U2027" s="27">
        <f>IF(D2027&lt;Bonus!$J$2,Bonus!$K$2,IF(D2027&lt;Bonus!$J$3,Bonus!$K$3,IF(D2027&lt;Bonus!$J$4,Bonus!$K$4,IF(D2027&lt;Bonus!$J$5,Bonus!$K$5,IF(D2027&lt;Bonus!$J$6,Bonus!$K$6,IF(D2027&lt;Bonus!$J$7,Bonus!$K$7,IF(D2027&lt;Bonus!$J$8,Bonus!$K$8,IF(D2027&lt;Bonus!$J$9,Bonus!$K$9,IF(D2027&lt;Bonus!$J$10,Bonus!$K$10,IF(D2027&lt;Bonus!$J$11,Bonus!$K$11,IF(D2027&lt;Bonus!$J$12,Bonus!$K$12,Bonus!$K$13)))))))))))</f>
        <v>12</v>
      </c>
    </row>
    <row r="2028" spans="1:21"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17">
        <f t="shared" si="125"/>
        <v>73.503898678414089</v>
      </c>
      <c r="Q2028" t="s">
        <v>8339</v>
      </c>
      <c r="R2028" t="s">
        <v>8369</v>
      </c>
      <c r="S2028" s="23">
        <f t="shared" si="126"/>
        <v>41704.527604166666</v>
      </c>
      <c r="T2028" s="23">
        <f t="shared" si="127"/>
        <v>41749.957638888889</v>
      </c>
      <c r="U2028" s="27">
        <f>IF(D2028&lt;Bonus!$J$2,Bonus!$K$2,IF(D2028&lt;Bonus!$J$3,Bonus!$K$3,IF(D2028&lt;Bonus!$J$4,Bonus!$K$4,IF(D2028&lt;Bonus!$J$5,Bonus!$K$5,IF(D2028&lt;Bonus!$J$6,Bonus!$K$6,IF(D2028&lt;Bonus!$J$7,Bonus!$K$7,IF(D2028&lt;Bonus!$J$8,Bonus!$K$8,IF(D2028&lt;Bonus!$J$9,Bonus!$K$9,IF(D2028&lt;Bonus!$J$10,Bonus!$K$10,IF(D2028&lt;Bonus!$J$11,Bonus!$K$11,IF(D2028&lt;Bonus!$J$12,Bonus!$K$12,Bonus!$K$13)))))))))))</f>
        <v>7</v>
      </c>
    </row>
    <row r="2029" spans="1:21"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17">
        <f t="shared" si="125"/>
        <v>223.09647495361781</v>
      </c>
      <c r="Q2029" t="s">
        <v>8339</v>
      </c>
      <c r="R2029" t="s">
        <v>8369</v>
      </c>
      <c r="S2029" s="23">
        <f t="shared" si="126"/>
        <v>42048.605543981481</v>
      </c>
      <c r="T2029" s="23">
        <f t="shared" si="127"/>
        <v>42093.563877314817</v>
      </c>
      <c r="U2029" s="27">
        <f>IF(D2029&lt;Bonus!$J$2,Bonus!$K$2,IF(D2029&lt;Bonus!$J$3,Bonus!$K$3,IF(D2029&lt;Bonus!$J$4,Bonus!$K$4,IF(D2029&lt;Bonus!$J$5,Bonus!$K$5,IF(D2029&lt;Bonus!$J$6,Bonus!$K$6,IF(D2029&lt;Bonus!$J$7,Bonus!$K$7,IF(D2029&lt;Bonus!$J$8,Bonus!$K$8,IF(D2029&lt;Bonus!$J$9,Bonus!$K$9,IF(D2029&lt;Bonus!$J$10,Bonus!$K$10,IF(D2029&lt;Bonus!$J$11,Bonus!$K$11,IF(D2029&lt;Bonus!$J$12,Bonus!$K$12,Bonus!$K$13)))))))))))</f>
        <v>12</v>
      </c>
    </row>
    <row r="2030" spans="1:21"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17">
        <f t="shared" si="125"/>
        <v>47.911392405063289</v>
      </c>
      <c r="Q2030" t="s">
        <v>8339</v>
      </c>
      <c r="R2030" t="s">
        <v>8369</v>
      </c>
      <c r="S2030" s="23">
        <f t="shared" si="126"/>
        <v>40215.710717592592</v>
      </c>
      <c r="T2030" s="23">
        <f t="shared" si="127"/>
        <v>40252.704861111109</v>
      </c>
      <c r="U2030" s="27">
        <f>IF(D2030&lt;Bonus!$J$2,Bonus!$K$2,IF(D2030&lt;Bonus!$J$3,Bonus!$K$3,IF(D2030&lt;Bonus!$J$4,Bonus!$K$4,IF(D2030&lt;Bonus!$J$5,Bonus!$K$5,IF(D2030&lt;Bonus!$J$6,Bonus!$K$6,IF(D2030&lt;Bonus!$J$7,Bonus!$K$7,IF(D2030&lt;Bonus!$J$8,Bonus!$K$8,IF(D2030&lt;Bonus!$J$9,Bonus!$K$9,IF(D2030&lt;Bonus!$J$10,Bonus!$K$10,IF(D2030&lt;Bonus!$J$11,Bonus!$K$11,IF(D2030&lt;Bonus!$J$12,Bonus!$K$12,Bonus!$K$13)))))))))))</f>
        <v>2</v>
      </c>
    </row>
    <row r="2031" spans="1:21"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17">
        <f t="shared" si="125"/>
        <v>96.063829787234042</v>
      </c>
      <c r="Q2031" t="s">
        <v>8339</v>
      </c>
      <c r="R2031" t="s">
        <v>8369</v>
      </c>
      <c r="S2031" s="23">
        <f t="shared" si="126"/>
        <v>41847.813437500001</v>
      </c>
      <c r="T2031" s="23">
        <f t="shared" si="127"/>
        <v>41877.813437500001</v>
      </c>
      <c r="U2031" s="27">
        <f>IF(D2031&lt;Bonus!$J$2,Bonus!$K$2,IF(D2031&lt;Bonus!$J$3,Bonus!$K$3,IF(D2031&lt;Bonus!$J$4,Bonus!$K$4,IF(D2031&lt;Bonus!$J$5,Bonus!$K$5,IF(D2031&lt;Bonus!$J$6,Bonus!$K$6,IF(D2031&lt;Bonus!$J$7,Bonus!$K$7,IF(D2031&lt;Bonus!$J$8,Bonus!$K$8,IF(D2031&lt;Bonus!$J$9,Bonus!$K$9,IF(D2031&lt;Bonus!$J$10,Bonus!$K$10,IF(D2031&lt;Bonus!$J$11,Bonus!$K$11,IF(D2031&lt;Bonus!$J$12,Bonus!$K$12,Bonus!$K$13)))))))))))</f>
        <v>2</v>
      </c>
    </row>
    <row r="2032" spans="1:21"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17">
        <f t="shared" si="125"/>
        <v>118.6144</v>
      </c>
      <c r="Q2032" t="s">
        <v>8339</v>
      </c>
      <c r="R2032" t="s">
        <v>8369</v>
      </c>
      <c r="S2032" s="23">
        <f t="shared" si="126"/>
        <v>41212.788148148145</v>
      </c>
      <c r="T2032" s="23">
        <f t="shared" si="127"/>
        <v>41242.788148148145</v>
      </c>
      <c r="U2032" s="27">
        <f>IF(D2032&lt;Bonus!$J$2,Bonus!$K$2,IF(D2032&lt;Bonus!$J$3,Bonus!$K$3,IF(D2032&lt;Bonus!$J$4,Bonus!$K$4,IF(D2032&lt;Bonus!$J$5,Bonus!$K$5,IF(D2032&lt;Bonus!$J$6,Bonus!$K$6,IF(D2032&lt;Bonus!$J$7,Bonus!$K$7,IF(D2032&lt;Bonus!$J$8,Bonus!$K$8,IF(D2032&lt;Bonus!$J$9,Bonus!$K$9,IF(D2032&lt;Bonus!$J$10,Bonus!$K$10,IF(D2032&lt;Bonus!$J$11,Bonus!$K$11,IF(D2032&lt;Bonus!$J$12,Bonus!$K$12,Bonus!$K$13)))))))))))</f>
        <v>8</v>
      </c>
    </row>
    <row r="2033" spans="1:21"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17">
        <f t="shared" si="125"/>
        <v>118.45472440944881</v>
      </c>
      <c r="Q2033" t="s">
        <v>8339</v>
      </c>
      <c r="R2033" t="s">
        <v>8369</v>
      </c>
      <c r="S2033" s="23">
        <f t="shared" si="126"/>
        <v>41975.120983796289</v>
      </c>
      <c r="T2033" s="23">
        <f t="shared" si="127"/>
        <v>42012.833333333336</v>
      </c>
      <c r="U2033" s="27">
        <f>IF(D2033&lt;Bonus!$J$2,Bonus!$K$2,IF(D2033&lt;Bonus!$J$3,Bonus!$K$3,IF(D2033&lt;Bonus!$J$4,Bonus!$K$4,IF(D2033&lt;Bonus!$J$5,Bonus!$K$5,IF(D2033&lt;Bonus!$J$6,Bonus!$K$6,IF(D2033&lt;Bonus!$J$7,Bonus!$K$7,IF(D2033&lt;Bonus!$J$8,Bonus!$K$8,IF(D2033&lt;Bonus!$J$9,Bonus!$K$9,IF(D2033&lt;Bonus!$J$10,Bonus!$K$10,IF(D2033&lt;Bonus!$J$11,Bonus!$K$11,IF(D2033&lt;Bonus!$J$12,Bonus!$K$12,Bonus!$K$13)))))))))))</f>
        <v>12</v>
      </c>
    </row>
    <row r="2034" spans="1:21"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17">
        <f t="shared" si="125"/>
        <v>143.21468926553672</v>
      </c>
      <c r="Q2034" t="s">
        <v>8339</v>
      </c>
      <c r="R2034" t="s">
        <v>8369</v>
      </c>
      <c r="S2034" s="23">
        <f t="shared" si="126"/>
        <v>42689.35733796296</v>
      </c>
      <c r="T2034" s="23">
        <f t="shared" si="127"/>
        <v>42718.999999999993</v>
      </c>
      <c r="U2034" s="27">
        <f>IF(D2034&lt;Bonus!$J$2,Bonus!$K$2,IF(D2034&lt;Bonus!$J$3,Bonus!$K$3,IF(D2034&lt;Bonus!$J$4,Bonus!$K$4,IF(D2034&lt;Bonus!$J$5,Bonus!$K$5,IF(D2034&lt;Bonus!$J$6,Bonus!$K$6,IF(D2034&lt;Bonus!$J$7,Bonus!$K$7,IF(D2034&lt;Bonus!$J$8,Bonus!$K$8,IF(D2034&lt;Bonus!$J$9,Bonus!$K$9,IF(D2034&lt;Bonus!$J$10,Bonus!$K$10,IF(D2034&lt;Bonus!$J$11,Bonus!$K$11,IF(D2034&lt;Bonus!$J$12,Bonus!$K$12,Bonus!$K$13)))))))))))</f>
        <v>7</v>
      </c>
    </row>
    <row r="2035" spans="1:21"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17">
        <f t="shared" si="125"/>
        <v>282.71518987341773</v>
      </c>
      <c r="Q2035" t="s">
        <v>8339</v>
      </c>
      <c r="R2035" t="s">
        <v>8369</v>
      </c>
      <c r="S2035" s="23">
        <f t="shared" si="126"/>
        <v>41724.874050925922</v>
      </c>
      <c r="T2035" s="23">
        <f t="shared" si="127"/>
        <v>41754.874050925922</v>
      </c>
      <c r="U2035" s="27">
        <f>IF(D2035&lt;Bonus!$J$2,Bonus!$K$2,IF(D2035&lt;Bonus!$J$3,Bonus!$K$3,IF(D2035&lt;Bonus!$J$4,Bonus!$K$4,IF(D2035&lt;Bonus!$J$5,Bonus!$K$5,IF(D2035&lt;Bonus!$J$6,Bonus!$K$6,IF(D2035&lt;Bonus!$J$7,Bonus!$K$7,IF(D2035&lt;Bonus!$J$8,Bonus!$K$8,IF(D2035&lt;Bonus!$J$9,Bonus!$K$9,IF(D2035&lt;Bonus!$J$10,Bonus!$K$10,IF(D2035&lt;Bonus!$J$11,Bonus!$K$11,IF(D2035&lt;Bonus!$J$12,Bonus!$K$12,Bonus!$K$13)))))))))))</f>
        <v>7</v>
      </c>
    </row>
    <row r="2036" spans="1:21"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17">
        <f t="shared" si="125"/>
        <v>593.93620078740162</v>
      </c>
      <c r="Q2036" t="s">
        <v>8339</v>
      </c>
      <c r="R2036" t="s">
        <v>8369</v>
      </c>
      <c r="S2036" s="23">
        <f t="shared" si="126"/>
        <v>42075.921678240738</v>
      </c>
      <c r="T2036" s="23">
        <f t="shared" si="127"/>
        <v>42131.081944444442</v>
      </c>
      <c r="U2036" s="27">
        <f>IF(D2036&lt;Bonus!$J$2,Bonus!$K$2,IF(D2036&lt;Bonus!$J$3,Bonus!$K$3,IF(D2036&lt;Bonus!$J$4,Bonus!$K$4,IF(D2036&lt;Bonus!$J$5,Bonus!$K$5,IF(D2036&lt;Bonus!$J$6,Bonus!$K$6,IF(D2036&lt;Bonus!$J$7,Bonus!$K$7,IF(D2036&lt;Bonus!$J$8,Bonus!$K$8,IF(D2036&lt;Bonus!$J$9,Bonus!$K$9,IF(D2036&lt;Bonus!$J$10,Bonus!$K$10,IF(D2036&lt;Bonus!$J$11,Bonus!$K$11,IF(D2036&lt;Bonus!$J$12,Bonus!$K$12,Bonus!$K$13)))))))))))</f>
        <v>12</v>
      </c>
    </row>
    <row r="2037" spans="1:21"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17">
        <f t="shared" si="125"/>
        <v>262.15704968944101</v>
      </c>
      <c r="Q2037" t="s">
        <v>8339</v>
      </c>
      <c r="R2037" t="s">
        <v>8369</v>
      </c>
      <c r="S2037" s="23">
        <f t="shared" si="126"/>
        <v>42311.41674768518</v>
      </c>
      <c r="T2037" s="23">
        <f t="shared" si="127"/>
        <v>42356.833333333336</v>
      </c>
      <c r="U2037" s="27">
        <f>IF(D2037&lt;Bonus!$J$2,Bonus!$K$2,IF(D2037&lt;Bonus!$J$3,Bonus!$K$3,IF(D2037&lt;Bonus!$J$4,Bonus!$K$4,IF(D2037&lt;Bonus!$J$5,Bonus!$K$5,IF(D2037&lt;Bonus!$J$6,Bonus!$K$6,IF(D2037&lt;Bonus!$J$7,Bonus!$K$7,IF(D2037&lt;Bonus!$J$8,Bonus!$K$8,IF(D2037&lt;Bonus!$J$9,Bonus!$K$9,IF(D2037&lt;Bonus!$J$10,Bonus!$K$10,IF(D2037&lt;Bonus!$J$11,Bonus!$K$11,IF(D2037&lt;Bonus!$J$12,Bonus!$K$12,Bonus!$K$13)))))))))))</f>
        <v>12</v>
      </c>
    </row>
    <row r="2038" spans="1:21"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17">
        <f t="shared" si="125"/>
        <v>46.580778301886795</v>
      </c>
      <c r="Q2038" t="s">
        <v>8339</v>
      </c>
      <c r="R2038" t="s">
        <v>8369</v>
      </c>
      <c r="S2038" s="23">
        <f t="shared" si="126"/>
        <v>41738.656469907408</v>
      </c>
      <c r="T2038" s="23">
        <f t="shared" si="127"/>
        <v>41768.656469907408</v>
      </c>
      <c r="U2038" s="27">
        <f>IF(D2038&lt;Bonus!$J$2,Bonus!$K$2,IF(D2038&lt;Bonus!$J$3,Bonus!$K$3,IF(D2038&lt;Bonus!$J$4,Bonus!$K$4,IF(D2038&lt;Bonus!$J$5,Bonus!$K$5,IF(D2038&lt;Bonus!$J$6,Bonus!$K$6,IF(D2038&lt;Bonus!$J$7,Bonus!$K$7,IF(D2038&lt;Bonus!$J$8,Bonus!$K$8,IF(D2038&lt;Bonus!$J$9,Bonus!$K$9,IF(D2038&lt;Bonus!$J$10,Bonus!$K$10,IF(D2038&lt;Bonus!$J$11,Bonus!$K$11,IF(D2038&lt;Bonus!$J$12,Bonus!$K$12,Bonus!$K$13)))))))))))</f>
        <v>8</v>
      </c>
    </row>
    <row r="2039" spans="1:21"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17">
        <f t="shared" si="125"/>
        <v>70.041118881118877</v>
      </c>
      <c r="Q2039" t="s">
        <v>8339</v>
      </c>
      <c r="R2039" t="s">
        <v>8369</v>
      </c>
      <c r="S2039" s="23">
        <f t="shared" si="126"/>
        <v>41578.001770833333</v>
      </c>
      <c r="T2039" s="23">
        <f t="shared" si="127"/>
        <v>41638.043437499997</v>
      </c>
      <c r="U2039" s="27">
        <f>IF(D2039&lt;Bonus!$J$2,Bonus!$K$2,IF(D2039&lt;Bonus!$J$3,Bonus!$K$3,IF(D2039&lt;Bonus!$J$4,Bonus!$K$4,IF(D2039&lt;Bonus!$J$5,Bonus!$K$5,IF(D2039&lt;Bonus!$J$6,Bonus!$K$6,IF(D2039&lt;Bonus!$J$7,Bonus!$K$7,IF(D2039&lt;Bonus!$J$8,Bonus!$K$8,IF(D2039&lt;Bonus!$J$9,Bonus!$K$9,IF(D2039&lt;Bonus!$J$10,Bonus!$K$10,IF(D2039&lt;Bonus!$J$11,Bonus!$K$11,IF(D2039&lt;Bonus!$J$12,Bonus!$K$12,Bonus!$K$13)))))))))))</f>
        <v>4</v>
      </c>
    </row>
    <row r="2040" spans="1:21"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17">
        <f t="shared" si="125"/>
        <v>164.90686274509804</v>
      </c>
      <c r="Q2040" t="s">
        <v>8339</v>
      </c>
      <c r="R2040" t="s">
        <v>8369</v>
      </c>
      <c r="S2040" s="23">
        <f t="shared" si="126"/>
        <v>41424.062743055554</v>
      </c>
      <c r="T2040" s="23">
        <f t="shared" si="127"/>
        <v>41456.541666666664</v>
      </c>
      <c r="U2040" s="27">
        <f>IF(D2040&lt;Bonus!$J$2,Bonus!$K$2,IF(D2040&lt;Bonus!$J$3,Bonus!$K$3,IF(D2040&lt;Bonus!$J$4,Bonus!$K$4,IF(D2040&lt;Bonus!$J$5,Bonus!$K$5,IF(D2040&lt;Bonus!$J$6,Bonus!$K$6,IF(D2040&lt;Bonus!$J$7,Bonus!$K$7,IF(D2040&lt;Bonus!$J$8,Bonus!$K$8,IF(D2040&lt;Bonus!$J$9,Bonus!$K$9,IF(D2040&lt;Bonus!$J$10,Bonus!$K$10,IF(D2040&lt;Bonus!$J$11,Bonus!$K$11,IF(D2040&lt;Bonus!$J$12,Bonus!$K$12,Bonus!$K$13)))))))))))</f>
        <v>3</v>
      </c>
    </row>
    <row r="2041" spans="1:21"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17">
        <f t="shared" si="125"/>
        <v>449.26385224274406</v>
      </c>
      <c r="Q2041" t="s">
        <v>8339</v>
      </c>
      <c r="R2041" t="s">
        <v>8369</v>
      </c>
      <c r="S2041" s="23">
        <f t="shared" si="126"/>
        <v>42675.23061342592</v>
      </c>
      <c r="T2041" s="23">
        <f t="shared" si="127"/>
        <v>42704.999305555553</v>
      </c>
      <c r="U2041" s="27">
        <f>IF(D2041&lt;Bonus!$J$2,Bonus!$K$2,IF(D2041&lt;Bonus!$J$3,Bonus!$K$3,IF(D2041&lt;Bonus!$J$4,Bonus!$K$4,IF(D2041&lt;Bonus!$J$5,Bonus!$K$5,IF(D2041&lt;Bonus!$J$6,Bonus!$K$6,IF(D2041&lt;Bonus!$J$7,Bonus!$K$7,IF(D2041&lt;Bonus!$J$8,Bonus!$K$8,IF(D2041&lt;Bonus!$J$9,Bonus!$K$9,IF(D2041&lt;Bonus!$J$10,Bonus!$K$10,IF(D2041&lt;Bonus!$J$11,Bonus!$K$11,IF(D2041&lt;Bonus!$J$12,Bonus!$K$12,Bonus!$K$13)))))))))))</f>
        <v>12</v>
      </c>
    </row>
    <row r="2042" spans="1:21"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17">
        <f t="shared" si="125"/>
        <v>27.472841328413285</v>
      </c>
      <c r="Q2042" t="s">
        <v>8339</v>
      </c>
      <c r="R2042" t="s">
        <v>8369</v>
      </c>
      <c r="S2042" s="23">
        <f t="shared" si="126"/>
        <v>41578.718784722223</v>
      </c>
      <c r="T2042" s="23">
        <f t="shared" si="127"/>
        <v>41593.760451388887</v>
      </c>
      <c r="U2042" s="27">
        <f>IF(D2042&lt;Bonus!$J$2,Bonus!$K$2,IF(D2042&lt;Bonus!$J$3,Bonus!$K$3,IF(D2042&lt;Bonus!$J$4,Bonus!$K$4,IF(D2042&lt;Bonus!$J$5,Bonus!$K$5,IF(D2042&lt;Bonus!$J$6,Bonus!$K$6,IF(D2042&lt;Bonus!$J$7,Bonus!$K$7,IF(D2042&lt;Bonus!$J$8,Bonus!$K$8,IF(D2042&lt;Bonus!$J$9,Bonus!$K$9,IF(D2042&lt;Bonus!$J$10,Bonus!$K$10,IF(D2042&lt;Bonus!$J$11,Bonus!$K$11,IF(D2042&lt;Bonus!$J$12,Bonus!$K$12,Bonus!$K$13)))))))))))</f>
        <v>2</v>
      </c>
    </row>
    <row r="2043" spans="1:21"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17">
        <f t="shared" si="125"/>
        <v>143.97499999999999</v>
      </c>
      <c r="Q2043" t="s">
        <v>8339</v>
      </c>
      <c r="R2043" t="s">
        <v>8369</v>
      </c>
      <c r="S2043" s="23">
        <f t="shared" si="126"/>
        <v>42654.317442129628</v>
      </c>
      <c r="T2043" s="23">
        <f t="shared" si="127"/>
        <v>42684.359108796292</v>
      </c>
      <c r="U2043" s="27">
        <f>IF(D2043&lt;Bonus!$J$2,Bonus!$K$2,IF(D2043&lt;Bonus!$J$3,Bonus!$K$3,IF(D2043&lt;Bonus!$J$4,Bonus!$K$4,IF(D2043&lt;Bonus!$J$5,Bonus!$K$5,IF(D2043&lt;Bonus!$J$6,Bonus!$K$6,IF(D2043&lt;Bonus!$J$7,Bonus!$K$7,IF(D2043&lt;Bonus!$J$8,Bonus!$K$8,IF(D2043&lt;Bonus!$J$9,Bonus!$K$9,IF(D2043&lt;Bonus!$J$10,Bonus!$K$10,IF(D2043&lt;Bonus!$J$11,Bonus!$K$11,IF(D2043&lt;Bonus!$J$12,Bonus!$K$12,Bonus!$K$13)))))))))))</f>
        <v>3</v>
      </c>
    </row>
    <row r="2044" spans="1:21"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17">
        <f t="shared" si="125"/>
        <v>88.23571428571428</v>
      </c>
      <c r="Q2044" t="s">
        <v>8339</v>
      </c>
      <c r="R2044" t="s">
        <v>8369</v>
      </c>
      <c r="S2044" s="23">
        <f t="shared" si="126"/>
        <v>42331.499699074069</v>
      </c>
      <c r="T2044" s="23">
        <f t="shared" si="127"/>
        <v>42391.499699074069</v>
      </c>
      <c r="U2044" s="27">
        <f>IF(D2044&lt;Bonus!$J$2,Bonus!$K$2,IF(D2044&lt;Bonus!$J$3,Bonus!$K$3,IF(D2044&lt;Bonus!$J$4,Bonus!$K$4,IF(D2044&lt;Bonus!$J$5,Bonus!$K$5,IF(D2044&lt;Bonus!$J$6,Bonus!$K$6,IF(D2044&lt;Bonus!$J$7,Bonus!$K$7,IF(D2044&lt;Bonus!$J$8,Bonus!$K$8,IF(D2044&lt;Bonus!$J$9,Bonus!$K$9,IF(D2044&lt;Bonus!$J$10,Bonus!$K$10,IF(D2044&lt;Bonus!$J$11,Bonus!$K$11,IF(D2044&lt;Bonus!$J$12,Bonus!$K$12,Bonus!$K$13)))))))))))</f>
        <v>4</v>
      </c>
    </row>
    <row r="2045" spans="1:21"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17">
        <f t="shared" si="125"/>
        <v>36.326424870466319</v>
      </c>
      <c r="Q2045" t="s">
        <v>8339</v>
      </c>
      <c r="R2045" t="s">
        <v>8369</v>
      </c>
      <c r="S2045" s="23">
        <f t="shared" si="126"/>
        <v>42660.968483796292</v>
      </c>
      <c r="T2045" s="23">
        <f t="shared" si="127"/>
        <v>42714.999305555553</v>
      </c>
      <c r="U2045" s="27">
        <f>IF(D2045&lt;Bonus!$J$2,Bonus!$K$2,IF(D2045&lt;Bonus!$J$3,Bonus!$K$3,IF(D2045&lt;Bonus!$J$4,Bonus!$K$4,IF(D2045&lt;Bonus!$J$5,Bonus!$K$5,IF(D2045&lt;Bonus!$J$6,Bonus!$K$6,IF(D2045&lt;Bonus!$J$7,Bonus!$K$7,IF(D2045&lt;Bonus!$J$8,Bonus!$K$8,IF(D2045&lt;Bonus!$J$9,Bonus!$K$9,IF(D2045&lt;Bonus!$J$10,Bonus!$K$10,IF(D2045&lt;Bonus!$J$11,Bonus!$K$11,IF(D2045&lt;Bonus!$J$12,Bonus!$K$12,Bonus!$K$13)))))))))))</f>
        <v>2</v>
      </c>
    </row>
    <row r="2046" spans="1:21"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17">
        <f t="shared" si="125"/>
        <v>90.177777777777777</v>
      </c>
      <c r="Q2046" t="s">
        <v>8339</v>
      </c>
      <c r="R2046" t="s">
        <v>8369</v>
      </c>
      <c r="S2046" s="23">
        <f t="shared" si="126"/>
        <v>42138.475856481477</v>
      </c>
      <c r="T2046" s="23">
        <f t="shared" si="127"/>
        <v>42168.475856481477</v>
      </c>
      <c r="U2046" s="27">
        <f>IF(D2046&lt;Bonus!$J$2,Bonus!$K$2,IF(D2046&lt;Bonus!$J$3,Bonus!$K$3,IF(D2046&lt;Bonus!$J$4,Bonus!$K$4,IF(D2046&lt;Bonus!$J$5,Bonus!$K$5,IF(D2046&lt;Bonus!$J$6,Bonus!$K$6,IF(D2046&lt;Bonus!$J$7,Bonus!$K$7,IF(D2046&lt;Bonus!$J$8,Bonus!$K$8,IF(D2046&lt;Bonus!$J$9,Bonus!$K$9,IF(D2046&lt;Bonus!$J$10,Bonus!$K$10,IF(D2046&lt;Bonus!$J$11,Bonus!$K$11,IF(D2046&lt;Bonus!$J$12,Bonus!$K$12,Bonus!$K$13)))))))))))</f>
        <v>5</v>
      </c>
    </row>
    <row r="2047" spans="1:21"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17">
        <f t="shared" si="125"/>
        <v>152.62361216730039</v>
      </c>
      <c r="Q2047" t="s">
        <v>8339</v>
      </c>
      <c r="R2047" t="s">
        <v>8369</v>
      </c>
      <c r="S2047" s="23">
        <f t="shared" si="126"/>
        <v>41068.880173611105</v>
      </c>
      <c r="T2047" s="23">
        <f t="shared" si="127"/>
        <v>41098.880173611105</v>
      </c>
      <c r="U2047" s="27">
        <f>IF(D2047&lt;Bonus!$J$2,Bonus!$K$2,IF(D2047&lt;Bonus!$J$3,Bonus!$K$3,IF(D2047&lt;Bonus!$J$4,Bonus!$K$4,IF(D2047&lt;Bonus!$J$5,Bonus!$K$5,IF(D2047&lt;Bonus!$J$6,Bonus!$K$6,IF(D2047&lt;Bonus!$J$7,Bonus!$K$7,IF(D2047&lt;Bonus!$J$8,Bonus!$K$8,IF(D2047&lt;Bonus!$J$9,Bonus!$K$9,IF(D2047&lt;Bonus!$J$10,Bonus!$K$10,IF(D2047&lt;Bonus!$J$11,Bonus!$K$11,IF(D2047&lt;Bonus!$J$12,Bonus!$K$12,Bonus!$K$13)))))))))))</f>
        <v>2</v>
      </c>
    </row>
    <row r="2048" spans="1:21"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17">
        <f t="shared" si="125"/>
        <v>55.806451612903224</v>
      </c>
      <c r="Q2048" t="s">
        <v>8339</v>
      </c>
      <c r="R2048" t="s">
        <v>8369</v>
      </c>
      <c r="S2048" s="23">
        <f t="shared" si="126"/>
        <v>41386.963472222218</v>
      </c>
      <c r="T2048" s="23">
        <f t="shared" si="127"/>
        <v>41416.963472222218</v>
      </c>
      <c r="U2048" s="27">
        <f>IF(D2048&lt;Bonus!$J$2,Bonus!$K$2,IF(D2048&lt;Bonus!$J$3,Bonus!$K$3,IF(D2048&lt;Bonus!$J$4,Bonus!$K$4,IF(D2048&lt;Bonus!$J$5,Bonus!$K$5,IF(D2048&lt;Bonus!$J$6,Bonus!$K$6,IF(D2048&lt;Bonus!$J$7,Bonus!$K$7,IF(D2048&lt;Bonus!$J$8,Bonus!$K$8,IF(D2048&lt;Bonus!$J$9,Bonus!$K$9,IF(D2048&lt;Bonus!$J$10,Bonus!$K$10,IF(D2048&lt;Bonus!$J$11,Bonus!$K$11,IF(D2048&lt;Bonus!$J$12,Bonus!$K$12,Bonus!$K$13)))))))))))</f>
        <v>4</v>
      </c>
    </row>
    <row r="2049" spans="1:21"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17">
        <f t="shared" si="125"/>
        <v>227.85327313769753</v>
      </c>
      <c r="Q2049" t="s">
        <v>8339</v>
      </c>
      <c r="R2049" t="s">
        <v>8369</v>
      </c>
      <c r="S2049" s="23">
        <f t="shared" si="126"/>
        <v>42081.695254629631</v>
      </c>
      <c r="T2049" s="23">
        <f t="shared" si="127"/>
        <v>42110.791666666664</v>
      </c>
      <c r="U2049" s="27">
        <f>IF(D2049&lt;Bonus!$J$2,Bonus!$K$2,IF(D2049&lt;Bonus!$J$3,Bonus!$K$3,IF(D2049&lt;Bonus!$J$4,Bonus!$K$4,IF(D2049&lt;Bonus!$J$5,Bonus!$K$5,IF(D2049&lt;Bonus!$J$6,Bonus!$K$6,IF(D2049&lt;Bonus!$J$7,Bonus!$K$7,IF(D2049&lt;Bonus!$J$8,Bonus!$K$8,IF(D2049&lt;Bonus!$J$9,Bonus!$K$9,IF(D2049&lt;Bonus!$J$10,Bonus!$K$10,IF(D2049&lt;Bonus!$J$11,Bonus!$K$11,IF(D2049&lt;Bonus!$J$12,Bonus!$K$12,Bonus!$K$13)))))))))))</f>
        <v>12</v>
      </c>
    </row>
    <row r="2050" spans="1:21"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17">
        <f t="shared" si="125"/>
        <v>91.82989803350327</v>
      </c>
      <c r="Q2050" t="s">
        <v>8339</v>
      </c>
      <c r="R2050" t="s">
        <v>8369</v>
      </c>
      <c r="S2050" s="23">
        <f t="shared" si="126"/>
        <v>41387.443182870367</v>
      </c>
      <c r="T2050" s="23">
        <f t="shared" si="127"/>
        <v>41417.443182870367</v>
      </c>
      <c r="U2050" s="27">
        <f>IF(D2050&lt;Bonus!$J$2,Bonus!$K$2,IF(D2050&lt;Bonus!$J$3,Bonus!$K$3,IF(D2050&lt;Bonus!$J$4,Bonus!$K$4,IF(D2050&lt;Bonus!$J$5,Bonus!$K$5,IF(D2050&lt;Bonus!$J$6,Bonus!$K$6,IF(D2050&lt;Bonus!$J$7,Bonus!$K$7,IF(D2050&lt;Bonus!$J$8,Bonus!$K$8,IF(D2050&lt;Bonus!$J$9,Bonus!$K$9,IF(D2050&lt;Bonus!$J$10,Bonus!$K$10,IF(D2050&lt;Bonus!$J$11,Bonus!$K$11,IF(D2050&lt;Bonus!$J$12,Bonus!$K$12,Bonus!$K$13)))))))))))</f>
        <v>12</v>
      </c>
    </row>
    <row r="2051" spans="1:2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f>
        <v>1.2019070000000001</v>
      </c>
      <c r="P2051" s="17">
        <f t="shared" ref="P2051:P2114" si="129">E2051/L2051</f>
        <v>80.991037735849048</v>
      </c>
      <c r="Q2051" t="s">
        <v>8339</v>
      </c>
      <c r="R2051" t="s">
        <v>8369</v>
      </c>
      <c r="S2051" s="23">
        <f t="shared" ref="S2051:S2114" si="130">(J2051/60/60/24)+DATE(1970,1,1)+(-5/24)</f>
        <v>41575.319016203699</v>
      </c>
      <c r="T2051" s="23">
        <f t="shared" ref="T2051:T2114" si="131">(I2051/60/60/24)+DATE(1970,1,1)+(-5/24)</f>
        <v>41610.749305555553</v>
      </c>
      <c r="U2051" s="27">
        <f>IF(D2051&lt;Bonus!$J$2,Bonus!$K$2,IF(D2051&lt;Bonus!$J$3,Bonus!$K$3,IF(D2051&lt;Bonus!$J$4,Bonus!$K$4,IF(D2051&lt;Bonus!$J$5,Bonus!$K$5,IF(D2051&lt;Bonus!$J$6,Bonus!$K$6,IF(D2051&lt;Bonus!$J$7,Bonus!$K$7,IF(D2051&lt;Bonus!$J$8,Bonus!$K$8,IF(D2051&lt;Bonus!$J$9,Bonus!$K$9,IF(D2051&lt;Bonus!$J$10,Bonus!$K$10,IF(D2051&lt;Bonus!$J$11,Bonus!$K$11,IF(D2051&lt;Bonus!$J$12,Bonus!$K$12,Bonus!$K$13)))))))))))</f>
        <v>12</v>
      </c>
    </row>
    <row r="2052" spans="1:21"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17">
        <f t="shared" si="129"/>
        <v>278.39411764705881</v>
      </c>
      <c r="Q2052" t="s">
        <v>8339</v>
      </c>
      <c r="R2052" t="s">
        <v>8369</v>
      </c>
      <c r="S2052" s="23">
        <f t="shared" si="130"/>
        <v>42114.863171296289</v>
      </c>
      <c r="T2052" s="23">
        <f t="shared" si="131"/>
        <v>42154.863171296289</v>
      </c>
      <c r="U2052" s="27">
        <f>IF(D2052&lt;Bonus!$J$2,Bonus!$K$2,IF(D2052&lt;Bonus!$J$3,Bonus!$K$3,IF(D2052&lt;Bonus!$J$4,Bonus!$K$4,IF(D2052&lt;Bonus!$J$5,Bonus!$K$5,IF(D2052&lt;Bonus!$J$6,Bonus!$K$6,IF(D2052&lt;Bonus!$J$7,Bonus!$K$7,IF(D2052&lt;Bonus!$J$8,Bonus!$K$8,IF(D2052&lt;Bonus!$J$9,Bonus!$K$9,IF(D2052&lt;Bonus!$J$10,Bonus!$K$10,IF(D2052&lt;Bonus!$J$11,Bonus!$K$11,IF(D2052&lt;Bonus!$J$12,Bonus!$K$12,Bonus!$K$13)))))))))))</f>
        <v>4</v>
      </c>
    </row>
    <row r="2053" spans="1:21"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17">
        <f t="shared" si="129"/>
        <v>43.095041322314053</v>
      </c>
      <c r="Q2053" t="s">
        <v>8339</v>
      </c>
      <c r="R2053" t="s">
        <v>8369</v>
      </c>
      <c r="S2053" s="23">
        <f t="shared" si="130"/>
        <v>41603.814085648148</v>
      </c>
      <c r="T2053" s="23">
        <f t="shared" si="131"/>
        <v>41633.814085648148</v>
      </c>
      <c r="U2053" s="27">
        <f>IF(D2053&lt;Bonus!$J$2,Bonus!$K$2,IF(D2053&lt;Bonus!$J$3,Bonus!$K$3,IF(D2053&lt;Bonus!$J$4,Bonus!$K$4,IF(D2053&lt;Bonus!$J$5,Bonus!$K$5,IF(D2053&lt;Bonus!$J$6,Bonus!$K$6,IF(D2053&lt;Bonus!$J$7,Bonus!$K$7,IF(D2053&lt;Bonus!$J$8,Bonus!$K$8,IF(D2053&lt;Bonus!$J$9,Bonus!$K$9,IF(D2053&lt;Bonus!$J$10,Bonus!$K$10,IF(D2053&lt;Bonus!$J$11,Bonus!$K$11,IF(D2053&lt;Bonus!$J$12,Bonus!$K$12,Bonus!$K$13)))))))))))</f>
        <v>3</v>
      </c>
    </row>
    <row r="2054" spans="1:21"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17">
        <f t="shared" si="129"/>
        <v>326.29205175600737</v>
      </c>
      <c r="Q2054" t="s">
        <v>8339</v>
      </c>
      <c r="R2054" t="s">
        <v>8369</v>
      </c>
      <c r="S2054" s="23">
        <f t="shared" si="130"/>
        <v>42374.875613425924</v>
      </c>
      <c r="T2054" s="23">
        <f t="shared" si="131"/>
        <v>42419.875613425924</v>
      </c>
      <c r="U2054" s="27">
        <f>IF(D2054&lt;Bonus!$J$2,Bonus!$K$2,IF(D2054&lt;Bonus!$J$3,Bonus!$K$3,IF(D2054&lt;Bonus!$J$4,Bonus!$K$4,IF(D2054&lt;Bonus!$J$5,Bonus!$K$5,IF(D2054&lt;Bonus!$J$6,Bonus!$K$6,IF(D2054&lt;Bonus!$J$7,Bonus!$K$7,IF(D2054&lt;Bonus!$J$8,Bonus!$K$8,IF(D2054&lt;Bonus!$J$9,Bonus!$K$9,IF(D2054&lt;Bonus!$J$10,Bonus!$K$10,IF(D2054&lt;Bonus!$J$11,Bonus!$K$11,IF(D2054&lt;Bonus!$J$12,Bonus!$K$12,Bonus!$K$13)))))))))))</f>
        <v>12</v>
      </c>
    </row>
    <row r="2055" spans="1:21"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17">
        <f t="shared" si="129"/>
        <v>41.743801652892564</v>
      </c>
      <c r="Q2055" t="s">
        <v>8339</v>
      </c>
      <c r="R2055" t="s">
        <v>8369</v>
      </c>
      <c r="S2055" s="23">
        <f t="shared" si="130"/>
        <v>42303.409155092588</v>
      </c>
      <c r="T2055" s="23">
        <f t="shared" si="131"/>
        <v>42333.450821759259</v>
      </c>
      <c r="U2055" s="27">
        <f>IF(D2055&lt;Bonus!$J$2,Bonus!$K$2,IF(D2055&lt;Bonus!$J$3,Bonus!$K$3,IF(D2055&lt;Bonus!$J$4,Bonus!$K$4,IF(D2055&lt;Bonus!$J$5,Bonus!$K$5,IF(D2055&lt;Bonus!$J$6,Bonus!$K$6,IF(D2055&lt;Bonus!$J$7,Bonus!$K$7,IF(D2055&lt;Bonus!$J$8,Bonus!$K$8,IF(D2055&lt;Bonus!$J$9,Bonus!$K$9,IF(D2055&lt;Bonus!$J$10,Bonus!$K$10,IF(D2055&lt;Bonus!$J$11,Bonus!$K$11,IF(D2055&lt;Bonus!$J$12,Bonus!$K$12,Bonus!$K$13)))))))))))</f>
        <v>3</v>
      </c>
    </row>
    <row r="2056" spans="1:21"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17">
        <f t="shared" si="129"/>
        <v>64.020933977455712</v>
      </c>
      <c r="Q2056" t="s">
        <v>8339</v>
      </c>
      <c r="R2056" t="s">
        <v>8369</v>
      </c>
      <c r="S2056" s="23">
        <f t="shared" si="130"/>
        <v>41731.312615740739</v>
      </c>
      <c r="T2056" s="23">
        <f t="shared" si="131"/>
        <v>41761.312615740739</v>
      </c>
      <c r="U2056" s="27">
        <f>IF(D2056&lt;Bonus!$J$2,Bonus!$K$2,IF(D2056&lt;Bonus!$J$3,Bonus!$K$3,IF(D2056&lt;Bonus!$J$4,Bonus!$K$4,IF(D2056&lt;Bonus!$J$5,Bonus!$K$5,IF(D2056&lt;Bonus!$J$6,Bonus!$K$6,IF(D2056&lt;Bonus!$J$7,Bonus!$K$7,IF(D2056&lt;Bonus!$J$8,Bonus!$K$8,IF(D2056&lt;Bonus!$J$9,Bonus!$K$9,IF(D2056&lt;Bonus!$J$10,Bonus!$K$10,IF(D2056&lt;Bonus!$J$11,Bonus!$K$11,IF(D2056&lt;Bonus!$J$12,Bonus!$K$12,Bonus!$K$13)))))))))))</f>
        <v>9</v>
      </c>
    </row>
    <row r="2057" spans="1:21"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17">
        <f t="shared" si="129"/>
        <v>99.455445544554451</v>
      </c>
      <c r="Q2057" t="s">
        <v>8339</v>
      </c>
      <c r="R2057" t="s">
        <v>8369</v>
      </c>
      <c r="S2057" s="23">
        <f t="shared" si="130"/>
        <v>41946.465775462959</v>
      </c>
      <c r="T2057" s="23">
        <f t="shared" si="131"/>
        <v>41975.958333333336</v>
      </c>
      <c r="U2057" s="27">
        <f>IF(D2057&lt;Bonus!$J$2,Bonus!$K$2,IF(D2057&lt;Bonus!$J$3,Bonus!$K$3,IF(D2057&lt;Bonus!$J$4,Bonus!$K$4,IF(D2057&lt;Bonus!$J$5,Bonus!$K$5,IF(D2057&lt;Bonus!$J$6,Bonus!$K$6,IF(D2057&lt;Bonus!$J$7,Bonus!$K$7,IF(D2057&lt;Bonus!$J$8,Bonus!$K$8,IF(D2057&lt;Bonus!$J$9,Bonus!$K$9,IF(D2057&lt;Bonus!$J$10,Bonus!$K$10,IF(D2057&lt;Bonus!$J$11,Bonus!$K$11,IF(D2057&lt;Bonus!$J$12,Bonus!$K$12,Bonus!$K$13)))))))))))</f>
        <v>3</v>
      </c>
    </row>
    <row r="2058" spans="1:21"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17">
        <f t="shared" si="129"/>
        <v>138.49458483754512</v>
      </c>
      <c r="Q2058" t="s">
        <v>8339</v>
      </c>
      <c r="R2058" t="s">
        <v>8369</v>
      </c>
      <c r="S2058" s="23">
        <f t="shared" si="130"/>
        <v>41351.552569444444</v>
      </c>
      <c r="T2058" s="23">
        <f t="shared" si="131"/>
        <v>41381.552569444444</v>
      </c>
      <c r="U2058" s="27">
        <f>IF(D2058&lt;Bonus!$J$2,Bonus!$K$2,IF(D2058&lt;Bonus!$J$3,Bonus!$K$3,IF(D2058&lt;Bonus!$J$4,Bonus!$K$4,IF(D2058&lt;Bonus!$J$5,Bonus!$K$5,IF(D2058&lt;Bonus!$J$6,Bonus!$K$6,IF(D2058&lt;Bonus!$J$7,Bonus!$K$7,IF(D2058&lt;Bonus!$J$8,Bonus!$K$8,IF(D2058&lt;Bonus!$J$9,Bonus!$K$9,IF(D2058&lt;Bonus!$J$10,Bonus!$K$10,IF(D2058&lt;Bonus!$J$11,Bonus!$K$11,IF(D2058&lt;Bonus!$J$12,Bonus!$K$12,Bonus!$K$13)))))))))))</f>
        <v>12</v>
      </c>
    </row>
    <row r="2059" spans="1:21"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17">
        <f t="shared" si="129"/>
        <v>45.547792792792798</v>
      </c>
      <c r="Q2059" t="s">
        <v>8339</v>
      </c>
      <c r="R2059" t="s">
        <v>8369</v>
      </c>
      <c r="S2059" s="23">
        <f t="shared" si="130"/>
        <v>42396.286249999997</v>
      </c>
      <c r="T2059" s="23">
        <f t="shared" si="131"/>
        <v>42426.286249999997</v>
      </c>
      <c r="U2059" s="27">
        <f>IF(D2059&lt;Bonus!$J$2,Bonus!$K$2,IF(D2059&lt;Bonus!$J$3,Bonus!$K$3,IF(D2059&lt;Bonus!$J$4,Bonus!$K$4,IF(D2059&lt;Bonus!$J$5,Bonus!$K$5,IF(D2059&lt;Bonus!$J$6,Bonus!$K$6,IF(D2059&lt;Bonus!$J$7,Bonus!$K$7,IF(D2059&lt;Bonus!$J$8,Bonus!$K$8,IF(D2059&lt;Bonus!$J$9,Bonus!$K$9,IF(D2059&lt;Bonus!$J$10,Bonus!$K$10,IF(D2059&lt;Bonus!$J$11,Bonus!$K$11,IF(D2059&lt;Bonus!$J$12,Bonus!$K$12,Bonus!$K$13)))))))))))</f>
        <v>5</v>
      </c>
    </row>
    <row r="2060" spans="1:21"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17">
        <f t="shared" si="129"/>
        <v>10.507317073170732</v>
      </c>
      <c r="Q2060" t="s">
        <v>8339</v>
      </c>
      <c r="R2060" t="s">
        <v>8369</v>
      </c>
      <c r="S2060" s="23">
        <f t="shared" si="130"/>
        <v>42026.16238425926</v>
      </c>
      <c r="T2060" s="23">
        <f t="shared" si="131"/>
        <v>42065.624999999993</v>
      </c>
      <c r="U2060" s="27">
        <f>IF(D2060&lt;Bonus!$J$2,Bonus!$K$2,IF(D2060&lt;Bonus!$J$3,Bonus!$K$3,IF(D2060&lt;Bonus!$J$4,Bonus!$K$4,IF(D2060&lt;Bonus!$J$5,Bonus!$K$5,IF(D2060&lt;Bonus!$J$6,Bonus!$K$6,IF(D2060&lt;Bonus!$J$7,Bonus!$K$7,IF(D2060&lt;Bonus!$J$8,Bonus!$K$8,IF(D2060&lt;Bonus!$J$9,Bonus!$K$9,IF(D2060&lt;Bonus!$J$10,Bonus!$K$10,IF(D2060&lt;Bonus!$J$11,Bonus!$K$11,IF(D2060&lt;Bonus!$J$12,Bonus!$K$12,Bonus!$K$13)))))))))))</f>
        <v>2</v>
      </c>
    </row>
    <row r="2061" spans="1:21"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17">
        <f t="shared" si="129"/>
        <v>114.76533333333333</v>
      </c>
      <c r="Q2061" t="s">
        <v>8339</v>
      </c>
      <c r="R2061" t="s">
        <v>8369</v>
      </c>
      <c r="S2061" s="23">
        <f t="shared" si="130"/>
        <v>42361.394143518519</v>
      </c>
      <c r="T2061" s="23">
        <f t="shared" si="131"/>
        <v>42400.707638888889</v>
      </c>
      <c r="U2061" s="27">
        <f>IF(D2061&lt;Bonus!$J$2,Bonus!$K$2,IF(D2061&lt;Bonus!$J$3,Bonus!$K$3,IF(D2061&lt;Bonus!$J$4,Bonus!$K$4,IF(D2061&lt;Bonus!$J$5,Bonus!$K$5,IF(D2061&lt;Bonus!$J$6,Bonus!$K$6,IF(D2061&lt;Bonus!$J$7,Bonus!$K$7,IF(D2061&lt;Bonus!$J$8,Bonus!$K$8,IF(D2061&lt;Bonus!$J$9,Bonus!$K$9,IF(D2061&lt;Bonus!$J$10,Bonus!$K$10,IF(D2061&lt;Bonus!$J$11,Bonus!$K$11,IF(D2061&lt;Bonus!$J$12,Bonus!$K$12,Bonus!$K$13)))))))))))</f>
        <v>8</v>
      </c>
    </row>
    <row r="2062" spans="1:21"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17">
        <f t="shared" si="129"/>
        <v>35.997067448680355</v>
      </c>
      <c r="Q2062" t="s">
        <v>8339</v>
      </c>
      <c r="R2062" t="s">
        <v>8369</v>
      </c>
      <c r="S2062" s="23">
        <f t="shared" si="130"/>
        <v>41783.434606481482</v>
      </c>
      <c r="T2062" s="23">
        <f t="shared" si="131"/>
        <v>41843.434606481482</v>
      </c>
      <c r="U2062" s="27">
        <f>IF(D2062&lt;Bonus!$J$2,Bonus!$K$2,IF(D2062&lt;Bonus!$J$3,Bonus!$K$3,IF(D2062&lt;Bonus!$J$4,Bonus!$K$4,IF(D2062&lt;Bonus!$J$5,Bonus!$K$5,IF(D2062&lt;Bonus!$J$6,Bonus!$K$6,IF(D2062&lt;Bonus!$J$7,Bonus!$K$7,IF(D2062&lt;Bonus!$J$8,Bonus!$K$8,IF(D2062&lt;Bonus!$J$9,Bonus!$K$9,IF(D2062&lt;Bonus!$J$10,Bonus!$K$10,IF(D2062&lt;Bonus!$J$11,Bonus!$K$11,IF(D2062&lt;Bonus!$J$12,Bonus!$K$12,Bonus!$K$13)))))))))))</f>
        <v>7</v>
      </c>
    </row>
    <row r="2063" spans="1:21"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17">
        <f t="shared" si="129"/>
        <v>154.17142857142858</v>
      </c>
      <c r="Q2063" t="s">
        <v>8339</v>
      </c>
      <c r="R2063" t="s">
        <v>8369</v>
      </c>
      <c r="S2063" s="23">
        <f t="shared" si="130"/>
        <v>42705.556180555555</v>
      </c>
      <c r="T2063" s="23">
        <f t="shared" si="131"/>
        <v>42735.556180555555</v>
      </c>
      <c r="U2063" s="27">
        <f>IF(D2063&lt;Bonus!$J$2,Bonus!$K$2,IF(D2063&lt;Bonus!$J$3,Bonus!$K$3,IF(D2063&lt;Bonus!$J$4,Bonus!$K$4,IF(D2063&lt;Bonus!$J$5,Bonus!$K$5,IF(D2063&lt;Bonus!$J$6,Bonus!$K$6,IF(D2063&lt;Bonus!$J$7,Bonus!$K$7,IF(D2063&lt;Bonus!$J$8,Bonus!$K$8,IF(D2063&lt;Bonus!$J$9,Bonus!$K$9,IF(D2063&lt;Bonus!$J$10,Bonus!$K$10,IF(D2063&lt;Bonus!$J$11,Bonus!$K$11,IF(D2063&lt;Bonus!$J$12,Bonus!$K$12,Bonus!$K$13)))))))))))</f>
        <v>3</v>
      </c>
    </row>
    <row r="2064" spans="1:21"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17">
        <f t="shared" si="129"/>
        <v>566.38916256157631</v>
      </c>
      <c r="Q2064" t="s">
        <v>8339</v>
      </c>
      <c r="R2064" t="s">
        <v>8369</v>
      </c>
      <c r="S2064" s="23">
        <f t="shared" si="130"/>
        <v>42423.174745370365</v>
      </c>
      <c r="T2064" s="23">
        <f t="shared" si="131"/>
        <v>42453.1330787037</v>
      </c>
      <c r="U2064" s="27">
        <f>IF(D2064&lt;Bonus!$J$2,Bonus!$K$2,IF(D2064&lt;Bonus!$J$3,Bonus!$K$3,IF(D2064&lt;Bonus!$J$4,Bonus!$K$4,IF(D2064&lt;Bonus!$J$5,Bonus!$K$5,IF(D2064&lt;Bonus!$J$6,Bonus!$K$6,IF(D2064&lt;Bonus!$J$7,Bonus!$K$7,IF(D2064&lt;Bonus!$J$8,Bonus!$K$8,IF(D2064&lt;Bonus!$J$9,Bonus!$K$9,IF(D2064&lt;Bonus!$J$10,Bonus!$K$10,IF(D2064&lt;Bonus!$J$11,Bonus!$K$11,IF(D2064&lt;Bonus!$J$12,Bonus!$K$12,Bonus!$K$13)))))))))))</f>
        <v>12</v>
      </c>
    </row>
    <row r="2065" spans="1:21"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17">
        <f t="shared" si="129"/>
        <v>120.85714285714286</v>
      </c>
      <c r="Q2065" t="s">
        <v>8339</v>
      </c>
      <c r="R2065" t="s">
        <v>8369</v>
      </c>
      <c r="S2065" s="23">
        <f t="shared" si="130"/>
        <v>42472.524317129624</v>
      </c>
      <c r="T2065" s="23">
        <f t="shared" si="131"/>
        <v>42505.524317129624</v>
      </c>
      <c r="U2065" s="27">
        <f>IF(D2065&lt;Bonus!$J$2,Bonus!$K$2,IF(D2065&lt;Bonus!$J$3,Bonus!$K$3,IF(D2065&lt;Bonus!$J$4,Bonus!$K$4,IF(D2065&lt;Bonus!$J$5,Bonus!$K$5,IF(D2065&lt;Bonus!$J$6,Bonus!$K$6,IF(D2065&lt;Bonus!$J$7,Bonus!$K$7,IF(D2065&lt;Bonus!$J$8,Bonus!$K$8,IF(D2065&lt;Bonus!$J$9,Bonus!$K$9,IF(D2065&lt;Bonus!$J$10,Bonus!$K$10,IF(D2065&lt;Bonus!$J$11,Bonus!$K$11,IF(D2065&lt;Bonus!$J$12,Bonus!$K$12,Bonus!$K$13)))))))))))</f>
        <v>2</v>
      </c>
    </row>
    <row r="2066" spans="1:21"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17">
        <f t="shared" si="129"/>
        <v>86.163845492085343</v>
      </c>
      <c r="Q2066" t="s">
        <v>8339</v>
      </c>
      <c r="R2066" t="s">
        <v>8369</v>
      </c>
      <c r="S2066" s="23">
        <f t="shared" si="130"/>
        <v>41389.1565162037</v>
      </c>
      <c r="T2066" s="23">
        <f t="shared" si="131"/>
        <v>41425.291666666664</v>
      </c>
      <c r="U2066" s="27">
        <f>IF(D2066&lt;Bonus!$J$2,Bonus!$K$2,IF(D2066&lt;Bonus!$J$3,Bonus!$K$3,IF(D2066&lt;Bonus!$J$4,Bonus!$K$4,IF(D2066&lt;Bonus!$J$5,Bonus!$K$5,IF(D2066&lt;Bonus!$J$6,Bonus!$K$6,IF(D2066&lt;Bonus!$J$7,Bonus!$K$7,IF(D2066&lt;Bonus!$J$8,Bonus!$K$8,IF(D2066&lt;Bonus!$J$9,Bonus!$K$9,IF(D2066&lt;Bonus!$J$10,Bonus!$K$10,IF(D2066&lt;Bonus!$J$11,Bonus!$K$11,IF(D2066&lt;Bonus!$J$12,Bonus!$K$12,Bonus!$K$13)))))))))))</f>
        <v>12</v>
      </c>
    </row>
    <row r="2067" spans="1:21"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17">
        <f t="shared" si="129"/>
        <v>51.212114395886893</v>
      </c>
      <c r="Q2067" t="s">
        <v>8339</v>
      </c>
      <c r="R2067" t="s">
        <v>8369</v>
      </c>
      <c r="S2067" s="23">
        <f t="shared" si="130"/>
        <v>41603.125335648147</v>
      </c>
      <c r="T2067" s="23">
        <f t="shared" si="131"/>
        <v>41633.125335648147</v>
      </c>
      <c r="U2067" s="27">
        <f>IF(D2067&lt;Bonus!$J$2,Bonus!$K$2,IF(D2067&lt;Bonus!$J$3,Bonus!$K$3,IF(D2067&lt;Bonus!$J$4,Bonus!$K$4,IF(D2067&lt;Bonus!$J$5,Bonus!$K$5,IF(D2067&lt;Bonus!$J$6,Bonus!$K$6,IF(D2067&lt;Bonus!$J$7,Bonus!$K$7,IF(D2067&lt;Bonus!$J$8,Bonus!$K$8,IF(D2067&lt;Bonus!$J$9,Bonus!$K$9,IF(D2067&lt;Bonus!$J$10,Bonus!$K$10,IF(D2067&lt;Bonus!$J$11,Bonus!$K$11,IF(D2067&lt;Bonus!$J$12,Bonus!$K$12,Bonus!$K$13)))))))))))</f>
        <v>10</v>
      </c>
    </row>
    <row r="2068" spans="1:21"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17">
        <f t="shared" si="129"/>
        <v>67.261538461538464</v>
      </c>
      <c r="Q2068" t="s">
        <v>8339</v>
      </c>
      <c r="R2068" t="s">
        <v>8369</v>
      </c>
      <c r="S2068" s="23">
        <f t="shared" si="130"/>
        <v>41844.563460648147</v>
      </c>
      <c r="T2068" s="23">
        <f t="shared" si="131"/>
        <v>41874.563460648147</v>
      </c>
      <c r="U2068" s="27">
        <f>IF(D2068&lt;Bonus!$J$2,Bonus!$K$2,IF(D2068&lt;Bonus!$J$3,Bonus!$K$3,IF(D2068&lt;Bonus!$J$4,Bonus!$K$4,IF(D2068&lt;Bonus!$J$5,Bonus!$K$5,IF(D2068&lt;Bonus!$J$6,Bonus!$K$6,IF(D2068&lt;Bonus!$J$7,Bonus!$K$7,IF(D2068&lt;Bonus!$J$8,Bonus!$K$8,IF(D2068&lt;Bonus!$J$9,Bonus!$K$9,IF(D2068&lt;Bonus!$J$10,Bonus!$K$10,IF(D2068&lt;Bonus!$J$11,Bonus!$K$11,IF(D2068&lt;Bonus!$J$12,Bonus!$K$12,Bonus!$K$13)))))))))))</f>
        <v>2</v>
      </c>
    </row>
    <row r="2069" spans="1:21"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17">
        <f t="shared" si="129"/>
        <v>62.8</v>
      </c>
      <c r="Q2069" t="s">
        <v>8339</v>
      </c>
      <c r="R2069" t="s">
        <v>8369</v>
      </c>
      <c r="S2069" s="23">
        <f t="shared" si="130"/>
        <v>42115.645555555551</v>
      </c>
      <c r="T2069" s="23">
        <f t="shared" si="131"/>
        <v>42148.645555555551</v>
      </c>
      <c r="U2069" s="27">
        <f>IF(D2069&lt;Bonus!$J$2,Bonus!$K$2,IF(D2069&lt;Bonus!$J$3,Bonus!$K$3,IF(D2069&lt;Bonus!$J$4,Bonus!$K$4,IF(D2069&lt;Bonus!$J$5,Bonus!$K$5,IF(D2069&lt;Bonus!$J$6,Bonus!$K$6,IF(D2069&lt;Bonus!$J$7,Bonus!$K$7,IF(D2069&lt;Bonus!$J$8,Bonus!$K$8,IF(D2069&lt;Bonus!$J$9,Bonus!$K$9,IF(D2069&lt;Bonus!$J$10,Bonus!$K$10,IF(D2069&lt;Bonus!$J$11,Bonus!$K$11,IF(D2069&lt;Bonus!$J$12,Bonus!$K$12,Bonus!$K$13)))))))))))</f>
        <v>1</v>
      </c>
    </row>
    <row r="2070" spans="1:21"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17">
        <f t="shared" si="129"/>
        <v>346.13118421052633</v>
      </c>
      <c r="Q2070" t="s">
        <v>8339</v>
      </c>
      <c r="R2070" t="s">
        <v>8369</v>
      </c>
      <c r="S2070" s="23">
        <f t="shared" si="130"/>
        <v>42633.633275462962</v>
      </c>
      <c r="T2070" s="23">
        <f t="shared" si="131"/>
        <v>42663.633275462962</v>
      </c>
      <c r="U2070" s="27">
        <f>IF(D2070&lt;Bonus!$J$2,Bonus!$K$2,IF(D2070&lt;Bonus!$J$3,Bonus!$K$3,IF(D2070&lt;Bonus!$J$4,Bonus!$K$4,IF(D2070&lt;Bonus!$J$5,Bonus!$K$5,IF(D2070&lt;Bonus!$J$6,Bonus!$K$6,IF(D2070&lt;Bonus!$J$7,Bonus!$K$7,IF(D2070&lt;Bonus!$J$8,Bonus!$K$8,IF(D2070&lt;Bonus!$J$9,Bonus!$K$9,IF(D2070&lt;Bonus!$J$10,Bonus!$K$10,IF(D2070&lt;Bonus!$J$11,Bonus!$K$11,IF(D2070&lt;Bonus!$J$12,Bonus!$K$12,Bonus!$K$13)))))))))))</f>
        <v>7</v>
      </c>
    </row>
    <row r="2071" spans="1:21"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17">
        <f t="shared" si="129"/>
        <v>244.11912547528519</v>
      </c>
      <c r="Q2071" t="s">
        <v>8339</v>
      </c>
      <c r="R2071" t="s">
        <v>8369</v>
      </c>
      <c r="S2071" s="23">
        <f t="shared" si="130"/>
        <v>42340.763784722221</v>
      </c>
      <c r="T2071" s="23">
        <f t="shared" si="131"/>
        <v>42371.763784722221</v>
      </c>
      <c r="U2071" s="27">
        <f>IF(D2071&lt;Bonus!$J$2,Bonus!$K$2,IF(D2071&lt;Bonus!$J$3,Bonus!$K$3,IF(D2071&lt;Bonus!$J$4,Bonus!$K$4,IF(D2071&lt;Bonus!$J$5,Bonus!$K$5,IF(D2071&lt;Bonus!$J$6,Bonus!$K$6,IF(D2071&lt;Bonus!$J$7,Bonus!$K$7,IF(D2071&lt;Bonus!$J$8,Bonus!$K$8,IF(D2071&lt;Bonus!$J$9,Bonus!$K$9,IF(D2071&lt;Bonus!$J$10,Bonus!$K$10,IF(D2071&lt;Bonus!$J$11,Bonus!$K$11,IF(D2071&lt;Bonus!$J$12,Bonus!$K$12,Bonus!$K$13)))))))))))</f>
        <v>12</v>
      </c>
    </row>
    <row r="2072" spans="1:21"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17">
        <f t="shared" si="129"/>
        <v>259.25424836601309</v>
      </c>
      <c r="Q2072" t="s">
        <v>8339</v>
      </c>
      <c r="R2072" t="s">
        <v>8369</v>
      </c>
      <c r="S2072" s="23">
        <f t="shared" si="130"/>
        <v>42519.448182870365</v>
      </c>
      <c r="T2072" s="23">
        <f t="shared" si="131"/>
        <v>42549.448182870365</v>
      </c>
      <c r="U2072" s="27">
        <f>IF(D2072&lt;Bonus!$J$2,Bonus!$K$2,IF(D2072&lt;Bonus!$J$3,Bonus!$K$3,IF(D2072&lt;Bonus!$J$4,Bonus!$K$4,IF(D2072&lt;Bonus!$J$5,Bonus!$K$5,IF(D2072&lt;Bonus!$J$6,Bonus!$K$6,IF(D2072&lt;Bonus!$J$7,Bonus!$K$7,IF(D2072&lt;Bonus!$J$8,Bonus!$K$8,IF(D2072&lt;Bonus!$J$9,Bonus!$K$9,IF(D2072&lt;Bonus!$J$10,Bonus!$K$10,IF(D2072&lt;Bonus!$J$11,Bonus!$K$11,IF(D2072&lt;Bonus!$J$12,Bonus!$K$12,Bonus!$K$13)))))))))))</f>
        <v>12</v>
      </c>
    </row>
    <row r="2073" spans="1:21"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17">
        <f t="shared" si="129"/>
        <v>201.96402877697841</v>
      </c>
      <c r="Q2073" t="s">
        <v>8339</v>
      </c>
      <c r="R2073" t="s">
        <v>8369</v>
      </c>
      <c r="S2073" s="23">
        <f t="shared" si="130"/>
        <v>42600.070416666662</v>
      </c>
      <c r="T2073" s="23">
        <f t="shared" si="131"/>
        <v>42645.070416666662</v>
      </c>
      <c r="U2073" s="27">
        <f>IF(D2073&lt;Bonus!$J$2,Bonus!$K$2,IF(D2073&lt;Bonus!$J$3,Bonus!$K$3,IF(D2073&lt;Bonus!$J$4,Bonus!$K$4,IF(D2073&lt;Bonus!$J$5,Bonus!$K$5,IF(D2073&lt;Bonus!$J$6,Bonus!$K$6,IF(D2073&lt;Bonus!$J$7,Bonus!$K$7,IF(D2073&lt;Bonus!$J$8,Bonus!$K$8,IF(D2073&lt;Bonus!$J$9,Bonus!$K$9,IF(D2073&lt;Bonus!$J$10,Bonus!$K$10,IF(D2073&lt;Bonus!$J$11,Bonus!$K$11,IF(D2073&lt;Bonus!$J$12,Bonus!$K$12,Bonus!$K$13)))))))))))</f>
        <v>6</v>
      </c>
    </row>
    <row r="2074" spans="1:21"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17">
        <f t="shared" si="129"/>
        <v>226.20857142857142</v>
      </c>
      <c r="Q2074" t="s">
        <v>8339</v>
      </c>
      <c r="R2074" t="s">
        <v>8369</v>
      </c>
      <c r="S2074" s="23">
        <f t="shared" si="130"/>
        <v>42467.373055555552</v>
      </c>
      <c r="T2074" s="23">
        <f t="shared" si="131"/>
        <v>42497.373055555552</v>
      </c>
      <c r="U2074" s="27">
        <f>IF(D2074&lt;Bonus!$J$2,Bonus!$K$2,IF(D2074&lt;Bonus!$J$3,Bonus!$K$3,IF(D2074&lt;Bonus!$J$4,Bonus!$K$4,IF(D2074&lt;Bonus!$J$5,Bonus!$K$5,IF(D2074&lt;Bonus!$J$6,Bonus!$K$6,IF(D2074&lt;Bonus!$J$7,Bonus!$K$7,IF(D2074&lt;Bonus!$J$8,Bonus!$K$8,IF(D2074&lt;Bonus!$J$9,Bonus!$K$9,IF(D2074&lt;Bonus!$J$10,Bonus!$K$10,IF(D2074&lt;Bonus!$J$11,Bonus!$K$11,IF(D2074&lt;Bonus!$J$12,Bonus!$K$12,Bonus!$K$13)))))))))))</f>
        <v>12</v>
      </c>
    </row>
    <row r="2075" spans="1:21"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17">
        <f t="shared" si="129"/>
        <v>324.69</v>
      </c>
      <c r="Q2075" t="s">
        <v>8339</v>
      </c>
      <c r="R2075" t="s">
        <v>8369</v>
      </c>
      <c r="S2075" s="23">
        <f t="shared" si="130"/>
        <v>42087.459699074076</v>
      </c>
      <c r="T2075" s="23">
        <f t="shared" si="131"/>
        <v>42132.459699074076</v>
      </c>
      <c r="U2075" s="27">
        <f>IF(D2075&lt;Bonus!$J$2,Bonus!$K$2,IF(D2075&lt;Bonus!$J$3,Bonus!$K$3,IF(D2075&lt;Bonus!$J$4,Bonus!$K$4,IF(D2075&lt;Bonus!$J$5,Bonus!$K$5,IF(D2075&lt;Bonus!$J$6,Bonus!$K$6,IF(D2075&lt;Bonus!$J$7,Bonus!$K$7,IF(D2075&lt;Bonus!$J$8,Bonus!$K$8,IF(D2075&lt;Bonus!$J$9,Bonus!$K$9,IF(D2075&lt;Bonus!$J$10,Bonus!$K$10,IF(D2075&lt;Bonus!$J$11,Bonus!$K$11,IF(D2075&lt;Bonus!$J$12,Bonus!$K$12,Bonus!$K$13)))))))))))</f>
        <v>12</v>
      </c>
    </row>
    <row r="2076" spans="1:21"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17">
        <f t="shared" si="129"/>
        <v>205</v>
      </c>
      <c r="Q2076" t="s">
        <v>8339</v>
      </c>
      <c r="R2076" t="s">
        <v>8369</v>
      </c>
      <c r="S2076" s="23">
        <f t="shared" si="130"/>
        <v>42466.617847222216</v>
      </c>
      <c r="T2076" s="23">
        <f t="shared" si="131"/>
        <v>42496.617847222216</v>
      </c>
      <c r="U2076" s="27">
        <f>IF(D2076&lt;Bonus!$J$2,Bonus!$K$2,IF(D2076&lt;Bonus!$J$3,Bonus!$K$3,IF(D2076&lt;Bonus!$J$4,Bonus!$K$4,IF(D2076&lt;Bonus!$J$5,Bonus!$K$5,IF(D2076&lt;Bonus!$J$6,Bonus!$K$6,IF(D2076&lt;Bonus!$J$7,Bonus!$K$7,IF(D2076&lt;Bonus!$J$8,Bonus!$K$8,IF(D2076&lt;Bonus!$J$9,Bonus!$K$9,IF(D2076&lt;Bonus!$J$10,Bonus!$K$10,IF(D2076&lt;Bonus!$J$11,Bonus!$K$11,IF(D2076&lt;Bonus!$J$12,Bonus!$K$12,Bonus!$K$13)))))))))))</f>
        <v>1</v>
      </c>
    </row>
    <row r="2077" spans="1:21"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17">
        <f t="shared" si="129"/>
        <v>20.465926829268295</v>
      </c>
      <c r="Q2077" t="s">
        <v>8339</v>
      </c>
      <c r="R2077" t="s">
        <v>8369</v>
      </c>
      <c r="S2077" s="23">
        <f t="shared" si="130"/>
        <v>41450.473240740735</v>
      </c>
      <c r="T2077" s="23">
        <f t="shared" si="131"/>
        <v>41480.473240740735</v>
      </c>
      <c r="U2077" s="27">
        <f>IF(D2077&lt;Bonus!$J$2,Bonus!$K$2,IF(D2077&lt;Bonus!$J$3,Bonus!$K$3,IF(D2077&lt;Bonus!$J$4,Bonus!$K$4,IF(D2077&lt;Bonus!$J$5,Bonus!$K$5,IF(D2077&lt;Bonus!$J$6,Bonus!$K$6,IF(D2077&lt;Bonus!$J$7,Bonus!$K$7,IF(D2077&lt;Bonus!$J$8,Bonus!$K$8,IF(D2077&lt;Bonus!$J$9,Bonus!$K$9,IF(D2077&lt;Bonus!$J$10,Bonus!$K$10,IF(D2077&lt;Bonus!$J$11,Bonus!$K$11,IF(D2077&lt;Bonus!$J$12,Bonus!$K$12,Bonus!$K$13)))))))))))</f>
        <v>4</v>
      </c>
    </row>
    <row r="2078" spans="1:21"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17">
        <f t="shared" si="129"/>
        <v>116.35303146309367</v>
      </c>
      <c r="Q2078" t="s">
        <v>8339</v>
      </c>
      <c r="R2078" t="s">
        <v>8369</v>
      </c>
      <c r="S2078" s="23">
        <f t="shared" si="130"/>
        <v>41803.672326388885</v>
      </c>
      <c r="T2078" s="23">
        <f t="shared" si="131"/>
        <v>41843.672326388885</v>
      </c>
      <c r="U2078" s="27">
        <f>IF(D2078&lt;Bonus!$J$2,Bonus!$K$2,IF(D2078&lt;Bonus!$J$3,Bonus!$K$3,IF(D2078&lt;Bonus!$J$4,Bonus!$K$4,IF(D2078&lt;Bonus!$J$5,Bonus!$K$5,IF(D2078&lt;Bonus!$J$6,Bonus!$K$6,IF(D2078&lt;Bonus!$J$7,Bonus!$K$7,IF(D2078&lt;Bonus!$J$8,Bonus!$K$8,IF(D2078&lt;Bonus!$J$9,Bonus!$K$9,IF(D2078&lt;Bonus!$J$10,Bonus!$K$10,IF(D2078&lt;Bonus!$J$11,Bonus!$K$11,IF(D2078&lt;Bonus!$J$12,Bonus!$K$12,Bonus!$K$13)))))))))))</f>
        <v>12</v>
      </c>
    </row>
    <row r="2079" spans="1:21"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17">
        <f t="shared" si="129"/>
        <v>307.20212765957444</v>
      </c>
      <c r="Q2079" t="s">
        <v>8339</v>
      </c>
      <c r="R2079" t="s">
        <v>8369</v>
      </c>
      <c r="S2079" s="23">
        <f t="shared" si="130"/>
        <v>42102.83421296296</v>
      </c>
      <c r="T2079" s="23">
        <f t="shared" si="131"/>
        <v>42160.666666666664</v>
      </c>
      <c r="U2079" s="27">
        <f>IF(D2079&lt;Bonus!$J$2,Bonus!$K$2,IF(D2079&lt;Bonus!$J$3,Bonus!$K$3,IF(D2079&lt;Bonus!$J$4,Bonus!$K$4,IF(D2079&lt;Bonus!$J$5,Bonus!$K$5,IF(D2079&lt;Bonus!$J$6,Bonus!$K$6,IF(D2079&lt;Bonus!$J$7,Bonus!$K$7,IF(D2079&lt;Bonus!$J$8,Bonus!$K$8,IF(D2079&lt;Bonus!$J$9,Bonus!$K$9,IF(D2079&lt;Bonus!$J$10,Bonus!$K$10,IF(D2079&lt;Bonus!$J$11,Bonus!$K$11,IF(D2079&lt;Bonus!$J$12,Bonus!$K$12,Bonus!$K$13)))))))))))</f>
        <v>12</v>
      </c>
    </row>
    <row r="2080" spans="1:21"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17">
        <f t="shared" si="129"/>
        <v>546.6875</v>
      </c>
      <c r="Q2080" t="s">
        <v>8339</v>
      </c>
      <c r="R2080" t="s">
        <v>8369</v>
      </c>
      <c r="S2080" s="23">
        <f t="shared" si="130"/>
        <v>42692.563159722216</v>
      </c>
      <c r="T2080" s="23">
        <f t="shared" si="131"/>
        <v>42722.563159722216</v>
      </c>
      <c r="U2080" s="27">
        <f>IF(D2080&lt;Bonus!$J$2,Bonus!$K$2,IF(D2080&lt;Bonus!$J$3,Bonus!$K$3,IF(D2080&lt;Bonus!$J$4,Bonus!$K$4,IF(D2080&lt;Bonus!$J$5,Bonus!$K$5,IF(D2080&lt;Bonus!$J$6,Bonus!$K$6,IF(D2080&lt;Bonus!$J$7,Bonus!$K$7,IF(D2080&lt;Bonus!$J$8,Bonus!$K$8,IF(D2080&lt;Bonus!$J$9,Bonus!$K$9,IF(D2080&lt;Bonus!$J$10,Bonus!$K$10,IF(D2080&lt;Bonus!$J$11,Bonus!$K$11,IF(D2080&lt;Bonus!$J$12,Bonus!$K$12,Bonus!$K$13)))))))))))</f>
        <v>6</v>
      </c>
    </row>
    <row r="2081" spans="1:21"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17">
        <f t="shared" si="129"/>
        <v>47.474464579901152</v>
      </c>
      <c r="Q2081" t="s">
        <v>8339</v>
      </c>
      <c r="R2081" t="s">
        <v>8369</v>
      </c>
      <c r="S2081" s="23">
        <f t="shared" si="130"/>
        <v>42150.502233796295</v>
      </c>
      <c r="T2081" s="23">
        <f t="shared" si="131"/>
        <v>42180.583333333336</v>
      </c>
      <c r="U2081" s="27">
        <f>IF(D2081&lt;Bonus!$J$2,Bonus!$K$2,IF(D2081&lt;Bonus!$J$3,Bonus!$K$3,IF(D2081&lt;Bonus!$J$4,Bonus!$K$4,IF(D2081&lt;Bonus!$J$5,Bonus!$K$5,IF(D2081&lt;Bonus!$J$6,Bonus!$K$6,IF(D2081&lt;Bonus!$J$7,Bonus!$K$7,IF(D2081&lt;Bonus!$J$8,Bonus!$K$8,IF(D2081&lt;Bonus!$J$9,Bonus!$K$9,IF(D2081&lt;Bonus!$J$10,Bonus!$K$10,IF(D2081&lt;Bonus!$J$11,Bonus!$K$11,IF(D2081&lt;Bonus!$J$12,Bonus!$K$12,Bonus!$K$13)))))))))))</f>
        <v>4</v>
      </c>
    </row>
    <row r="2082" spans="1:21"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17">
        <f t="shared" si="129"/>
        <v>101.56</v>
      </c>
      <c r="Q2082" t="s">
        <v>8339</v>
      </c>
      <c r="R2082" t="s">
        <v>8369</v>
      </c>
      <c r="S2082" s="23">
        <f t="shared" si="130"/>
        <v>42289.748842592591</v>
      </c>
      <c r="T2082" s="23">
        <f t="shared" si="131"/>
        <v>42319.790509259255</v>
      </c>
      <c r="U2082" s="27">
        <f>IF(D2082&lt;Bonus!$J$2,Bonus!$K$2,IF(D2082&lt;Bonus!$J$3,Bonus!$K$3,IF(D2082&lt;Bonus!$J$4,Bonus!$K$4,IF(D2082&lt;Bonus!$J$5,Bonus!$K$5,IF(D2082&lt;Bonus!$J$6,Bonus!$K$6,IF(D2082&lt;Bonus!$J$7,Bonus!$K$7,IF(D2082&lt;Bonus!$J$8,Bonus!$K$8,IF(D2082&lt;Bonus!$J$9,Bonus!$K$9,IF(D2082&lt;Bonus!$J$10,Bonus!$K$10,IF(D2082&lt;Bonus!$J$11,Bonus!$K$11,IF(D2082&lt;Bonus!$J$12,Bonus!$K$12,Bonus!$K$13)))))))))))</f>
        <v>2</v>
      </c>
    </row>
    <row r="2083" spans="1:21"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17">
        <f t="shared" si="129"/>
        <v>72.909090909090907</v>
      </c>
      <c r="Q2083" t="s">
        <v>8345</v>
      </c>
      <c r="R2083" t="s">
        <v>8349</v>
      </c>
      <c r="S2083" s="23">
        <f t="shared" si="130"/>
        <v>41003.948553240742</v>
      </c>
      <c r="T2083" s="23">
        <f t="shared" si="131"/>
        <v>41044.999305555553</v>
      </c>
      <c r="U2083" s="27">
        <f>IF(D2083&lt;Bonus!$J$2,Bonus!$K$2,IF(D2083&lt;Bonus!$J$3,Bonus!$K$3,IF(D2083&lt;Bonus!$J$4,Bonus!$K$4,IF(D2083&lt;Bonus!$J$5,Bonus!$K$5,IF(D2083&lt;Bonus!$J$6,Bonus!$K$6,IF(D2083&lt;Bonus!$J$7,Bonus!$K$7,IF(D2083&lt;Bonus!$J$8,Bonus!$K$8,IF(D2083&lt;Bonus!$J$9,Bonus!$K$9,IF(D2083&lt;Bonus!$J$10,Bonus!$K$10,IF(D2083&lt;Bonus!$J$11,Bonus!$K$11,IF(D2083&lt;Bonus!$J$12,Bonus!$K$12,Bonus!$K$13)))))))))))</f>
        <v>2</v>
      </c>
    </row>
    <row r="2084" spans="1:21"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17">
        <f t="shared" si="129"/>
        <v>43.710526315789473</v>
      </c>
      <c r="Q2084" t="s">
        <v>8345</v>
      </c>
      <c r="R2084" t="s">
        <v>8349</v>
      </c>
      <c r="S2084" s="23">
        <f t="shared" si="130"/>
        <v>40810.911990740737</v>
      </c>
      <c r="T2084" s="23">
        <f t="shared" si="131"/>
        <v>40870.953657407401</v>
      </c>
      <c r="U2084" s="27">
        <f>IF(D2084&lt;Bonus!$J$2,Bonus!$K$2,IF(D2084&lt;Bonus!$J$3,Bonus!$K$3,IF(D2084&lt;Bonus!$J$4,Bonus!$K$4,IF(D2084&lt;Bonus!$J$5,Bonus!$K$5,IF(D2084&lt;Bonus!$J$6,Bonus!$K$6,IF(D2084&lt;Bonus!$J$7,Bonus!$K$7,IF(D2084&lt;Bonus!$J$8,Bonus!$K$8,IF(D2084&lt;Bonus!$J$9,Bonus!$K$9,IF(D2084&lt;Bonus!$J$10,Bonus!$K$10,IF(D2084&lt;Bonus!$J$11,Bonus!$K$11,IF(D2084&lt;Bonus!$J$12,Bonus!$K$12,Bonus!$K$13)))))))))))</f>
        <v>2</v>
      </c>
    </row>
    <row r="2085" spans="1:21"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17">
        <f t="shared" si="129"/>
        <v>34</v>
      </c>
      <c r="Q2085" t="s">
        <v>8345</v>
      </c>
      <c r="R2085" t="s">
        <v>8349</v>
      </c>
      <c r="S2085" s="23">
        <f t="shared" si="130"/>
        <v>41034.513831018514</v>
      </c>
      <c r="T2085" s="23">
        <f t="shared" si="131"/>
        <v>41064.513831018514</v>
      </c>
      <c r="U2085" s="27">
        <f>IF(D2085&lt;Bonus!$J$2,Bonus!$K$2,IF(D2085&lt;Bonus!$J$3,Bonus!$K$3,IF(D2085&lt;Bonus!$J$4,Bonus!$K$4,IF(D2085&lt;Bonus!$J$5,Bonus!$K$5,IF(D2085&lt;Bonus!$J$6,Bonus!$K$6,IF(D2085&lt;Bonus!$J$7,Bonus!$K$7,IF(D2085&lt;Bonus!$J$8,Bonus!$K$8,IF(D2085&lt;Bonus!$J$9,Bonus!$K$9,IF(D2085&lt;Bonus!$J$10,Bonus!$K$10,IF(D2085&lt;Bonus!$J$11,Bonus!$K$11,IF(D2085&lt;Bonus!$J$12,Bonus!$K$12,Bonus!$K$13)))))))))))</f>
        <v>1</v>
      </c>
    </row>
    <row r="2086" spans="1:21"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17">
        <f t="shared" si="129"/>
        <v>70.652173913043484</v>
      </c>
      <c r="Q2086" t="s">
        <v>8345</v>
      </c>
      <c r="R2086" t="s">
        <v>8349</v>
      </c>
      <c r="S2086" s="23">
        <f t="shared" si="130"/>
        <v>41731.624791666662</v>
      </c>
      <c r="T2086" s="23">
        <f t="shared" si="131"/>
        <v>41763.082638888889</v>
      </c>
      <c r="U2086" s="27">
        <f>IF(D2086&lt;Bonus!$J$2,Bonus!$K$2,IF(D2086&lt;Bonus!$J$3,Bonus!$K$3,IF(D2086&lt;Bonus!$J$4,Bonus!$K$4,IF(D2086&lt;Bonus!$J$5,Bonus!$K$5,IF(D2086&lt;Bonus!$J$6,Bonus!$K$6,IF(D2086&lt;Bonus!$J$7,Bonus!$K$7,IF(D2086&lt;Bonus!$J$8,Bonus!$K$8,IF(D2086&lt;Bonus!$J$9,Bonus!$K$9,IF(D2086&lt;Bonus!$J$10,Bonus!$K$10,IF(D2086&lt;Bonus!$J$11,Bonus!$K$11,IF(D2086&lt;Bonus!$J$12,Bonus!$K$12,Bonus!$K$13)))))))))))</f>
        <v>2</v>
      </c>
    </row>
    <row r="2087" spans="1:21"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17">
        <f t="shared" si="129"/>
        <v>89.301204819277103</v>
      </c>
      <c r="Q2087" t="s">
        <v>8345</v>
      </c>
      <c r="R2087" t="s">
        <v>8349</v>
      </c>
      <c r="S2087" s="23">
        <f t="shared" si="130"/>
        <v>41075.627164351848</v>
      </c>
      <c r="T2087" s="23">
        <f t="shared" si="131"/>
        <v>41105.627164351848</v>
      </c>
      <c r="U2087" s="27">
        <f>IF(D2087&lt;Bonus!$J$2,Bonus!$K$2,IF(D2087&lt;Bonus!$J$3,Bonus!$K$3,IF(D2087&lt;Bonus!$J$4,Bonus!$K$4,IF(D2087&lt;Bonus!$J$5,Bonus!$K$5,IF(D2087&lt;Bonus!$J$6,Bonus!$K$6,IF(D2087&lt;Bonus!$J$7,Bonus!$K$7,IF(D2087&lt;Bonus!$J$8,Bonus!$K$8,IF(D2087&lt;Bonus!$J$9,Bonus!$K$9,IF(D2087&lt;Bonus!$J$10,Bonus!$K$10,IF(D2087&lt;Bonus!$J$11,Bonus!$K$11,IF(D2087&lt;Bonus!$J$12,Bonus!$K$12,Bonus!$K$13)))))))))))</f>
        <v>3</v>
      </c>
    </row>
    <row r="2088" spans="1:21"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17">
        <f t="shared" si="129"/>
        <v>115.08571428571429</v>
      </c>
      <c r="Q2088" t="s">
        <v>8345</v>
      </c>
      <c r="R2088" t="s">
        <v>8349</v>
      </c>
      <c r="S2088" s="23">
        <f t="shared" si="130"/>
        <v>40860.462175925924</v>
      </c>
      <c r="T2088" s="23">
        <f t="shared" si="131"/>
        <v>40890.999305555553</v>
      </c>
      <c r="U2088" s="27">
        <f>IF(D2088&lt;Bonus!$J$2,Bonus!$K$2,IF(D2088&lt;Bonus!$J$3,Bonus!$K$3,IF(D2088&lt;Bonus!$J$4,Bonus!$K$4,IF(D2088&lt;Bonus!$J$5,Bonus!$K$5,IF(D2088&lt;Bonus!$J$6,Bonus!$K$6,IF(D2088&lt;Bonus!$J$7,Bonus!$K$7,IF(D2088&lt;Bonus!$J$8,Bonus!$K$8,IF(D2088&lt;Bonus!$J$9,Bonus!$K$9,IF(D2088&lt;Bonus!$J$10,Bonus!$K$10,IF(D2088&lt;Bonus!$J$11,Bonus!$K$11,IF(D2088&lt;Bonus!$J$12,Bonus!$K$12,Bonus!$K$13)))))))))))</f>
        <v>2</v>
      </c>
    </row>
    <row r="2089" spans="1:21"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17">
        <f t="shared" si="129"/>
        <v>62.12</v>
      </c>
      <c r="Q2089" t="s">
        <v>8345</v>
      </c>
      <c r="R2089" t="s">
        <v>8349</v>
      </c>
      <c r="S2089" s="23">
        <f t="shared" si="130"/>
        <v>40763.996041666665</v>
      </c>
      <c r="T2089" s="23">
        <f t="shared" si="131"/>
        <v>40793.996041666665</v>
      </c>
      <c r="U2089" s="27">
        <f>IF(D2089&lt;Bonus!$J$2,Bonus!$K$2,IF(D2089&lt;Bonus!$J$3,Bonus!$K$3,IF(D2089&lt;Bonus!$J$4,Bonus!$K$4,IF(D2089&lt;Bonus!$J$5,Bonus!$K$5,IF(D2089&lt;Bonus!$J$6,Bonus!$K$6,IF(D2089&lt;Bonus!$J$7,Bonus!$K$7,IF(D2089&lt;Bonus!$J$8,Bonus!$K$8,IF(D2089&lt;Bonus!$J$9,Bonus!$K$9,IF(D2089&lt;Bonus!$J$10,Bonus!$K$10,IF(D2089&lt;Bonus!$J$11,Bonus!$K$11,IF(D2089&lt;Bonus!$J$12,Bonus!$K$12,Bonus!$K$13)))))))))))</f>
        <v>2</v>
      </c>
    </row>
    <row r="2090" spans="1:21"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17">
        <f t="shared" si="129"/>
        <v>46.204266666666669</v>
      </c>
      <c r="Q2090" t="s">
        <v>8345</v>
      </c>
      <c r="R2090" t="s">
        <v>8349</v>
      </c>
      <c r="S2090" s="23">
        <f t="shared" si="130"/>
        <v>40395.506388888884</v>
      </c>
      <c r="T2090" s="23">
        <f t="shared" si="131"/>
        <v>40431.957638888889</v>
      </c>
      <c r="U2090" s="27">
        <f>IF(D2090&lt;Bonus!$J$2,Bonus!$K$2,IF(D2090&lt;Bonus!$J$3,Bonus!$K$3,IF(D2090&lt;Bonus!$J$4,Bonus!$K$4,IF(D2090&lt;Bonus!$J$5,Bonus!$K$5,IF(D2090&lt;Bonus!$J$6,Bonus!$K$6,IF(D2090&lt;Bonus!$J$7,Bonus!$K$7,IF(D2090&lt;Bonus!$J$8,Bonus!$K$8,IF(D2090&lt;Bonus!$J$9,Bonus!$K$9,IF(D2090&lt;Bonus!$J$10,Bonus!$K$10,IF(D2090&lt;Bonus!$J$11,Bonus!$K$11,IF(D2090&lt;Bonus!$J$12,Bonus!$K$12,Bonus!$K$13)))))))))))</f>
        <v>2</v>
      </c>
    </row>
    <row r="2091" spans="1:21"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17">
        <f t="shared" si="129"/>
        <v>48.54854838709678</v>
      </c>
      <c r="Q2091" t="s">
        <v>8345</v>
      </c>
      <c r="R2091" t="s">
        <v>8349</v>
      </c>
      <c r="S2091" s="23">
        <f t="shared" si="130"/>
        <v>41452.867986111109</v>
      </c>
      <c r="T2091" s="23">
        <f t="shared" si="131"/>
        <v>41487.867986111109</v>
      </c>
      <c r="U2091" s="27">
        <f>IF(D2091&lt;Bonus!$J$2,Bonus!$K$2,IF(D2091&lt;Bonus!$J$3,Bonus!$K$3,IF(D2091&lt;Bonus!$J$4,Bonus!$K$4,IF(D2091&lt;Bonus!$J$5,Bonus!$K$5,IF(D2091&lt;Bonus!$J$6,Bonus!$K$6,IF(D2091&lt;Bonus!$J$7,Bonus!$K$7,IF(D2091&lt;Bonus!$J$8,Bonus!$K$8,IF(D2091&lt;Bonus!$J$9,Bonus!$K$9,IF(D2091&lt;Bonus!$J$10,Bonus!$K$10,IF(D2091&lt;Bonus!$J$11,Bonus!$K$11,IF(D2091&lt;Bonus!$J$12,Bonus!$K$12,Bonus!$K$13)))))))))))</f>
        <v>2</v>
      </c>
    </row>
    <row r="2092" spans="1:21"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17">
        <f t="shared" si="129"/>
        <v>57.520187499999999</v>
      </c>
      <c r="Q2092" t="s">
        <v>8345</v>
      </c>
      <c r="R2092" t="s">
        <v>8349</v>
      </c>
      <c r="S2092" s="23">
        <f t="shared" si="130"/>
        <v>41299.173090277778</v>
      </c>
      <c r="T2092" s="23">
        <f t="shared" si="131"/>
        <v>41329.173090277778</v>
      </c>
      <c r="U2092" s="27">
        <f>IF(D2092&lt;Bonus!$J$2,Bonus!$K$2,IF(D2092&lt;Bonus!$J$3,Bonus!$K$3,IF(D2092&lt;Bonus!$J$4,Bonus!$K$4,IF(D2092&lt;Bonus!$J$5,Bonus!$K$5,IF(D2092&lt;Bonus!$J$6,Bonus!$K$6,IF(D2092&lt;Bonus!$J$7,Bonus!$K$7,IF(D2092&lt;Bonus!$J$8,Bonus!$K$8,IF(D2092&lt;Bonus!$J$9,Bonus!$K$9,IF(D2092&lt;Bonus!$J$10,Bonus!$K$10,IF(D2092&lt;Bonus!$J$11,Bonus!$K$11,IF(D2092&lt;Bonus!$J$12,Bonus!$K$12,Bonus!$K$13)))))))))))</f>
        <v>3</v>
      </c>
    </row>
    <row r="2093" spans="1:21"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17">
        <f t="shared" si="129"/>
        <v>88.147154471544724</v>
      </c>
      <c r="Q2093" t="s">
        <v>8345</v>
      </c>
      <c r="R2093" t="s">
        <v>8349</v>
      </c>
      <c r="S2093" s="23">
        <f t="shared" si="130"/>
        <v>40555.114328703698</v>
      </c>
      <c r="T2093" s="23">
        <f t="shared" si="131"/>
        <v>40603.625</v>
      </c>
      <c r="U2093" s="27">
        <f>IF(D2093&lt;Bonus!$J$2,Bonus!$K$2,IF(D2093&lt;Bonus!$J$3,Bonus!$K$3,IF(D2093&lt;Bonus!$J$4,Bonus!$K$4,IF(D2093&lt;Bonus!$J$5,Bonus!$K$5,IF(D2093&lt;Bonus!$J$6,Bonus!$K$6,IF(D2093&lt;Bonus!$J$7,Bonus!$K$7,IF(D2093&lt;Bonus!$J$8,Bonus!$K$8,IF(D2093&lt;Bonus!$J$9,Bonus!$K$9,IF(D2093&lt;Bonus!$J$10,Bonus!$K$10,IF(D2093&lt;Bonus!$J$11,Bonus!$K$11,IF(D2093&lt;Bonus!$J$12,Bonus!$K$12,Bonus!$K$13)))))))))))</f>
        <v>5</v>
      </c>
    </row>
    <row r="2094" spans="1:21"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17">
        <f t="shared" si="129"/>
        <v>110.49090909090908</v>
      </c>
      <c r="Q2094" t="s">
        <v>8345</v>
      </c>
      <c r="R2094" t="s">
        <v>8349</v>
      </c>
      <c r="S2094" s="23">
        <f t="shared" si="130"/>
        <v>40763.499212962961</v>
      </c>
      <c r="T2094" s="23">
        <f t="shared" si="131"/>
        <v>40823.499212962961</v>
      </c>
      <c r="U2094" s="27">
        <f>IF(D2094&lt;Bonus!$J$2,Bonus!$K$2,IF(D2094&lt;Bonus!$J$3,Bonus!$K$3,IF(D2094&lt;Bonus!$J$4,Bonus!$K$4,IF(D2094&lt;Bonus!$J$5,Bonus!$K$5,IF(D2094&lt;Bonus!$J$6,Bonus!$K$6,IF(D2094&lt;Bonus!$J$7,Bonus!$K$7,IF(D2094&lt;Bonus!$J$8,Bonus!$K$8,IF(D2094&lt;Bonus!$J$9,Bonus!$K$9,IF(D2094&lt;Bonus!$J$10,Bonus!$K$10,IF(D2094&lt;Bonus!$J$11,Bonus!$K$11,IF(D2094&lt;Bonus!$J$12,Bonus!$K$12,Bonus!$K$13)))))))))))</f>
        <v>3</v>
      </c>
    </row>
    <row r="2095" spans="1:21"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17">
        <f t="shared" si="129"/>
        <v>66.826086956521735</v>
      </c>
      <c r="Q2095" t="s">
        <v>8345</v>
      </c>
      <c r="R2095" t="s">
        <v>8349</v>
      </c>
      <c r="S2095" s="23">
        <f t="shared" si="130"/>
        <v>41205.646203703705</v>
      </c>
      <c r="T2095" s="23">
        <f t="shared" si="131"/>
        <v>41265.68787037037</v>
      </c>
      <c r="U2095" s="27">
        <f>IF(D2095&lt;Bonus!$J$2,Bonus!$K$2,IF(D2095&lt;Bonus!$J$3,Bonus!$K$3,IF(D2095&lt;Bonus!$J$4,Bonus!$K$4,IF(D2095&lt;Bonus!$J$5,Bonus!$K$5,IF(D2095&lt;Bonus!$J$6,Bonus!$K$6,IF(D2095&lt;Bonus!$J$7,Bonus!$K$7,IF(D2095&lt;Bonus!$J$8,Bonus!$K$8,IF(D2095&lt;Bonus!$J$9,Bonus!$K$9,IF(D2095&lt;Bonus!$J$10,Bonus!$K$10,IF(D2095&lt;Bonus!$J$11,Bonus!$K$11,IF(D2095&lt;Bonus!$J$12,Bonus!$K$12,Bonus!$K$13)))))))))))</f>
        <v>2</v>
      </c>
    </row>
    <row r="2096" spans="1:21"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17">
        <f t="shared" si="129"/>
        <v>58.597222222222221</v>
      </c>
      <c r="Q2096" t="s">
        <v>8345</v>
      </c>
      <c r="R2096" t="s">
        <v>8349</v>
      </c>
      <c r="S2096" s="23">
        <f t="shared" si="130"/>
        <v>40938.811689814815</v>
      </c>
      <c r="T2096" s="23">
        <f t="shared" si="131"/>
        <v>40972.916666666664</v>
      </c>
      <c r="U2096" s="27">
        <f>IF(D2096&lt;Bonus!$J$2,Bonus!$K$2,IF(D2096&lt;Bonus!$J$3,Bonus!$K$3,IF(D2096&lt;Bonus!$J$4,Bonus!$K$4,IF(D2096&lt;Bonus!$J$5,Bonus!$K$5,IF(D2096&lt;Bonus!$J$6,Bonus!$K$6,IF(D2096&lt;Bonus!$J$7,Bonus!$K$7,IF(D2096&lt;Bonus!$J$8,Bonus!$K$8,IF(D2096&lt;Bonus!$J$9,Bonus!$K$9,IF(D2096&lt;Bonus!$J$10,Bonus!$K$10,IF(D2096&lt;Bonus!$J$11,Bonus!$K$11,IF(D2096&lt;Bonus!$J$12,Bonus!$K$12,Bonus!$K$13)))))))))))</f>
        <v>2</v>
      </c>
    </row>
    <row r="2097" spans="1:21"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17">
        <f t="shared" si="129"/>
        <v>113.63636363636364</v>
      </c>
      <c r="Q2097" t="s">
        <v>8345</v>
      </c>
      <c r="R2097" t="s">
        <v>8349</v>
      </c>
      <c r="S2097" s="23">
        <f t="shared" si="130"/>
        <v>40758.525150462956</v>
      </c>
      <c r="T2097" s="23">
        <f t="shared" si="131"/>
        <v>40818.525150462956</v>
      </c>
      <c r="U2097" s="27">
        <f>IF(D2097&lt;Bonus!$J$2,Bonus!$K$2,IF(D2097&lt;Bonus!$J$3,Bonus!$K$3,IF(D2097&lt;Bonus!$J$4,Bonus!$K$4,IF(D2097&lt;Bonus!$J$5,Bonus!$K$5,IF(D2097&lt;Bonus!$J$6,Bonus!$K$6,IF(D2097&lt;Bonus!$J$7,Bonus!$K$7,IF(D2097&lt;Bonus!$J$8,Bonus!$K$8,IF(D2097&lt;Bonus!$J$9,Bonus!$K$9,IF(D2097&lt;Bonus!$J$10,Bonus!$K$10,IF(D2097&lt;Bonus!$J$11,Bonus!$K$11,IF(D2097&lt;Bonus!$J$12,Bonus!$K$12,Bonus!$K$13)))))))))))</f>
        <v>2</v>
      </c>
    </row>
    <row r="2098" spans="1:21"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17">
        <f t="shared" si="129"/>
        <v>43.571428571428569</v>
      </c>
      <c r="Q2098" t="s">
        <v>8345</v>
      </c>
      <c r="R2098" t="s">
        <v>8349</v>
      </c>
      <c r="S2098" s="23">
        <f t="shared" si="130"/>
        <v>41192.550173611111</v>
      </c>
      <c r="T2098" s="23">
        <f t="shared" si="131"/>
        <v>41207.957638888889</v>
      </c>
      <c r="U2098" s="27">
        <f>IF(D2098&lt;Bonus!$J$2,Bonus!$K$2,IF(D2098&lt;Bonus!$J$3,Bonus!$K$3,IF(D2098&lt;Bonus!$J$4,Bonus!$K$4,IF(D2098&lt;Bonus!$J$5,Bonus!$K$5,IF(D2098&lt;Bonus!$J$6,Bonus!$K$6,IF(D2098&lt;Bonus!$J$7,Bonus!$K$7,IF(D2098&lt;Bonus!$J$8,Bonus!$K$8,IF(D2098&lt;Bonus!$J$9,Bonus!$K$9,IF(D2098&lt;Bonus!$J$10,Bonus!$K$10,IF(D2098&lt;Bonus!$J$11,Bonus!$K$11,IF(D2098&lt;Bonus!$J$12,Bonus!$K$12,Bonus!$K$13)))))))))))</f>
        <v>1</v>
      </c>
    </row>
    <row r="2099" spans="1:21"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17">
        <f t="shared" si="129"/>
        <v>78.94736842105263</v>
      </c>
      <c r="Q2099" t="s">
        <v>8345</v>
      </c>
      <c r="R2099" t="s">
        <v>8349</v>
      </c>
      <c r="S2099" s="23">
        <f t="shared" si="130"/>
        <v>40818.376562499994</v>
      </c>
      <c r="T2099" s="23">
        <f t="shared" si="131"/>
        <v>40878.418229166666</v>
      </c>
      <c r="U2099" s="27">
        <f>IF(D2099&lt;Bonus!$J$2,Bonus!$K$2,IF(D2099&lt;Bonus!$J$3,Bonus!$K$3,IF(D2099&lt;Bonus!$J$4,Bonus!$K$4,IF(D2099&lt;Bonus!$J$5,Bonus!$K$5,IF(D2099&lt;Bonus!$J$6,Bonus!$K$6,IF(D2099&lt;Bonus!$J$7,Bonus!$K$7,IF(D2099&lt;Bonus!$J$8,Bonus!$K$8,IF(D2099&lt;Bonus!$J$9,Bonus!$K$9,IF(D2099&lt;Bonus!$J$10,Bonus!$K$10,IF(D2099&lt;Bonus!$J$11,Bonus!$K$11,IF(D2099&lt;Bonus!$J$12,Bonus!$K$12,Bonus!$K$13)))))))))))</f>
        <v>2</v>
      </c>
    </row>
    <row r="2100" spans="1:21"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17">
        <f t="shared" si="129"/>
        <v>188.125</v>
      </c>
      <c r="Q2100" t="s">
        <v>8345</v>
      </c>
      <c r="R2100" t="s">
        <v>8349</v>
      </c>
      <c r="S2100" s="23">
        <f t="shared" si="130"/>
        <v>40945.905497685184</v>
      </c>
      <c r="T2100" s="23">
        <f t="shared" si="131"/>
        <v>40975.905497685184</v>
      </c>
      <c r="U2100" s="27">
        <f>IF(D2100&lt;Bonus!$J$2,Bonus!$K$2,IF(D2100&lt;Bonus!$J$3,Bonus!$K$3,IF(D2100&lt;Bonus!$J$4,Bonus!$K$4,IF(D2100&lt;Bonus!$J$5,Bonus!$K$5,IF(D2100&lt;Bonus!$J$6,Bonus!$K$6,IF(D2100&lt;Bonus!$J$7,Bonus!$K$7,IF(D2100&lt;Bonus!$J$8,Bonus!$K$8,IF(D2100&lt;Bonus!$J$9,Bonus!$K$9,IF(D2100&lt;Bonus!$J$10,Bonus!$K$10,IF(D2100&lt;Bonus!$J$11,Bonus!$K$11,IF(D2100&lt;Bonus!$J$12,Bonus!$K$12,Bonus!$K$13)))))))))))</f>
        <v>3</v>
      </c>
    </row>
    <row r="2101" spans="1:2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17">
        <f t="shared" si="129"/>
        <v>63.031746031746032</v>
      </c>
      <c r="Q2101" t="s">
        <v>8345</v>
      </c>
      <c r="R2101" t="s">
        <v>8349</v>
      </c>
      <c r="S2101" s="23">
        <f t="shared" si="130"/>
        <v>42173.53800925926</v>
      </c>
      <c r="T2101" s="23">
        <f t="shared" si="131"/>
        <v>42186.944444444445</v>
      </c>
      <c r="U2101" s="27">
        <f>IF(D2101&lt;Bonus!$J$2,Bonus!$K$2,IF(D2101&lt;Bonus!$J$3,Bonus!$K$3,IF(D2101&lt;Bonus!$J$4,Bonus!$K$4,IF(D2101&lt;Bonus!$J$5,Bonus!$K$5,IF(D2101&lt;Bonus!$J$6,Bonus!$K$6,IF(D2101&lt;Bonus!$J$7,Bonus!$K$7,IF(D2101&lt;Bonus!$J$8,Bonus!$K$8,IF(D2101&lt;Bonus!$J$9,Bonus!$K$9,IF(D2101&lt;Bonus!$J$10,Bonus!$K$10,IF(D2101&lt;Bonus!$J$11,Bonus!$K$11,IF(D2101&lt;Bonus!$J$12,Bonus!$K$12,Bonus!$K$13)))))))))))</f>
        <v>2</v>
      </c>
    </row>
    <row r="2102" spans="1:21"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17">
        <f t="shared" si="129"/>
        <v>30.37037037037037</v>
      </c>
      <c r="Q2102" t="s">
        <v>8345</v>
      </c>
      <c r="R2102" t="s">
        <v>8349</v>
      </c>
      <c r="S2102" s="23">
        <f t="shared" si="130"/>
        <v>41074.62663194444</v>
      </c>
      <c r="T2102" s="23">
        <f t="shared" si="131"/>
        <v>41089.957638888889</v>
      </c>
      <c r="U2102" s="27">
        <f>IF(D2102&lt;Bonus!$J$2,Bonus!$K$2,IF(D2102&lt;Bonus!$J$3,Bonus!$K$3,IF(D2102&lt;Bonus!$J$4,Bonus!$K$4,IF(D2102&lt;Bonus!$J$5,Bonus!$K$5,IF(D2102&lt;Bonus!$J$6,Bonus!$K$6,IF(D2102&lt;Bonus!$J$7,Bonus!$K$7,IF(D2102&lt;Bonus!$J$8,Bonus!$K$8,IF(D2102&lt;Bonus!$J$9,Bonus!$K$9,IF(D2102&lt;Bonus!$J$10,Bonus!$K$10,IF(D2102&lt;Bonus!$J$11,Bonus!$K$11,IF(D2102&lt;Bonus!$J$12,Bonus!$K$12,Bonus!$K$13)))))))))))</f>
        <v>1</v>
      </c>
    </row>
    <row r="2103" spans="1:21"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17">
        <f t="shared" si="129"/>
        <v>51.477272727272727</v>
      </c>
      <c r="Q2103" t="s">
        <v>8345</v>
      </c>
      <c r="R2103" t="s">
        <v>8349</v>
      </c>
      <c r="S2103" s="23">
        <f t="shared" si="130"/>
        <v>40891.941134259258</v>
      </c>
      <c r="T2103" s="23">
        <f t="shared" si="131"/>
        <v>40951.941134259258</v>
      </c>
      <c r="U2103" s="27">
        <f>IF(D2103&lt;Bonus!$J$2,Bonus!$K$2,IF(D2103&lt;Bonus!$J$3,Bonus!$K$3,IF(D2103&lt;Bonus!$J$4,Bonus!$K$4,IF(D2103&lt;Bonus!$J$5,Bonus!$K$5,IF(D2103&lt;Bonus!$J$6,Bonus!$K$6,IF(D2103&lt;Bonus!$J$7,Bonus!$K$7,IF(D2103&lt;Bonus!$J$8,Bonus!$K$8,IF(D2103&lt;Bonus!$J$9,Bonus!$K$9,IF(D2103&lt;Bonus!$J$10,Bonus!$K$10,IF(D2103&lt;Bonus!$J$11,Bonus!$K$11,IF(D2103&lt;Bonus!$J$12,Bonus!$K$12,Bonus!$K$13)))))))))))</f>
        <v>2</v>
      </c>
    </row>
    <row r="2104" spans="1:21"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17">
        <f t="shared" si="129"/>
        <v>35.789473684210527</v>
      </c>
      <c r="Q2104" t="s">
        <v>8345</v>
      </c>
      <c r="R2104" t="s">
        <v>8349</v>
      </c>
      <c r="S2104" s="23">
        <f t="shared" si="130"/>
        <v>40638.660277777773</v>
      </c>
      <c r="T2104" s="23">
        <f t="shared" si="131"/>
        <v>40668.660277777773</v>
      </c>
      <c r="U2104" s="27">
        <f>IF(D2104&lt;Bonus!$J$2,Bonus!$K$2,IF(D2104&lt;Bonus!$J$3,Bonus!$K$3,IF(D2104&lt;Bonus!$J$4,Bonus!$K$4,IF(D2104&lt;Bonus!$J$5,Bonus!$K$5,IF(D2104&lt;Bonus!$J$6,Bonus!$K$6,IF(D2104&lt;Bonus!$J$7,Bonus!$K$7,IF(D2104&lt;Bonus!$J$8,Bonus!$K$8,IF(D2104&lt;Bonus!$J$9,Bonus!$K$9,IF(D2104&lt;Bonus!$J$10,Bonus!$K$10,IF(D2104&lt;Bonus!$J$11,Bonus!$K$11,IF(D2104&lt;Bonus!$J$12,Bonus!$K$12,Bonus!$K$13)))))))))))</f>
        <v>2</v>
      </c>
    </row>
    <row r="2105" spans="1:21"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17">
        <f t="shared" si="129"/>
        <v>98.817391304347822</v>
      </c>
      <c r="Q2105" t="s">
        <v>8345</v>
      </c>
      <c r="R2105" t="s">
        <v>8349</v>
      </c>
      <c r="S2105" s="23">
        <f t="shared" si="130"/>
        <v>41192.546608796292</v>
      </c>
      <c r="T2105" s="23">
        <f t="shared" si="131"/>
        <v>41222.588275462964</v>
      </c>
      <c r="U2105" s="27">
        <f>IF(D2105&lt;Bonus!$J$2,Bonus!$K$2,IF(D2105&lt;Bonus!$J$3,Bonus!$K$3,IF(D2105&lt;Bonus!$J$4,Bonus!$K$4,IF(D2105&lt;Bonus!$J$5,Bonus!$K$5,IF(D2105&lt;Bonus!$J$6,Bonus!$K$6,IF(D2105&lt;Bonus!$J$7,Bonus!$K$7,IF(D2105&lt;Bonus!$J$8,Bonus!$K$8,IF(D2105&lt;Bonus!$J$9,Bonus!$K$9,IF(D2105&lt;Bonus!$J$10,Bonus!$K$10,IF(D2105&lt;Bonus!$J$11,Bonus!$K$11,IF(D2105&lt;Bonus!$J$12,Bonus!$K$12,Bonus!$K$13)))))))))))</f>
        <v>3</v>
      </c>
    </row>
    <row r="2106" spans="1:21"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17">
        <f t="shared" si="129"/>
        <v>28</v>
      </c>
      <c r="Q2106" t="s">
        <v>8345</v>
      </c>
      <c r="R2106" t="s">
        <v>8349</v>
      </c>
      <c r="S2106" s="23">
        <f t="shared" si="130"/>
        <v>41393.86613425926</v>
      </c>
      <c r="T2106" s="23">
        <f t="shared" si="131"/>
        <v>41424.791666666664</v>
      </c>
      <c r="U2106" s="27">
        <f>IF(D2106&lt;Bonus!$J$2,Bonus!$K$2,IF(D2106&lt;Bonus!$J$3,Bonus!$K$3,IF(D2106&lt;Bonus!$J$4,Bonus!$K$4,IF(D2106&lt;Bonus!$J$5,Bonus!$K$5,IF(D2106&lt;Bonus!$J$6,Bonus!$K$6,IF(D2106&lt;Bonus!$J$7,Bonus!$K$7,IF(D2106&lt;Bonus!$J$8,Bonus!$K$8,IF(D2106&lt;Bonus!$J$9,Bonus!$K$9,IF(D2106&lt;Bonus!$J$10,Bonus!$K$10,IF(D2106&lt;Bonus!$J$11,Bonus!$K$11,IF(D2106&lt;Bonus!$J$12,Bonus!$K$12,Bonus!$K$13)))))))))))</f>
        <v>1</v>
      </c>
    </row>
    <row r="2107" spans="1:21"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17">
        <f t="shared" si="129"/>
        <v>51.313131313131315</v>
      </c>
      <c r="Q2107" t="s">
        <v>8345</v>
      </c>
      <c r="R2107" t="s">
        <v>8349</v>
      </c>
      <c r="S2107" s="23">
        <f t="shared" si="130"/>
        <v>41951.580474537033</v>
      </c>
      <c r="T2107" s="23">
        <f t="shared" si="131"/>
        <v>41963.958333333336</v>
      </c>
      <c r="U2107" s="27">
        <f>IF(D2107&lt;Bonus!$J$2,Bonus!$K$2,IF(D2107&lt;Bonus!$J$3,Bonus!$K$3,IF(D2107&lt;Bonus!$J$4,Bonus!$K$4,IF(D2107&lt;Bonus!$J$5,Bonus!$K$5,IF(D2107&lt;Bonus!$J$6,Bonus!$K$6,IF(D2107&lt;Bonus!$J$7,Bonus!$K$7,IF(D2107&lt;Bonus!$J$8,Bonus!$K$8,IF(D2107&lt;Bonus!$J$9,Bonus!$K$9,IF(D2107&lt;Bonus!$J$10,Bonus!$K$10,IF(D2107&lt;Bonus!$J$11,Bonus!$K$11,IF(D2107&lt;Bonus!$J$12,Bonus!$K$12,Bonus!$K$13)))))))))))</f>
        <v>2</v>
      </c>
    </row>
    <row r="2108" spans="1:21"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17">
        <f t="shared" si="129"/>
        <v>53.522727272727273</v>
      </c>
      <c r="Q2108" t="s">
        <v>8345</v>
      </c>
      <c r="R2108" t="s">
        <v>8349</v>
      </c>
      <c r="S2108" s="23">
        <f t="shared" si="130"/>
        <v>41270.006643518514</v>
      </c>
      <c r="T2108" s="23">
        <f t="shared" si="131"/>
        <v>41300.006643518514</v>
      </c>
      <c r="U2108" s="27">
        <f>IF(D2108&lt;Bonus!$J$2,Bonus!$K$2,IF(D2108&lt;Bonus!$J$3,Bonus!$K$3,IF(D2108&lt;Bonus!$J$4,Bonus!$K$4,IF(D2108&lt;Bonus!$J$5,Bonus!$K$5,IF(D2108&lt;Bonus!$J$6,Bonus!$K$6,IF(D2108&lt;Bonus!$J$7,Bonus!$K$7,IF(D2108&lt;Bonus!$J$8,Bonus!$K$8,IF(D2108&lt;Bonus!$J$9,Bonus!$K$9,IF(D2108&lt;Bonus!$J$10,Bonus!$K$10,IF(D2108&lt;Bonus!$J$11,Bonus!$K$11,IF(D2108&lt;Bonus!$J$12,Bonus!$K$12,Bonus!$K$13)))))))))))</f>
        <v>2</v>
      </c>
    </row>
    <row r="2109" spans="1:21"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17">
        <f t="shared" si="129"/>
        <v>37.149310344827583</v>
      </c>
      <c r="Q2109" t="s">
        <v>8345</v>
      </c>
      <c r="R2109" t="s">
        <v>8349</v>
      </c>
      <c r="S2109" s="23">
        <f t="shared" si="130"/>
        <v>41934.502233796295</v>
      </c>
      <c r="T2109" s="23">
        <f t="shared" si="131"/>
        <v>41955.543900462959</v>
      </c>
      <c r="U2109" s="27">
        <f>IF(D2109&lt;Bonus!$J$2,Bonus!$K$2,IF(D2109&lt;Bonus!$J$3,Bonus!$K$3,IF(D2109&lt;Bonus!$J$4,Bonus!$K$4,IF(D2109&lt;Bonus!$J$5,Bonus!$K$5,IF(D2109&lt;Bonus!$J$6,Bonus!$K$6,IF(D2109&lt;Bonus!$J$7,Bonus!$K$7,IF(D2109&lt;Bonus!$J$8,Bonus!$K$8,IF(D2109&lt;Bonus!$J$9,Bonus!$K$9,IF(D2109&lt;Bonus!$J$10,Bonus!$K$10,IF(D2109&lt;Bonus!$J$11,Bonus!$K$11,IF(D2109&lt;Bonus!$J$12,Bonus!$K$12,Bonus!$K$13)))))))))))</f>
        <v>2</v>
      </c>
    </row>
    <row r="2110" spans="1:21"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17">
        <f t="shared" si="129"/>
        <v>89.895287958115176</v>
      </c>
      <c r="Q2110" t="s">
        <v>8345</v>
      </c>
      <c r="R2110" t="s">
        <v>8349</v>
      </c>
      <c r="S2110" s="23">
        <f t="shared" si="130"/>
        <v>41134.967361111107</v>
      </c>
      <c r="T2110" s="23">
        <f t="shared" si="131"/>
        <v>41161.954861111109</v>
      </c>
      <c r="U2110" s="27">
        <f>IF(D2110&lt;Bonus!$J$2,Bonus!$K$2,IF(D2110&lt;Bonus!$J$3,Bonus!$K$3,IF(D2110&lt;Bonus!$J$4,Bonus!$K$4,IF(D2110&lt;Bonus!$J$5,Bonus!$K$5,IF(D2110&lt;Bonus!$J$6,Bonus!$K$6,IF(D2110&lt;Bonus!$J$7,Bonus!$K$7,IF(D2110&lt;Bonus!$J$8,Bonus!$K$8,IF(D2110&lt;Bonus!$J$9,Bonus!$K$9,IF(D2110&lt;Bonus!$J$10,Bonus!$K$10,IF(D2110&lt;Bonus!$J$11,Bonus!$K$11,IF(D2110&lt;Bonus!$J$12,Bonus!$K$12,Bonus!$K$13)))))))))))</f>
        <v>5</v>
      </c>
    </row>
    <row r="2111" spans="1:21"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17">
        <f t="shared" si="129"/>
        <v>106.52500000000001</v>
      </c>
      <c r="Q2111" t="s">
        <v>8345</v>
      </c>
      <c r="R2111" t="s">
        <v>8349</v>
      </c>
      <c r="S2111" s="23">
        <f t="shared" si="130"/>
        <v>42160.500196759262</v>
      </c>
      <c r="T2111" s="23">
        <f t="shared" si="131"/>
        <v>42190.500196759262</v>
      </c>
      <c r="U2111" s="27">
        <f>IF(D2111&lt;Bonus!$J$2,Bonus!$K$2,IF(D2111&lt;Bonus!$J$3,Bonus!$K$3,IF(D2111&lt;Bonus!$J$4,Bonus!$K$4,IF(D2111&lt;Bonus!$J$5,Bonus!$K$5,IF(D2111&lt;Bonus!$J$6,Bonus!$K$6,IF(D2111&lt;Bonus!$J$7,Bonus!$K$7,IF(D2111&lt;Bonus!$J$8,Bonus!$K$8,IF(D2111&lt;Bonus!$J$9,Bonus!$K$9,IF(D2111&lt;Bonus!$J$10,Bonus!$K$10,IF(D2111&lt;Bonus!$J$11,Bonus!$K$11,IF(D2111&lt;Bonus!$J$12,Bonus!$K$12,Bonus!$K$13)))))))))))</f>
        <v>2</v>
      </c>
    </row>
    <row r="2112" spans="1:21"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17">
        <f t="shared" si="129"/>
        <v>52.815789473684212</v>
      </c>
      <c r="Q2112" t="s">
        <v>8345</v>
      </c>
      <c r="R2112" t="s">
        <v>8349</v>
      </c>
      <c r="S2112" s="23">
        <f t="shared" si="130"/>
        <v>41759.462604166663</v>
      </c>
      <c r="T2112" s="23">
        <f t="shared" si="131"/>
        <v>41786.999305555553</v>
      </c>
      <c r="U2112" s="27">
        <f>IF(D2112&lt;Bonus!$J$2,Bonus!$K$2,IF(D2112&lt;Bonus!$J$3,Bonus!$K$3,IF(D2112&lt;Bonus!$J$4,Bonus!$K$4,IF(D2112&lt;Bonus!$J$5,Bonus!$K$5,IF(D2112&lt;Bonus!$J$6,Bonus!$K$6,IF(D2112&lt;Bonus!$J$7,Bonus!$K$7,IF(D2112&lt;Bonus!$J$8,Bonus!$K$8,IF(D2112&lt;Bonus!$J$9,Bonus!$K$9,IF(D2112&lt;Bonus!$J$10,Bonus!$K$10,IF(D2112&lt;Bonus!$J$11,Bonus!$K$11,IF(D2112&lt;Bonus!$J$12,Bonus!$K$12,Bonus!$K$13)))))))))))</f>
        <v>2</v>
      </c>
    </row>
    <row r="2113" spans="1:21"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17">
        <f t="shared" si="129"/>
        <v>54.615384615384613</v>
      </c>
      <c r="Q2113" t="s">
        <v>8345</v>
      </c>
      <c r="R2113" t="s">
        <v>8349</v>
      </c>
      <c r="S2113" s="23">
        <f t="shared" si="130"/>
        <v>40702.988715277774</v>
      </c>
      <c r="T2113" s="23">
        <f t="shared" si="131"/>
        <v>40769.833333333328</v>
      </c>
      <c r="U2113" s="27">
        <f>IF(D2113&lt;Bonus!$J$2,Bonus!$K$2,IF(D2113&lt;Bonus!$J$3,Bonus!$K$3,IF(D2113&lt;Bonus!$J$4,Bonus!$K$4,IF(D2113&lt;Bonus!$J$5,Bonus!$K$5,IF(D2113&lt;Bonus!$J$6,Bonus!$K$6,IF(D2113&lt;Bonus!$J$7,Bonus!$K$7,IF(D2113&lt;Bonus!$J$8,Bonus!$K$8,IF(D2113&lt;Bonus!$J$9,Bonus!$K$9,IF(D2113&lt;Bonus!$J$10,Bonus!$K$10,IF(D2113&lt;Bonus!$J$11,Bonus!$K$11,IF(D2113&lt;Bonus!$J$12,Bonus!$K$12,Bonus!$K$13)))))))))))</f>
        <v>2</v>
      </c>
    </row>
    <row r="2114" spans="1:21"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17">
        <f t="shared" si="129"/>
        <v>27.272727272727273</v>
      </c>
      <c r="Q2114" t="s">
        <v>8345</v>
      </c>
      <c r="R2114" t="s">
        <v>8349</v>
      </c>
      <c r="S2114" s="23">
        <f t="shared" si="130"/>
        <v>41365.719826388886</v>
      </c>
      <c r="T2114" s="23">
        <f t="shared" si="131"/>
        <v>41379.719826388886</v>
      </c>
      <c r="U2114" s="27">
        <f>IF(D2114&lt;Bonus!$J$2,Bonus!$K$2,IF(D2114&lt;Bonus!$J$3,Bonus!$K$3,IF(D2114&lt;Bonus!$J$4,Bonus!$K$4,IF(D2114&lt;Bonus!$J$5,Bonus!$K$5,IF(D2114&lt;Bonus!$J$6,Bonus!$K$6,IF(D2114&lt;Bonus!$J$7,Bonus!$K$7,IF(D2114&lt;Bonus!$J$8,Bonus!$K$8,IF(D2114&lt;Bonus!$J$9,Bonus!$K$9,IF(D2114&lt;Bonus!$J$10,Bonus!$K$10,IF(D2114&lt;Bonus!$J$11,Bonus!$K$11,IF(D2114&lt;Bonus!$J$12,Bonus!$K$12,Bonus!$K$13)))))))))))</f>
        <v>1</v>
      </c>
    </row>
    <row r="2115" spans="1:21"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f>
        <v>1.0485714285714285</v>
      </c>
      <c r="P2115" s="17">
        <f t="shared" ref="P2115:P2178" si="133">E2115/L2115</f>
        <v>68.598130841121488</v>
      </c>
      <c r="Q2115" t="s">
        <v>8345</v>
      </c>
      <c r="R2115" t="s">
        <v>8349</v>
      </c>
      <c r="S2115" s="23">
        <f t="shared" ref="S2115:S2178" si="134">(J2115/60/60/24)+DATE(1970,1,1)+(-5/24)</f>
        <v>41870.657129629624</v>
      </c>
      <c r="T2115" s="23">
        <f t="shared" ref="T2115:T2178" si="135">(I2115/60/60/24)+DATE(1970,1,1)+(-5/24)</f>
        <v>41905.657129629624</v>
      </c>
      <c r="U2115" s="27">
        <f>IF(D2115&lt;Bonus!$J$2,Bonus!$K$2,IF(D2115&lt;Bonus!$J$3,Bonus!$K$3,IF(D2115&lt;Bonus!$J$4,Bonus!$K$4,IF(D2115&lt;Bonus!$J$5,Bonus!$K$5,IF(D2115&lt;Bonus!$J$6,Bonus!$K$6,IF(D2115&lt;Bonus!$J$7,Bonus!$K$7,IF(D2115&lt;Bonus!$J$8,Bonus!$K$8,IF(D2115&lt;Bonus!$J$9,Bonus!$K$9,IF(D2115&lt;Bonus!$J$10,Bonus!$K$10,IF(D2115&lt;Bonus!$J$11,Bonus!$K$11,IF(D2115&lt;Bonus!$J$12,Bonus!$K$12,Bonus!$K$13)))))))))))</f>
        <v>3</v>
      </c>
    </row>
    <row r="2116" spans="1:21"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17">
        <f t="shared" si="133"/>
        <v>35.612244897959187</v>
      </c>
      <c r="Q2116" t="s">
        <v>8345</v>
      </c>
      <c r="R2116" t="s">
        <v>8349</v>
      </c>
      <c r="S2116" s="23">
        <f t="shared" si="134"/>
        <v>40458.607291666667</v>
      </c>
      <c r="T2116" s="23">
        <f t="shared" si="135"/>
        <v>40520.999305555553</v>
      </c>
      <c r="U2116" s="27">
        <f>IF(D2116&lt;Bonus!$J$2,Bonus!$K$2,IF(D2116&lt;Bonus!$J$3,Bonus!$K$3,IF(D2116&lt;Bonus!$J$4,Bonus!$K$4,IF(D2116&lt;Bonus!$J$5,Bonus!$K$5,IF(D2116&lt;Bonus!$J$6,Bonus!$K$6,IF(D2116&lt;Bonus!$J$7,Bonus!$K$7,IF(D2116&lt;Bonus!$J$8,Bonus!$K$8,IF(D2116&lt;Bonus!$J$9,Bonus!$K$9,IF(D2116&lt;Bonus!$J$10,Bonus!$K$10,IF(D2116&lt;Bonus!$J$11,Bonus!$K$11,IF(D2116&lt;Bonus!$J$12,Bonus!$K$12,Bonus!$K$13)))))))))))</f>
        <v>3</v>
      </c>
    </row>
    <row r="2117" spans="1:21"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17">
        <f t="shared" si="133"/>
        <v>94.027777777777771</v>
      </c>
      <c r="Q2117" t="s">
        <v>8345</v>
      </c>
      <c r="R2117" t="s">
        <v>8349</v>
      </c>
      <c r="S2117" s="23">
        <f t="shared" si="134"/>
        <v>40563.872696759259</v>
      </c>
      <c r="T2117" s="23">
        <f t="shared" si="135"/>
        <v>40593.872696759259</v>
      </c>
      <c r="U2117" s="27">
        <f>IF(D2117&lt;Bonus!$J$2,Bonus!$K$2,IF(D2117&lt;Bonus!$J$3,Bonus!$K$3,IF(D2117&lt;Bonus!$J$4,Bonus!$K$4,IF(D2117&lt;Bonus!$J$5,Bonus!$K$5,IF(D2117&lt;Bonus!$J$6,Bonus!$K$6,IF(D2117&lt;Bonus!$J$7,Bonus!$K$7,IF(D2117&lt;Bonus!$J$8,Bonus!$K$8,IF(D2117&lt;Bonus!$J$9,Bonus!$K$9,IF(D2117&lt;Bonus!$J$10,Bonus!$K$10,IF(D2117&lt;Bonus!$J$11,Bonus!$K$11,IF(D2117&lt;Bonus!$J$12,Bonus!$K$12,Bonus!$K$13)))))))))))</f>
        <v>2</v>
      </c>
    </row>
    <row r="2118" spans="1:21"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17">
        <f t="shared" si="133"/>
        <v>526.45652173913038</v>
      </c>
      <c r="Q2118" t="s">
        <v>8345</v>
      </c>
      <c r="R2118" t="s">
        <v>8349</v>
      </c>
      <c r="S2118" s="23">
        <f t="shared" si="134"/>
        <v>41136.569479166668</v>
      </c>
      <c r="T2118" s="23">
        <f t="shared" si="135"/>
        <v>41184.569479166668</v>
      </c>
      <c r="U2118" s="27">
        <f>IF(D2118&lt;Bonus!$J$2,Bonus!$K$2,IF(D2118&lt;Bonus!$J$3,Bonus!$K$3,IF(D2118&lt;Bonus!$J$4,Bonus!$K$4,IF(D2118&lt;Bonus!$J$5,Bonus!$K$5,IF(D2118&lt;Bonus!$J$6,Bonus!$K$6,IF(D2118&lt;Bonus!$J$7,Bonus!$K$7,IF(D2118&lt;Bonus!$J$8,Bonus!$K$8,IF(D2118&lt;Bonus!$J$9,Bonus!$K$9,IF(D2118&lt;Bonus!$J$10,Bonus!$K$10,IF(D2118&lt;Bonus!$J$11,Bonus!$K$11,IF(D2118&lt;Bonus!$J$12,Bonus!$K$12,Bonus!$K$13)))))))))))</f>
        <v>11</v>
      </c>
    </row>
    <row r="2119" spans="1:21"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17">
        <f t="shared" si="133"/>
        <v>50.657142857142858</v>
      </c>
      <c r="Q2119" t="s">
        <v>8345</v>
      </c>
      <c r="R2119" t="s">
        <v>8349</v>
      </c>
      <c r="S2119" s="23">
        <f t="shared" si="134"/>
        <v>42289.851261574069</v>
      </c>
      <c r="T2119" s="23">
        <f t="shared" si="135"/>
        <v>42303.999305555553</v>
      </c>
      <c r="U2119" s="27">
        <f>IF(D2119&lt;Bonus!$J$2,Bonus!$K$2,IF(D2119&lt;Bonus!$J$3,Bonus!$K$3,IF(D2119&lt;Bonus!$J$4,Bonus!$K$4,IF(D2119&lt;Bonus!$J$5,Bonus!$K$5,IF(D2119&lt;Bonus!$J$6,Bonus!$K$6,IF(D2119&lt;Bonus!$J$7,Bonus!$K$7,IF(D2119&lt;Bonus!$J$8,Bonus!$K$8,IF(D2119&lt;Bonus!$J$9,Bonus!$K$9,IF(D2119&lt;Bonus!$J$10,Bonus!$K$10,IF(D2119&lt;Bonus!$J$11,Bonus!$K$11,IF(D2119&lt;Bonus!$J$12,Bonus!$K$12,Bonus!$K$13)))))))))))</f>
        <v>2</v>
      </c>
    </row>
    <row r="2120" spans="1:21"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17">
        <f t="shared" si="133"/>
        <v>79.182941176470578</v>
      </c>
      <c r="Q2120" t="s">
        <v>8345</v>
      </c>
      <c r="R2120" t="s">
        <v>8349</v>
      </c>
      <c r="S2120" s="23">
        <f t="shared" si="134"/>
        <v>40718.631203703699</v>
      </c>
      <c r="T2120" s="23">
        <f t="shared" si="135"/>
        <v>40748.631203703699</v>
      </c>
      <c r="U2120" s="27">
        <f>IF(D2120&lt;Bonus!$J$2,Bonus!$K$2,IF(D2120&lt;Bonus!$J$3,Bonus!$K$3,IF(D2120&lt;Bonus!$J$4,Bonus!$K$4,IF(D2120&lt;Bonus!$J$5,Bonus!$K$5,IF(D2120&lt;Bonus!$J$6,Bonus!$K$6,IF(D2120&lt;Bonus!$J$7,Bonus!$K$7,IF(D2120&lt;Bonus!$J$8,Bonus!$K$8,IF(D2120&lt;Bonus!$J$9,Bonus!$K$9,IF(D2120&lt;Bonus!$J$10,Bonus!$K$10,IF(D2120&lt;Bonus!$J$11,Bonus!$K$11,IF(D2120&lt;Bonus!$J$12,Bonus!$K$12,Bonus!$K$13)))))))))))</f>
        <v>2</v>
      </c>
    </row>
    <row r="2121" spans="1:21"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17">
        <f t="shared" si="133"/>
        <v>91.590909090909093</v>
      </c>
      <c r="Q2121" t="s">
        <v>8345</v>
      </c>
      <c r="R2121" t="s">
        <v>8349</v>
      </c>
      <c r="S2121" s="23">
        <f t="shared" si="134"/>
        <v>41106.921817129631</v>
      </c>
      <c r="T2121" s="23">
        <f t="shared" si="135"/>
        <v>41136.921817129631</v>
      </c>
      <c r="U2121" s="27">
        <f>IF(D2121&lt;Bonus!$J$2,Bonus!$K$2,IF(D2121&lt;Bonus!$J$3,Bonus!$K$3,IF(D2121&lt;Bonus!$J$4,Bonus!$K$4,IF(D2121&lt;Bonus!$J$5,Bonus!$K$5,IF(D2121&lt;Bonus!$J$6,Bonus!$K$6,IF(D2121&lt;Bonus!$J$7,Bonus!$K$7,IF(D2121&lt;Bonus!$J$8,Bonus!$K$8,IF(D2121&lt;Bonus!$J$9,Bonus!$K$9,IF(D2121&lt;Bonus!$J$10,Bonus!$K$10,IF(D2121&lt;Bonus!$J$11,Bonus!$K$11,IF(D2121&lt;Bonus!$J$12,Bonus!$K$12,Bonus!$K$13)))))))))))</f>
        <v>2</v>
      </c>
    </row>
    <row r="2122" spans="1:21"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17">
        <f t="shared" si="133"/>
        <v>116.96275362318841</v>
      </c>
      <c r="Q2122" t="s">
        <v>8345</v>
      </c>
      <c r="R2122" t="s">
        <v>8349</v>
      </c>
      <c r="S2122" s="23">
        <f t="shared" si="134"/>
        <v>41591.756203703699</v>
      </c>
      <c r="T2122" s="23">
        <f t="shared" si="135"/>
        <v>41640.756203703699</v>
      </c>
      <c r="U2122" s="27">
        <f>IF(D2122&lt;Bonus!$J$2,Bonus!$K$2,IF(D2122&lt;Bonus!$J$3,Bonus!$K$3,IF(D2122&lt;Bonus!$J$4,Bonus!$K$4,IF(D2122&lt;Bonus!$J$5,Bonus!$K$5,IF(D2122&lt;Bonus!$J$6,Bonus!$K$6,IF(D2122&lt;Bonus!$J$7,Bonus!$K$7,IF(D2122&lt;Bonus!$J$8,Bonus!$K$8,IF(D2122&lt;Bonus!$J$9,Bonus!$K$9,IF(D2122&lt;Bonus!$J$10,Bonus!$K$10,IF(D2122&lt;Bonus!$J$11,Bonus!$K$11,IF(D2122&lt;Bonus!$J$12,Bonus!$K$12,Bonus!$K$13)))))))))))</f>
        <v>3</v>
      </c>
    </row>
    <row r="2123" spans="1:21"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17">
        <f t="shared" si="133"/>
        <v>28.4</v>
      </c>
      <c r="Q2123" t="s">
        <v>8353</v>
      </c>
      <c r="R2123" t="s">
        <v>8354</v>
      </c>
      <c r="S2123" s="23">
        <f t="shared" si="134"/>
        <v>42716.534120370365</v>
      </c>
      <c r="T2123" s="23">
        <f t="shared" si="135"/>
        <v>42746.534120370365</v>
      </c>
      <c r="U2123" s="27">
        <f>IF(D2123&lt;Bonus!$J$2,Bonus!$K$2,IF(D2123&lt;Bonus!$J$3,Bonus!$K$3,IF(D2123&lt;Bonus!$J$4,Bonus!$K$4,IF(D2123&lt;Bonus!$J$5,Bonus!$K$5,IF(D2123&lt;Bonus!$J$6,Bonus!$K$6,IF(D2123&lt;Bonus!$J$7,Bonus!$K$7,IF(D2123&lt;Bonus!$J$8,Bonus!$K$8,IF(D2123&lt;Bonus!$J$9,Bonus!$K$9,IF(D2123&lt;Bonus!$J$10,Bonus!$K$10,IF(D2123&lt;Bonus!$J$11,Bonus!$K$11,IF(D2123&lt;Bonus!$J$12,Bonus!$K$12,Bonus!$K$13)))))))))))</f>
        <v>12</v>
      </c>
    </row>
    <row r="2124" spans="1:21"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17">
        <f t="shared" si="133"/>
        <v>103.33333333333333</v>
      </c>
      <c r="Q2124" t="s">
        <v>8353</v>
      </c>
      <c r="R2124" t="s">
        <v>8354</v>
      </c>
      <c r="S2124" s="23">
        <f t="shared" si="134"/>
        <v>42712.092233796291</v>
      </c>
      <c r="T2124" s="23">
        <f t="shared" si="135"/>
        <v>42742.092233796291</v>
      </c>
      <c r="U2124" s="27">
        <f>IF(D2124&lt;Bonus!$J$2,Bonus!$K$2,IF(D2124&lt;Bonus!$J$3,Bonus!$K$3,IF(D2124&lt;Bonus!$J$4,Bonus!$K$4,IF(D2124&lt;Bonus!$J$5,Bonus!$K$5,IF(D2124&lt;Bonus!$J$6,Bonus!$K$6,IF(D2124&lt;Bonus!$J$7,Bonus!$K$7,IF(D2124&lt;Bonus!$J$8,Bonus!$K$8,IF(D2124&lt;Bonus!$J$9,Bonus!$K$9,IF(D2124&lt;Bonus!$J$10,Bonus!$K$10,IF(D2124&lt;Bonus!$J$11,Bonus!$K$11,IF(D2124&lt;Bonus!$J$12,Bonus!$K$12,Bonus!$K$13)))))))))))</f>
        <v>12</v>
      </c>
    </row>
    <row r="2125" spans="1:21"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17">
        <f t="shared" si="133"/>
        <v>10</v>
      </c>
      <c r="Q2125" t="s">
        <v>8353</v>
      </c>
      <c r="R2125" t="s">
        <v>8354</v>
      </c>
      <c r="S2125" s="23">
        <f t="shared" si="134"/>
        <v>40198.216516203705</v>
      </c>
      <c r="T2125" s="23">
        <f t="shared" si="135"/>
        <v>40252.082638888889</v>
      </c>
      <c r="U2125" s="27">
        <f>IF(D2125&lt;Bonus!$J$2,Bonus!$K$2,IF(D2125&lt;Bonus!$J$3,Bonus!$K$3,IF(D2125&lt;Bonus!$J$4,Bonus!$K$4,IF(D2125&lt;Bonus!$J$5,Bonus!$K$5,IF(D2125&lt;Bonus!$J$6,Bonus!$K$6,IF(D2125&lt;Bonus!$J$7,Bonus!$K$7,IF(D2125&lt;Bonus!$J$8,Bonus!$K$8,IF(D2125&lt;Bonus!$J$9,Bonus!$K$9,IF(D2125&lt;Bonus!$J$10,Bonus!$K$10,IF(D2125&lt;Bonus!$J$11,Bonus!$K$11,IF(D2125&lt;Bonus!$J$12,Bonus!$K$12,Bonus!$K$13)))))))))))</f>
        <v>1</v>
      </c>
    </row>
    <row r="2126" spans="1:21"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17">
        <f t="shared" si="133"/>
        <v>23</v>
      </c>
      <c r="Q2126" t="s">
        <v>8353</v>
      </c>
      <c r="R2126" t="s">
        <v>8354</v>
      </c>
      <c r="S2126" s="23">
        <f t="shared" si="134"/>
        <v>40463.819849537031</v>
      </c>
      <c r="T2126" s="23">
        <f t="shared" si="135"/>
        <v>40512</v>
      </c>
      <c r="U2126" s="27">
        <f>IF(D2126&lt;Bonus!$J$2,Bonus!$K$2,IF(D2126&lt;Bonus!$J$3,Bonus!$K$3,IF(D2126&lt;Bonus!$J$4,Bonus!$K$4,IF(D2126&lt;Bonus!$J$5,Bonus!$K$5,IF(D2126&lt;Bonus!$J$6,Bonus!$K$6,IF(D2126&lt;Bonus!$J$7,Bonus!$K$7,IF(D2126&lt;Bonus!$J$8,Bonus!$K$8,IF(D2126&lt;Bonus!$J$9,Bonus!$K$9,IF(D2126&lt;Bonus!$J$10,Bonus!$K$10,IF(D2126&lt;Bonus!$J$11,Bonus!$K$11,IF(D2126&lt;Bonus!$J$12,Bonus!$K$12,Bonus!$K$13)))))))))))</f>
        <v>2</v>
      </c>
    </row>
    <row r="2127" spans="1:21"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17">
        <f t="shared" si="133"/>
        <v>31.555555555555557</v>
      </c>
      <c r="Q2127" t="s">
        <v>8353</v>
      </c>
      <c r="R2127" t="s">
        <v>8354</v>
      </c>
      <c r="S2127" s="23">
        <f t="shared" si="134"/>
        <v>42190.815196759257</v>
      </c>
      <c r="T2127" s="23">
        <f t="shared" si="135"/>
        <v>42220.815196759257</v>
      </c>
      <c r="U2127" s="27">
        <f>IF(D2127&lt;Bonus!$J$2,Bonus!$K$2,IF(D2127&lt;Bonus!$J$3,Bonus!$K$3,IF(D2127&lt;Bonus!$J$4,Bonus!$K$4,IF(D2127&lt;Bonus!$J$5,Bonus!$K$5,IF(D2127&lt;Bonus!$J$6,Bonus!$K$6,IF(D2127&lt;Bonus!$J$7,Bonus!$K$7,IF(D2127&lt;Bonus!$J$8,Bonus!$K$8,IF(D2127&lt;Bonus!$J$9,Bonus!$K$9,IF(D2127&lt;Bonus!$J$10,Bonus!$K$10,IF(D2127&lt;Bonus!$J$11,Bonus!$K$11,IF(D2127&lt;Bonus!$J$12,Bonus!$K$12,Bonus!$K$13)))))))))))</f>
        <v>12</v>
      </c>
    </row>
    <row r="2128" spans="1:21"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17">
        <f t="shared" si="133"/>
        <v>5</v>
      </c>
      <c r="Q2128" t="s">
        <v>8353</v>
      </c>
      <c r="R2128" t="s">
        <v>8354</v>
      </c>
      <c r="S2128" s="23">
        <f t="shared" si="134"/>
        <v>41951.76489583333</v>
      </c>
      <c r="T2128" s="23">
        <f t="shared" si="135"/>
        <v>41981.76489583333</v>
      </c>
      <c r="U2128" s="27">
        <f>IF(D2128&lt;Bonus!$J$2,Bonus!$K$2,IF(D2128&lt;Bonus!$J$3,Bonus!$K$3,IF(D2128&lt;Bonus!$J$4,Bonus!$K$4,IF(D2128&lt;Bonus!$J$5,Bonus!$K$5,IF(D2128&lt;Bonus!$J$6,Bonus!$K$6,IF(D2128&lt;Bonus!$J$7,Bonus!$K$7,IF(D2128&lt;Bonus!$J$8,Bonus!$K$8,IF(D2128&lt;Bonus!$J$9,Bonus!$K$9,IF(D2128&lt;Bonus!$J$10,Bonus!$K$10,IF(D2128&lt;Bonus!$J$11,Bonus!$K$11,IF(D2128&lt;Bonus!$J$12,Bonus!$K$12,Bonus!$K$13)))))))))))</f>
        <v>6</v>
      </c>
    </row>
    <row r="2129" spans="1:21"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17">
        <f t="shared" si="133"/>
        <v>34.220338983050844</v>
      </c>
      <c r="Q2129" t="s">
        <v>8353</v>
      </c>
      <c r="R2129" t="s">
        <v>8354</v>
      </c>
      <c r="S2129" s="23">
        <f t="shared" si="134"/>
        <v>42045.297025462954</v>
      </c>
      <c r="T2129" s="23">
        <f t="shared" si="135"/>
        <v>42075.255358796298</v>
      </c>
      <c r="U2129" s="27">
        <f>IF(D2129&lt;Bonus!$J$2,Bonus!$K$2,IF(D2129&lt;Bonus!$J$3,Bonus!$K$3,IF(D2129&lt;Bonus!$J$4,Bonus!$K$4,IF(D2129&lt;Bonus!$J$5,Bonus!$K$5,IF(D2129&lt;Bonus!$J$6,Bonus!$K$6,IF(D2129&lt;Bonus!$J$7,Bonus!$K$7,IF(D2129&lt;Bonus!$J$8,Bonus!$K$8,IF(D2129&lt;Bonus!$J$9,Bonus!$K$9,IF(D2129&lt;Bonus!$J$10,Bonus!$K$10,IF(D2129&lt;Bonus!$J$11,Bonus!$K$11,IF(D2129&lt;Bonus!$J$12,Bonus!$K$12,Bonus!$K$13)))))))))))</f>
        <v>7</v>
      </c>
    </row>
    <row r="2130" spans="1:21"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17">
        <f t="shared" si="133"/>
        <v>25</v>
      </c>
      <c r="Q2130" t="s">
        <v>8353</v>
      </c>
      <c r="R2130" t="s">
        <v>8354</v>
      </c>
      <c r="S2130" s="23">
        <f t="shared" si="134"/>
        <v>41843.564456018517</v>
      </c>
      <c r="T2130" s="23">
        <f t="shared" si="135"/>
        <v>41903.564456018517</v>
      </c>
      <c r="U2130" s="27">
        <f>IF(D2130&lt;Bonus!$J$2,Bonus!$K$2,IF(D2130&lt;Bonus!$J$3,Bonus!$K$3,IF(D2130&lt;Bonus!$J$4,Bonus!$K$4,IF(D2130&lt;Bonus!$J$5,Bonus!$K$5,IF(D2130&lt;Bonus!$J$6,Bonus!$K$6,IF(D2130&lt;Bonus!$J$7,Bonus!$K$7,IF(D2130&lt;Bonus!$J$8,Bonus!$K$8,IF(D2130&lt;Bonus!$J$9,Bonus!$K$9,IF(D2130&lt;Bonus!$J$10,Bonus!$K$10,IF(D2130&lt;Bonus!$J$11,Bonus!$K$11,IF(D2130&lt;Bonus!$J$12,Bonus!$K$12,Bonus!$K$13)))))))))))</f>
        <v>5</v>
      </c>
    </row>
    <row r="2131" spans="1:21"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17">
        <f t="shared" si="133"/>
        <v>19.666666666666668</v>
      </c>
      <c r="Q2131" t="s">
        <v>8353</v>
      </c>
      <c r="R2131" t="s">
        <v>8354</v>
      </c>
      <c r="S2131" s="23">
        <f t="shared" si="134"/>
        <v>42408.815972222219</v>
      </c>
      <c r="T2131" s="23">
        <f t="shared" si="135"/>
        <v>42438.815972222219</v>
      </c>
      <c r="U2131" s="27">
        <f>IF(D2131&lt;Bonus!$J$2,Bonus!$K$2,IF(D2131&lt;Bonus!$J$3,Bonus!$K$3,IF(D2131&lt;Bonus!$J$4,Bonus!$K$4,IF(D2131&lt;Bonus!$J$5,Bonus!$K$5,IF(D2131&lt;Bonus!$J$6,Bonus!$K$6,IF(D2131&lt;Bonus!$J$7,Bonus!$K$7,IF(D2131&lt;Bonus!$J$8,Bonus!$K$8,IF(D2131&lt;Bonus!$J$9,Bonus!$K$9,IF(D2131&lt;Bonus!$J$10,Bonus!$K$10,IF(D2131&lt;Bonus!$J$11,Bonus!$K$11,IF(D2131&lt;Bonus!$J$12,Bonus!$K$12,Bonus!$K$13)))))))))))</f>
        <v>2</v>
      </c>
    </row>
    <row r="2132" spans="1:21"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17">
        <f t="shared" si="133"/>
        <v>21.25</v>
      </c>
      <c r="Q2132" t="s">
        <v>8353</v>
      </c>
      <c r="R2132" t="s">
        <v>8354</v>
      </c>
      <c r="S2132" s="23">
        <f t="shared" si="134"/>
        <v>41831.87804398148</v>
      </c>
      <c r="T2132" s="23">
        <f t="shared" si="135"/>
        <v>41866.87804398148</v>
      </c>
      <c r="U2132" s="27">
        <f>IF(D2132&lt;Bonus!$J$2,Bonus!$K$2,IF(D2132&lt;Bonus!$J$3,Bonus!$K$3,IF(D2132&lt;Bonus!$J$4,Bonus!$K$4,IF(D2132&lt;Bonus!$J$5,Bonus!$K$5,IF(D2132&lt;Bonus!$J$6,Bonus!$K$6,IF(D2132&lt;Bonus!$J$7,Bonus!$K$7,IF(D2132&lt;Bonus!$J$8,Bonus!$K$8,IF(D2132&lt;Bonus!$J$9,Bonus!$K$9,IF(D2132&lt;Bonus!$J$10,Bonus!$K$10,IF(D2132&lt;Bonus!$J$11,Bonus!$K$11,IF(D2132&lt;Bonus!$J$12,Bonus!$K$12,Bonus!$K$13)))))))))))</f>
        <v>10</v>
      </c>
    </row>
    <row r="2133" spans="1:21"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17">
        <f t="shared" si="133"/>
        <v>8.3333333333333339</v>
      </c>
      <c r="Q2133" t="s">
        <v>8353</v>
      </c>
      <c r="R2133" t="s">
        <v>8354</v>
      </c>
      <c r="S2133" s="23">
        <f t="shared" si="134"/>
        <v>42166.998738425922</v>
      </c>
      <c r="T2133" s="23">
        <f t="shared" si="135"/>
        <v>42196.998738425922</v>
      </c>
      <c r="U2133" s="27">
        <f>IF(D2133&lt;Bonus!$J$2,Bonus!$K$2,IF(D2133&lt;Bonus!$J$3,Bonus!$K$3,IF(D2133&lt;Bonus!$J$4,Bonus!$K$4,IF(D2133&lt;Bonus!$J$5,Bonus!$K$5,IF(D2133&lt;Bonus!$J$6,Bonus!$K$6,IF(D2133&lt;Bonus!$J$7,Bonus!$K$7,IF(D2133&lt;Bonus!$J$8,Bonus!$K$8,IF(D2133&lt;Bonus!$J$9,Bonus!$K$9,IF(D2133&lt;Bonus!$J$10,Bonus!$K$10,IF(D2133&lt;Bonus!$J$11,Bonus!$K$11,IF(D2133&lt;Bonus!$J$12,Bonus!$K$12,Bonus!$K$13)))))))))))</f>
        <v>1</v>
      </c>
    </row>
    <row r="2134" spans="1:21"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17">
        <f t="shared" si="133"/>
        <v>21.34333333333333</v>
      </c>
      <c r="Q2134" t="s">
        <v>8353</v>
      </c>
      <c r="R2134" t="s">
        <v>8354</v>
      </c>
      <c r="S2134" s="23">
        <f t="shared" si="134"/>
        <v>41643.27884259259</v>
      </c>
      <c r="T2134" s="23">
        <f t="shared" si="135"/>
        <v>41673.27884259259</v>
      </c>
      <c r="U2134" s="27">
        <f>IF(D2134&lt;Bonus!$J$2,Bonus!$K$2,IF(D2134&lt;Bonus!$J$3,Bonus!$K$3,IF(D2134&lt;Bonus!$J$4,Bonus!$K$4,IF(D2134&lt;Bonus!$J$5,Bonus!$K$5,IF(D2134&lt;Bonus!$J$6,Bonus!$K$6,IF(D2134&lt;Bonus!$J$7,Bonus!$K$7,IF(D2134&lt;Bonus!$J$8,Bonus!$K$8,IF(D2134&lt;Bonus!$J$9,Bonus!$K$9,IF(D2134&lt;Bonus!$J$10,Bonus!$K$10,IF(D2134&lt;Bonus!$J$11,Bonus!$K$11,IF(D2134&lt;Bonus!$J$12,Bonus!$K$12,Bonus!$K$13)))))))))))</f>
        <v>12</v>
      </c>
    </row>
    <row r="2135" spans="1:21"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17">
        <f t="shared" si="133"/>
        <v>5.333333333333333</v>
      </c>
      <c r="Q2135" t="s">
        <v>8353</v>
      </c>
      <c r="R2135" t="s">
        <v>8354</v>
      </c>
      <c r="S2135" s="23">
        <f t="shared" si="134"/>
        <v>40618.888877314814</v>
      </c>
      <c r="T2135" s="23">
        <f t="shared" si="135"/>
        <v>40657.082638888889</v>
      </c>
      <c r="U2135" s="27">
        <f>IF(D2135&lt;Bonus!$J$2,Bonus!$K$2,IF(D2135&lt;Bonus!$J$3,Bonus!$K$3,IF(D2135&lt;Bonus!$J$4,Bonus!$K$4,IF(D2135&lt;Bonus!$J$5,Bonus!$K$5,IF(D2135&lt;Bonus!$J$6,Bonus!$K$6,IF(D2135&lt;Bonus!$J$7,Bonus!$K$7,IF(D2135&lt;Bonus!$J$8,Bonus!$K$8,IF(D2135&lt;Bonus!$J$9,Bonus!$K$9,IF(D2135&lt;Bonus!$J$10,Bonus!$K$10,IF(D2135&lt;Bonus!$J$11,Bonus!$K$11,IF(D2135&lt;Bonus!$J$12,Bonus!$K$12,Bonus!$K$13)))))))))))</f>
        <v>2</v>
      </c>
    </row>
    <row r="2136" spans="1:21"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17">
        <f t="shared" si="133"/>
        <v>34.666666666666664</v>
      </c>
      <c r="Q2136" t="s">
        <v>8353</v>
      </c>
      <c r="R2136" t="s">
        <v>8354</v>
      </c>
      <c r="S2136" s="23">
        <f t="shared" si="134"/>
        <v>41361.678136574068</v>
      </c>
      <c r="T2136" s="23">
        <f t="shared" si="135"/>
        <v>41391.678136574068</v>
      </c>
      <c r="U2136" s="27">
        <f>IF(D2136&lt;Bonus!$J$2,Bonus!$K$2,IF(D2136&lt;Bonus!$J$3,Bonus!$K$3,IF(D2136&lt;Bonus!$J$4,Bonus!$K$4,IF(D2136&lt;Bonus!$J$5,Bonus!$K$5,IF(D2136&lt;Bonus!$J$6,Bonus!$K$6,IF(D2136&lt;Bonus!$J$7,Bonus!$K$7,IF(D2136&lt;Bonus!$J$8,Bonus!$K$8,IF(D2136&lt;Bonus!$J$9,Bonus!$K$9,IF(D2136&lt;Bonus!$J$10,Bonus!$K$10,IF(D2136&lt;Bonus!$J$11,Bonus!$K$11,IF(D2136&lt;Bonus!$J$12,Bonus!$K$12,Bonus!$K$13)))))))))))</f>
        <v>3</v>
      </c>
    </row>
    <row r="2137" spans="1:21"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17">
        <f t="shared" si="133"/>
        <v>21.727272727272727</v>
      </c>
      <c r="Q2137" t="s">
        <v>8353</v>
      </c>
      <c r="R2137" t="s">
        <v>8354</v>
      </c>
      <c r="S2137" s="23">
        <f t="shared" si="134"/>
        <v>41156.755011574067</v>
      </c>
      <c r="T2137" s="23">
        <f t="shared" si="135"/>
        <v>41186.755011574067</v>
      </c>
      <c r="U2137" s="27">
        <f>IF(D2137&lt;Bonus!$J$2,Bonus!$K$2,IF(D2137&lt;Bonus!$J$3,Bonus!$K$3,IF(D2137&lt;Bonus!$J$4,Bonus!$K$4,IF(D2137&lt;Bonus!$J$5,Bonus!$K$5,IF(D2137&lt;Bonus!$J$6,Bonus!$K$6,IF(D2137&lt;Bonus!$J$7,Bonus!$K$7,IF(D2137&lt;Bonus!$J$8,Bonus!$K$8,IF(D2137&lt;Bonus!$J$9,Bonus!$K$9,IF(D2137&lt;Bonus!$J$10,Bonus!$K$10,IF(D2137&lt;Bonus!$J$11,Bonus!$K$11,IF(D2137&lt;Bonus!$J$12,Bonus!$K$12,Bonus!$K$13)))))))))))</f>
        <v>3</v>
      </c>
    </row>
    <row r="2138" spans="1:21"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17">
        <f t="shared" si="133"/>
        <v>11.922499999999999</v>
      </c>
      <c r="Q2138" t="s">
        <v>8353</v>
      </c>
      <c r="R2138" t="s">
        <v>8354</v>
      </c>
      <c r="S2138" s="23">
        <f t="shared" si="134"/>
        <v>41536.300763888888</v>
      </c>
      <c r="T2138" s="23">
        <f t="shared" si="135"/>
        <v>41566.300763888888</v>
      </c>
      <c r="U2138" s="27">
        <f>IF(D2138&lt;Bonus!$J$2,Bonus!$K$2,IF(D2138&lt;Bonus!$J$3,Bonus!$K$3,IF(D2138&lt;Bonus!$J$4,Bonus!$K$4,IF(D2138&lt;Bonus!$J$5,Bonus!$K$5,IF(D2138&lt;Bonus!$J$6,Bonus!$K$6,IF(D2138&lt;Bonus!$J$7,Bonus!$K$7,IF(D2138&lt;Bonus!$J$8,Bonus!$K$8,IF(D2138&lt;Bonus!$J$9,Bonus!$K$9,IF(D2138&lt;Bonus!$J$10,Bonus!$K$10,IF(D2138&lt;Bonus!$J$11,Bonus!$K$11,IF(D2138&lt;Bonus!$J$12,Bonus!$K$12,Bonus!$K$13)))))))))))</f>
        <v>12</v>
      </c>
    </row>
    <row r="2139" spans="1:21"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17">
        <f t="shared" si="133"/>
        <v>26.59737827715356</v>
      </c>
      <c r="Q2139" t="s">
        <v>8353</v>
      </c>
      <c r="R2139" t="s">
        <v>8354</v>
      </c>
      <c r="S2139" s="23">
        <f t="shared" si="134"/>
        <v>41948.562835648147</v>
      </c>
      <c r="T2139" s="23">
        <f t="shared" si="135"/>
        <v>41978.562835648147</v>
      </c>
      <c r="U2139" s="27">
        <f>IF(D2139&lt;Bonus!$J$2,Bonus!$K$2,IF(D2139&lt;Bonus!$J$3,Bonus!$K$3,IF(D2139&lt;Bonus!$J$4,Bonus!$K$4,IF(D2139&lt;Bonus!$J$5,Bonus!$K$5,IF(D2139&lt;Bonus!$J$6,Bonus!$K$6,IF(D2139&lt;Bonus!$J$7,Bonus!$K$7,IF(D2139&lt;Bonus!$J$8,Bonus!$K$8,IF(D2139&lt;Bonus!$J$9,Bonus!$K$9,IF(D2139&lt;Bonus!$J$10,Bonus!$K$10,IF(D2139&lt;Bonus!$J$11,Bonus!$K$11,IF(D2139&lt;Bonus!$J$12,Bonus!$K$12,Bonus!$K$13)))))))))))</f>
        <v>12</v>
      </c>
    </row>
    <row r="2140" spans="1:21"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17">
        <f t="shared" si="133"/>
        <v>10.666666666666666</v>
      </c>
      <c r="Q2140" t="s">
        <v>8353</v>
      </c>
      <c r="R2140" t="s">
        <v>8354</v>
      </c>
      <c r="S2140" s="23">
        <f t="shared" si="134"/>
        <v>41556.804849537039</v>
      </c>
      <c r="T2140" s="23">
        <f t="shared" si="135"/>
        <v>41586.846516203703</v>
      </c>
      <c r="U2140" s="27">
        <f>IF(D2140&lt;Bonus!$J$2,Bonus!$K$2,IF(D2140&lt;Bonus!$J$3,Bonus!$K$3,IF(D2140&lt;Bonus!$J$4,Bonus!$K$4,IF(D2140&lt;Bonus!$J$5,Bonus!$K$5,IF(D2140&lt;Bonus!$J$6,Bonus!$K$6,IF(D2140&lt;Bonus!$J$7,Bonus!$K$7,IF(D2140&lt;Bonus!$J$8,Bonus!$K$8,IF(D2140&lt;Bonus!$J$9,Bonus!$K$9,IF(D2140&lt;Bonus!$J$10,Bonus!$K$10,IF(D2140&lt;Bonus!$J$11,Bonus!$K$11,IF(D2140&lt;Bonus!$J$12,Bonus!$K$12,Bonus!$K$13)))))))))))</f>
        <v>2</v>
      </c>
    </row>
    <row r="2141" spans="1:21"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17">
        <f t="shared" si="133"/>
        <v>29.035714285714285</v>
      </c>
      <c r="Q2141" t="s">
        <v>8353</v>
      </c>
      <c r="R2141" t="s">
        <v>8354</v>
      </c>
      <c r="S2141" s="23">
        <f t="shared" si="134"/>
        <v>42647.541759259257</v>
      </c>
      <c r="T2141" s="23">
        <f t="shared" si="135"/>
        <v>42677.541759259257</v>
      </c>
      <c r="U2141" s="27">
        <f>IF(D2141&lt;Bonus!$J$2,Bonus!$K$2,IF(D2141&lt;Bonus!$J$3,Bonus!$K$3,IF(D2141&lt;Bonus!$J$4,Bonus!$K$4,IF(D2141&lt;Bonus!$J$5,Bonus!$K$5,IF(D2141&lt;Bonus!$J$6,Bonus!$K$6,IF(D2141&lt;Bonus!$J$7,Bonus!$K$7,IF(D2141&lt;Bonus!$J$8,Bonus!$K$8,IF(D2141&lt;Bonus!$J$9,Bonus!$K$9,IF(D2141&lt;Bonus!$J$10,Bonus!$K$10,IF(D2141&lt;Bonus!$J$11,Bonus!$K$11,IF(D2141&lt;Bonus!$J$12,Bonus!$K$12,Bonus!$K$13)))))))))))</f>
        <v>8</v>
      </c>
    </row>
    <row r="2142" spans="1:21"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17">
        <f t="shared" si="133"/>
        <v>50.909090909090907</v>
      </c>
      <c r="Q2142" t="s">
        <v>8353</v>
      </c>
      <c r="R2142" t="s">
        <v>8354</v>
      </c>
      <c r="S2142" s="23">
        <f t="shared" si="134"/>
        <v>41255.625277777777</v>
      </c>
      <c r="T2142" s="23">
        <f t="shared" si="135"/>
        <v>41285.625277777777</v>
      </c>
      <c r="U2142" s="27">
        <f>IF(D2142&lt;Bonus!$J$2,Bonus!$K$2,IF(D2142&lt;Bonus!$J$3,Bonus!$K$3,IF(D2142&lt;Bonus!$J$4,Bonus!$K$4,IF(D2142&lt;Bonus!$J$5,Bonus!$K$5,IF(D2142&lt;Bonus!$J$6,Bonus!$K$6,IF(D2142&lt;Bonus!$J$7,Bonus!$K$7,IF(D2142&lt;Bonus!$J$8,Bonus!$K$8,IF(D2142&lt;Bonus!$J$9,Bonus!$K$9,IF(D2142&lt;Bonus!$J$10,Bonus!$K$10,IF(D2142&lt;Bonus!$J$11,Bonus!$K$11,IF(D2142&lt;Bonus!$J$12,Bonus!$K$12,Bonus!$K$13)))))))))))</f>
        <v>12</v>
      </c>
    </row>
    <row r="2143" spans="1:21"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17" t="e">
        <f t="shared" si="133"/>
        <v>#DIV/0!</v>
      </c>
      <c r="Q2143" t="s">
        <v>8353</v>
      </c>
      <c r="R2143" t="s">
        <v>8354</v>
      </c>
      <c r="S2143" s="23">
        <f t="shared" si="134"/>
        <v>41927.027303240735</v>
      </c>
      <c r="T2143" s="23">
        <f t="shared" si="135"/>
        <v>41957.068969907406</v>
      </c>
      <c r="U2143" s="27">
        <f>IF(D2143&lt;Bonus!$J$2,Bonus!$K$2,IF(D2143&lt;Bonus!$J$3,Bonus!$K$3,IF(D2143&lt;Bonus!$J$4,Bonus!$K$4,IF(D2143&lt;Bonus!$J$5,Bonus!$K$5,IF(D2143&lt;Bonus!$J$6,Bonus!$K$6,IF(D2143&lt;Bonus!$J$7,Bonus!$K$7,IF(D2143&lt;Bonus!$J$8,Bonus!$K$8,IF(D2143&lt;Bonus!$J$9,Bonus!$K$9,IF(D2143&lt;Bonus!$J$10,Bonus!$K$10,IF(D2143&lt;Bonus!$J$11,Bonus!$K$11,IF(D2143&lt;Bonus!$J$12,Bonus!$K$12,Bonus!$K$13)))))))))))</f>
        <v>5</v>
      </c>
    </row>
    <row r="2144" spans="1:21"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17">
        <f t="shared" si="133"/>
        <v>50.083333333333336</v>
      </c>
      <c r="Q2144" t="s">
        <v>8353</v>
      </c>
      <c r="R2144" t="s">
        <v>8354</v>
      </c>
      <c r="S2144" s="23">
        <f t="shared" si="134"/>
        <v>42340.493171296293</v>
      </c>
      <c r="T2144" s="23">
        <f t="shared" si="135"/>
        <v>42368.493171296293</v>
      </c>
      <c r="U2144" s="27">
        <f>IF(D2144&lt;Bonus!$J$2,Bonus!$K$2,IF(D2144&lt;Bonus!$J$3,Bonus!$K$3,IF(D2144&lt;Bonus!$J$4,Bonus!$K$4,IF(D2144&lt;Bonus!$J$5,Bonus!$K$5,IF(D2144&lt;Bonus!$J$6,Bonus!$K$6,IF(D2144&lt;Bonus!$J$7,Bonus!$K$7,IF(D2144&lt;Bonus!$J$8,Bonus!$K$8,IF(D2144&lt;Bonus!$J$9,Bonus!$K$9,IF(D2144&lt;Bonus!$J$10,Bonus!$K$10,IF(D2144&lt;Bonus!$J$11,Bonus!$K$11,IF(D2144&lt;Bonus!$J$12,Bonus!$K$12,Bonus!$K$13)))))))))))</f>
        <v>4</v>
      </c>
    </row>
    <row r="2145" spans="1:21"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17">
        <f t="shared" si="133"/>
        <v>45</v>
      </c>
      <c r="Q2145" t="s">
        <v>8353</v>
      </c>
      <c r="R2145" t="s">
        <v>8354</v>
      </c>
      <c r="S2145" s="23">
        <f t="shared" si="134"/>
        <v>40332.678379629629</v>
      </c>
      <c r="T2145" s="23">
        <f t="shared" si="135"/>
        <v>40380.583333333328</v>
      </c>
      <c r="U2145" s="27">
        <f>IF(D2145&lt;Bonus!$J$2,Bonus!$K$2,IF(D2145&lt;Bonus!$J$3,Bonus!$K$3,IF(D2145&lt;Bonus!$J$4,Bonus!$K$4,IF(D2145&lt;Bonus!$J$5,Bonus!$K$5,IF(D2145&lt;Bonus!$J$6,Bonus!$K$6,IF(D2145&lt;Bonus!$J$7,Bonus!$K$7,IF(D2145&lt;Bonus!$J$8,Bonus!$K$8,IF(D2145&lt;Bonus!$J$9,Bonus!$K$9,IF(D2145&lt;Bonus!$J$10,Bonus!$K$10,IF(D2145&lt;Bonus!$J$11,Bonus!$K$11,IF(D2145&lt;Bonus!$J$12,Bonus!$K$12,Bonus!$K$13)))))))))))</f>
        <v>2</v>
      </c>
    </row>
    <row r="2146" spans="1:21"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17">
        <f t="shared" si="133"/>
        <v>25.291666666666668</v>
      </c>
      <c r="Q2146" t="s">
        <v>8353</v>
      </c>
      <c r="R2146" t="s">
        <v>8354</v>
      </c>
      <c r="S2146" s="23">
        <f t="shared" si="134"/>
        <v>41499.338425925926</v>
      </c>
      <c r="T2146" s="23">
        <f t="shared" si="135"/>
        <v>41531.338425925926</v>
      </c>
      <c r="U2146" s="27">
        <f>IF(D2146&lt;Bonus!$J$2,Bonus!$K$2,IF(D2146&lt;Bonus!$J$3,Bonus!$K$3,IF(D2146&lt;Bonus!$J$4,Bonus!$K$4,IF(D2146&lt;Bonus!$J$5,Bonus!$K$5,IF(D2146&lt;Bonus!$J$6,Bonus!$K$6,IF(D2146&lt;Bonus!$J$7,Bonus!$K$7,IF(D2146&lt;Bonus!$J$8,Bonus!$K$8,IF(D2146&lt;Bonus!$J$9,Bonus!$K$9,IF(D2146&lt;Bonus!$J$10,Bonus!$K$10,IF(D2146&lt;Bonus!$J$11,Bonus!$K$11,IF(D2146&lt;Bonus!$J$12,Bonus!$K$12,Bonus!$K$13)))))))))))</f>
        <v>9</v>
      </c>
    </row>
    <row r="2147" spans="1:21"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17">
        <f t="shared" si="133"/>
        <v>51.292134831460672</v>
      </c>
      <c r="Q2147" t="s">
        <v>8353</v>
      </c>
      <c r="R2147" t="s">
        <v>8354</v>
      </c>
      <c r="S2147" s="23">
        <f t="shared" si="134"/>
        <v>41575.029097222221</v>
      </c>
      <c r="T2147" s="23">
        <f t="shared" si="135"/>
        <v>41605.070763888885</v>
      </c>
      <c r="U2147" s="27">
        <f>IF(D2147&lt;Bonus!$J$2,Bonus!$K$2,IF(D2147&lt;Bonus!$J$3,Bonus!$K$3,IF(D2147&lt;Bonus!$J$4,Bonus!$K$4,IF(D2147&lt;Bonus!$J$5,Bonus!$K$5,IF(D2147&lt;Bonus!$J$6,Bonus!$K$6,IF(D2147&lt;Bonus!$J$7,Bonus!$K$7,IF(D2147&lt;Bonus!$J$8,Bonus!$K$8,IF(D2147&lt;Bonus!$J$9,Bonus!$K$9,IF(D2147&lt;Bonus!$J$10,Bonus!$K$10,IF(D2147&lt;Bonus!$J$11,Bonus!$K$11,IF(D2147&lt;Bonus!$J$12,Bonus!$K$12,Bonus!$K$13)))))))))))</f>
        <v>5</v>
      </c>
    </row>
    <row r="2148" spans="1:21"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17">
        <f t="shared" si="133"/>
        <v>1</v>
      </c>
      <c r="Q2148" t="s">
        <v>8353</v>
      </c>
      <c r="R2148" t="s">
        <v>8354</v>
      </c>
      <c r="S2148" s="23">
        <f t="shared" si="134"/>
        <v>42397.471180555549</v>
      </c>
      <c r="T2148" s="23">
        <f t="shared" si="135"/>
        <v>42411.471180555549</v>
      </c>
      <c r="U2148" s="27">
        <f>IF(D2148&lt;Bonus!$J$2,Bonus!$K$2,IF(D2148&lt;Bonus!$J$3,Bonus!$K$3,IF(D2148&lt;Bonus!$J$4,Bonus!$K$4,IF(D2148&lt;Bonus!$J$5,Bonus!$K$5,IF(D2148&lt;Bonus!$J$6,Bonus!$K$6,IF(D2148&lt;Bonus!$J$7,Bonus!$K$7,IF(D2148&lt;Bonus!$J$8,Bonus!$K$8,IF(D2148&lt;Bonus!$J$9,Bonus!$K$9,IF(D2148&lt;Bonus!$J$10,Bonus!$K$10,IF(D2148&lt;Bonus!$J$11,Bonus!$K$11,IF(D2148&lt;Bonus!$J$12,Bonus!$K$12,Bonus!$K$13)))))))))))</f>
        <v>3</v>
      </c>
    </row>
    <row r="2149" spans="1:21"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17">
        <f t="shared" si="133"/>
        <v>49.381818181818183</v>
      </c>
      <c r="Q2149" t="s">
        <v>8353</v>
      </c>
      <c r="R2149" t="s">
        <v>8354</v>
      </c>
      <c r="S2149" s="23">
        <f t="shared" si="134"/>
        <v>41927.087361111109</v>
      </c>
      <c r="T2149" s="23">
        <f t="shared" si="135"/>
        <v>41959.129027777781</v>
      </c>
      <c r="U2149" s="27">
        <f>IF(D2149&lt;Bonus!$J$2,Bonus!$K$2,IF(D2149&lt;Bonus!$J$3,Bonus!$K$3,IF(D2149&lt;Bonus!$J$4,Bonus!$K$4,IF(D2149&lt;Bonus!$J$5,Bonus!$K$5,IF(D2149&lt;Bonus!$J$6,Bonus!$K$6,IF(D2149&lt;Bonus!$J$7,Bonus!$K$7,IF(D2149&lt;Bonus!$J$8,Bonus!$K$8,IF(D2149&lt;Bonus!$J$9,Bonus!$K$9,IF(D2149&lt;Bonus!$J$10,Bonus!$K$10,IF(D2149&lt;Bonus!$J$11,Bonus!$K$11,IF(D2149&lt;Bonus!$J$12,Bonus!$K$12,Bonus!$K$13)))))))))))</f>
        <v>12</v>
      </c>
    </row>
    <row r="2150" spans="1:21"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17">
        <f t="shared" si="133"/>
        <v>1</v>
      </c>
      <c r="Q2150" t="s">
        <v>8353</v>
      </c>
      <c r="R2150" t="s">
        <v>8354</v>
      </c>
      <c r="S2150" s="23">
        <f t="shared" si="134"/>
        <v>42066.525254629632</v>
      </c>
      <c r="T2150" s="23">
        <f t="shared" si="135"/>
        <v>42096.483587962961</v>
      </c>
      <c r="U2150" s="27">
        <f>IF(D2150&lt;Bonus!$J$2,Bonus!$K$2,IF(D2150&lt;Bonus!$J$3,Bonus!$K$3,IF(D2150&lt;Bonus!$J$4,Bonus!$K$4,IF(D2150&lt;Bonus!$J$5,Bonus!$K$5,IF(D2150&lt;Bonus!$J$6,Bonus!$K$6,IF(D2150&lt;Bonus!$J$7,Bonus!$K$7,IF(D2150&lt;Bonus!$J$8,Bonus!$K$8,IF(D2150&lt;Bonus!$J$9,Bonus!$K$9,IF(D2150&lt;Bonus!$J$10,Bonus!$K$10,IF(D2150&lt;Bonus!$J$11,Bonus!$K$11,IF(D2150&lt;Bonus!$J$12,Bonus!$K$12,Bonus!$K$13)))))))))))</f>
        <v>1</v>
      </c>
    </row>
    <row r="2151" spans="1:21"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17" t="e">
        <f t="shared" si="133"/>
        <v>#DIV/0!</v>
      </c>
      <c r="Q2151" t="s">
        <v>8353</v>
      </c>
      <c r="R2151" t="s">
        <v>8354</v>
      </c>
      <c r="S2151" s="23">
        <f t="shared" si="134"/>
        <v>40354.816620370366</v>
      </c>
      <c r="T2151" s="23">
        <f t="shared" si="135"/>
        <v>40389.791666666664</v>
      </c>
      <c r="U2151" s="27">
        <f>IF(D2151&lt;Bonus!$J$2,Bonus!$K$2,IF(D2151&lt;Bonus!$J$3,Bonus!$K$3,IF(D2151&lt;Bonus!$J$4,Bonus!$K$4,IF(D2151&lt;Bonus!$J$5,Bonus!$K$5,IF(D2151&lt;Bonus!$J$6,Bonus!$K$6,IF(D2151&lt;Bonus!$J$7,Bonus!$K$7,IF(D2151&lt;Bonus!$J$8,Bonus!$K$8,IF(D2151&lt;Bonus!$J$9,Bonus!$K$9,IF(D2151&lt;Bonus!$J$10,Bonus!$K$10,IF(D2151&lt;Bonus!$J$11,Bonus!$K$11,IF(D2151&lt;Bonus!$J$12,Bonus!$K$12,Bonus!$K$13)))))))))))</f>
        <v>2</v>
      </c>
    </row>
    <row r="2152" spans="1:21"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17">
        <f t="shared" si="133"/>
        <v>101.25</v>
      </c>
      <c r="Q2152" t="s">
        <v>8353</v>
      </c>
      <c r="R2152" t="s">
        <v>8354</v>
      </c>
      <c r="S2152" s="23">
        <f t="shared" si="134"/>
        <v>42534.076377314814</v>
      </c>
      <c r="T2152" s="23">
        <f t="shared" si="135"/>
        <v>42564.076377314814</v>
      </c>
      <c r="U2152" s="27">
        <f>IF(D2152&lt;Bonus!$J$2,Bonus!$K$2,IF(D2152&lt;Bonus!$J$3,Bonus!$K$3,IF(D2152&lt;Bonus!$J$4,Bonus!$K$4,IF(D2152&lt;Bonus!$J$5,Bonus!$K$5,IF(D2152&lt;Bonus!$J$6,Bonus!$K$6,IF(D2152&lt;Bonus!$J$7,Bonus!$K$7,IF(D2152&lt;Bonus!$J$8,Bonus!$K$8,IF(D2152&lt;Bonus!$J$9,Bonus!$K$9,IF(D2152&lt;Bonus!$J$10,Bonus!$K$10,IF(D2152&lt;Bonus!$J$11,Bonus!$K$11,IF(D2152&lt;Bonus!$J$12,Bonus!$K$12,Bonus!$K$13)))))))))))</f>
        <v>12</v>
      </c>
    </row>
    <row r="2153" spans="1:21"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17">
        <f t="shared" si="133"/>
        <v>19.666666666666668</v>
      </c>
      <c r="Q2153" t="s">
        <v>8353</v>
      </c>
      <c r="R2153" t="s">
        <v>8354</v>
      </c>
      <c r="S2153" s="23">
        <f t="shared" si="134"/>
        <v>42520.639050925929</v>
      </c>
      <c r="T2153" s="23">
        <f t="shared" si="135"/>
        <v>42550.639050925929</v>
      </c>
      <c r="U2153" s="27">
        <f>IF(D2153&lt;Bonus!$J$2,Bonus!$K$2,IF(D2153&lt;Bonus!$J$3,Bonus!$K$3,IF(D2153&lt;Bonus!$J$4,Bonus!$K$4,IF(D2153&lt;Bonus!$J$5,Bonus!$K$5,IF(D2153&lt;Bonus!$J$6,Bonus!$K$6,IF(D2153&lt;Bonus!$J$7,Bonus!$K$7,IF(D2153&lt;Bonus!$J$8,Bonus!$K$8,IF(D2153&lt;Bonus!$J$9,Bonus!$K$9,IF(D2153&lt;Bonus!$J$10,Bonus!$K$10,IF(D2153&lt;Bonus!$J$11,Bonus!$K$11,IF(D2153&lt;Bonus!$J$12,Bonus!$K$12,Bonus!$K$13)))))))))))</f>
        <v>11</v>
      </c>
    </row>
    <row r="2154" spans="1:21"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17">
        <f t="shared" si="133"/>
        <v>12.5</v>
      </c>
      <c r="Q2154" t="s">
        <v>8353</v>
      </c>
      <c r="R2154" t="s">
        <v>8354</v>
      </c>
      <c r="S2154" s="23">
        <f t="shared" si="134"/>
        <v>41683.62394675926</v>
      </c>
      <c r="T2154" s="23">
        <f t="shared" si="135"/>
        <v>41713.582280092589</v>
      </c>
      <c r="U2154" s="27">
        <f>IF(D2154&lt;Bonus!$J$2,Bonus!$K$2,IF(D2154&lt;Bonus!$J$3,Bonus!$K$3,IF(D2154&lt;Bonus!$J$4,Bonus!$K$4,IF(D2154&lt;Bonus!$J$5,Bonus!$K$5,IF(D2154&lt;Bonus!$J$6,Bonus!$K$6,IF(D2154&lt;Bonus!$J$7,Bonus!$K$7,IF(D2154&lt;Bonus!$J$8,Bonus!$K$8,IF(D2154&lt;Bonus!$J$9,Bonus!$K$9,IF(D2154&lt;Bonus!$J$10,Bonus!$K$10,IF(D2154&lt;Bonus!$J$11,Bonus!$K$11,IF(D2154&lt;Bonus!$J$12,Bonus!$K$12,Bonus!$K$13)))))))))))</f>
        <v>8</v>
      </c>
    </row>
    <row r="2155" spans="1:21"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17">
        <f t="shared" si="133"/>
        <v>8.5</v>
      </c>
      <c r="Q2155" t="s">
        <v>8353</v>
      </c>
      <c r="R2155" t="s">
        <v>8354</v>
      </c>
      <c r="S2155" s="23">
        <f t="shared" si="134"/>
        <v>41974.702754629623</v>
      </c>
      <c r="T2155" s="23">
        <f t="shared" si="135"/>
        <v>42014.124305555553</v>
      </c>
      <c r="U2155" s="27">
        <f>IF(D2155&lt;Bonus!$J$2,Bonus!$K$2,IF(D2155&lt;Bonus!$J$3,Bonus!$K$3,IF(D2155&lt;Bonus!$J$4,Bonus!$K$4,IF(D2155&lt;Bonus!$J$5,Bonus!$K$5,IF(D2155&lt;Bonus!$J$6,Bonus!$K$6,IF(D2155&lt;Bonus!$J$7,Bonus!$K$7,IF(D2155&lt;Bonus!$J$8,Bonus!$K$8,IF(D2155&lt;Bonus!$J$9,Bonus!$K$9,IF(D2155&lt;Bonus!$J$10,Bonus!$K$10,IF(D2155&lt;Bonus!$J$11,Bonus!$K$11,IF(D2155&lt;Bonus!$J$12,Bonus!$K$12,Bonus!$K$13)))))))))))</f>
        <v>12</v>
      </c>
    </row>
    <row r="2156" spans="1:21"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17">
        <f t="shared" si="133"/>
        <v>1</v>
      </c>
      <c r="Q2156" t="s">
        <v>8353</v>
      </c>
      <c r="R2156" t="s">
        <v>8354</v>
      </c>
      <c r="S2156" s="23">
        <f t="shared" si="134"/>
        <v>41647.42392361111</v>
      </c>
      <c r="T2156" s="23">
        <f t="shared" si="135"/>
        <v>41667.42392361111</v>
      </c>
      <c r="U2156" s="27">
        <f>IF(D2156&lt;Bonus!$J$2,Bonus!$K$2,IF(D2156&lt;Bonus!$J$3,Bonus!$K$3,IF(D2156&lt;Bonus!$J$4,Bonus!$K$4,IF(D2156&lt;Bonus!$J$5,Bonus!$K$5,IF(D2156&lt;Bonus!$J$6,Bonus!$K$6,IF(D2156&lt;Bonus!$J$7,Bonus!$K$7,IF(D2156&lt;Bonus!$J$8,Bonus!$K$8,IF(D2156&lt;Bonus!$J$9,Bonus!$K$9,IF(D2156&lt;Bonus!$J$10,Bonus!$K$10,IF(D2156&lt;Bonus!$J$11,Bonus!$K$11,IF(D2156&lt;Bonus!$J$12,Bonus!$K$12,Bonus!$K$13)))))))))))</f>
        <v>1</v>
      </c>
    </row>
    <row r="2157" spans="1:21"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17">
        <f t="shared" si="133"/>
        <v>23</v>
      </c>
      <c r="Q2157" t="s">
        <v>8353</v>
      </c>
      <c r="R2157" t="s">
        <v>8354</v>
      </c>
      <c r="S2157" s="23">
        <f t="shared" si="134"/>
        <v>42430.539178240739</v>
      </c>
      <c r="T2157" s="23">
        <f t="shared" si="135"/>
        <v>42460.497511574074</v>
      </c>
      <c r="U2157" s="27">
        <f>IF(D2157&lt;Bonus!$J$2,Bonus!$K$2,IF(D2157&lt;Bonus!$J$3,Bonus!$K$3,IF(D2157&lt;Bonus!$J$4,Bonus!$K$4,IF(D2157&lt;Bonus!$J$5,Bonus!$K$5,IF(D2157&lt;Bonus!$J$6,Bonus!$K$6,IF(D2157&lt;Bonus!$J$7,Bonus!$K$7,IF(D2157&lt;Bonus!$J$8,Bonus!$K$8,IF(D2157&lt;Bonus!$J$9,Bonus!$K$9,IF(D2157&lt;Bonus!$J$10,Bonus!$K$10,IF(D2157&lt;Bonus!$J$11,Bonus!$K$11,IF(D2157&lt;Bonus!$J$12,Bonus!$K$12,Bonus!$K$13)))))))))))</f>
        <v>3</v>
      </c>
    </row>
    <row r="2158" spans="1:21"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17">
        <f t="shared" si="133"/>
        <v>17.987951807228917</v>
      </c>
      <c r="Q2158" t="s">
        <v>8353</v>
      </c>
      <c r="R2158" t="s">
        <v>8354</v>
      </c>
      <c r="S2158" s="23">
        <f t="shared" si="134"/>
        <v>41488.645902777775</v>
      </c>
      <c r="T2158" s="23">
        <f t="shared" si="135"/>
        <v>41533.645902777775</v>
      </c>
      <c r="U2158" s="27">
        <f>IF(D2158&lt;Bonus!$J$2,Bonus!$K$2,IF(D2158&lt;Bonus!$J$3,Bonus!$K$3,IF(D2158&lt;Bonus!$J$4,Bonus!$K$4,IF(D2158&lt;Bonus!$J$5,Bonus!$K$5,IF(D2158&lt;Bonus!$J$6,Bonus!$K$6,IF(D2158&lt;Bonus!$J$7,Bonus!$K$7,IF(D2158&lt;Bonus!$J$8,Bonus!$K$8,IF(D2158&lt;Bonus!$J$9,Bonus!$K$9,IF(D2158&lt;Bonus!$J$10,Bonus!$K$10,IF(D2158&lt;Bonus!$J$11,Bonus!$K$11,IF(D2158&lt;Bonus!$J$12,Bonus!$K$12,Bonus!$K$13)))))))))))</f>
        <v>12</v>
      </c>
    </row>
    <row r="2159" spans="1:21"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17">
        <f t="shared" si="133"/>
        <v>370.94736842105266</v>
      </c>
      <c r="Q2159" t="s">
        <v>8353</v>
      </c>
      <c r="R2159" t="s">
        <v>8354</v>
      </c>
      <c r="S2159" s="23">
        <f t="shared" si="134"/>
        <v>42694.772951388884</v>
      </c>
      <c r="T2159" s="23">
        <f t="shared" si="135"/>
        <v>42727.124305555553</v>
      </c>
      <c r="U2159" s="27">
        <f>IF(D2159&lt;Bonus!$J$2,Bonus!$K$2,IF(D2159&lt;Bonus!$J$3,Bonus!$K$3,IF(D2159&lt;Bonus!$J$4,Bonus!$K$4,IF(D2159&lt;Bonus!$J$5,Bonus!$K$5,IF(D2159&lt;Bonus!$J$6,Bonus!$K$6,IF(D2159&lt;Bonus!$J$7,Bonus!$K$7,IF(D2159&lt;Bonus!$J$8,Bonus!$K$8,IF(D2159&lt;Bonus!$J$9,Bonus!$K$9,IF(D2159&lt;Bonus!$J$10,Bonus!$K$10,IF(D2159&lt;Bonus!$J$11,Bonus!$K$11,IF(D2159&lt;Bonus!$J$12,Bonus!$K$12,Bonus!$K$13)))))))))))</f>
        <v>12</v>
      </c>
    </row>
    <row r="2160" spans="1:21"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17">
        <f t="shared" si="133"/>
        <v>63.569485530546629</v>
      </c>
      <c r="Q2160" t="s">
        <v>8353</v>
      </c>
      <c r="R2160" t="s">
        <v>8354</v>
      </c>
      <c r="S2160" s="23">
        <f t="shared" si="134"/>
        <v>41264.645532407405</v>
      </c>
      <c r="T2160" s="23">
        <f t="shared" si="135"/>
        <v>41309.645532407405</v>
      </c>
      <c r="U2160" s="27">
        <f>IF(D2160&lt;Bonus!$J$2,Bonus!$K$2,IF(D2160&lt;Bonus!$J$3,Bonus!$K$3,IF(D2160&lt;Bonus!$J$4,Bonus!$K$4,IF(D2160&lt;Bonus!$J$5,Bonus!$K$5,IF(D2160&lt;Bonus!$J$6,Bonus!$K$6,IF(D2160&lt;Bonus!$J$7,Bonus!$K$7,IF(D2160&lt;Bonus!$J$8,Bonus!$K$8,IF(D2160&lt;Bonus!$J$9,Bonus!$K$9,IF(D2160&lt;Bonus!$J$10,Bonus!$K$10,IF(D2160&lt;Bonus!$J$11,Bonus!$K$11,IF(D2160&lt;Bonus!$J$12,Bonus!$K$12,Bonus!$K$13)))))))))))</f>
        <v>12</v>
      </c>
    </row>
    <row r="2161" spans="1:21"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17">
        <f t="shared" si="133"/>
        <v>13</v>
      </c>
      <c r="Q2161" t="s">
        <v>8353</v>
      </c>
      <c r="R2161" t="s">
        <v>8354</v>
      </c>
      <c r="S2161" s="23">
        <f t="shared" si="134"/>
        <v>40710.522847222215</v>
      </c>
      <c r="T2161" s="23">
        <f t="shared" si="135"/>
        <v>40740.522847222215</v>
      </c>
      <c r="U2161" s="27">
        <f>IF(D2161&lt;Bonus!$J$2,Bonus!$K$2,IF(D2161&lt;Bonus!$J$3,Bonus!$K$3,IF(D2161&lt;Bonus!$J$4,Bonus!$K$4,IF(D2161&lt;Bonus!$J$5,Bonus!$K$5,IF(D2161&lt;Bonus!$J$6,Bonus!$K$6,IF(D2161&lt;Bonus!$J$7,Bonus!$K$7,IF(D2161&lt;Bonus!$J$8,Bonus!$K$8,IF(D2161&lt;Bonus!$J$9,Bonus!$K$9,IF(D2161&lt;Bonus!$J$10,Bonus!$K$10,IF(D2161&lt;Bonus!$J$11,Bonus!$K$11,IF(D2161&lt;Bonus!$J$12,Bonus!$K$12,Bonus!$K$13)))))))))))</f>
        <v>2</v>
      </c>
    </row>
    <row r="2162" spans="1:21"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17">
        <f t="shared" si="133"/>
        <v>5.3125</v>
      </c>
      <c r="Q2162" t="s">
        <v>8353</v>
      </c>
      <c r="R2162" t="s">
        <v>8354</v>
      </c>
      <c r="S2162" s="23">
        <f t="shared" si="134"/>
        <v>41018.503530092588</v>
      </c>
      <c r="T2162" s="23">
        <f t="shared" si="135"/>
        <v>41048.503530092588</v>
      </c>
      <c r="U2162" s="27">
        <f>IF(D2162&lt;Bonus!$J$2,Bonus!$K$2,IF(D2162&lt;Bonus!$J$3,Bonus!$K$3,IF(D2162&lt;Bonus!$J$4,Bonus!$K$4,IF(D2162&lt;Bonus!$J$5,Bonus!$K$5,IF(D2162&lt;Bonus!$J$6,Bonus!$K$6,IF(D2162&lt;Bonus!$J$7,Bonus!$K$7,IF(D2162&lt;Bonus!$J$8,Bonus!$K$8,IF(D2162&lt;Bonus!$J$9,Bonus!$K$9,IF(D2162&lt;Bonus!$J$10,Bonus!$K$10,IF(D2162&lt;Bonus!$J$11,Bonus!$K$11,IF(D2162&lt;Bonus!$J$12,Bonus!$K$12,Bonus!$K$13)))))))))))</f>
        <v>4</v>
      </c>
    </row>
    <row r="2163" spans="1:21"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17">
        <f t="shared" si="133"/>
        <v>35.615384615384613</v>
      </c>
      <c r="Q2163" t="s">
        <v>8345</v>
      </c>
      <c r="R2163" t="s">
        <v>8346</v>
      </c>
      <c r="S2163" s="23">
        <f t="shared" si="134"/>
        <v>42240.644201388881</v>
      </c>
      <c r="T2163" s="23">
        <f t="shared" si="135"/>
        <v>42270.644201388881</v>
      </c>
      <c r="U2163" s="27">
        <f>IF(D2163&lt;Bonus!$J$2,Bonus!$K$2,IF(D2163&lt;Bonus!$J$3,Bonus!$K$3,IF(D2163&lt;Bonus!$J$4,Bonus!$K$4,IF(D2163&lt;Bonus!$J$5,Bonus!$K$5,IF(D2163&lt;Bonus!$J$6,Bonus!$K$6,IF(D2163&lt;Bonus!$J$7,Bonus!$K$7,IF(D2163&lt;Bonus!$J$8,Bonus!$K$8,IF(D2163&lt;Bonus!$J$9,Bonus!$K$9,IF(D2163&lt;Bonus!$J$10,Bonus!$K$10,IF(D2163&lt;Bonus!$J$11,Bonus!$K$11,IF(D2163&lt;Bonus!$J$12,Bonus!$K$12,Bonus!$K$13)))))))))))</f>
        <v>1</v>
      </c>
    </row>
    <row r="2164" spans="1:21"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17">
        <f t="shared" si="133"/>
        <v>87.103448275862064</v>
      </c>
      <c r="Q2164" t="s">
        <v>8345</v>
      </c>
      <c r="R2164" t="s">
        <v>8346</v>
      </c>
      <c r="S2164" s="23">
        <f t="shared" si="134"/>
        <v>41813.557766203703</v>
      </c>
      <c r="T2164" s="23">
        <f t="shared" si="135"/>
        <v>41844.557766203703</v>
      </c>
      <c r="U2164" s="27">
        <f>IF(D2164&lt;Bonus!$J$2,Bonus!$K$2,IF(D2164&lt;Bonus!$J$3,Bonus!$K$3,IF(D2164&lt;Bonus!$J$4,Bonus!$K$4,IF(D2164&lt;Bonus!$J$5,Bonus!$K$5,IF(D2164&lt;Bonus!$J$6,Bonus!$K$6,IF(D2164&lt;Bonus!$J$7,Bonus!$K$7,IF(D2164&lt;Bonus!$J$8,Bonus!$K$8,IF(D2164&lt;Bonus!$J$9,Bonus!$K$9,IF(D2164&lt;Bonus!$J$10,Bonus!$K$10,IF(D2164&lt;Bonus!$J$11,Bonus!$K$11,IF(D2164&lt;Bonus!$J$12,Bonus!$K$12,Bonus!$K$13)))))))))))</f>
        <v>2</v>
      </c>
    </row>
    <row r="2165" spans="1:21"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17">
        <f t="shared" si="133"/>
        <v>75.11363636363636</v>
      </c>
      <c r="Q2165" t="s">
        <v>8345</v>
      </c>
      <c r="R2165" t="s">
        <v>8346</v>
      </c>
      <c r="S2165" s="23">
        <f t="shared" si="134"/>
        <v>42111.691203703704</v>
      </c>
      <c r="T2165" s="23">
        <f t="shared" si="135"/>
        <v>42162.951388888883</v>
      </c>
      <c r="U2165" s="27">
        <f>IF(D2165&lt;Bonus!$J$2,Bonus!$K$2,IF(D2165&lt;Bonus!$J$3,Bonus!$K$3,IF(D2165&lt;Bonus!$J$4,Bonus!$K$4,IF(D2165&lt;Bonus!$J$5,Bonus!$K$5,IF(D2165&lt;Bonus!$J$6,Bonus!$K$6,IF(D2165&lt;Bonus!$J$7,Bonus!$K$7,IF(D2165&lt;Bonus!$J$8,Bonus!$K$8,IF(D2165&lt;Bonus!$J$9,Bonus!$K$9,IF(D2165&lt;Bonus!$J$10,Bonus!$K$10,IF(D2165&lt;Bonus!$J$11,Bonus!$K$11,IF(D2165&lt;Bonus!$J$12,Bonus!$K$12,Bonus!$K$13)))))))))))</f>
        <v>2</v>
      </c>
    </row>
    <row r="2166" spans="1:21"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17">
        <f t="shared" si="133"/>
        <v>68.01204819277109</v>
      </c>
      <c r="Q2166" t="s">
        <v>8345</v>
      </c>
      <c r="R2166" t="s">
        <v>8346</v>
      </c>
      <c r="S2166" s="23">
        <f t="shared" si="134"/>
        <v>42515.509421296294</v>
      </c>
      <c r="T2166" s="23">
        <f t="shared" si="135"/>
        <v>42545.957638888889</v>
      </c>
      <c r="U2166" s="27">
        <f>IF(D2166&lt;Bonus!$J$2,Bonus!$K$2,IF(D2166&lt;Bonus!$J$3,Bonus!$K$3,IF(D2166&lt;Bonus!$J$4,Bonus!$K$4,IF(D2166&lt;Bonus!$J$5,Bonus!$K$5,IF(D2166&lt;Bonus!$J$6,Bonus!$K$6,IF(D2166&lt;Bonus!$J$7,Bonus!$K$7,IF(D2166&lt;Bonus!$J$8,Bonus!$K$8,IF(D2166&lt;Bonus!$J$9,Bonus!$K$9,IF(D2166&lt;Bonus!$J$10,Bonus!$K$10,IF(D2166&lt;Bonus!$J$11,Bonus!$K$11,IF(D2166&lt;Bonus!$J$12,Bonus!$K$12,Bonus!$K$13)))))))))))</f>
        <v>3</v>
      </c>
    </row>
    <row r="2167" spans="1:21"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17">
        <f t="shared" si="133"/>
        <v>29.623931623931625</v>
      </c>
      <c r="Q2167" t="s">
        <v>8345</v>
      </c>
      <c r="R2167" t="s">
        <v>8346</v>
      </c>
      <c r="S2167" s="23">
        <f t="shared" si="134"/>
        <v>42438.458738425928</v>
      </c>
      <c r="T2167" s="23">
        <f t="shared" si="135"/>
        <v>42468.417071759257</v>
      </c>
      <c r="U2167" s="27">
        <f>IF(D2167&lt;Bonus!$J$2,Bonus!$K$2,IF(D2167&lt;Bonus!$J$3,Bonus!$K$3,IF(D2167&lt;Bonus!$J$4,Bonus!$K$4,IF(D2167&lt;Bonus!$J$5,Bonus!$K$5,IF(D2167&lt;Bonus!$J$6,Bonus!$K$6,IF(D2167&lt;Bonus!$J$7,Bonus!$K$7,IF(D2167&lt;Bonus!$J$8,Bonus!$K$8,IF(D2167&lt;Bonus!$J$9,Bonus!$K$9,IF(D2167&lt;Bonus!$J$10,Bonus!$K$10,IF(D2167&lt;Bonus!$J$11,Bonus!$K$11,IF(D2167&lt;Bonus!$J$12,Bonus!$K$12,Bonus!$K$13)))))))))))</f>
        <v>2</v>
      </c>
    </row>
    <row r="2168" spans="1:21"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17">
        <f t="shared" si="133"/>
        <v>91.625</v>
      </c>
      <c r="Q2168" t="s">
        <v>8345</v>
      </c>
      <c r="R2168" t="s">
        <v>8346</v>
      </c>
      <c r="S2168" s="23">
        <f t="shared" si="134"/>
        <v>41933.629837962959</v>
      </c>
      <c r="T2168" s="23">
        <f t="shared" si="135"/>
        <v>41978.671504629623</v>
      </c>
      <c r="U2168" s="27">
        <f>IF(D2168&lt;Bonus!$J$2,Bonus!$K$2,IF(D2168&lt;Bonus!$J$3,Bonus!$K$3,IF(D2168&lt;Bonus!$J$4,Bonus!$K$4,IF(D2168&lt;Bonus!$J$5,Bonus!$K$5,IF(D2168&lt;Bonus!$J$6,Bonus!$K$6,IF(D2168&lt;Bonus!$J$7,Bonus!$K$7,IF(D2168&lt;Bonus!$J$8,Bonus!$K$8,IF(D2168&lt;Bonus!$J$9,Bonus!$K$9,IF(D2168&lt;Bonus!$J$10,Bonus!$K$10,IF(D2168&lt;Bonus!$J$11,Bonus!$K$11,IF(D2168&lt;Bonus!$J$12,Bonus!$K$12,Bonus!$K$13)))))))))))</f>
        <v>2</v>
      </c>
    </row>
    <row r="2169" spans="1:21"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17">
        <f t="shared" si="133"/>
        <v>22.5</v>
      </c>
      <c r="Q2169" t="s">
        <v>8345</v>
      </c>
      <c r="R2169" t="s">
        <v>8346</v>
      </c>
      <c r="S2169" s="23">
        <f t="shared" si="134"/>
        <v>41152.858067129629</v>
      </c>
      <c r="T2169" s="23">
        <f t="shared" si="135"/>
        <v>41166.858067129629</v>
      </c>
      <c r="U2169" s="27">
        <f>IF(D2169&lt;Bonus!$J$2,Bonus!$K$2,IF(D2169&lt;Bonus!$J$3,Bonus!$K$3,IF(D2169&lt;Bonus!$J$4,Bonus!$K$4,IF(D2169&lt;Bonus!$J$5,Bonus!$K$5,IF(D2169&lt;Bonus!$J$6,Bonus!$K$6,IF(D2169&lt;Bonus!$J$7,Bonus!$K$7,IF(D2169&lt;Bonus!$J$8,Bonus!$K$8,IF(D2169&lt;Bonus!$J$9,Bonus!$K$9,IF(D2169&lt;Bonus!$J$10,Bonus!$K$10,IF(D2169&lt;Bonus!$J$11,Bonus!$K$11,IF(D2169&lt;Bonus!$J$12,Bonus!$K$12,Bonus!$K$13)))))))))))</f>
        <v>1</v>
      </c>
    </row>
    <row r="2170" spans="1:21"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17">
        <f t="shared" si="133"/>
        <v>64.366735294117646</v>
      </c>
      <c r="Q2170" t="s">
        <v>8345</v>
      </c>
      <c r="R2170" t="s">
        <v>8346</v>
      </c>
      <c r="S2170" s="23">
        <f t="shared" si="134"/>
        <v>42745.391909722217</v>
      </c>
      <c r="T2170" s="23">
        <f t="shared" si="135"/>
        <v>42775.999999999993</v>
      </c>
      <c r="U2170" s="27">
        <f>IF(D2170&lt;Bonus!$J$2,Bonus!$K$2,IF(D2170&lt;Bonus!$J$3,Bonus!$K$3,IF(D2170&lt;Bonus!$J$4,Bonus!$K$4,IF(D2170&lt;Bonus!$J$5,Bonus!$K$5,IF(D2170&lt;Bonus!$J$6,Bonus!$K$6,IF(D2170&lt;Bonus!$J$7,Bonus!$K$7,IF(D2170&lt;Bonus!$J$8,Bonus!$K$8,IF(D2170&lt;Bonus!$J$9,Bonus!$K$9,IF(D2170&lt;Bonus!$J$10,Bonus!$K$10,IF(D2170&lt;Bonus!$J$11,Bonus!$K$11,IF(D2170&lt;Bonus!$J$12,Bonus!$K$12,Bonus!$K$13)))))))))))</f>
        <v>5</v>
      </c>
    </row>
    <row r="2171" spans="1:21"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17">
        <f t="shared" si="133"/>
        <v>21.857142857142858</v>
      </c>
      <c r="Q2171" t="s">
        <v>8345</v>
      </c>
      <c r="R2171" t="s">
        <v>8346</v>
      </c>
      <c r="S2171" s="23">
        <f t="shared" si="134"/>
        <v>42793.492488425924</v>
      </c>
      <c r="T2171" s="23">
        <f t="shared" si="135"/>
        <v>42796.492488425924</v>
      </c>
      <c r="U2171" s="27">
        <f>IF(D2171&lt;Bonus!$J$2,Bonus!$K$2,IF(D2171&lt;Bonus!$J$3,Bonus!$K$3,IF(D2171&lt;Bonus!$J$4,Bonus!$K$4,IF(D2171&lt;Bonus!$J$5,Bonus!$K$5,IF(D2171&lt;Bonus!$J$6,Bonus!$K$6,IF(D2171&lt;Bonus!$J$7,Bonus!$K$7,IF(D2171&lt;Bonus!$J$8,Bonus!$K$8,IF(D2171&lt;Bonus!$J$9,Bonus!$K$9,IF(D2171&lt;Bonus!$J$10,Bonus!$K$10,IF(D2171&lt;Bonus!$J$11,Bonus!$K$11,IF(D2171&lt;Bonus!$J$12,Bonus!$K$12,Bonus!$K$13)))))))))))</f>
        <v>1</v>
      </c>
    </row>
    <row r="2172" spans="1:21"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17">
        <f t="shared" si="133"/>
        <v>33.315789473684212</v>
      </c>
      <c r="Q2172" t="s">
        <v>8345</v>
      </c>
      <c r="R2172" t="s">
        <v>8346</v>
      </c>
      <c r="S2172" s="23">
        <f t="shared" si="134"/>
        <v>42198.541921296295</v>
      </c>
      <c r="T2172" s="23">
        <f t="shared" si="135"/>
        <v>42238.541921296295</v>
      </c>
      <c r="U2172" s="27">
        <f>IF(D2172&lt;Bonus!$J$2,Bonus!$K$2,IF(D2172&lt;Bonus!$J$3,Bonus!$K$3,IF(D2172&lt;Bonus!$J$4,Bonus!$K$4,IF(D2172&lt;Bonus!$J$5,Bonus!$K$5,IF(D2172&lt;Bonus!$J$6,Bonus!$K$6,IF(D2172&lt;Bonus!$J$7,Bonus!$K$7,IF(D2172&lt;Bonus!$J$8,Bonus!$K$8,IF(D2172&lt;Bonus!$J$9,Bonus!$K$9,IF(D2172&lt;Bonus!$J$10,Bonus!$K$10,IF(D2172&lt;Bonus!$J$11,Bonus!$K$11,IF(D2172&lt;Bonus!$J$12,Bonus!$K$12,Bonus!$K$13)))))))))))</f>
        <v>1</v>
      </c>
    </row>
    <row r="2173" spans="1:21"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17">
        <f t="shared" si="133"/>
        <v>90.276595744680847</v>
      </c>
      <c r="Q2173" t="s">
        <v>8345</v>
      </c>
      <c r="R2173" t="s">
        <v>8346</v>
      </c>
      <c r="S2173" s="23">
        <f t="shared" si="134"/>
        <v>42141.748784722215</v>
      </c>
      <c r="T2173" s="23">
        <f t="shared" si="135"/>
        <v>42176.999999999993</v>
      </c>
      <c r="U2173" s="27">
        <f>IF(D2173&lt;Bonus!$J$2,Bonus!$K$2,IF(D2173&lt;Bonus!$J$3,Bonus!$K$3,IF(D2173&lt;Bonus!$J$4,Bonus!$K$4,IF(D2173&lt;Bonus!$J$5,Bonus!$K$5,IF(D2173&lt;Bonus!$J$6,Bonus!$K$6,IF(D2173&lt;Bonus!$J$7,Bonus!$K$7,IF(D2173&lt;Bonus!$J$8,Bonus!$K$8,IF(D2173&lt;Bonus!$J$9,Bonus!$K$9,IF(D2173&lt;Bonus!$J$10,Bonus!$K$10,IF(D2173&lt;Bonus!$J$11,Bonus!$K$11,IF(D2173&lt;Bonus!$J$12,Bonus!$K$12,Bonus!$K$13)))))))))))</f>
        <v>2</v>
      </c>
    </row>
    <row r="2174" spans="1:21"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17">
        <f t="shared" si="133"/>
        <v>76.92307692307692</v>
      </c>
      <c r="Q2174" t="s">
        <v>8345</v>
      </c>
      <c r="R2174" t="s">
        <v>8346</v>
      </c>
      <c r="S2174" s="23">
        <f t="shared" si="134"/>
        <v>42082.371759259251</v>
      </c>
      <c r="T2174" s="23">
        <f t="shared" si="135"/>
        <v>42112.371759259251</v>
      </c>
      <c r="U2174" s="27">
        <f>IF(D2174&lt;Bonus!$J$2,Bonus!$K$2,IF(D2174&lt;Bonus!$J$3,Bonus!$K$3,IF(D2174&lt;Bonus!$J$4,Bonus!$K$4,IF(D2174&lt;Bonus!$J$5,Bonus!$K$5,IF(D2174&lt;Bonus!$J$6,Bonus!$K$6,IF(D2174&lt;Bonus!$J$7,Bonus!$K$7,IF(D2174&lt;Bonus!$J$8,Bonus!$K$8,IF(D2174&lt;Bonus!$J$9,Bonus!$K$9,IF(D2174&lt;Bonus!$J$10,Bonus!$K$10,IF(D2174&lt;Bonus!$J$11,Bonus!$K$11,IF(D2174&lt;Bonus!$J$12,Bonus!$K$12,Bonus!$K$13)))))))))))</f>
        <v>2</v>
      </c>
    </row>
    <row r="2175" spans="1:21"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17">
        <f t="shared" si="133"/>
        <v>59.233333333333334</v>
      </c>
      <c r="Q2175" t="s">
        <v>8345</v>
      </c>
      <c r="R2175" t="s">
        <v>8346</v>
      </c>
      <c r="S2175" s="23">
        <f t="shared" si="134"/>
        <v>41495.484293981477</v>
      </c>
      <c r="T2175" s="23">
        <f t="shared" si="135"/>
        <v>41526.957638888889</v>
      </c>
      <c r="U2175" s="27">
        <f>IF(D2175&lt;Bonus!$J$2,Bonus!$K$2,IF(D2175&lt;Bonus!$J$3,Bonus!$K$3,IF(D2175&lt;Bonus!$J$4,Bonus!$K$4,IF(D2175&lt;Bonus!$J$5,Bonus!$K$5,IF(D2175&lt;Bonus!$J$6,Bonus!$K$6,IF(D2175&lt;Bonus!$J$7,Bonus!$K$7,IF(D2175&lt;Bonus!$J$8,Bonus!$K$8,IF(D2175&lt;Bonus!$J$9,Bonus!$K$9,IF(D2175&lt;Bonus!$J$10,Bonus!$K$10,IF(D2175&lt;Bonus!$J$11,Bonus!$K$11,IF(D2175&lt;Bonus!$J$12,Bonus!$K$12,Bonus!$K$13)))))))))))</f>
        <v>2</v>
      </c>
    </row>
    <row r="2176" spans="1:21"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17">
        <f t="shared" si="133"/>
        <v>65.38095238095238</v>
      </c>
      <c r="Q2176" t="s">
        <v>8345</v>
      </c>
      <c r="R2176" t="s">
        <v>8346</v>
      </c>
      <c r="S2176" s="23">
        <f t="shared" si="134"/>
        <v>42465.334571759253</v>
      </c>
      <c r="T2176" s="23">
        <f t="shared" si="135"/>
        <v>42495.334571759253</v>
      </c>
      <c r="U2176" s="27">
        <f>IF(D2176&lt;Bonus!$J$2,Bonus!$K$2,IF(D2176&lt;Bonus!$J$3,Bonus!$K$3,IF(D2176&lt;Bonus!$J$4,Bonus!$K$4,IF(D2176&lt;Bonus!$J$5,Bonus!$K$5,IF(D2176&lt;Bonus!$J$6,Bonus!$K$6,IF(D2176&lt;Bonus!$J$7,Bonus!$K$7,IF(D2176&lt;Bonus!$J$8,Bonus!$K$8,IF(D2176&lt;Bonus!$J$9,Bonus!$K$9,IF(D2176&lt;Bonus!$J$10,Bonus!$K$10,IF(D2176&lt;Bonus!$J$11,Bonus!$K$11,IF(D2176&lt;Bonus!$J$12,Bonus!$K$12,Bonus!$K$13)))))))))))</f>
        <v>2</v>
      </c>
    </row>
    <row r="2177" spans="1:21"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17">
        <f t="shared" si="133"/>
        <v>67.307692307692307</v>
      </c>
      <c r="Q2177" t="s">
        <v>8345</v>
      </c>
      <c r="R2177" t="s">
        <v>8346</v>
      </c>
      <c r="S2177" s="23">
        <f t="shared" si="134"/>
        <v>42564.800763888888</v>
      </c>
      <c r="T2177" s="23">
        <f t="shared" si="135"/>
        <v>42571.800763888888</v>
      </c>
      <c r="U2177" s="27">
        <f>IF(D2177&lt;Bonus!$J$2,Bonus!$K$2,IF(D2177&lt;Bonus!$J$3,Bonus!$K$3,IF(D2177&lt;Bonus!$J$4,Bonus!$K$4,IF(D2177&lt;Bonus!$J$5,Bonus!$K$5,IF(D2177&lt;Bonus!$J$6,Bonus!$K$6,IF(D2177&lt;Bonus!$J$7,Bonus!$K$7,IF(D2177&lt;Bonus!$J$8,Bonus!$K$8,IF(D2177&lt;Bonus!$J$9,Bonus!$K$9,IF(D2177&lt;Bonus!$J$10,Bonus!$K$10,IF(D2177&lt;Bonus!$J$11,Bonus!$K$11,IF(D2177&lt;Bonus!$J$12,Bonus!$K$12,Bonus!$K$13)))))))))))</f>
        <v>1</v>
      </c>
    </row>
    <row r="2178" spans="1:21"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17">
        <f t="shared" si="133"/>
        <v>88.74647887323944</v>
      </c>
      <c r="Q2178" t="s">
        <v>8345</v>
      </c>
      <c r="R2178" t="s">
        <v>8346</v>
      </c>
      <c r="S2178" s="23">
        <f t="shared" si="134"/>
        <v>42096.424872685187</v>
      </c>
      <c r="T2178" s="23">
        <f t="shared" si="135"/>
        <v>42126.424872685187</v>
      </c>
      <c r="U2178" s="27">
        <f>IF(D2178&lt;Bonus!$J$2,Bonus!$K$2,IF(D2178&lt;Bonus!$J$3,Bonus!$K$3,IF(D2178&lt;Bonus!$J$4,Bonus!$K$4,IF(D2178&lt;Bonus!$J$5,Bonus!$K$5,IF(D2178&lt;Bonus!$J$6,Bonus!$K$6,IF(D2178&lt;Bonus!$J$7,Bonus!$K$7,IF(D2178&lt;Bonus!$J$8,Bonus!$K$8,IF(D2178&lt;Bonus!$J$9,Bonus!$K$9,IF(D2178&lt;Bonus!$J$10,Bonus!$K$10,IF(D2178&lt;Bonus!$J$11,Bonus!$K$11,IF(D2178&lt;Bonus!$J$12,Bonus!$K$12,Bonus!$K$13)))))))))))</f>
        <v>3</v>
      </c>
    </row>
    <row r="2179" spans="1:21"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f>
        <v>1.0012000000000001</v>
      </c>
      <c r="P2179" s="17">
        <f t="shared" ref="P2179:P2242" si="137">E2179/L2179</f>
        <v>65.868421052631575</v>
      </c>
      <c r="Q2179" t="s">
        <v>8345</v>
      </c>
      <c r="R2179" t="s">
        <v>8346</v>
      </c>
      <c r="S2179" s="23">
        <f t="shared" ref="S2179:S2242" si="138">(J2179/60/60/24)+DATE(1970,1,1)+(-5/24)</f>
        <v>42502.042442129627</v>
      </c>
      <c r="T2179" s="23">
        <f t="shared" ref="T2179:T2242" si="139">(I2179/60/60/24)+DATE(1970,1,1)+(-5/24)</f>
        <v>42527.042442129627</v>
      </c>
      <c r="U2179" s="27">
        <f>IF(D2179&lt;Bonus!$J$2,Bonus!$K$2,IF(D2179&lt;Bonus!$J$3,Bonus!$K$3,IF(D2179&lt;Bonus!$J$4,Bonus!$K$4,IF(D2179&lt;Bonus!$J$5,Bonus!$K$5,IF(D2179&lt;Bonus!$J$6,Bonus!$K$6,IF(D2179&lt;Bonus!$J$7,Bonus!$K$7,IF(D2179&lt;Bonus!$J$8,Bonus!$K$8,IF(D2179&lt;Bonus!$J$9,Bonus!$K$9,IF(D2179&lt;Bonus!$J$10,Bonus!$K$10,IF(D2179&lt;Bonus!$J$11,Bonus!$K$11,IF(D2179&lt;Bonus!$J$12,Bonus!$K$12,Bonus!$K$13)))))))))))</f>
        <v>2</v>
      </c>
    </row>
    <row r="2180" spans="1:21"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17">
        <f t="shared" si="137"/>
        <v>40.349243306169967</v>
      </c>
      <c r="Q2180" t="s">
        <v>8345</v>
      </c>
      <c r="R2180" t="s">
        <v>8346</v>
      </c>
      <c r="S2180" s="23">
        <f t="shared" si="138"/>
        <v>42723.428206018514</v>
      </c>
      <c r="T2180" s="23">
        <f t="shared" si="139"/>
        <v>42753.428206018514</v>
      </c>
      <c r="U2180" s="27">
        <f>IF(D2180&lt;Bonus!$J$2,Bonus!$K$2,IF(D2180&lt;Bonus!$J$3,Bonus!$K$3,IF(D2180&lt;Bonus!$J$4,Bonus!$K$4,IF(D2180&lt;Bonus!$J$5,Bonus!$K$5,IF(D2180&lt;Bonus!$J$6,Bonus!$K$6,IF(D2180&lt;Bonus!$J$7,Bonus!$K$7,IF(D2180&lt;Bonus!$J$8,Bonus!$K$8,IF(D2180&lt;Bonus!$J$9,Bonus!$K$9,IF(D2180&lt;Bonus!$J$10,Bonus!$K$10,IF(D2180&lt;Bonus!$J$11,Bonus!$K$11,IF(D2180&lt;Bonus!$J$12,Bonus!$K$12,Bonus!$K$13)))))))))))</f>
        <v>7</v>
      </c>
    </row>
    <row r="2181" spans="1:21"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17">
        <f t="shared" si="137"/>
        <v>76.857142857142861</v>
      </c>
      <c r="Q2181" t="s">
        <v>8345</v>
      </c>
      <c r="R2181" t="s">
        <v>8346</v>
      </c>
      <c r="S2181" s="23">
        <f t="shared" si="138"/>
        <v>42074.962870370371</v>
      </c>
      <c r="T2181" s="23">
        <f t="shared" si="139"/>
        <v>42104.962870370371</v>
      </c>
      <c r="U2181" s="27">
        <f>IF(D2181&lt;Bonus!$J$2,Bonus!$K$2,IF(D2181&lt;Bonus!$J$3,Bonus!$K$3,IF(D2181&lt;Bonus!$J$4,Bonus!$K$4,IF(D2181&lt;Bonus!$J$5,Bonus!$K$5,IF(D2181&lt;Bonus!$J$6,Bonus!$K$6,IF(D2181&lt;Bonus!$J$7,Bonus!$K$7,IF(D2181&lt;Bonus!$J$8,Bonus!$K$8,IF(D2181&lt;Bonus!$J$9,Bonus!$K$9,IF(D2181&lt;Bonus!$J$10,Bonus!$K$10,IF(D2181&lt;Bonus!$J$11,Bonus!$K$11,IF(D2181&lt;Bonus!$J$12,Bonus!$K$12,Bonus!$K$13)))))))))))</f>
        <v>2</v>
      </c>
    </row>
    <row r="2182" spans="1:21"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17">
        <f t="shared" si="137"/>
        <v>68.707820512820518</v>
      </c>
      <c r="Q2182" t="s">
        <v>8345</v>
      </c>
      <c r="R2182" t="s">
        <v>8346</v>
      </c>
      <c r="S2182" s="23">
        <f t="shared" si="138"/>
        <v>42279.461435185185</v>
      </c>
      <c r="T2182" s="23">
        <f t="shared" si="139"/>
        <v>42321.503101851849</v>
      </c>
      <c r="U2182" s="27">
        <f>IF(D2182&lt;Bonus!$J$2,Bonus!$K$2,IF(D2182&lt;Bonus!$J$3,Bonus!$K$3,IF(D2182&lt;Bonus!$J$4,Bonus!$K$4,IF(D2182&lt;Bonus!$J$5,Bonus!$K$5,IF(D2182&lt;Bonus!$J$6,Bonus!$K$6,IF(D2182&lt;Bonus!$J$7,Bonus!$K$7,IF(D2182&lt;Bonus!$J$8,Bonus!$K$8,IF(D2182&lt;Bonus!$J$9,Bonus!$K$9,IF(D2182&lt;Bonus!$J$10,Bonus!$K$10,IF(D2182&lt;Bonus!$J$11,Bonus!$K$11,IF(D2182&lt;Bonus!$J$12,Bonus!$K$12,Bonus!$K$13)))))))))))</f>
        <v>3</v>
      </c>
    </row>
    <row r="2183" spans="1:21"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17">
        <f t="shared" si="137"/>
        <v>57.773584905660378</v>
      </c>
      <c r="Q2183" t="s">
        <v>8353</v>
      </c>
      <c r="R2183" t="s">
        <v>8371</v>
      </c>
      <c r="S2183" s="23">
        <f t="shared" si="138"/>
        <v>42772.796909722216</v>
      </c>
      <c r="T2183" s="23">
        <f t="shared" si="139"/>
        <v>42786.796909722216</v>
      </c>
      <c r="U2183" s="27">
        <f>IF(D2183&lt;Bonus!$J$2,Bonus!$K$2,IF(D2183&lt;Bonus!$J$3,Bonus!$K$3,IF(D2183&lt;Bonus!$J$4,Bonus!$K$4,IF(D2183&lt;Bonus!$J$5,Bonus!$K$5,IF(D2183&lt;Bonus!$J$6,Bonus!$K$6,IF(D2183&lt;Bonus!$J$7,Bonus!$K$7,IF(D2183&lt;Bonus!$J$8,Bonus!$K$8,IF(D2183&lt;Bonus!$J$9,Bonus!$K$9,IF(D2183&lt;Bonus!$J$10,Bonus!$K$10,IF(D2183&lt;Bonus!$J$11,Bonus!$K$11,IF(D2183&lt;Bonus!$J$12,Bonus!$K$12,Bonus!$K$13)))))))))))</f>
        <v>2</v>
      </c>
    </row>
    <row r="2184" spans="1:21"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17">
        <f t="shared" si="137"/>
        <v>44.171348314606739</v>
      </c>
      <c r="Q2184" t="s">
        <v>8353</v>
      </c>
      <c r="R2184" t="s">
        <v>8371</v>
      </c>
      <c r="S2184" s="23">
        <f t="shared" si="138"/>
        <v>41879.692418981482</v>
      </c>
      <c r="T2184" s="23">
        <f t="shared" si="139"/>
        <v>41914.692418981482</v>
      </c>
      <c r="U2184" s="27">
        <f>IF(D2184&lt;Bonus!$J$2,Bonus!$K$2,IF(D2184&lt;Bonus!$J$3,Bonus!$K$3,IF(D2184&lt;Bonus!$J$4,Bonus!$K$4,IF(D2184&lt;Bonus!$J$5,Bonus!$K$5,IF(D2184&lt;Bonus!$J$6,Bonus!$K$6,IF(D2184&lt;Bonus!$J$7,Bonus!$K$7,IF(D2184&lt;Bonus!$J$8,Bonus!$K$8,IF(D2184&lt;Bonus!$J$9,Bonus!$K$9,IF(D2184&lt;Bonus!$J$10,Bonus!$K$10,IF(D2184&lt;Bonus!$J$11,Bonus!$K$11,IF(D2184&lt;Bonus!$J$12,Bonus!$K$12,Bonus!$K$13)))))))))))</f>
        <v>2</v>
      </c>
    </row>
    <row r="2185" spans="1:21"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17">
        <f t="shared" si="137"/>
        <v>31.566308243727597</v>
      </c>
      <c r="Q2185" t="s">
        <v>8353</v>
      </c>
      <c r="R2185" t="s">
        <v>8371</v>
      </c>
      <c r="S2185" s="23">
        <f t="shared" si="138"/>
        <v>42745.157141203708</v>
      </c>
      <c r="T2185" s="23">
        <f t="shared" si="139"/>
        <v>42774.999999999993</v>
      </c>
      <c r="U2185" s="27">
        <f>IF(D2185&lt;Bonus!$J$2,Bonus!$K$2,IF(D2185&lt;Bonus!$J$3,Bonus!$K$3,IF(D2185&lt;Bonus!$J$4,Bonus!$K$4,IF(D2185&lt;Bonus!$J$5,Bonus!$K$5,IF(D2185&lt;Bonus!$J$6,Bonus!$K$6,IF(D2185&lt;Bonus!$J$7,Bonus!$K$7,IF(D2185&lt;Bonus!$J$8,Bonus!$K$8,IF(D2185&lt;Bonus!$J$9,Bonus!$K$9,IF(D2185&lt;Bonus!$J$10,Bonus!$K$10,IF(D2185&lt;Bonus!$J$11,Bonus!$K$11,IF(D2185&lt;Bonus!$J$12,Bonus!$K$12,Bonus!$K$13)))))))))))</f>
        <v>2</v>
      </c>
    </row>
    <row r="2186" spans="1:21"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17">
        <f t="shared" si="137"/>
        <v>107.04511278195488</v>
      </c>
      <c r="Q2186" t="s">
        <v>8353</v>
      </c>
      <c r="R2186" t="s">
        <v>8371</v>
      </c>
      <c r="S2186" s="23">
        <f t="shared" si="138"/>
        <v>42380.481956018521</v>
      </c>
      <c r="T2186" s="23">
        <f t="shared" si="139"/>
        <v>42394.458333333336</v>
      </c>
      <c r="U2186" s="27">
        <f>IF(D2186&lt;Bonus!$J$2,Bonus!$K$2,IF(D2186&lt;Bonus!$J$3,Bonus!$K$3,IF(D2186&lt;Bonus!$J$4,Bonus!$K$4,IF(D2186&lt;Bonus!$J$5,Bonus!$K$5,IF(D2186&lt;Bonus!$J$6,Bonus!$K$6,IF(D2186&lt;Bonus!$J$7,Bonus!$K$7,IF(D2186&lt;Bonus!$J$8,Bonus!$K$8,IF(D2186&lt;Bonus!$J$9,Bonus!$K$9,IF(D2186&lt;Bonus!$J$10,Bonus!$K$10,IF(D2186&lt;Bonus!$J$11,Bonus!$K$11,IF(D2186&lt;Bonus!$J$12,Bonus!$K$12,Bonus!$K$13)))))))))))</f>
        <v>4</v>
      </c>
    </row>
    <row r="2187" spans="1:21"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17">
        <f t="shared" si="137"/>
        <v>149.03451043338683</v>
      </c>
      <c r="Q2187" t="s">
        <v>8353</v>
      </c>
      <c r="R2187" t="s">
        <v>8371</v>
      </c>
      <c r="S2187" s="23">
        <f t="shared" si="138"/>
        <v>41319.141655092593</v>
      </c>
      <c r="T2187" s="23">
        <f t="shared" si="139"/>
        <v>41359.141655092593</v>
      </c>
      <c r="U2187" s="27">
        <f>IF(D2187&lt;Bonus!$J$2,Bonus!$K$2,IF(D2187&lt;Bonus!$J$3,Bonus!$K$3,IF(D2187&lt;Bonus!$J$4,Bonus!$K$4,IF(D2187&lt;Bonus!$J$5,Bonus!$K$5,IF(D2187&lt;Bonus!$J$6,Bonus!$K$6,IF(D2187&lt;Bonus!$J$7,Bonus!$K$7,IF(D2187&lt;Bonus!$J$8,Bonus!$K$8,IF(D2187&lt;Bonus!$J$9,Bonus!$K$9,IF(D2187&lt;Bonus!$J$10,Bonus!$K$10,IF(D2187&lt;Bonus!$J$11,Bonus!$K$11,IF(D2187&lt;Bonus!$J$12,Bonus!$K$12,Bonus!$K$13)))))))))))</f>
        <v>3</v>
      </c>
    </row>
    <row r="2188" spans="1:21"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17">
        <f t="shared" si="137"/>
        <v>55.956632653061227</v>
      </c>
      <c r="Q2188" t="s">
        <v>8353</v>
      </c>
      <c r="R2188" t="s">
        <v>8371</v>
      </c>
      <c r="S2188" s="23">
        <f t="shared" si="138"/>
        <v>42583.406747685185</v>
      </c>
      <c r="T2188" s="23">
        <f t="shared" si="139"/>
        <v>42619.874999999993</v>
      </c>
      <c r="U2188" s="27">
        <f>IF(D2188&lt;Bonus!$J$2,Bonus!$K$2,IF(D2188&lt;Bonus!$J$3,Bonus!$K$3,IF(D2188&lt;Bonus!$J$4,Bonus!$K$4,IF(D2188&lt;Bonus!$J$5,Bonus!$K$5,IF(D2188&lt;Bonus!$J$6,Bonus!$K$6,IF(D2188&lt;Bonus!$J$7,Bonus!$K$7,IF(D2188&lt;Bonus!$J$8,Bonus!$K$8,IF(D2188&lt;Bonus!$J$9,Bonus!$K$9,IF(D2188&lt;Bonus!$J$10,Bonus!$K$10,IF(D2188&lt;Bonus!$J$11,Bonus!$K$11,IF(D2188&lt;Bonus!$J$12,Bonus!$K$12,Bonus!$K$13)))))))))))</f>
        <v>6</v>
      </c>
    </row>
    <row r="2189" spans="1:21"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17">
        <f t="shared" si="137"/>
        <v>56.970381807973048</v>
      </c>
      <c r="Q2189" t="s">
        <v>8353</v>
      </c>
      <c r="R2189" t="s">
        <v>8371</v>
      </c>
      <c r="S2189" s="23">
        <f t="shared" si="138"/>
        <v>42068.000763888886</v>
      </c>
      <c r="T2189" s="23">
        <f t="shared" si="139"/>
        <v>42096.957638888889</v>
      </c>
      <c r="U2189" s="27">
        <f>IF(D2189&lt;Bonus!$J$2,Bonus!$K$2,IF(D2189&lt;Bonus!$J$3,Bonus!$K$3,IF(D2189&lt;Bonus!$J$4,Bonus!$K$4,IF(D2189&lt;Bonus!$J$5,Bonus!$K$5,IF(D2189&lt;Bonus!$J$6,Bonus!$K$6,IF(D2189&lt;Bonus!$J$7,Bonus!$K$7,IF(D2189&lt;Bonus!$J$8,Bonus!$K$8,IF(D2189&lt;Bonus!$J$9,Bonus!$K$9,IF(D2189&lt;Bonus!$J$10,Bonus!$K$10,IF(D2189&lt;Bonus!$J$11,Bonus!$K$11,IF(D2189&lt;Bonus!$J$12,Bonus!$K$12,Bonus!$K$13)))))))))))</f>
        <v>6</v>
      </c>
    </row>
    <row r="2190" spans="1:21"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17">
        <f t="shared" si="137"/>
        <v>44.056420233463037</v>
      </c>
      <c r="Q2190" t="s">
        <v>8353</v>
      </c>
      <c r="R2190" t="s">
        <v>8371</v>
      </c>
      <c r="S2190" s="23">
        <f t="shared" si="138"/>
        <v>42633.377789351849</v>
      </c>
      <c r="T2190" s="23">
        <f t="shared" si="139"/>
        <v>42668.499999999993</v>
      </c>
      <c r="U2190" s="27">
        <f>IF(D2190&lt;Bonus!$J$2,Bonus!$K$2,IF(D2190&lt;Bonus!$J$3,Bonus!$K$3,IF(D2190&lt;Bonus!$J$4,Bonus!$K$4,IF(D2190&lt;Bonus!$J$5,Bonus!$K$5,IF(D2190&lt;Bonus!$J$6,Bonus!$K$6,IF(D2190&lt;Bonus!$J$7,Bonus!$K$7,IF(D2190&lt;Bonus!$J$8,Bonus!$K$8,IF(D2190&lt;Bonus!$J$9,Bonus!$K$9,IF(D2190&lt;Bonus!$J$10,Bonus!$K$10,IF(D2190&lt;Bonus!$J$11,Bonus!$K$11,IF(D2190&lt;Bonus!$J$12,Bonus!$K$12,Bonus!$K$13)))))))))))</f>
        <v>3</v>
      </c>
    </row>
    <row r="2191" spans="1:21"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17">
        <f t="shared" si="137"/>
        <v>68.625</v>
      </c>
      <c r="Q2191" t="s">
        <v>8353</v>
      </c>
      <c r="R2191" t="s">
        <v>8371</v>
      </c>
      <c r="S2191" s="23">
        <f t="shared" si="138"/>
        <v>42467.579861111109</v>
      </c>
      <c r="T2191" s="23">
        <f t="shared" si="139"/>
        <v>42481.708333333336</v>
      </c>
      <c r="U2191" s="27">
        <f>IF(D2191&lt;Bonus!$J$2,Bonus!$K$2,IF(D2191&lt;Bonus!$J$3,Bonus!$K$3,IF(D2191&lt;Bonus!$J$4,Bonus!$K$4,IF(D2191&lt;Bonus!$J$5,Bonus!$K$5,IF(D2191&lt;Bonus!$J$6,Bonus!$K$6,IF(D2191&lt;Bonus!$J$7,Bonus!$K$7,IF(D2191&lt;Bonus!$J$8,Bonus!$K$8,IF(D2191&lt;Bonus!$J$9,Bonus!$K$9,IF(D2191&lt;Bonus!$J$10,Bonus!$K$10,IF(D2191&lt;Bonus!$J$11,Bonus!$K$11,IF(D2191&lt;Bonus!$J$12,Bonus!$K$12,Bonus!$K$13)))))))))))</f>
        <v>2</v>
      </c>
    </row>
    <row r="2192" spans="1:21"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17">
        <f t="shared" si="137"/>
        <v>65.318435754189949</v>
      </c>
      <c r="Q2192" t="s">
        <v>8353</v>
      </c>
      <c r="R2192" t="s">
        <v>8371</v>
      </c>
      <c r="S2192" s="23">
        <f t="shared" si="138"/>
        <v>42417.416712962957</v>
      </c>
      <c r="T2192" s="23">
        <f t="shared" si="139"/>
        <v>42452.082638888889</v>
      </c>
      <c r="U2192" s="27">
        <f>IF(D2192&lt;Bonus!$J$2,Bonus!$K$2,IF(D2192&lt;Bonus!$J$3,Bonus!$K$3,IF(D2192&lt;Bonus!$J$4,Bonus!$K$4,IF(D2192&lt;Bonus!$J$5,Bonus!$K$5,IF(D2192&lt;Bonus!$J$6,Bonus!$K$6,IF(D2192&lt;Bonus!$J$7,Bonus!$K$7,IF(D2192&lt;Bonus!$J$8,Bonus!$K$8,IF(D2192&lt;Bonus!$J$9,Bonus!$K$9,IF(D2192&lt;Bonus!$J$10,Bonus!$K$10,IF(D2192&lt;Bonus!$J$11,Bonus!$K$11,IF(D2192&lt;Bonus!$J$12,Bonus!$K$12,Bonus!$K$13)))))))))))</f>
        <v>5</v>
      </c>
    </row>
    <row r="2193" spans="1:21"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17">
        <f t="shared" si="137"/>
        <v>35.92</v>
      </c>
      <c r="Q2193" t="s">
        <v>8353</v>
      </c>
      <c r="R2193" t="s">
        <v>8371</v>
      </c>
      <c r="S2193" s="23">
        <f t="shared" si="138"/>
        <v>42768.6253125</v>
      </c>
      <c r="T2193" s="23">
        <f t="shared" si="139"/>
        <v>42780.6253125</v>
      </c>
      <c r="U2193" s="27">
        <f>IF(D2193&lt;Bonus!$J$2,Bonus!$K$2,IF(D2193&lt;Bonus!$J$3,Bonus!$K$3,IF(D2193&lt;Bonus!$J$4,Bonus!$K$4,IF(D2193&lt;Bonus!$J$5,Bonus!$K$5,IF(D2193&lt;Bonus!$J$6,Bonus!$K$6,IF(D2193&lt;Bonus!$J$7,Bonus!$K$7,IF(D2193&lt;Bonus!$J$8,Bonus!$K$8,IF(D2193&lt;Bonus!$J$9,Bonus!$K$9,IF(D2193&lt;Bonus!$J$10,Bonus!$K$10,IF(D2193&lt;Bonus!$J$11,Bonus!$K$11,IF(D2193&lt;Bonus!$J$12,Bonus!$K$12,Bonus!$K$13)))))))))))</f>
        <v>1</v>
      </c>
    </row>
    <row r="2194" spans="1:21"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17">
        <f t="shared" si="137"/>
        <v>40.070667078443485</v>
      </c>
      <c r="Q2194" t="s">
        <v>8353</v>
      </c>
      <c r="R2194" t="s">
        <v>8371</v>
      </c>
      <c r="S2194" s="23">
        <f t="shared" si="138"/>
        <v>42691.642870370364</v>
      </c>
      <c r="T2194" s="23">
        <f t="shared" si="139"/>
        <v>42719.749999999993</v>
      </c>
      <c r="U2194" s="27">
        <f>IF(D2194&lt;Bonus!$J$2,Bonus!$K$2,IF(D2194&lt;Bonus!$J$3,Bonus!$K$3,IF(D2194&lt;Bonus!$J$4,Bonus!$K$4,IF(D2194&lt;Bonus!$J$5,Bonus!$K$5,IF(D2194&lt;Bonus!$J$6,Bonus!$K$6,IF(D2194&lt;Bonus!$J$7,Bonus!$K$7,IF(D2194&lt;Bonus!$J$8,Bonus!$K$8,IF(D2194&lt;Bonus!$J$9,Bonus!$K$9,IF(D2194&lt;Bonus!$J$10,Bonus!$K$10,IF(D2194&lt;Bonus!$J$11,Bonus!$K$11,IF(D2194&lt;Bonus!$J$12,Bonus!$K$12,Bonus!$K$13)))))))))))</f>
        <v>4</v>
      </c>
    </row>
    <row r="2195" spans="1:21"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17">
        <f t="shared" si="137"/>
        <v>75.647714604236342</v>
      </c>
      <c r="Q2195" t="s">
        <v>8353</v>
      </c>
      <c r="R2195" t="s">
        <v>8371</v>
      </c>
      <c r="S2195" s="23">
        <f t="shared" si="138"/>
        <v>42664.197592592587</v>
      </c>
      <c r="T2195" s="23">
        <f t="shared" si="139"/>
        <v>42694.999305555553</v>
      </c>
      <c r="U2195" s="27">
        <f>IF(D2195&lt;Bonus!$J$2,Bonus!$K$2,IF(D2195&lt;Bonus!$J$3,Bonus!$K$3,IF(D2195&lt;Bonus!$J$4,Bonus!$K$4,IF(D2195&lt;Bonus!$J$5,Bonus!$K$5,IF(D2195&lt;Bonus!$J$6,Bonus!$K$6,IF(D2195&lt;Bonus!$J$7,Bonus!$K$7,IF(D2195&lt;Bonus!$J$8,Bonus!$K$8,IF(D2195&lt;Bonus!$J$9,Bonus!$K$9,IF(D2195&lt;Bonus!$J$10,Bonus!$K$10,IF(D2195&lt;Bonus!$J$11,Bonus!$K$11,IF(D2195&lt;Bonus!$J$12,Bonus!$K$12,Bonus!$K$13)))))))))))</f>
        <v>5</v>
      </c>
    </row>
    <row r="2196" spans="1:21"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17">
        <f t="shared" si="137"/>
        <v>61.203872437357631</v>
      </c>
      <c r="Q2196" t="s">
        <v>8353</v>
      </c>
      <c r="R2196" t="s">
        <v>8371</v>
      </c>
      <c r="S2196" s="23">
        <f t="shared" si="138"/>
        <v>42425.54965277778</v>
      </c>
      <c r="T2196" s="23">
        <f t="shared" si="139"/>
        <v>42455.507986111108</v>
      </c>
      <c r="U2196" s="27">
        <f>IF(D2196&lt;Bonus!$J$2,Bonus!$K$2,IF(D2196&lt;Bonus!$J$3,Bonus!$K$3,IF(D2196&lt;Bonus!$J$4,Bonus!$K$4,IF(D2196&lt;Bonus!$J$5,Bonus!$K$5,IF(D2196&lt;Bonus!$J$6,Bonus!$K$6,IF(D2196&lt;Bonus!$J$7,Bonus!$K$7,IF(D2196&lt;Bonus!$J$8,Bonus!$K$8,IF(D2196&lt;Bonus!$J$9,Bonus!$K$9,IF(D2196&lt;Bonus!$J$10,Bonus!$K$10,IF(D2196&lt;Bonus!$J$11,Bonus!$K$11,IF(D2196&lt;Bonus!$J$12,Bonus!$K$12,Bonus!$K$13)))))))))))</f>
        <v>4</v>
      </c>
    </row>
    <row r="2197" spans="1:21"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17">
        <f t="shared" si="137"/>
        <v>48.130434782608695</v>
      </c>
      <c r="Q2197" t="s">
        <v>8353</v>
      </c>
      <c r="R2197" t="s">
        <v>8371</v>
      </c>
      <c r="S2197" s="23">
        <f t="shared" si="138"/>
        <v>42197.563657407409</v>
      </c>
      <c r="T2197" s="23">
        <f t="shared" si="139"/>
        <v>42227.563657407409</v>
      </c>
      <c r="U2197" s="27">
        <f>IF(D2197&lt;Bonus!$J$2,Bonus!$K$2,IF(D2197&lt;Bonus!$J$3,Bonus!$K$3,IF(D2197&lt;Bonus!$J$4,Bonus!$K$4,IF(D2197&lt;Bonus!$J$5,Bonus!$K$5,IF(D2197&lt;Bonus!$J$6,Bonus!$K$6,IF(D2197&lt;Bonus!$J$7,Bonus!$K$7,IF(D2197&lt;Bonus!$J$8,Bonus!$K$8,IF(D2197&lt;Bonus!$J$9,Bonus!$K$9,IF(D2197&lt;Bonus!$J$10,Bonus!$K$10,IF(D2197&lt;Bonus!$J$11,Bonus!$K$11,IF(D2197&lt;Bonus!$J$12,Bonus!$K$12,Bonus!$K$13)))))))))))</f>
        <v>2</v>
      </c>
    </row>
    <row r="2198" spans="1:21"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17">
        <f t="shared" si="137"/>
        <v>68.106837606837601</v>
      </c>
      <c r="Q2198" t="s">
        <v>8353</v>
      </c>
      <c r="R2198" t="s">
        <v>8371</v>
      </c>
      <c r="S2198" s="23">
        <f t="shared" si="138"/>
        <v>42675.278958333329</v>
      </c>
      <c r="T2198" s="23">
        <f t="shared" si="139"/>
        <v>42706.083333333336</v>
      </c>
      <c r="U2198" s="27">
        <f>IF(D2198&lt;Bonus!$J$2,Bonus!$K$2,IF(D2198&lt;Bonus!$J$3,Bonus!$K$3,IF(D2198&lt;Bonus!$J$4,Bonus!$K$4,IF(D2198&lt;Bonus!$J$5,Bonus!$K$5,IF(D2198&lt;Bonus!$J$6,Bonus!$K$6,IF(D2198&lt;Bonus!$J$7,Bonus!$K$7,IF(D2198&lt;Bonus!$J$8,Bonus!$K$8,IF(D2198&lt;Bonus!$J$9,Bonus!$K$9,IF(D2198&lt;Bonus!$J$10,Bonus!$K$10,IF(D2198&lt;Bonus!$J$11,Bonus!$K$11,IF(D2198&lt;Bonus!$J$12,Bonus!$K$12,Bonus!$K$13)))))))))))</f>
        <v>4</v>
      </c>
    </row>
    <row r="2199" spans="1:21"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17">
        <f t="shared" si="137"/>
        <v>65.891300230946882</v>
      </c>
      <c r="Q2199" t="s">
        <v>8353</v>
      </c>
      <c r="R2199" t="s">
        <v>8371</v>
      </c>
      <c r="S2199" s="23">
        <f t="shared" si="138"/>
        <v>42033.37568287037</v>
      </c>
      <c r="T2199" s="23">
        <f t="shared" si="139"/>
        <v>42063.37568287037</v>
      </c>
      <c r="U2199" s="27">
        <f>IF(D2199&lt;Bonus!$J$2,Bonus!$K$2,IF(D2199&lt;Bonus!$J$3,Bonus!$K$3,IF(D2199&lt;Bonus!$J$4,Bonus!$K$4,IF(D2199&lt;Bonus!$J$5,Bonus!$K$5,IF(D2199&lt;Bonus!$J$6,Bonus!$K$6,IF(D2199&lt;Bonus!$J$7,Bonus!$K$7,IF(D2199&lt;Bonus!$J$8,Bonus!$K$8,IF(D2199&lt;Bonus!$J$9,Bonus!$K$9,IF(D2199&lt;Bonus!$J$10,Bonus!$K$10,IF(D2199&lt;Bonus!$J$11,Bonus!$K$11,IF(D2199&lt;Bonus!$J$12,Bonus!$K$12,Bonus!$K$13)))))))))))</f>
        <v>8</v>
      </c>
    </row>
    <row r="2200" spans="1:21"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17">
        <f t="shared" si="137"/>
        <v>81.654377880184327</v>
      </c>
      <c r="Q2200" t="s">
        <v>8353</v>
      </c>
      <c r="R2200" t="s">
        <v>8371</v>
      </c>
      <c r="S2200" s="23">
        <f t="shared" si="138"/>
        <v>42292.305555555555</v>
      </c>
      <c r="T2200" s="23">
        <f t="shared" si="139"/>
        <v>42322.347222222219</v>
      </c>
      <c r="U2200" s="27">
        <f>IF(D2200&lt;Bonus!$J$2,Bonus!$K$2,IF(D2200&lt;Bonus!$J$3,Bonus!$K$3,IF(D2200&lt;Bonus!$J$4,Bonus!$K$4,IF(D2200&lt;Bonus!$J$5,Bonus!$K$5,IF(D2200&lt;Bonus!$J$6,Bonus!$K$6,IF(D2200&lt;Bonus!$J$7,Bonus!$K$7,IF(D2200&lt;Bonus!$J$8,Bonus!$K$8,IF(D2200&lt;Bonus!$J$9,Bonus!$K$9,IF(D2200&lt;Bonus!$J$10,Bonus!$K$10,IF(D2200&lt;Bonus!$J$11,Bonus!$K$11,IF(D2200&lt;Bonus!$J$12,Bonus!$K$12,Bonus!$K$13)))))))))))</f>
        <v>10</v>
      </c>
    </row>
    <row r="2201" spans="1:21"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17">
        <f t="shared" si="137"/>
        <v>52.701195219123505</v>
      </c>
      <c r="Q2201" t="s">
        <v>8353</v>
      </c>
      <c r="R2201" t="s">
        <v>8371</v>
      </c>
      <c r="S2201" s="23">
        <f t="shared" si="138"/>
        <v>42262.208310185182</v>
      </c>
      <c r="T2201" s="23">
        <f t="shared" si="139"/>
        <v>42292.208310185182</v>
      </c>
      <c r="U2201" s="27">
        <f>IF(D2201&lt;Bonus!$J$2,Bonus!$K$2,IF(D2201&lt;Bonus!$J$3,Bonus!$K$3,IF(D2201&lt;Bonus!$J$4,Bonus!$K$4,IF(D2201&lt;Bonus!$J$5,Bonus!$K$5,IF(D2201&lt;Bonus!$J$6,Bonus!$K$6,IF(D2201&lt;Bonus!$J$7,Bonus!$K$7,IF(D2201&lt;Bonus!$J$8,Bonus!$K$8,IF(D2201&lt;Bonus!$J$9,Bonus!$K$9,IF(D2201&lt;Bonus!$J$10,Bonus!$K$10,IF(D2201&lt;Bonus!$J$11,Bonus!$K$11,IF(D2201&lt;Bonus!$J$12,Bonus!$K$12,Bonus!$K$13)))))))))))</f>
        <v>3</v>
      </c>
    </row>
    <row r="2202" spans="1:21"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17">
        <f t="shared" si="137"/>
        <v>41.228136882129277</v>
      </c>
      <c r="Q2202" t="s">
        <v>8353</v>
      </c>
      <c r="R2202" t="s">
        <v>8371</v>
      </c>
      <c r="S2202" s="23">
        <f t="shared" si="138"/>
        <v>42163.417453703696</v>
      </c>
      <c r="T2202" s="23">
        <f t="shared" si="139"/>
        <v>42190.916666666664</v>
      </c>
      <c r="U2202" s="27">
        <f>IF(D2202&lt;Bonus!$J$2,Bonus!$K$2,IF(D2202&lt;Bonus!$J$3,Bonus!$K$3,IF(D2202&lt;Bonus!$J$4,Bonus!$K$4,IF(D2202&lt;Bonus!$J$5,Bonus!$K$5,IF(D2202&lt;Bonus!$J$6,Bonus!$K$6,IF(D2202&lt;Bonus!$J$7,Bonus!$K$7,IF(D2202&lt;Bonus!$J$8,Bonus!$K$8,IF(D2202&lt;Bonus!$J$9,Bonus!$K$9,IF(D2202&lt;Bonus!$J$10,Bonus!$K$10,IF(D2202&lt;Bonus!$J$11,Bonus!$K$11,IF(D2202&lt;Bonus!$J$12,Bonus!$K$12,Bonus!$K$13)))))))))))</f>
        <v>2</v>
      </c>
    </row>
    <row r="2203" spans="1:21"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17">
        <f t="shared" si="137"/>
        <v>15.035357142857142</v>
      </c>
      <c r="Q2203" t="s">
        <v>8345</v>
      </c>
      <c r="R2203" t="s">
        <v>8350</v>
      </c>
      <c r="S2203" s="23">
        <f t="shared" si="138"/>
        <v>41276.638483796298</v>
      </c>
      <c r="T2203" s="23">
        <f t="shared" si="139"/>
        <v>41290.638483796298</v>
      </c>
      <c r="U2203" s="27">
        <f>IF(D2203&lt;Bonus!$J$2,Bonus!$K$2,IF(D2203&lt;Bonus!$J$3,Bonus!$K$3,IF(D2203&lt;Bonus!$J$4,Bonus!$K$4,IF(D2203&lt;Bonus!$J$5,Bonus!$K$5,IF(D2203&lt;Bonus!$J$6,Bonus!$K$6,IF(D2203&lt;Bonus!$J$7,Bonus!$K$7,IF(D2203&lt;Bonus!$J$8,Bonus!$K$8,IF(D2203&lt;Bonus!$J$9,Bonus!$K$9,IF(D2203&lt;Bonus!$J$10,Bonus!$K$10,IF(D2203&lt;Bonus!$J$11,Bonus!$K$11,IF(D2203&lt;Bonus!$J$12,Bonus!$K$12,Bonus!$K$13)))))))))))</f>
        <v>1</v>
      </c>
    </row>
    <row r="2204" spans="1:21"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17">
        <f t="shared" si="137"/>
        <v>39.066920943134534</v>
      </c>
      <c r="Q2204" t="s">
        <v>8345</v>
      </c>
      <c r="R2204" t="s">
        <v>8350</v>
      </c>
      <c r="S2204" s="23">
        <f t="shared" si="138"/>
        <v>41184.640833333331</v>
      </c>
      <c r="T2204" s="23">
        <f t="shared" si="139"/>
        <v>41214.640833333331</v>
      </c>
      <c r="U2204" s="27">
        <f>IF(D2204&lt;Bonus!$J$2,Bonus!$K$2,IF(D2204&lt;Bonus!$J$3,Bonus!$K$3,IF(D2204&lt;Bonus!$J$4,Bonus!$K$4,IF(D2204&lt;Bonus!$J$5,Bonus!$K$5,IF(D2204&lt;Bonus!$J$6,Bonus!$K$6,IF(D2204&lt;Bonus!$J$7,Bonus!$K$7,IF(D2204&lt;Bonus!$J$8,Bonus!$K$8,IF(D2204&lt;Bonus!$J$9,Bonus!$K$9,IF(D2204&lt;Bonus!$J$10,Bonus!$K$10,IF(D2204&lt;Bonus!$J$11,Bonus!$K$11,IF(D2204&lt;Bonus!$J$12,Bonus!$K$12,Bonus!$K$13)))))))))))</f>
        <v>2</v>
      </c>
    </row>
    <row r="2205" spans="1:21"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17">
        <f t="shared" si="137"/>
        <v>43.82</v>
      </c>
      <c r="Q2205" t="s">
        <v>8345</v>
      </c>
      <c r="R2205" t="s">
        <v>8350</v>
      </c>
      <c r="S2205" s="23">
        <f t="shared" si="138"/>
        <v>42241.651412037034</v>
      </c>
      <c r="T2205" s="23">
        <f t="shared" si="139"/>
        <v>42271.651412037034</v>
      </c>
      <c r="U2205" s="27">
        <f>IF(D2205&lt;Bonus!$J$2,Bonus!$K$2,IF(D2205&lt;Bonus!$J$3,Bonus!$K$3,IF(D2205&lt;Bonus!$J$4,Bonus!$K$4,IF(D2205&lt;Bonus!$J$5,Bonus!$K$5,IF(D2205&lt;Bonus!$J$6,Bonus!$K$6,IF(D2205&lt;Bonus!$J$7,Bonus!$K$7,IF(D2205&lt;Bonus!$J$8,Bonus!$K$8,IF(D2205&lt;Bonus!$J$9,Bonus!$K$9,IF(D2205&lt;Bonus!$J$10,Bonus!$K$10,IF(D2205&lt;Bonus!$J$11,Bonus!$K$11,IF(D2205&lt;Bonus!$J$12,Bonus!$K$12,Bonus!$K$13)))))))))))</f>
        <v>2</v>
      </c>
    </row>
    <row r="2206" spans="1:21"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17">
        <f t="shared" si="137"/>
        <v>27.301369863013697</v>
      </c>
      <c r="Q2206" t="s">
        <v>8345</v>
      </c>
      <c r="R2206" t="s">
        <v>8350</v>
      </c>
      <c r="S2206" s="23">
        <f t="shared" si="138"/>
        <v>41312.103229166663</v>
      </c>
      <c r="T2206" s="23">
        <f t="shared" si="139"/>
        <v>41342.103229166663</v>
      </c>
      <c r="U2206" s="27">
        <f>IF(D2206&lt;Bonus!$J$2,Bonus!$K$2,IF(D2206&lt;Bonus!$J$3,Bonus!$K$3,IF(D2206&lt;Bonus!$J$4,Bonus!$K$4,IF(D2206&lt;Bonus!$J$5,Bonus!$K$5,IF(D2206&lt;Bonus!$J$6,Bonus!$K$6,IF(D2206&lt;Bonus!$J$7,Bonus!$K$7,IF(D2206&lt;Bonus!$J$8,Bonus!$K$8,IF(D2206&lt;Bonus!$J$9,Bonus!$K$9,IF(D2206&lt;Bonus!$J$10,Bonus!$K$10,IF(D2206&lt;Bonus!$J$11,Bonus!$K$11,IF(D2206&lt;Bonus!$J$12,Bonus!$K$12,Bonus!$K$13)))))))))))</f>
        <v>2</v>
      </c>
    </row>
    <row r="2207" spans="1:21"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17">
        <f t="shared" si="137"/>
        <v>42.222222222222221</v>
      </c>
      <c r="Q2207" t="s">
        <v>8345</v>
      </c>
      <c r="R2207" t="s">
        <v>8350</v>
      </c>
      <c r="S2207" s="23">
        <f t="shared" si="138"/>
        <v>41031.613298611104</v>
      </c>
      <c r="T2207" s="23">
        <f t="shared" si="139"/>
        <v>41061.613298611104</v>
      </c>
      <c r="U2207" s="27">
        <f>IF(D2207&lt;Bonus!$J$2,Bonus!$K$2,IF(D2207&lt;Bonus!$J$3,Bonus!$K$3,IF(D2207&lt;Bonus!$J$4,Bonus!$K$4,IF(D2207&lt;Bonus!$J$5,Bonus!$K$5,IF(D2207&lt;Bonus!$J$6,Bonus!$K$6,IF(D2207&lt;Bonus!$J$7,Bonus!$K$7,IF(D2207&lt;Bonus!$J$8,Bonus!$K$8,IF(D2207&lt;Bonus!$J$9,Bonus!$K$9,IF(D2207&lt;Bonus!$J$10,Bonus!$K$10,IF(D2207&lt;Bonus!$J$11,Bonus!$K$11,IF(D2207&lt;Bonus!$J$12,Bonus!$K$12,Bonus!$K$13)))))))))))</f>
        <v>1</v>
      </c>
    </row>
    <row r="2208" spans="1:21"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17">
        <f t="shared" si="137"/>
        <v>33.235294117647058</v>
      </c>
      <c r="Q2208" t="s">
        <v>8345</v>
      </c>
      <c r="R2208" t="s">
        <v>8350</v>
      </c>
      <c r="S2208" s="23">
        <f t="shared" si="138"/>
        <v>40997.048888888887</v>
      </c>
      <c r="T2208" s="23">
        <f t="shared" si="139"/>
        <v>41015.048888888887</v>
      </c>
      <c r="U2208" s="27">
        <f>IF(D2208&lt;Bonus!$J$2,Bonus!$K$2,IF(D2208&lt;Bonus!$J$3,Bonus!$K$3,IF(D2208&lt;Bonus!$J$4,Bonus!$K$4,IF(D2208&lt;Bonus!$J$5,Bonus!$K$5,IF(D2208&lt;Bonus!$J$6,Bonus!$K$6,IF(D2208&lt;Bonus!$J$7,Bonus!$K$7,IF(D2208&lt;Bonus!$J$8,Bonus!$K$8,IF(D2208&lt;Bonus!$J$9,Bonus!$K$9,IF(D2208&lt;Bonus!$J$10,Bonus!$K$10,IF(D2208&lt;Bonus!$J$11,Bonus!$K$11,IF(D2208&lt;Bonus!$J$12,Bonus!$K$12,Bonus!$K$13)))))))))))</f>
        <v>2</v>
      </c>
    </row>
    <row r="2209" spans="1:21"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17">
        <f t="shared" si="137"/>
        <v>285.71428571428572</v>
      </c>
      <c r="Q2209" t="s">
        <v>8345</v>
      </c>
      <c r="R2209" t="s">
        <v>8350</v>
      </c>
      <c r="S2209" s="23">
        <f t="shared" si="138"/>
        <v>41563.985798611109</v>
      </c>
      <c r="T2209" s="23">
        <f t="shared" si="139"/>
        <v>41594.027465277773</v>
      </c>
      <c r="U2209" s="27">
        <f>IF(D2209&lt;Bonus!$J$2,Bonus!$K$2,IF(D2209&lt;Bonus!$J$3,Bonus!$K$3,IF(D2209&lt;Bonus!$J$4,Bonus!$K$4,IF(D2209&lt;Bonus!$J$5,Bonus!$K$5,IF(D2209&lt;Bonus!$J$6,Bonus!$K$6,IF(D2209&lt;Bonus!$J$7,Bonus!$K$7,IF(D2209&lt;Bonus!$J$8,Bonus!$K$8,IF(D2209&lt;Bonus!$J$9,Bonus!$K$9,IF(D2209&lt;Bonus!$J$10,Bonus!$K$10,IF(D2209&lt;Bonus!$J$11,Bonus!$K$11,IF(D2209&lt;Bonus!$J$12,Bonus!$K$12,Bonus!$K$13)))))))))))</f>
        <v>2</v>
      </c>
    </row>
    <row r="2210" spans="1:21"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17">
        <f t="shared" si="137"/>
        <v>42.333333333333336</v>
      </c>
      <c r="Q2210" t="s">
        <v>8345</v>
      </c>
      <c r="R2210" t="s">
        <v>8350</v>
      </c>
      <c r="S2210" s="23">
        <f t="shared" si="138"/>
        <v>40946.673912037033</v>
      </c>
      <c r="T2210" s="23">
        <f t="shared" si="139"/>
        <v>41005.958333333328</v>
      </c>
      <c r="U2210" s="27">
        <f>IF(D2210&lt;Bonus!$J$2,Bonus!$K$2,IF(D2210&lt;Bonus!$J$3,Bonus!$K$3,IF(D2210&lt;Bonus!$J$4,Bonus!$K$4,IF(D2210&lt;Bonus!$J$5,Bonus!$K$5,IF(D2210&lt;Bonus!$J$6,Bonus!$K$6,IF(D2210&lt;Bonus!$J$7,Bonus!$K$7,IF(D2210&lt;Bonus!$J$8,Bonus!$K$8,IF(D2210&lt;Bonus!$J$9,Bonus!$K$9,IF(D2210&lt;Bonus!$J$10,Bonus!$K$10,IF(D2210&lt;Bonus!$J$11,Bonus!$K$11,IF(D2210&lt;Bonus!$J$12,Bonus!$K$12,Bonus!$K$13)))))))))))</f>
        <v>2</v>
      </c>
    </row>
    <row r="2211" spans="1:21"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17">
        <f t="shared" si="137"/>
        <v>50.266666666666666</v>
      </c>
      <c r="Q2211" t="s">
        <v>8345</v>
      </c>
      <c r="R2211" t="s">
        <v>8350</v>
      </c>
      <c r="S2211" s="23">
        <f t="shared" si="138"/>
        <v>41732.27134259259</v>
      </c>
      <c r="T2211" s="23">
        <f t="shared" si="139"/>
        <v>41743.75</v>
      </c>
      <c r="U2211" s="27">
        <f>IF(D2211&lt;Bonus!$J$2,Bonus!$K$2,IF(D2211&lt;Bonus!$J$3,Bonus!$K$3,IF(D2211&lt;Bonus!$J$4,Bonus!$K$4,IF(D2211&lt;Bonus!$J$5,Bonus!$K$5,IF(D2211&lt;Bonus!$J$6,Bonus!$K$6,IF(D2211&lt;Bonus!$J$7,Bonus!$K$7,IF(D2211&lt;Bonus!$J$8,Bonus!$K$8,IF(D2211&lt;Bonus!$J$9,Bonus!$K$9,IF(D2211&lt;Bonus!$J$10,Bonus!$K$10,IF(D2211&lt;Bonus!$J$11,Bonus!$K$11,IF(D2211&lt;Bonus!$J$12,Bonus!$K$12,Bonus!$K$13)))))))))))</f>
        <v>1</v>
      </c>
    </row>
    <row r="2212" spans="1:21"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17">
        <f t="shared" si="137"/>
        <v>61.902777777777779</v>
      </c>
      <c r="Q2212" t="s">
        <v>8345</v>
      </c>
      <c r="R2212" t="s">
        <v>8350</v>
      </c>
      <c r="S2212" s="23">
        <f t="shared" si="138"/>
        <v>40955.857754629629</v>
      </c>
      <c r="T2212" s="23">
        <f t="shared" si="139"/>
        <v>41013.524999999994</v>
      </c>
      <c r="U2212" s="27">
        <f>IF(D2212&lt;Bonus!$J$2,Bonus!$K$2,IF(D2212&lt;Bonus!$J$3,Bonus!$K$3,IF(D2212&lt;Bonus!$J$4,Bonus!$K$4,IF(D2212&lt;Bonus!$J$5,Bonus!$K$5,IF(D2212&lt;Bonus!$J$6,Bonus!$K$6,IF(D2212&lt;Bonus!$J$7,Bonus!$K$7,IF(D2212&lt;Bonus!$J$8,Bonus!$K$8,IF(D2212&lt;Bonus!$J$9,Bonus!$K$9,IF(D2212&lt;Bonus!$J$10,Bonus!$K$10,IF(D2212&lt;Bonus!$J$11,Bonus!$K$11,IF(D2212&lt;Bonus!$J$12,Bonus!$K$12,Bonus!$K$13)))))))))))</f>
        <v>2</v>
      </c>
    </row>
    <row r="2213" spans="1:21"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17">
        <f t="shared" si="137"/>
        <v>40.75</v>
      </c>
      <c r="Q2213" t="s">
        <v>8345</v>
      </c>
      <c r="R2213" t="s">
        <v>8350</v>
      </c>
      <c r="S2213" s="23">
        <f t="shared" si="138"/>
        <v>41716.576678240737</v>
      </c>
      <c r="T2213" s="23">
        <f t="shared" si="139"/>
        <v>41739.082638888889</v>
      </c>
      <c r="U2213" s="27">
        <f>IF(D2213&lt;Bonus!$J$2,Bonus!$K$2,IF(D2213&lt;Bonus!$J$3,Bonus!$K$3,IF(D2213&lt;Bonus!$J$4,Bonus!$K$4,IF(D2213&lt;Bonus!$J$5,Bonus!$K$5,IF(D2213&lt;Bonus!$J$6,Bonus!$K$6,IF(D2213&lt;Bonus!$J$7,Bonus!$K$7,IF(D2213&lt;Bonus!$J$8,Bonus!$K$8,IF(D2213&lt;Bonus!$J$9,Bonus!$K$9,IF(D2213&lt;Bonus!$J$10,Bonus!$K$10,IF(D2213&lt;Bonus!$J$11,Bonus!$K$11,IF(D2213&lt;Bonus!$J$12,Bonus!$K$12,Bonus!$K$13)))))))))))</f>
        <v>2</v>
      </c>
    </row>
    <row r="2214" spans="1:21"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17">
        <f t="shared" si="137"/>
        <v>55.796747967479675</v>
      </c>
      <c r="Q2214" t="s">
        <v>8345</v>
      </c>
      <c r="R2214" t="s">
        <v>8350</v>
      </c>
      <c r="S2214" s="23">
        <f t="shared" si="138"/>
        <v>41548.539085648146</v>
      </c>
      <c r="T2214" s="23">
        <f t="shared" si="139"/>
        <v>41581.833333333328</v>
      </c>
      <c r="U2214" s="27">
        <f>IF(D2214&lt;Bonus!$J$2,Bonus!$K$2,IF(D2214&lt;Bonus!$J$3,Bonus!$K$3,IF(D2214&lt;Bonus!$J$4,Bonus!$K$4,IF(D2214&lt;Bonus!$J$5,Bonus!$K$5,IF(D2214&lt;Bonus!$J$6,Bonus!$K$6,IF(D2214&lt;Bonus!$J$7,Bonus!$K$7,IF(D2214&lt;Bonus!$J$8,Bonus!$K$8,IF(D2214&lt;Bonus!$J$9,Bonus!$K$9,IF(D2214&lt;Bonus!$J$10,Bonus!$K$10,IF(D2214&lt;Bonus!$J$11,Bonus!$K$11,IF(D2214&lt;Bonus!$J$12,Bonus!$K$12,Bonus!$K$13)))))))))))</f>
        <v>3</v>
      </c>
    </row>
    <row r="2215" spans="1:21"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17">
        <f t="shared" si="137"/>
        <v>10</v>
      </c>
      <c r="Q2215" t="s">
        <v>8345</v>
      </c>
      <c r="R2215" t="s">
        <v>8350</v>
      </c>
      <c r="S2215" s="23">
        <f t="shared" si="138"/>
        <v>42109.617812499993</v>
      </c>
      <c r="T2215" s="23">
        <f t="shared" si="139"/>
        <v>42139.617812499993</v>
      </c>
      <c r="U2215" s="27">
        <f>IF(D2215&lt;Bonus!$J$2,Bonus!$K$2,IF(D2215&lt;Bonus!$J$3,Bonus!$K$3,IF(D2215&lt;Bonus!$J$4,Bonus!$K$4,IF(D2215&lt;Bonus!$J$5,Bonus!$K$5,IF(D2215&lt;Bonus!$J$6,Bonus!$K$6,IF(D2215&lt;Bonus!$J$7,Bonus!$K$7,IF(D2215&lt;Bonus!$J$8,Bonus!$K$8,IF(D2215&lt;Bonus!$J$9,Bonus!$K$9,IF(D2215&lt;Bonus!$J$10,Bonus!$K$10,IF(D2215&lt;Bonus!$J$11,Bonus!$K$11,IF(D2215&lt;Bonus!$J$12,Bonus!$K$12,Bonus!$K$13)))))))))))</f>
        <v>1</v>
      </c>
    </row>
    <row r="2216" spans="1:21"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17">
        <f t="shared" si="137"/>
        <v>73.125416666666666</v>
      </c>
      <c r="Q2216" t="s">
        <v>8345</v>
      </c>
      <c r="R2216" t="s">
        <v>8350</v>
      </c>
      <c r="S2216" s="23">
        <f t="shared" si="138"/>
        <v>41646.58388888889</v>
      </c>
      <c r="T2216" s="23">
        <f t="shared" si="139"/>
        <v>41676.58388888889</v>
      </c>
      <c r="U2216" s="27">
        <f>IF(D2216&lt;Bonus!$J$2,Bonus!$K$2,IF(D2216&lt;Bonus!$J$3,Bonus!$K$3,IF(D2216&lt;Bonus!$J$4,Bonus!$K$4,IF(D2216&lt;Bonus!$J$5,Bonus!$K$5,IF(D2216&lt;Bonus!$J$6,Bonus!$K$6,IF(D2216&lt;Bonus!$J$7,Bonus!$K$7,IF(D2216&lt;Bonus!$J$8,Bonus!$K$8,IF(D2216&lt;Bonus!$J$9,Bonus!$K$9,IF(D2216&lt;Bonus!$J$10,Bonus!$K$10,IF(D2216&lt;Bonus!$J$11,Bonus!$K$11,IF(D2216&lt;Bonus!$J$12,Bonus!$K$12,Bonus!$K$13)))))))))))</f>
        <v>1</v>
      </c>
    </row>
    <row r="2217" spans="1:21"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17">
        <f t="shared" si="137"/>
        <v>26.060606060606062</v>
      </c>
      <c r="Q2217" t="s">
        <v>8345</v>
      </c>
      <c r="R2217" t="s">
        <v>8350</v>
      </c>
      <c r="S2217" s="23">
        <f t="shared" si="138"/>
        <v>40958.508935185186</v>
      </c>
      <c r="T2217" s="23">
        <f t="shared" si="139"/>
        <v>40981.082638888889</v>
      </c>
      <c r="U2217" s="27">
        <f>IF(D2217&lt;Bonus!$J$2,Bonus!$K$2,IF(D2217&lt;Bonus!$J$3,Bonus!$K$3,IF(D2217&lt;Bonus!$J$4,Bonus!$K$4,IF(D2217&lt;Bonus!$J$5,Bonus!$K$5,IF(D2217&lt;Bonus!$J$6,Bonus!$K$6,IF(D2217&lt;Bonus!$J$7,Bonus!$K$7,IF(D2217&lt;Bonus!$J$8,Bonus!$K$8,IF(D2217&lt;Bonus!$J$9,Bonus!$K$9,IF(D2217&lt;Bonus!$J$10,Bonus!$K$10,IF(D2217&lt;Bonus!$J$11,Bonus!$K$11,IF(D2217&lt;Bonus!$J$12,Bonus!$K$12,Bonus!$K$13)))))))))))</f>
        <v>1</v>
      </c>
    </row>
    <row r="2218" spans="1:21"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17">
        <f t="shared" si="137"/>
        <v>22.642857142857142</v>
      </c>
      <c r="Q2218" t="s">
        <v>8345</v>
      </c>
      <c r="R2218" t="s">
        <v>8350</v>
      </c>
      <c r="S2218" s="23">
        <f t="shared" si="138"/>
        <v>42194.543344907412</v>
      </c>
      <c r="T2218" s="23">
        <f t="shared" si="139"/>
        <v>42208.543344907412</v>
      </c>
      <c r="U2218" s="27">
        <f>IF(D2218&lt;Bonus!$J$2,Bonus!$K$2,IF(D2218&lt;Bonus!$J$3,Bonus!$K$3,IF(D2218&lt;Bonus!$J$4,Bonus!$K$4,IF(D2218&lt;Bonus!$J$5,Bonus!$K$5,IF(D2218&lt;Bonus!$J$6,Bonus!$K$6,IF(D2218&lt;Bonus!$J$7,Bonus!$K$7,IF(D2218&lt;Bonus!$J$8,Bonus!$K$8,IF(D2218&lt;Bonus!$J$9,Bonus!$K$9,IF(D2218&lt;Bonus!$J$10,Bonus!$K$10,IF(D2218&lt;Bonus!$J$11,Bonus!$K$11,IF(D2218&lt;Bonus!$J$12,Bonus!$K$12,Bonus!$K$13)))))))))))</f>
        <v>1</v>
      </c>
    </row>
    <row r="2219" spans="1:21"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17">
        <f t="shared" si="137"/>
        <v>47.222222222222221</v>
      </c>
      <c r="Q2219" t="s">
        <v>8345</v>
      </c>
      <c r="R2219" t="s">
        <v>8350</v>
      </c>
      <c r="S2219" s="23">
        <f t="shared" si="138"/>
        <v>42299.568437499998</v>
      </c>
      <c r="T2219" s="23">
        <f t="shared" si="139"/>
        <v>42310.124999999993</v>
      </c>
      <c r="U2219" s="27">
        <f>IF(D2219&lt;Bonus!$J$2,Bonus!$K$2,IF(D2219&lt;Bonus!$J$3,Bonus!$K$3,IF(D2219&lt;Bonus!$J$4,Bonus!$K$4,IF(D2219&lt;Bonus!$J$5,Bonus!$K$5,IF(D2219&lt;Bonus!$J$6,Bonus!$K$6,IF(D2219&lt;Bonus!$J$7,Bonus!$K$7,IF(D2219&lt;Bonus!$J$8,Bonus!$K$8,IF(D2219&lt;Bonus!$J$9,Bonus!$K$9,IF(D2219&lt;Bonus!$J$10,Bonus!$K$10,IF(D2219&lt;Bonus!$J$11,Bonus!$K$11,IF(D2219&lt;Bonus!$J$12,Bonus!$K$12,Bonus!$K$13)))))))))))</f>
        <v>1</v>
      </c>
    </row>
    <row r="2220" spans="1:21"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17">
        <f t="shared" si="137"/>
        <v>32.324473684210524</v>
      </c>
      <c r="Q2220" t="s">
        <v>8345</v>
      </c>
      <c r="R2220" t="s">
        <v>8350</v>
      </c>
      <c r="S2220" s="23">
        <f t="shared" si="138"/>
        <v>41127.603969907403</v>
      </c>
      <c r="T2220" s="23">
        <f t="shared" si="139"/>
        <v>41149.791666666664</v>
      </c>
      <c r="U2220" s="27">
        <f>IF(D2220&lt;Bonus!$J$2,Bonus!$K$2,IF(D2220&lt;Bonus!$J$3,Bonus!$K$3,IF(D2220&lt;Bonus!$J$4,Bonus!$K$4,IF(D2220&lt;Bonus!$J$5,Bonus!$K$5,IF(D2220&lt;Bonus!$J$6,Bonus!$K$6,IF(D2220&lt;Bonus!$J$7,Bonus!$K$7,IF(D2220&lt;Bonus!$J$8,Bonus!$K$8,IF(D2220&lt;Bonus!$J$9,Bonus!$K$9,IF(D2220&lt;Bonus!$J$10,Bonus!$K$10,IF(D2220&lt;Bonus!$J$11,Bonus!$K$11,IF(D2220&lt;Bonus!$J$12,Bonus!$K$12,Bonus!$K$13)))))))))))</f>
        <v>2</v>
      </c>
    </row>
    <row r="2221" spans="1:21"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17">
        <f t="shared" si="137"/>
        <v>53.421052631578945</v>
      </c>
      <c r="Q2221" t="s">
        <v>8345</v>
      </c>
      <c r="R2221" t="s">
        <v>8350</v>
      </c>
      <c r="S2221" s="23">
        <f t="shared" si="138"/>
        <v>42205.510555555556</v>
      </c>
      <c r="T2221" s="23">
        <f t="shared" si="139"/>
        <v>42235.510555555556</v>
      </c>
      <c r="U2221" s="27">
        <f>IF(D2221&lt;Bonus!$J$2,Bonus!$K$2,IF(D2221&lt;Bonus!$J$3,Bonus!$K$3,IF(D2221&lt;Bonus!$J$4,Bonus!$K$4,IF(D2221&lt;Bonus!$J$5,Bonus!$K$5,IF(D2221&lt;Bonus!$J$6,Bonus!$K$6,IF(D2221&lt;Bonus!$J$7,Bonus!$K$7,IF(D2221&lt;Bonus!$J$8,Bonus!$K$8,IF(D2221&lt;Bonus!$J$9,Bonus!$K$9,IF(D2221&lt;Bonus!$J$10,Bonus!$K$10,IF(D2221&lt;Bonus!$J$11,Bonus!$K$11,IF(D2221&lt;Bonus!$J$12,Bonus!$K$12,Bonus!$K$13)))))))))))</f>
        <v>2</v>
      </c>
    </row>
    <row r="2222" spans="1:21"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17">
        <f t="shared" si="137"/>
        <v>51.304347826086953</v>
      </c>
      <c r="Q2222" t="s">
        <v>8345</v>
      </c>
      <c r="R2222" t="s">
        <v>8350</v>
      </c>
      <c r="S2222" s="23">
        <f t="shared" si="138"/>
        <v>41451.852268518516</v>
      </c>
      <c r="T2222" s="23">
        <f t="shared" si="139"/>
        <v>41481.852268518516</v>
      </c>
      <c r="U2222" s="27">
        <f>IF(D2222&lt;Bonus!$J$2,Bonus!$K$2,IF(D2222&lt;Bonus!$J$3,Bonus!$K$3,IF(D2222&lt;Bonus!$J$4,Bonus!$K$4,IF(D2222&lt;Bonus!$J$5,Bonus!$K$5,IF(D2222&lt;Bonus!$J$6,Bonus!$K$6,IF(D2222&lt;Bonus!$J$7,Bonus!$K$7,IF(D2222&lt;Bonus!$J$8,Bonus!$K$8,IF(D2222&lt;Bonus!$J$9,Bonus!$K$9,IF(D2222&lt;Bonus!$J$10,Bonus!$K$10,IF(D2222&lt;Bonus!$J$11,Bonus!$K$11,IF(D2222&lt;Bonus!$J$12,Bonus!$K$12,Bonus!$K$13)))))))))))</f>
        <v>2</v>
      </c>
    </row>
    <row r="2223" spans="1:21"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17">
        <f t="shared" si="137"/>
        <v>37.197247706422019</v>
      </c>
      <c r="Q2223" t="s">
        <v>8353</v>
      </c>
      <c r="R2223" t="s">
        <v>8371</v>
      </c>
      <c r="S2223" s="23">
        <f t="shared" si="138"/>
        <v>42452.458437499998</v>
      </c>
      <c r="T2223" s="23">
        <f t="shared" si="139"/>
        <v>42482.791666666664</v>
      </c>
      <c r="U2223" s="27">
        <f>IF(D2223&lt;Bonus!$J$2,Bonus!$K$2,IF(D2223&lt;Bonus!$J$3,Bonus!$K$3,IF(D2223&lt;Bonus!$J$4,Bonus!$K$4,IF(D2223&lt;Bonus!$J$5,Bonus!$K$5,IF(D2223&lt;Bonus!$J$6,Bonus!$K$6,IF(D2223&lt;Bonus!$J$7,Bonus!$K$7,IF(D2223&lt;Bonus!$J$8,Bonus!$K$8,IF(D2223&lt;Bonus!$J$9,Bonus!$K$9,IF(D2223&lt;Bonus!$J$10,Bonus!$K$10,IF(D2223&lt;Bonus!$J$11,Bonus!$K$11,IF(D2223&lt;Bonus!$J$12,Bonus!$K$12,Bonus!$K$13)))))))))))</f>
        <v>3</v>
      </c>
    </row>
    <row r="2224" spans="1:21"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17">
        <f t="shared" si="137"/>
        <v>27.1</v>
      </c>
      <c r="Q2224" t="s">
        <v>8353</v>
      </c>
      <c r="R2224" t="s">
        <v>8371</v>
      </c>
      <c r="S2224" s="23">
        <f t="shared" si="138"/>
        <v>40906.579247685186</v>
      </c>
      <c r="T2224" s="23">
        <f t="shared" si="139"/>
        <v>40936.579247685186</v>
      </c>
      <c r="U2224" s="27">
        <f>IF(D2224&lt;Bonus!$J$2,Bonus!$K$2,IF(D2224&lt;Bonus!$J$3,Bonus!$K$3,IF(D2224&lt;Bonus!$J$4,Bonus!$K$4,IF(D2224&lt;Bonus!$J$5,Bonus!$K$5,IF(D2224&lt;Bonus!$J$6,Bonus!$K$6,IF(D2224&lt;Bonus!$J$7,Bonus!$K$7,IF(D2224&lt;Bonus!$J$8,Bonus!$K$8,IF(D2224&lt;Bonus!$J$9,Bonus!$K$9,IF(D2224&lt;Bonus!$J$10,Bonus!$K$10,IF(D2224&lt;Bonus!$J$11,Bonus!$K$11,IF(D2224&lt;Bonus!$J$12,Bonus!$K$12,Bonus!$K$13)))))))))))</f>
        <v>1</v>
      </c>
    </row>
    <row r="2225" spans="1:21"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17">
        <f t="shared" si="137"/>
        <v>206.31</v>
      </c>
      <c r="Q2225" t="s">
        <v>8353</v>
      </c>
      <c r="R2225" t="s">
        <v>8371</v>
      </c>
      <c r="S2225" s="23">
        <f t="shared" si="138"/>
        <v>42152.432500000003</v>
      </c>
      <c r="T2225" s="23">
        <f t="shared" si="139"/>
        <v>42182.432500000003</v>
      </c>
      <c r="U2225" s="27">
        <f>IF(D2225&lt;Bonus!$J$2,Bonus!$K$2,IF(D2225&lt;Bonus!$J$3,Bonus!$K$3,IF(D2225&lt;Bonus!$J$4,Bonus!$K$4,IF(D2225&lt;Bonus!$J$5,Bonus!$K$5,IF(D2225&lt;Bonus!$J$6,Bonus!$K$6,IF(D2225&lt;Bonus!$J$7,Bonus!$K$7,IF(D2225&lt;Bonus!$J$8,Bonus!$K$8,IF(D2225&lt;Bonus!$J$9,Bonus!$K$9,IF(D2225&lt;Bonus!$J$10,Bonus!$K$10,IF(D2225&lt;Bonus!$J$11,Bonus!$K$11,IF(D2225&lt;Bonus!$J$12,Bonus!$K$12,Bonus!$K$13)))))))))))</f>
        <v>5</v>
      </c>
    </row>
    <row r="2226" spans="1:21"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17">
        <f t="shared" si="137"/>
        <v>82.145270270270274</v>
      </c>
      <c r="Q2226" t="s">
        <v>8353</v>
      </c>
      <c r="R2226" t="s">
        <v>8371</v>
      </c>
      <c r="S2226" s="23">
        <f t="shared" si="138"/>
        <v>42644.459201388883</v>
      </c>
      <c r="T2226" s="23">
        <f t="shared" si="139"/>
        <v>42672.583333333336</v>
      </c>
      <c r="U2226" s="27">
        <f>IF(D2226&lt;Bonus!$J$2,Bonus!$K$2,IF(D2226&lt;Bonus!$J$3,Bonus!$K$3,IF(D2226&lt;Bonus!$J$4,Bonus!$K$4,IF(D2226&lt;Bonus!$J$5,Bonus!$K$5,IF(D2226&lt;Bonus!$J$6,Bonus!$K$6,IF(D2226&lt;Bonus!$J$7,Bonus!$K$7,IF(D2226&lt;Bonus!$J$8,Bonus!$K$8,IF(D2226&lt;Bonus!$J$9,Bonus!$K$9,IF(D2226&lt;Bonus!$J$10,Bonus!$K$10,IF(D2226&lt;Bonus!$J$11,Bonus!$K$11,IF(D2226&lt;Bonus!$J$12,Bonus!$K$12,Bonus!$K$13)))))))))))</f>
        <v>4</v>
      </c>
    </row>
    <row r="2227" spans="1:21"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17">
        <f t="shared" si="137"/>
        <v>164.79651993355483</v>
      </c>
      <c r="Q2227" t="s">
        <v>8353</v>
      </c>
      <c r="R2227" t="s">
        <v>8371</v>
      </c>
      <c r="S2227" s="23">
        <f t="shared" si="138"/>
        <v>41873.583506944444</v>
      </c>
      <c r="T2227" s="23">
        <f t="shared" si="139"/>
        <v>41903.583506944444</v>
      </c>
      <c r="U2227" s="27">
        <f>IF(D2227&lt;Bonus!$J$2,Bonus!$K$2,IF(D2227&lt;Bonus!$J$3,Bonus!$K$3,IF(D2227&lt;Bonus!$J$4,Bonus!$K$4,IF(D2227&lt;Bonus!$J$5,Bonus!$K$5,IF(D2227&lt;Bonus!$J$6,Bonus!$K$6,IF(D2227&lt;Bonus!$J$7,Bonus!$K$7,IF(D2227&lt;Bonus!$J$8,Bonus!$K$8,IF(D2227&lt;Bonus!$J$9,Bonus!$K$9,IF(D2227&lt;Bonus!$J$10,Bonus!$K$10,IF(D2227&lt;Bonus!$J$11,Bonus!$K$11,IF(D2227&lt;Bonus!$J$12,Bonus!$K$12,Bonus!$K$13)))))))))))</f>
        <v>6</v>
      </c>
    </row>
    <row r="2228" spans="1:21"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17">
        <f t="shared" si="137"/>
        <v>60.820280373831778</v>
      </c>
      <c r="Q2228" t="s">
        <v>8353</v>
      </c>
      <c r="R2228" t="s">
        <v>8371</v>
      </c>
      <c r="S2228" s="23">
        <f t="shared" si="138"/>
        <v>42381.590532407405</v>
      </c>
      <c r="T2228" s="23">
        <f t="shared" si="139"/>
        <v>42411.999305555553</v>
      </c>
      <c r="U2228" s="27">
        <f>IF(D2228&lt;Bonus!$J$2,Bonus!$K$2,IF(D2228&lt;Bonus!$J$3,Bonus!$K$3,IF(D2228&lt;Bonus!$J$4,Bonus!$K$4,IF(D2228&lt;Bonus!$J$5,Bonus!$K$5,IF(D2228&lt;Bonus!$J$6,Bonus!$K$6,IF(D2228&lt;Bonus!$J$7,Bonus!$K$7,IF(D2228&lt;Bonus!$J$8,Bonus!$K$8,IF(D2228&lt;Bonus!$J$9,Bonus!$K$9,IF(D2228&lt;Bonus!$J$10,Bonus!$K$10,IF(D2228&lt;Bonus!$J$11,Bonus!$K$11,IF(D2228&lt;Bonus!$J$12,Bonus!$K$12,Bonus!$K$13)))))))))))</f>
        <v>5</v>
      </c>
    </row>
    <row r="2229" spans="1:21"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17">
        <f t="shared" si="137"/>
        <v>67.970099667774093</v>
      </c>
      <c r="Q2229" t="s">
        <v>8353</v>
      </c>
      <c r="R2229" t="s">
        <v>8371</v>
      </c>
      <c r="S2229" s="23">
        <f t="shared" si="138"/>
        <v>41561.599016203698</v>
      </c>
      <c r="T2229" s="23">
        <f t="shared" si="139"/>
        <v>41591.640682870369</v>
      </c>
      <c r="U2229" s="27">
        <f>IF(D2229&lt;Bonus!$J$2,Bonus!$K$2,IF(D2229&lt;Bonus!$J$3,Bonus!$K$3,IF(D2229&lt;Bonus!$J$4,Bonus!$K$4,IF(D2229&lt;Bonus!$J$5,Bonus!$K$5,IF(D2229&lt;Bonus!$J$6,Bonus!$K$6,IF(D2229&lt;Bonus!$J$7,Bonus!$K$7,IF(D2229&lt;Bonus!$J$8,Bonus!$K$8,IF(D2229&lt;Bonus!$J$9,Bonus!$K$9,IF(D2229&lt;Bonus!$J$10,Bonus!$K$10,IF(D2229&lt;Bonus!$J$11,Bonus!$K$11,IF(D2229&lt;Bonus!$J$12,Bonus!$K$12,Bonus!$K$13)))))))))))</f>
        <v>4</v>
      </c>
    </row>
    <row r="2230" spans="1:21"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17">
        <f t="shared" si="137"/>
        <v>81.561805555555551</v>
      </c>
      <c r="Q2230" t="s">
        <v>8353</v>
      </c>
      <c r="R2230" t="s">
        <v>8371</v>
      </c>
      <c r="S2230" s="23">
        <f t="shared" si="138"/>
        <v>42202.069861111107</v>
      </c>
      <c r="T2230" s="23">
        <f t="shared" si="139"/>
        <v>42232.069861111107</v>
      </c>
      <c r="U2230" s="27">
        <f>IF(D2230&lt;Bonus!$J$2,Bonus!$K$2,IF(D2230&lt;Bonus!$J$3,Bonus!$K$3,IF(D2230&lt;Bonus!$J$4,Bonus!$K$4,IF(D2230&lt;Bonus!$J$5,Bonus!$K$5,IF(D2230&lt;Bonus!$J$6,Bonus!$K$6,IF(D2230&lt;Bonus!$J$7,Bonus!$K$7,IF(D2230&lt;Bonus!$J$8,Bonus!$K$8,IF(D2230&lt;Bonus!$J$9,Bonus!$K$9,IF(D2230&lt;Bonus!$J$10,Bonus!$K$10,IF(D2230&lt;Bonus!$J$11,Bonus!$K$11,IF(D2230&lt;Bonus!$J$12,Bonus!$K$12,Bonus!$K$13)))))))))))</f>
        <v>2</v>
      </c>
    </row>
    <row r="2231" spans="1:21"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17">
        <f t="shared" si="137"/>
        <v>25.42547309833024</v>
      </c>
      <c r="Q2231" t="s">
        <v>8353</v>
      </c>
      <c r="R2231" t="s">
        <v>8371</v>
      </c>
      <c r="S2231" s="23">
        <f t="shared" si="138"/>
        <v>41484.455914351849</v>
      </c>
      <c r="T2231" s="23">
        <f t="shared" si="139"/>
        <v>41519.958333333328</v>
      </c>
      <c r="U2231" s="27">
        <f>IF(D2231&lt;Bonus!$J$2,Bonus!$K$2,IF(D2231&lt;Bonus!$J$3,Bonus!$K$3,IF(D2231&lt;Bonus!$J$4,Bonus!$K$4,IF(D2231&lt;Bonus!$J$5,Bonus!$K$5,IF(D2231&lt;Bonus!$J$6,Bonus!$K$6,IF(D2231&lt;Bonus!$J$7,Bonus!$K$7,IF(D2231&lt;Bonus!$J$8,Bonus!$K$8,IF(D2231&lt;Bonus!$J$9,Bonus!$K$9,IF(D2231&lt;Bonus!$J$10,Bonus!$K$10,IF(D2231&lt;Bonus!$J$11,Bonus!$K$11,IF(D2231&lt;Bonus!$J$12,Bonus!$K$12,Bonus!$K$13)))))))))))</f>
        <v>3</v>
      </c>
    </row>
    <row r="2232" spans="1:21"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17">
        <f t="shared" si="137"/>
        <v>21.497991967871485</v>
      </c>
      <c r="Q2232" t="s">
        <v>8353</v>
      </c>
      <c r="R2232" t="s">
        <v>8371</v>
      </c>
      <c r="S2232" s="23">
        <f t="shared" si="138"/>
        <v>41724.672766203701</v>
      </c>
      <c r="T2232" s="23">
        <f t="shared" si="139"/>
        <v>41754.672766203701</v>
      </c>
      <c r="U2232" s="27">
        <f>IF(D2232&lt;Bonus!$J$2,Bonus!$K$2,IF(D2232&lt;Bonus!$J$3,Bonus!$K$3,IF(D2232&lt;Bonus!$J$4,Bonus!$K$4,IF(D2232&lt;Bonus!$J$5,Bonus!$K$5,IF(D2232&lt;Bonus!$J$6,Bonus!$K$6,IF(D2232&lt;Bonus!$J$7,Bonus!$K$7,IF(D2232&lt;Bonus!$J$8,Bonus!$K$8,IF(D2232&lt;Bonus!$J$9,Bonus!$K$9,IF(D2232&lt;Bonus!$J$10,Bonus!$K$10,IF(D2232&lt;Bonus!$J$11,Bonus!$K$11,IF(D2232&lt;Bonus!$J$12,Bonus!$K$12,Bonus!$K$13)))))))))))</f>
        <v>3</v>
      </c>
    </row>
    <row r="2233" spans="1:21"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17">
        <f t="shared" si="137"/>
        <v>27.226630727762803</v>
      </c>
      <c r="Q2233" t="s">
        <v>8353</v>
      </c>
      <c r="R2233" t="s">
        <v>8371</v>
      </c>
      <c r="S2233" s="23">
        <f t="shared" si="138"/>
        <v>41423.702557870369</v>
      </c>
      <c r="T2233" s="23">
        <f t="shared" si="139"/>
        <v>41450</v>
      </c>
      <c r="U2233" s="27">
        <f>IF(D2233&lt;Bonus!$J$2,Bonus!$K$2,IF(D2233&lt;Bonus!$J$3,Bonus!$K$3,IF(D2233&lt;Bonus!$J$4,Bonus!$K$4,IF(D2233&lt;Bonus!$J$5,Bonus!$K$5,IF(D2233&lt;Bonus!$J$6,Bonus!$K$6,IF(D2233&lt;Bonus!$J$7,Bonus!$K$7,IF(D2233&lt;Bonus!$J$8,Bonus!$K$8,IF(D2233&lt;Bonus!$J$9,Bonus!$K$9,IF(D2233&lt;Bonus!$J$10,Bonus!$K$10,IF(D2233&lt;Bonus!$J$11,Bonus!$K$11,IF(D2233&lt;Bonus!$J$12,Bonus!$K$12,Bonus!$K$13)))))))))))</f>
        <v>2</v>
      </c>
    </row>
    <row r="2234" spans="1:21"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17">
        <f t="shared" si="137"/>
        <v>25.091093117408906</v>
      </c>
      <c r="Q2234" t="s">
        <v>8353</v>
      </c>
      <c r="R2234" t="s">
        <v>8371</v>
      </c>
      <c r="S2234" s="23">
        <f t="shared" si="138"/>
        <v>41806.585740740738</v>
      </c>
      <c r="T2234" s="23">
        <f t="shared" si="139"/>
        <v>41838.916666666664</v>
      </c>
      <c r="U2234" s="27">
        <f>IF(D2234&lt;Bonus!$J$2,Bonus!$K$2,IF(D2234&lt;Bonus!$J$3,Bonus!$K$3,IF(D2234&lt;Bonus!$J$4,Bonus!$K$4,IF(D2234&lt;Bonus!$J$5,Bonus!$K$5,IF(D2234&lt;Bonus!$J$6,Bonus!$K$6,IF(D2234&lt;Bonus!$J$7,Bonus!$K$7,IF(D2234&lt;Bonus!$J$8,Bonus!$K$8,IF(D2234&lt;Bonus!$J$9,Bonus!$K$9,IF(D2234&lt;Bonus!$J$10,Bonus!$K$10,IF(D2234&lt;Bonus!$J$11,Bonus!$K$11,IF(D2234&lt;Bonus!$J$12,Bonus!$K$12,Bonus!$K$13)))))))))))</f>
        <v>3</v>
      </c>
    </row>
    <row r="2235" spans="1:21"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17">
        <f t="shared" si="137"/>
        <v>21.230179028132991</v>
      </c>
      <c r="Q2235" t="s">
        <v>8353</v>
      </c>
      <c r="R2235" t="s">
        <v>8371</v>
      </c>
      <c r="S2235" s="23">
        <f t="shared" si="138"/>
        <v>42331.170590277768</v>
      </c>
      <c r="T2235" s="23">
        <f t="shared" si="139"/>
        <v>42351.791666666664</v>
      </c>
      <c r="U2235" s="27">
        <f>IF(D2235&lt;Bonus!$J$2,Bonus!$K$2,IF(D2235&lt;Bonus!$J$3,Bonus!$K$3,IF(D2235&lt;Bonus!$J$4,Bonus!$K$4,IF(D2235&lt;Bonus!$J$5,Bonus!$K$5,IF(D2235&lt;Bonus!$J$6,Bonus!$K$6,IF(D2235&lt;Bonus!$J$7,Bonus!$K$7,IF(D2235&lt;Bonus!$J$8,Bonus!$K$8,IF(D2235&lt;Bonus!$J$9,Bonus!$K$9,IF(D2235&lt;Bonus!$J$10,Bonus!$K$10,IF(D2235&lt;Bonus!$J$11,Bonus!$K$11,IF(D2235&lt;Bonus!$J$12,Bonus!$K$12,Bonus!$K$13)))))))))))</f>
        <v>2</v>
      </c>
    </row>
    <row r="2236" spans="1:21"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17">
        <f t="shared" si="137"/>
        <v>41.607142857142854</v>
      </c>
      <c r="Q2236" t="s">
        <v>8353</v>
      </c>
      <c r="R2236" t="s">
        <v>8371</v>
      </c>
      <c r="S2236" s="23">
        <f t="shared" si="138"/>
        <v>42710.616284722222</v>
      </c>
      <c r="T2236" s="23">
        <f t="shared" si="139"/>
        <v>42740.616284722222</v>
      </c>
      <c r="U2236" s="27">
        <f>IF(D2236&lt;Bonus!$J$2,Bonus!$K$2,IF(D2236&lt;Bonus!$J$3,Bonus!$K$3,IF(D2236&lt;Bonus!$J$4,Bonus!$K$4,IF(D2236&lt;Bonus!$J$5,Bonus!$K$5,IF(D2236&lt;Bonus!$J$6,Bonus!$K$6,IF(D2236&lt;Bonus!$J$7,Bonus!$K$7,IF(D2236&lt;Bonus!$J$8,Bonus!$K$8,IF(D2236&lt;Bonus!$J$9,Bonus!$K$9,IF(D2236&lt;Bonus!$J$10,Bonus!$K$10,IF(D2236&lt;Bonus!$J$11,Bonus!$K$11,IF(D2236&lt;Bonus!$J$12,Bonus!$K$12,Bonus!$K$13)))))))))))</f>
        <v>1</v>
      </c>
    </row>
    <row r="2237" spans="1:21"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17">
        <f t="shared" si="137"/>
        <v>135.58503401360545</v>
      </c>
      <c r="Q2237" t="s">
        <v>8353</v>
      </c>
      <c r="R2237" t="s">
        <v>8371</v>
      </c>
      <c r="S2237" s="23">
        <f t="shared" si="138"/>
        <v>42061.813784722217</v>
      </c>
      <c r="T2237" s="23">
        <f t="shared" si="139"/>
        <v>42091.77211805556</v>
      </c>
      <c r="U2237" s="27">
        <f>IF(D2237&lt;Bonus!$J$2,Bonus!$K$2,IF(D2237&lt;Bonus!$J$3,Bonus!$K$3,IF(D2237&lt;Bonus!$J$4,Bonus!$K$4,IF(D2237&lt;Bonus!$J$5,Bonus!$K$5,IF(D2237&lt;Bonus!$J$6,Bonus!$K$6,IF(D2237&lt;Bonus!$J$7,Bonus!$K$7,IF(D2237&lt;Bonus!$J$8,Bonus!$K$8,IF(D2237&lt;Bonus!$J$9,Bonus!$K$9,IF(D2237&lt;Bonus!$J$10,Bonus!$K$10,IF(D2237&lt;Bonus!$J$11,Bonus!$K$11,IF(D2237&lt;Bonus!$J$12,Bonus!$K$12,Bonus!$K$13)))))))))))</f>
        <v>4</v>
      </c>
    </row>
    <row r="2238" spans="1:21"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17">
        <f t="shared" si="137"/>
        <v>22.116176470588236</v>
      </c>
      <c r="Q2238" t="s">
        <v>8353</v>
      </c>
      <c r="R2238" t="s">
        <v>8371</v>
      </c>
      <c r="S2238" s="23">
        <f t="shared" si="138"/>
        <v>42371.408831018511</v>
      </c>
      <c r="T2238" s="23">
        <f t="shared" si="139"/>
        <v>42401.408831018511</v>
      </c>
      <c r="U2238" s="27">
        <f>IF(D2238&lt;Bonus!$J$2,Bonus!$K$2,IF(D2238&lt;Bonus!$J$3,Bonus!$K$3,IF(D2238&lt;Bonus!$J$4,Bonus!$K$4,IF(D2238&lt;Bonus!$J$5,Bonus!$K$5,IF(D2238&lt;Bonus!$J$6,Bonus!$K$6,IF(D2238&lt;Bonus!$J$7,Bonus!$K$7,IF(D2238&lt;Bonus!$J$8,Bonus!$K$8,IF(D2238&lt;Bonus!$J$9,Bonus!$K$9,IF(D2238&lt;Bonus!$J$10,Bonus!$K$10,IF(D2238&lt;Bonus!$J$11,Bonus!$K$11,IF(D2238&lt;Bonus!$J$12,Bonus!$K$12,Bonus!$K$13)))))))))))</f>
        <v>2</v>
      </c>
    </row>
    <row r="2239" spans="1:21"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17">
        <f t="shared" si="137"/>
        <v>64.625635808748726</v>
      </c>
      <c r="Q2239" t="s">
        <v>8353</v>
      </c>
      <c r="R2239" t="s">
        <v>8371</v>
      </c>
      <c r="S2239" s="23">
        <f t="shared" si="138"/>
        <v>41914.794942129629</v>
      </c>
      <c r="T2239" s="23">
        <f t="shared" si="139"/>
        <v>41955.124305555553</v>
      </c>
      <c r="U2239" s="27">
        <f>IF(D2239&lt;Bonus!$J$2,Bonus!$K$2,IF(D2239&lt;Bonus!$J$3,Bonus!$K$3,IF(D2239&lt;Bonus!$J$4,Bonus!$K$4,IF(D2239&lt;Bonus!$J$5,Bonus!$K$5,IF(D2239&lt;Bonus!$J$6,Bonus!$K$6,IF(D2239&lt;Bonus!$J$7,Bonus!$K$7,IF(D2239&lt;Bonus!$J$8,Bonus!$K$8,IF(D2239&lt;Bonus!$J$9,Bonus!$K$9,IF(D2239&lt;Bonus!$J$10,Bonus!$K$10,IF(D2239&lt;Bonus!$J$11,Bonus!$K$11,IF(D2239&lt;Bonus!$J$12,Bonus!$K$12,Bonus!$K$13)))))))))))</f>
        <v>5</v>
      </c>
    </row>
    <row r="2240" spans="1:21"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17">
        <f t="shared" si="137"/>
        <v>69.569620253164558</v>
      </c>
      <c r="Q2240" t="s">
        <v>8353</v>
      </c>
      <c r="R2240" t="s">
        <v>8371</v>
      </c>
      <c r="S2240" s="23">
        <f t="shared" si="138"/>
        <v>42774.41337962963</v>
      </c>
      <c r="T2240" s="23">
        <f t="shared" si="139"/>
        <v>42804.41337962963</v>
      </c>
      <c r="U2240" s="27">
        <f>IF(D2240&lt;Bonus!$J$2,Bonus!$K$2,IF(D2240&lt;Bonus!$J$3,Bonus!$K$3,IF(D2240&lt;Bonus!$J$4,Bonus!$K$4,IF(D2240&lt;Bonus!$J$5,Bonus!$K$5,IF(D2240&lt;Bonus!$J$6,Bonus!$K$6,IF(D2240&lt;Bonus!$J$7,Bonus!$K$7,IF(D2240&lt;Bonus!$J$8,Bonus!$K$8,IF(D2240&lt;Bonus!$J$9,Bonus!$K$9,IF(D2240&lt;Bonus!$J$10,Bonus!$K$10,IF(D2240&lt;Bonus!$J$11,Bonus!$K$11,IF(D2240&lt;Bonus!$J$12,Bonus!$K$12,Bonus!$K$13)))))))))))</f>
        <v>2</v>
      </c>
    </row>
    <row r="2241" spans="1:21"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17">
        <f t="shared" si="137"/>
        <v>75.133028169014082</v>
      </c>
      <c r="Q2241" t="s">
        <v>8353</v>
      </c>
      <c r="R2241" t="s">
        <v>8371</v>
      </c>
      <c r="S2241" s="23">
        <f t="shared" si="138"/>
        <v>41572.750162037039</v>
      </c>
      <c r="T2241" s="23">
        <f t="shared" si="139"/>
        <v>41608.959722222222</v>
      </c>
      <c r="U2241" s="27">
        <f>IF(D2241&lt;Bonus!$J$2,Bonus!$K$2,IF(D2241&lt;Bonus!$J$3,Bonus!$K$3,IF(D2241&lt;Bonus!$J$4,Bonus!$K$4,IF(D2241&lt;Bonus!$J$5,Bonus!$K$5,IF(D2241&lt;Bonus!$J$6,Bonus!$K$6,IF(D2241&lt;Bonus!$J$7,Bonus!$K$7,IF(D2241&lt;Bonus!$J$8,Bonus!$K$8,IF(D2241&lt;Bonus!$J$9,Bonus!$K$9,IF(D2241&lt;Bonus!$J$10,Bonus!$K$10,IF(D2241&lt;Bonus!$J$11,Bonus!$K$11,IF(D2241&lt;Bonus!$J$12,Bonus!$K$12,Bonus!$K$13)))))))))))</f>
        <v>7</v>
      </c>
    </row>
    <row r="2242" spans="1:21"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17">
        <f t="shared" si="137"/>
        <v>140.97916666666666</v>
      </c>
      <c r="Q2242" t="s">
        <v>8353</v>
      </c>
      <c r="R2242" t="s">
        <v>8371</v>
      </c>
      <c r="S2242" s="23">
        <f t="shared" si="138"/>
        <v>42452.617407407401</v>
      </c>
      <c r="T2242" s="23">
        <f t="shared" si="139"/>
        <v>42482.617407407401</v>
      </c>
      <c r="U2242" s="27">
        <f>IF(D2242&lt;Bonus!$J$2,Bonus!$K$2,IF(D2242&lt;Bonus!$J$3,Bonus!$K$3,IF(D2242&lt;Bonus!$J$4,Bonus!$K$4,IF(D2242&lt;Bonus!$J$5,Bonus!$K$5,IF(D2242&lt;Bonus!$J$6,Bonus!$K$6,IF(D2242&lt;Bonus!$J$7,Bonus!$K$7,IF(D2242&lt;Bonus!$J$8,Bonus!$K$8,IF(D2242&lt;Bonus!$J$9,Bonus!$K$9,IF(D2242&lt;Bonus!$J$10,Bonus!$K$10,IF(D2242&lt;Bonus!$J$11,Bonus!$K$11,IF(D2242&lt;Bonus!$J$12,Bonus!$K$12,Bonus!$K$13)))))))))))</f>
        <v>3</v>
      </c>
    </row>
    <row r="2243" spans="1:21"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f>
        <v>8.0640000000000001</v>
      </c>
      <c r="P2243" s="17">
        <f t="shared" ref="P2243:P2306" si="141">E2243/L2243</f>
        <v>49.472392638036808</v>
      </c>
      <c r="Q2243" t="s">
        <v>8353</v>
      </c>
      <c r="R2243" t="s">
        <v>8371</v>
      </c>
      <c r="S2243" s="23">
        <f t="shared" ref="S2243:S2306" si="142">(J2243/60/60/24)+DATE(1970,1,1)+(-5/24)</f>
        <v>42766.619212962956</v>
      </c>
      <c r="T2243" s="23">
        <f t="shared" ref="T2243:T2306" si="143">(I2243/60/60/24)+DATE(1970,1,1)+(-5/24)</f>
        <v>42796.619212962956</v>
      </c>
      <c r="U2243" s="27">
        <f>IF(D2243&lt;Bonus!$J$2,Bonus!$K$2,IF(D2243&lt;Bonus!$J$3,Bonus!$K$3,IF(D2243&lt;Bonus!$J$4,Bonus!$K$4,IF(D2243&lt;Bonus!$J$5,Bonus!$K$5,IF(D2243&lt;Bonus!$J$6,Bonus!$K$6,IF(D2243&lt;Bonus!$J$7,Bonus!$K$7,IF(D2243&lt;Bonus!$J$8,Bonus!$K$8,IF(D2243&lt;Bonus!$J$9,Bonus!$K$9,IF(D2243&lt;Bonus!$J$10,Bonus!$K$10,IF(D2243&lt;Bonus!$J$11,Bonus!$K$11,IF(D2243&lt;Bonus!$J$12,Bonus!$K$12,Bonus!$K$13)))))))))))</f>
        <v>2</v>
      </c>
    </row>
    <row r="2244" spans="1:21"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17">
        <f t="shared" si="141"/>
        <v>53.865251485148519</v>
      </c>
      <c r="Q2244" t="s">
        <v>8353</v>
      </c>
      <c r="R2244" t="s">
        <v>8371</v>
      </c>
      <c r="S2244" s="23">
        <f t="shared" si="142"/>
        <v>41569.367280092592</v>
      </c>
      <c r="T2244" s="23">
        <f t="shared" si="143"/>
        <v>41604.91805555555</v>
      </c>
      <c r="U2244" s="27">
        <f>IF(D2244&lt;Bonus!$J$2,Bonus!$K$2,IF(D2244&lt;Bonus!$J$3,Bonus!$K$3,IF(D2244&lt;Bonus!$J$4,Bonus!$K$4,IF(D2244&lt;Bonus!$J$5,Bonus!$K$5,IF(D2244&lt;Bonus!$J$6,Bonus!$K$6,IF(D2244&lt;Bonus!$J$7,Bonus!$K$7,IF(D2244&lt;Bonus!$J$8,Bonus!$K$8,IF(D2244&lt;Bonus!$J$9,Bonus!$K$9,IF(D2244&lt;Bonus!$J$10,Bonus!$K$10,IF(D2244&lt;Bonus!$J$11,Bonus!$K$11,IF(D2244&lt;Bonus!$J$12,Bonus!$K$12,Bonus!$K$13)))))))))))</f>
        <v>4</v>
      </c>
    </row>
    <row r="2245" spans="1:21"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17">
        <f t="shared" si="141"/>
        <v>4.5712530712530715</v>
      </c>
      <c r="Q2245" t="s">
        <v>8353</v>
      </c>
      <c r="R2245" t="s">
        <v>8371</v>
      </c>
      <c r="S2245" s="23">
        <f t="shared" si="142"/>
        <v>42800.542708333327</v>
      </c>
      <c r="T2245" s="23">
        <f t="shared" si="143"/>
        <v>42806.916666666664</v>
      </c>
      <c r="U2245" s="27">
        <f>IF(D2245&lt;Bonus!$J$2,Bonus!$K$2,IF(D2245&lt;Bonus!$J$3,Bonus!$K$3,IF(D2245&lt;Bonus!$J$4,Bonus!$K$4,IF(D2245&lt;Bonus!$J$5,Bonus!$K$5,IF(D2245&lt;Bonus!$J$6,Bonus!$K$6,IF(D2245&lt;Bonus!$J$7,Bonus!$K$7,IF(D2245&lt;Bonus!$J$8,Bonus!$K$8,IF(D2245&lt;Bonus!$J$9,Bonus!$K$9,IF(D2245&lt;Bonus!$J$10,Bonus!$K$10,IF(D2245&lt;Bonus!$J$11,Bonus!$K$11,IF(D2245&lt;Bonus!$J$12,Bonus!$K$12,Bonus!$K$13)))))))))))</f>
        <v>1</v>
      </c>
    </row>
    <row r="2246" spans="1:21"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17">
        <f t="shared" si="141"/>
        <v>65.00344827586207</v>
      </c>
      <c r="Q2246" t="s">
        <v>8353</v>
      </c>
      <c r="R2246" t="s">
        <v>8371</v>
      </c>
      <c r="S2246" s="23">
        <f t="shared" si="142"/>
        <v>42647.610486111109</v>
      </c>
      <c r="T2246" s="23">
        <f t="shared" si="143"/>
        <v>42659.645833333336</v>
      </c>
      <c r="U2246" s="27">
        <f>IF(D2246&lt;Bonus!$J$2,Bonus!$K$2,IF(D2246&lt;Bonus!$J$3,Bonus!$K$3,IF(D2246&lt;Bonus!$J$4,Bonus!$K$4,IF(D2246&lt;Bonus!$J$5,Bonus!$K$5,IF(D2246&lt;Bonus!$J$6,Bonus!$K$6,IF(D2246&lt;Bonus!$J$7,Bonus!$K$7,IF(D2246&lt;Bonus!$J$8,Bonus!$K$8,IF(D2246&lt;Bonus!$J$9,Bonus!$K$9,IF(D2246&lt;Bonus!$J$10,Bonus!$K$10,IF(D2246&lt;Bonus!$J$11,Bonus!$K$11,IF(D2246&lt;Bonus!$J$12,Bonus!$K$12,Bonus!$K$13)))))))))))</f>
        <v>3</v>
      </c>
    </row>
    <row r="2247" spans="1:21"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17">
        <f t="shared" si="141"/>
        <v>53.475252525252522</v>
      </c>
      <c r="Q2247" t="s">
        <v>8353</v>
      </c>
      <c r="R2247" t="s">
        <v>8371</v>
      </c>
      <c r="S2247" s="23">
        <f t="shared" si="142"/>
        <v>41660.500196759262</v>
      </c>
      <c r="T2247" s="23">
        <f t="shared" si="143"/>
        <v>41691.541666666664</v>
      </c>
      <c r="U2247" s="27">
        <f>IF(D2247&lt;Bonus!$J$2,Bonus!$K$2,IF(D2247&lt;Bonus!$J$3,Bonus!$K$3,IF(D2247&lt;Bonus!$J$4,Bonus!$K$4,IF(D2247&lt;Bonus!$J$5,Bonus!$K$5,IF(D2247&lt;Bonus!$J$6,Bonus!$K$6,IF(D2247&lt;Bonus!$J$7,Bonus!$K$7,IF(D2247&lt;Bonus!$J$8,Bonus!$K$8,IF(D2247&lt;Bonus!$J$9,Bonus!$K$9,IF(D2247&lt;Bonus!$J$10,Bonus!$K$10,IF(D2247&lt;Bonus!$J$11,Bonus!$K$11,IF(D2247&lt;Bonus!$J$12,Bonus!$K$12,Bonus!$K$13)))))))))))</f>
        <v>2</v>
      </c>
    </row>
    <row r="2248" spans="1:21"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17">
        <f t="shared" si="141"/>
        <v>43.912280701754383</v>
      </c>
      <c r="Q2248" t="s">
        <v>8353</v>
      </c>
      <c r="R2248" t="s">
        <v>8371</v>
      </c>
      <c r="S2248" s="23">
        <f t="shared" si="142"/>
        <v>42221.583449074074</v>
      </c>
      <c r="T2248" s="23">
        <f t="shared" si="143"/>
        <v>42251.583449074074</v>
      </c>
      <c r="U2248" s="27">
        <f>IF(D2248&lt;Bonus!$J$2,Bonus!$K$2,IF(D2248&lt;Bonus!$J$3,Bonus!$K$3,IF(D2248&lt;Bonus!$J$4,Bonus!$K$4,IF(D2248&lt;Bonus!$J$5,Bonus!$K$5,IF(D2248&lt;Bonus!$J$6,Bonus!$K$6,IF(D2248&lt;Bonus!$J$7,Bonus!$K$7,IF(D2248&lt;Bonus!$J$8,Bonus!$K$8,IF(D2248&lt;Bonus!$J$9,Bonus!$K$9,IF(D2248&lt;Bonus!$J$10,Bonus!$K$10,IF(D2248&lt;Bonus!$J$11,Bonus!$K$11,IF(D2248&lt;Bonus!$J$12,Bonus!$K$12,Bonus!$K$13)))))))))))</f>
        <v>2</v>
      </c>
    </row>
    <row r="2249" spans="1:21"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17">
        <f t="shared" si="141"/>
        <v>50.852631578947367</v>
      </c>
      <c r="Q2249" t="s">
        <v>8353</v>
      </c>
      <c r="R2249" t="s">
        <v>8371</v>
      </c>
      <c r="S2249" s="23">
        <f t="shared" si="142"/>
        <v>42200.457928240743</v>
      </c>
      <c r="T2249" s="23">
        <f t="shared" si="143"/>
        <v>42214.457928240743</v>
      </c>
      <c r="U2249" s="27">
        <f>IF(D2249&lt;Bonus!$J$2,Bonus!$K$2,IF(D2249&lt;Bonus!$J$3,Bonus!$K$3,IF(D2249&lt;Bonus!$J$4,Bonus!$K$4,IF(D2249&lt;Bonus!$J$5,Bonus!$K$5,IF(D2249&lt;Bonus!$J$6,Bonus!$K$6,IF(D2249&lt;Bonus!$J$7,Bonus!$K$7,IF(D2249&lt;Bonus!$J$8,Bonus!$K$8,IF(D2249&lt;Bonus!$J$9,Bonus!$K$9,IF(D2249&lt;Bonus!$J$10,Bonus!$K$10,IF(D2249&lt;Bonus!$J$11,Bonus!$K$11,IF(D2249&lt;Bonus!$J$12,Bonus!$K$12,Bonus!$K$13)))))))))))</f>
        <v>5</v>
      </c>
    </row>
    <row r="2250" spans="1:21"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17">
        <f t="shared" si="141"/>
        <v>58.6328125</v>
      </c>
      <c r="Q2250" t="s">
        <v>8353</v>
      </c>
      <c r="R2250" t="s">
        <v>8371</v>
      </c>
      <c r="S2250" s="23">
        <f t="shared" si="142"/>
        <v>42688.667569444442</v>
      </c>
      <c r="T2250" s="23">
        <f t="shared" si="143"/>
        <v>42718.667569444442</v>
      </c>
      <c r="U2250" s="27">
        <f>IF(D2250&lt;Bonus!$J$2,Bonus!$K$2,IF(D2250&lt;Bonus!$J$3,Bonus!$K$3,IF(D2250&lt;Bonus!$J$4,Bonus!$K$4,IF(D2250&lt;Bonus!$J$5,Bonus!$K$5,IF(D2250&lt;Bonus!$J$6,Bonus!$K$6,IF(D2250&lt;Bonus!$J$7,Bonus!$K$7,IF(D2250&lt;Bonus!$J$8,Bonus!$K$8,IF(D2250&lt;Bonus!$J$9,Bonus!$K$9,IF(D2250&lt;Bonus!$J$10,Bonus!$K$10,IF(D2250&lt;Bonus!$J$11,Bonus!$K$11,IF(D2250&lt;Bonus!$J$12,Bonus!$K$12,Bonus!$K$13)))))))))))</f>
        <v>3</v>
      </c>
    </row>
    <row r="2251" spans="1:21"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17">
        <f t="shared" si="141"/>
        <v>32.81666666666667</v>
      </c>
      <c r="Q2251" t="s">
        <v>8353</v>
      </c>
      <c r="R2251" t="s">
        <v>8371</v>
      </c>
      <c r="S2251" s="23">
        <f t="shared" si="142"/>
        <v>41336.494965277772</v>
      </c>
      <c r="T2251" s="23">
        <f t="shared" si="143"/>
        <v>41366.453298611108</v>
      </c>
      <c r="U2251" s="27">
        <f>IF(D2251&lt;Bonus!$J$2,Bonus!$K$2,IF(D2251&lt;Bonus!$J$3,Bonus!$K$3,IF(D2251&lt;Bonus!$J$4,Bonus!$K$4,IF(D2251&lt;Bonus!$J$5,Bonus!$K$5,IF(D2251&lt;Bonus!$J$6,Bonus!$K$6,IF(D2251&lt;Bonus!$J$7,Bonus!$K$7,IF(D2251&lt;Bonus!$J$8,Bonus!$K$8,IF(D2251&lt;Bonus!$J$9,Bonus!$K$9,IF(D2251&lt;Bonus!$J$10,Bonus!$K$10,IF(D2251&lt;Bonus!$J$11,Bonus!$K$11,IF(D2251&lt;Bonus!$J$12,Bonus!$K$12,Bonus!$K$13)))))))))))</f>
        <v>2</v>
      </c>
    </row>
    <row r="2252" spans="1:21"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17">
        <f t="shared" si="141"/>
        <v>426.93169877408059</v>
      </c>
      <c r="Q2252" t="s">
        <v>8353</v>
      </c>
      <c r="R2252" t="s">
        <v>8371</v>
      </c>
      <c r="S2252" s="23">
        <f t="shared" si="142"/>
        <v>42676.7971412037</v>
      </c>
      <c r="T2252" s="23">
        <f t="shared" si="143"/>
        <v>42706.838807870365</v>
      </c>
      <c r="U2252" s="27">
        <f>IF(D2252&lt;Bonus!$J$2,Bonus!$K$2,IF(D2252&lt;Bonus!$J$3,Bonus!$K$3,IF(D2252&lt;Bonus!$J$4,Bonus!$K$4,IF(D2252&lt;Bonus!$J$5,Bonus!$K$5,IF(D2252&lt;Bonus!$J$6,Bonus!$K$6,IF(D2252&lt;Bonus!$J$7,Bonus!$K$7,IF(D2252&lt;Bonus!$J$8,Bonus!$K$8,IF(D2252&lt;Bonus!$J$9,Bonus!$K$9,IF(D2252&lt;Bonus!$J$10,Bonus!$K$10,IF(D2252&lt;Bonus!$J$11,Bonus!$K$11,IF(D2252&lt;Bonus!$J$12,Bonus!$K$12,Bonus!$K$13)))))))))))</f>
        <v>7</v>
      </c>
    </row>
    <row r="2253" spans="1:21"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17">
        <f t="shared" si="141"/>
        <v>23.808729166666669</v>
      </c>
      <c r="Q2253" t="s">
        <v>8353</v>
      </c>
      <c r="R2253" t="s">
        <v>8371</v>
      </c>
      <c r="S2253" s="23">
        <f t="shared" si="142"/>
        <v>41846.137465277774</v>
      </c>
      <c r="T2253" s="23">
        <f t="shared" si="143"/>
        <v>41867.137465277774</v>
      </c>
      <c r="U2253" s="27">
        <f>IF(D2253&lt;Bonus!$J$2,Bonus!$K$2,IF(D2253&lt;Bonus!$J$3,Bonus!$K$3,IF(D2253&lt;Bonus!$J$4,Bonus!$K$4,IF(D2253&lt;Bonus!$J$5,Bonus!$K$5,IF(D2253&lt;Bonus!$J$6,Bonus!$K$6,IF(D2253&lt;Bonus!$J$7,Bonus!$K$7,IF(D2253&lt;Bonus!$J$8,Bonus!$K$8,IF(D2253&lt;Bonus!$J$9,Bonus!$K$9,IF(D2253&lt;Bonus!$J$10,Bonus!$K$10,IF(D2253&lt;Bonus!$J$11,Bonus!$K$11,IF(D2253&lt;Bonus!$J$12,Bonus!$K$12,Bonus!$K$13)))))))))))</f>
        <v>3</v>
      </c>
    </row>
    <row r="2254" spans="1:21"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17">
        <f t="shared" si="141"/>
        <v>98.413654618473899</v>
      </c>
      <c r="Q2254" t="s">
        <v>8353</v>
      </c>
      <c r="R2254" t="s">
        <v>8371</v>
      </c>
      <c r="S2254" s="23">
        <f t="shared" si="142"/>
        <v>42573.119652777772</v>
      </c>
      <c r="T2254" s="23">
        <f t="shared" si="143"/>
        <v>42588.119652777772</v>
      </c>
      <c r="U2254" s="27">
        <f>IF(D2254&lt;Bonus!$J$2,Bonus!$K$2,IF(D2254&lt;Bonus!$J$3,Bonus!$K$3,IF(D2254&lt;Bonus!$J$4,Bonus!$K$4,IF(D2254&lt;Bonus!$J$5,Bonus!$K$5,IF(D2254&lt;Bonus!$J$6,Bonus!$K$6,IF(D2254&lt;Bonus!$J$7,Bonus!$K$7,IF(D2254&lt;Bonus!$J$8,Bonus!$K$8,IF(D2254&lt;Bonus!$J$9,Bonus!$K$9,IF(D2254&lt;Bonus!$J$10,Bonus!$K$10,IF(D2254&lt;Bonus!$J$11,Bonus!$K$11,IF(D2254&lt;Bonus!$J$12,Bonus!$K$12,Bonus!$K$13)))))))))))</f>
        <v>3</v>
      </c>
    </row>
    <row r="2255" spans="1:21"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17">
        <f t="shared" si="141"/>
        <v>107.32142857142857</v>
      </c>
      <c r="Q2255" t="s">
        <v>8353</v>
      </c>
      <c r="R2255" t="s">
        <v>8371</v>
      </c>
      <c r="S2255" s="23">
        <f t="shared" si="142"/>
        <v>42296.422997685186</v>
      </c>
      <c r="T2255" s="23">
        <f t="shared" si="143"/>
        <v>42326.46466435185</v>
      </c>
      <c r="U2255" s="27">
        <f>IF(D2255&lt;Bonus!$J$2,Bonus!$K$2,IF(D2255&lt;Bonus!$J$3,Bonus!$K$3,IF(D2255&lt;Bonus!$J$4,Bonus!$K$4,IF(D2255&lt;Bonus!$J$5,Bonus!$K$5,IF(D2255&lt;Bonus!$J$6,Bonus!$K$6,IF(D2255&lt;Bonus!$J$7,Bonus!$K$7,IF(D2255&lt;Bonus!$J$8,Bonus!$K$8,IF(D2255&lt;Bonus!$J$9,Bonus!$K$9,IF(D2255&lt;Bonus!$J$10,Bonus!$K$10,IF(D2255&lt;Bonus!$J$11,Bonus!$K$11,IF(D2255&lt;Bonus!$J$12,Bonus!$K$12,Bonus!$K$13)))))))))))</f>
        <v>3</v>
      </c>
    </row>
    <row r="2256" spans="1:21"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17">
        <f t="shared" si="141"/>
        <v>11.67005076142132</v>
      </c>
      <c r="Q2256" t="s">
        <v>8353</v>
      </c>
      <c r="R2256" t="s">
        <v>8371</v>
      </c>
      <c r="S2256" s="23">
        <f t="shared" si="142"/>
        <v>42752.439444444441</v>
      </c>
      <c r="T2256" s="23">
        <f t="shared" si="143"/>
        <v>42759.439444444441</v>
      </c>
      <c r="U2256" s="27">
        <f>IF(D2256&lt;Bonus!$J$2,Bonus!$K$2,IF(D2256&lt;Bonus!$J$3,Bonus!$K$3,IF(D2256&lt;Bonus!$J$4,Bonus!$K$4,IF(D2256&lt;Bonus!$J$5,Bonus!$K$5,IF(D2256&lt;Bonus!$J$6,Bonus!$K$6,IF(D2256&lt;Bonus!$J$7,Bonus!$K$7,IF(D2256&lt;Bonus!$J$8,Bonus!$K$8,IF(D2256&lt;Bonus!$J$9,Bonus!$K$9,IF(D2256&lt;Bonus!$J$10,Bonus!$K$10,IF(D2256&lt;Bonus!$J$11,Bonus!$K$11,IF(D2256&lt;Bonus!$J$12,Bonus!$K$12,Bonus!$K$13)))))))))))</f>
        <v>1</v>
      </c>
    </row>
    <row r="2257" spans="1:21"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17">
        <f t="shared" si="141"/>
        <v>41.782287822878232</v>
      </c>
      <c r="Q2257" t="s">
        <v>8353</v>
      </c>
      <c r="R2257" t="s">
        <v>8371</v>
      </c>
      <c r="S2257" s="23">
        <f t="shared" si="142"/>
        <v>42467.743645833332</v>
      </c>
      <c r="T2257" s="23">
        <f t="shared" si="143"/>
        <v>42497.743645833332</v>
      </c>
      <c r="U2257" s="27">
        <f>IF(D2257&lt;Bonus!$J$2,Bonus!$K$2,IF(D2257&lt;Bonus!$J$3,Bonus!$K$3,IF(D2257&lt;Bonus!$J$4,Bonus!$K$4,IF(D2257&lt;Bonus!$J$5,Bonus!$K$5,IF(D2257&lt;Bonus!$J$6,Bonus!$K$6,IF(D2257&lt;Bonus!$J$7,Bonus!$K$7,IF(D2257&lt;Bonus!$J$8,Bonus!$K$8,IF(D2257&lt;Bonus!$J$9,Bonus!$K$9,IF(D2257&lt;Bonus!$J$10,Bonus!$K$10,IF(D2257&lt;Bonus!$J$11,Bonus!$K$11,IF(D2257&lt;Bonus!$J$12,Bonus!$K$12,Bonus!$K$13)))))))))))</f>
        <v>2</v>
      </c>
    </row>
    <row r="2258" spans="1:21"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17">
        <f t="shared" si="141"/>
        <v>21.38</v>
      </c>
      <c r="Q2258" t="s">
        <v>8353</v>
      </c>
      <c r="R2258" t="s">
        <v>8371</v>
      </c>
      <c r="S2258" s="23">
        <f t="shared" si="142"/>
        <v>42682.243587962956</v>
      </c>
      <c r="T2258" s="23">
        <f t="shared" si="143"/>
        <v>42696.243587962956</v>
      </c>
      <c r="U2258" s="27">
        <f>IF(D2258&lt;Bonus!$J$2,Bonus!$K$2,IF(D2258&lt;Bonus!$J$3,Bonus!$K$3,IF(D2258&lt;Bonus!$J$4,Bonus!$K$4,IF(D2258&lt;Bonus!$J$5,Bonus!$K$5,IF(D2258&lt;Bonus!$J$6,Bonus!$K$6,IF(D2258&lt;Bonus!$J$7,Bonus!$K$7,IF(D2258&lt;Bonus!$J$8,Bonus!$K$8,IF(D2258&lt;Bonus!$J$9,Bonus!$K$9,IF(D2258&lt;Bonus!$J$10,Bonus!$K$10,IF(D2258&lt;Bonus!$J$11,Bonus!$K$11,IF(D2258&lt;Bonus!$J$12,Bonus!$K$12,Bonus!$K$13)))))))))))</f>
        <v>1</v>
      </c>
    </row>
    <row r="2259" spans="1:21"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17">
        <f t="shared" si="141"/>
        <v>94.103550295857985</v>
      </c>
      <c r="Q2259" t="s">
        <v>8353</v>
      </c>
      <c r="R2259" t="s">
        <v>8371</v>
      </c>
      <c r="S2259" s="23">
        <f t="shared" si="142"/>
        <v>42505.728344907409</v>
      </c>
      <c r="T2259" s="23">
        <f t="shared" si="143"/>
        <v>42540.749999999993</v>
      </c>
      <c r="U2259" s="27">
        <f>IF(D2259&lt;Bonus!$J$2,Bonus!$K$2,IF(D2259&lt;Bonus!$J$3,Bonus!$K$3,IF(D2259&lt;Bonus!$J$4,Bonus!$K$4,IF(D2259&lt;Bonus!$J$5,Bonus!$K$5,IF(D2259&lt;Bonus!$J$6,Bonus!$K$6,IF(D2259&lt;Bonus!$J$7,Bonus!$K$7,IF(D2259&lt;Bonus!$J$8,Bonus!$K$8,IF(D2259&lt;Bonus!$J$9,Bonus!$K$9,IF(D2259&lt;Bonus!$J$10,Bonus!$K$10,IF(D2259&lt;Bonus!$J$11,Bonus!$K$11,IF(D2259&lt;Bonus!$J$12,Bonus!$K$12,Bonus!$K$13)))))))))))</f>
        <v>2</v>
      </c>
    </row>
    <row r="2260" spans="1:21"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17">
        <f t="shared" si="141"/>
        <v>15.721951219512196</v>
      </c>
      <c r="Q2260" t="s">
        <v>8353</v>
      </c>
      <c r="R2260" t="s">
        <v>8371</v>
      </c>
      <c r="S2260" s="23">
        <f t="shared" si="142"/>
        <v>42136.542673611104</v>
      </c>
      <c r="T2260" s="23">
        <f t="shared" si="143"/>
        <v>42166.542673611104</v>
      </c>
      <c r="U2260" s="27">
        <f>IF(D2260&lt;Bonus!$J$2,Bonus!$K$2,IF(D2260&lt;Bonus!$J$3,Bonus!$K$3,IF(D2260&lt;Bonus!$J$4,Bonus!$K$4,IF(D2260&lt;Bonus!$J$5,Bonus!$K$5,IF(D2260&lt;Bonus!$J$6,Bonus!$K$6,IF(D2260&lt;Bonus!$J$7,Bonus!$K$7,IF(D2260&lt;Bonus!$J$8,Bonus!$K$8,IF(D2260&lt;Bonus!$J$9,Bonus!$K$9,IF(D2260&lt;Bonus!$J$10,Bonus!$K$10,IF(D2260&lt;Bonus!$J$11,Bonus!$K$11,IF(D2260&lt;Bonus!$J$12,Bonus!$K$12,Bonus!$K$13)))))))))))</f>
        <v>2</v>
      </c>
    </row>
    <row r="2261" spans="1:21"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17">
        <f t="shared" si="141"/>
        <v>90.635922330097088</v>
      </c>
      <c r="Q2261" t="s">
        <v>8353</v>
      </c>
      <c r="R2261" t="s">
        <v>8371</v>
      </c>
      <c r="S2261" s="23">
        <f t="shared" si="142"/>
        <v>42702.59648148148</v>
      </c>
      <c r="T2261" s="23">
        <f t="shared" si="143"/>
        <v>42712.59648148148</v>
      </c>
      <c r="U2261" s="27">
        <f>IF(D2261&lt;Bonus!$J$2,Bonus!$K$2,IF(D2261&lt;Bonus!$J$3,Bonus!$K$3,IF(D2261&lt;Bonus!$J$4,Bonus!$K$4,IF(D2261&lt;Bonus!$J$5,Bonus!$K$5,IF(D2261&lt;Bonus!$J$6,Bonus!$K$6,IF(D2261&lt;Bonus!$J$7,Bonus!$K$7,IF(D2261&lt;Bonus!$J$8,Bonus!$K$8,IF(D2261&lt;Bonus!$J$9,Bonus!$K$9,IF(D2261&lt;Bonus!$J$10,Bonus!$K$10,IF(D2261&lt;Bonus!$J$11,Bonus!$K$11,IF(D2261&lt;Bonus!$J$12,Bonus!$K$12,Bonus!$K$13)))))))))))</f>
        <v>2</v>
      </c>
    </row>
    <row r="2262" spans="1:21"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17">
        <f t="shared" si="141"/>
        <v>97.297619047619051</v>
      </c>
      <c r="Q2262" t="s">
        <v>8353</v>
      </c>
      <c r="R2262" t="s">
        <v>8371</v>
      </c>
      <c r="S2262" s="23">
        <f t="shared" si="142"/>
        <v>41694.808449074073</v>
      </c>
      <c r="T2262" s="23">
        <f t="shared" si="143"/>
        <v>41724.766782407409</v>
      </c>
      <c r="U2262" s="27">
        <f>IF(D2262&lt;Bonus!$J$2,Bonus!$K$2,IF(D2262&lt;Bonus!$J$3,Bonus!$K$3,IF(D2262&lt;Bonus!$J$4,Bonus!$K$4,IF(D2262&lt;Bonus!$J$5,Bonus!$K$5,IF(D2262&lt;Bonus!$J$6,Bonus!$K$6,IF(D2262&lt;Bonus!$J$7,Bonus!$K$7,IF(D2262&lt;Bonus!$J$8,Bonus!$K$8,IF(D2262&lt;Bonus!$J$9,Bonus!$K$9,IF(D2262&lt;Bonus!$J$10,Bonus!$K$10,IF(D2262&lt;Bonus!$J$11,Bonus!$K$11,IF(D2262&lt;Bonus!$J$12,Bonus!$K$12,Bonus!$K$13)))))))))))</f>
        <v>2</v>
      </c>
    </row>
    <row r="2263" spans="1:21"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17">
        <f t="shared" si="141"/>
        <v>37.11904761904762</v>
      </c>
      <c r="Q2263" t="s">
        <v>8353</v>
      </c>
      <c r="R2263" t="s">
        <v>8371</v>
      </c>
      <c r="S2263" s="23">
        <f t="shared" si="142"/>
        <v>42759.516435185178</v>
      </c>
      <c r="T2263" s="23">
        <f t="shared" si="143"/>
        <v>42780.516435185178</v>
      </c>
      <c r="U2263" s="27">
        <f>IF(D2263&lt;Bonus!$J$2,Bonus!$K$2,IF(D2263&lt;Bonus!$J$3,Bonus!$K$3,IF(D2263&lt;Bonus!$J$4,Bonus!$K$4,IF(D2263&lt;Bonus!$J$5,Bonus!$K$5,IF(D2263&lt;Bonus!$J$6,Bonus!$K$6,IF(D2263&lt;Bonus!$J$7,Bonus!$K$7,IF(D2263&lt;Bonus!$J$8,Bonus!$K$8,IF(D2263&lt;Bonus!$J$9,Bonus!$K$9,IF(D2263&lt;Bonus!$J$10,Bonus!$K$10,IF(D2263&lt;Bonus!$J$11,Bonus!$K$11,IF(D2263&lt;Bonus!$J$12,Bonus!$K$12,Bonus!$K$13)))))))))))</f>
        <v>2</v>
      </c>
    </row>
    <row r="2264" spans="1:21"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17">
        <f t="shared" si="141"/>
        <v>28.104972375690608</v>
      </c>
      <c r="Q2264" t="s">
        <v>8353</v>
      </c>
      <c r="R2264" t="s">
        <v>8371</v>
      </c>
      <c r="S2264" s="23">
        <f t="shared" si="142"/>
        <v>41926.376828703702</v>
      </c>
      <c r="T2264" s="23">
        <f t="shared" si="143"/>
        <v>41960.791666666664</v>
      </c>
      <c r="U2264" s="27">
        <f>IF(D2264&lt;Bonus!$J$2,Bonus!$K$2,IF(D2264&lt;Bonus!$J$3,Bonus!$K$3,IF(D2264&lt;Bonus!$J$4,Bonus!$K$4,IF(D2264&lt;Bonus!$J$5,Bonus!$K$5,IF(D2264&lt;Bonus!$J$6,Bonus!$K$6,IF(D2264&lt;Bonus!$J$7,Bonus!$K$7,IF(D2264&lt;Bonus!$J$8,Bonus!$K$8,IF(D2264&lt;Bonus!$J$9,Bonus!$K$9,IF(D2264&lt;Bonus!$J$10,Bonus!$K$10,IF(D2264&lt;Bonus!$J$11,Bonus!$K$11,IF(D2264&lt;Bonus!$J$12,Bonus!$K$12,Bonus!$K$13)))))))))))</f>
        <v>2</v>
      </c>
    </row>
    <row r="2265" spans="1:21"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17">
        <f t="shared" si="141"/>
        <v>144.43333333333334</v>
      </c>
      <c r="Q2265" t="s">
        <v>8353</v>
      </c>
      <c r="R2265" t="s">
        <v>8371</v>
      </c>
      <c r="S2265" s="23">
        <f t="shared" si="142"/>
        <v>42014.623993055553</v>
      </c>
      <c r="T2265" s="23">
        <f t="shared" si="143"/>
        <v>42035.623993055553</v>
      </c>
      <c r="U2265" s="27">
        <f>IF(D2265&lt;Bonus!$J$2,Bonus!$K$2,IF(D2265&lt;Bonus!$J$3,Bonus!$K$3,IF(D2265&lt;Bonus!$J$4,Bonus!$K$4,IF(D2265&lt;Bonus!$J$5,Bonus!$K$5,IF(D2265&lt;Bonus!$J$6,Bonus!$K$6,IF(D2265&lt;Bonus!$J$7,Bonus!$K$7,IF(D2265&lt;Bonus!$J$8,Bonus!$K$8,IF(D2265&lt;Bonus!$J$9,Bonus!$K$9,IF(D2265&lt;Bonus!$J$10,Bonus!$K$10,IF(D2265&lt;Bonus!$J$11,Bonus!$K$11,IF(D2265&lt;Bonus!$J$12,Bonus!$K$12,Bonus!$K$13)))))))))))</f>
        <v>3</v>
      </c>
    </row>
    <row r="2266" spans="1:21"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17">
        <f t="shared" si="141"/>
        <v>24.274157303370785</v>
      </c>
      <c r="Q2266" t="s">
        <v>8353</v>
      </c>
      <c r="R2266" t="s">
        <v>8371</v>
      </c>
      <c r="S2266" s="23">
        <f t="shared" si="142"/>
        <v>42496.374004629623</v>
      </c>
      <c r="T2266" s="23">
        <f t="shared" si="143"/>
        <v>42512.916666666664</v>
      </c>
      <c r="U2266" s="27">
        <f>IF(D2266&lt;Bonus!$J$2,Bonus!$K$2,IF(D2266&lt;Bonus!$J$3,Bonus!$K$3,IF(D2266&lt;Bonus!$J$4,Bonus!$K$4,IF(D2266&lt;Bonus!$J$5,Bonus!$K$5,IF(D2266&lt;Bonus!$J$6,Bonus!$K$6,IF(D2266&lt;Bonus!$J$7,Bonus!$K$7,IF(D2266&lt;Bonus!$J$8,Bonus!$K$8,IF(D2266&lt;Bonus!$J$9,Bonus!$K$9,IF(D2266&lt;Bonus!$J$10,Bonus!$K$10,IF(D2266&lt;Bonus!$J$11,Bonus!$K$11,IF(D2266&lt;Bonus!$J$12,Bonus!$K$12,Bonus!$K$13)))))))))))</f>
        <v>3</v>
      </c>
    </row>
    <row r="2267" spans="1:21"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17">
        <f t="shared" si="141"/>
        <v>35.117647058823529</v>
      </c>
      <c r="Q2267" t="s">
        <v>8353</v>
      </c>
      <c r="R2267" t="s">
        <v>8371</v>
      </c>
      <c r="S2267" s="23">
        <f t="shared" si="142"/>
        <v>42689.644756944443</v>
      </c>
      <c r="T2267" s="23">
        <f t="shared" si="143"/>
        <v>42696.644756944443</v>
      </c>
      <c r="U2267" s="27">
        <f>IF(D2267&lt;Bonus!$J$2,Bonus!$K$2,IF(D2267&lt;Bonus!$J$3,Bonus!$K$3,IF(D2267&lt;Bonus!$J$4,Bonus!$K$4,IF(D2267&lt;Bonus!$J$5,Bonus!$K$5,IF(D2267&lt;Bonus!$J$6,Bonus!$K$6,IF(D2267&lt;Bonus!$J$7,Bonus!$K$7,IF(D2267&lt;Bonus!$J$8,Bonus!$K$8,IF(D2267&lt;Bonus!$J$9,Bonus!$K$9,IF(D2267&lt;Bonus!$J$10,Bonus!$K$10,IF(D2267&lt;Bonus!$J$11,Bonus!$K$11,IF(D2267&lt;Bonus!$J$12,Bonus!$K$12,Bonus!$K$13)))))))))))</f>
        <v>1</v>
      </c>
    </row>
    <row r="2268" spans="1:21"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17">
        <f t="shared" si="141"/>
        <v>24.762886597938145</v>
      </c>
      <c r="Q2268" t="s">
        <v>8353</v>
      </c>
      <c r="R2268" t="s">
        <v>8371</v>
      </c>
      <c r="S2268" s="23">
        <f t="shared" si="142"/>
        <v>42469.666574074072</v>
      </c>
      <c r="T2268" s="23">
        <f t="shared" si="143"/>
        <v>42486.874999999993</v>
      </c>
      <c r="U2268" s="27">
        <f>IF(D2268&lt;Bonus!$J$2,Bonus!$K$2,IF(D2268&lt;Bonus!$J$3,Bonus!$K$3,IF(D2268&lt;Bonus!$J$4,Bonus!$K$4,IF(D2268&lt;Bonus!$J$5,Bonus!$K$5,IF(D2268&lt;Bonus!$J$6,Bonus!$K$6,IF(D2268&lt;Bonus!$J$7,Bonus!$K$7,IF(D2268&lt;Bonus!$J$8,Bonus!$K$8,IF(D2268&lt;Bonus!$J$9,Bonus!$K$9,IF(D2268&lt;Bonus!$J$10,Bonus!$K$10,IF(D2268&lt;Bonus!$J$11,Bonus!$K$11,IF(D2268&lt;Bonus!$J$12,Bonus!$K$12,Bonus!$K$13)))))))))))</f>
        <v>2</v>
      </c>
    </row>
    <row r="2269" spans="1:21"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17">
        <f t="shared" si="141"/>
        <v>188.37871287128712</v>
      </c>
      <c r="Q2269" t="s">
        <v>8353</v>
      </c>
      <c r="R2269" t="s">
        <v>8371</v>
      </c>
      <c r="S2269" s="23">
        <f t="shared" si="142"/>
        <v>41968.621493055551</v>
      </c>
      <c r="T2269" s="23">
        <f t="shared" si="143"/>
        <v>41993.833333333336</v>
      </c>
      <c r="U2269" s="27">
        <f>IF(D2269&lt;Bonus!$J$2,Bonus!$K$2,IF(D2269&lt;Bonus!$J$3,Bonus!$K$3,IF(D2269&lt;Bonus!$J$4,Bonus!$K$4,IF(D2269&lt;Bonus!$J$5,Bonus!$K$5,IF(D2269&lt;Bonus!$J$6,Bonus!$K$6,IF(D2269&lt;Bonus!$J$7,Bonus!$K$7,IF(D2269&lt;Bonus!$J$8,Bonus!$K$8,IF(D2269&lt;Bonus!$J$9,Bonus!$K$9,IF(D2269&lt;Bonus!$J$10,Bonus!$K$10,IF(D2269&lt;Bonus!$J$11,Bonus!$K$11,IF(D2269&lt;Bonus!$J$12,Bonus!$K$12,Bonus!$K$13)))))))))))</f>
        <v>6</v>
      </c>
    </row>
    <row r="2270" spans="1:21"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17">
        <f t="shared" si="141"/>
        <v>148.08247422680412</v>
      </c>
      <c r="Q2270" t="s">
        <v>8353</v>
      </c>
      <c r="R2270" t="s">
        <v>8371</v>
      </c>
      <c r="S2270" s="23">
        <f t="shared" si="142"/>
        <v>42775.874016203699</v>
      </c>
      <c r="T2270" s="23">
        <f t="shared" si="143"/>
        <v>42805.874016203699</v>
      </c>
      <c r="U2270" s="27">
        <f>IF(D2270&lt;Bonus!$J$2,Bonus!$K$2,IF(D2270&lt;Bonus!$J$3,Bonus!$K$3,IF(D2270&lt;Bonus!$J$4,Bonus!$K$4,IF(D2270&lt;Bonus!$J$5,Bonus!$K$5,IF(D2270&lt;Bonus!$J$6,Bonus!$K$6,IF(D2270&lt;Bonus!$J$7,Bonus!$K$7,IF(D2270&lt;Bonus!$J$8,Bonus!$K$8,IF(D2270&lt;Bonus!$J$9,Bonus!$K$9,IF(D2270&lt;Bonus!$J$10,Bonus!$K$10,IF(D2270&lt;Bonus!$J$11,Bonus!$K$11,IF(D2270&lt;Bonus!$J$12,Bonus!$K$12,Bonus!$K$13)))))))))))</f>
        <v>7</v>
      </c>
    </row>
    <row r="2271" spans="1:21"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17">
        <f t="shared" si="141"/>
        <v>49.934589800443462</v>
      </c>
      <c r="Q2271" t="s">
        <v>8353</v>
      </c>
      <c r="R2271" t="s">
        <v>8371</v>
      </c>
      <c r="S2271" s="23">
        <f t="shared" si="142"/>
        <v>42776.496099537035</v>
      </c>
      <c r="T2271" s="23">
        <f t="shared" si="143"/>
        <v>42800.999999999993</v>
      </c>
      <c r="U2271" s="27">
        <f>IF(D2271&lt;Bonus!$J$2,Bonus!$K$2,IF(D2271&lt;Bonus!$J$3,Bonus!$K$3,IF(D2271&lt;Bonus!$J$4,Bonus!$K$4,IF(D2271&lt;Bonus!$J$5,Bonus!$K$5,IF(D2271&lt;Bonus!$J$6,Bonus!$K$6,IF(D2271&lt;Bonus!$J$7,Bonus!$K$7,IF(D2271&lt;Bonus!$J$8,Bonus!$K$8,IF(D2271&lt;Bonus!$J$9,Bonus!$K$9,IF(D2271&lt;Bonus!$J$10,Bonus!$K$10,IF(D2271&lt;Bonus!$J$11,Bonus!$K$11,IF(D2271&lt;Bonus!$J$12,Bonus!$K$12,Bonus!$K$13)))))))))))</f>
        <v>2</v>
      </c>
    </row>
    <row r="2272" spans="1:21"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17">
        <f t="shared" si="141"/>
        <v>107.82155688622754</v>
      </c>
      <c r="Q2272" t="s">
        <v>8353</v>
      </c>
      <c r="R2272" t="s">
        <v>8371</v>
      </c>
      <c r="S2272" s="23">
        <f t="shared" si="142"/>
        <v>42725.661030092589</v>
      </c>
      <c r="T2272" s="23">
        <f t="shared" si="143"/>
        <v>42745.707638888889</v>
      </c>
      <c r="U2272" s="27">
        <f>IF(D2272&lt;Bonus!$J$2,Bonus!$K$2,IF(D2272&lt;Bonus!$J$3,Bonus!$K$3,IF(D2272&lt;Bonus!$J$4,Bonus!$K$4,IF(D2272&lt;Bonus!$J$5,Bonus!$K$5,IF(D2272&lt;Bonus!$J$6,Bonus!$K$6,IF(D2272&lt;Bonus!$J$7,Bonus!$K$7,IF(D2272&lt;Bonus!$J$8,Bonus!$K$8,IF(D2272&lt;Bonus!$J$9,Bonus!$K$9,IF(D2272&lt;Bonus!$J$10,Bonus!$K$10,IF(D2272&lt;Bonus!$J$11,Bonus!$K$11,IF(D2272&lt;Bonus!$J$12,Bonus!$K$12,Bonus!$K$13)))))))))))</f>
        <v>7</v>
      </c>
    </row>
    <row r="2273" spans="1:21"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17">
        <f t="shared" si="141"/>
        <v>42.63403614457831</v>
      </c>
      <c r="Q2273" t="s">
        <v>8353</v>
      </c>
      <c r="R2273" t="s">
        <v>8371</v>
      </c>
      <c r="S2273" s="23">
        <f t="shared" si="142"/>
        <v>42683.791712962957</v>
      </c>
      <c r="T2273" s="23">
        <f t="shared" si="143"/>
        <v>42713.791712962957</v>
      </c>
      <c r="U2273" s="27">
        <f>IF(D2273&lt;Bonus!$J$2,Bonus!$K$2,IF(D2273&lt;Bonus!$J$3,Bonus!$K$3,IF(D2273&lt;Bonus!$J$4,Bonus!$K$4,IF(D2273&lt;Bonus!$J$5,Bonus!$K$5,IF(D2273&lt;Bonus!$J$6,Bonus!$K$6,IF(D2273&lt;Bonus!$J$7,Bonus!$K$7,IF(D2273&lt;Bonus!$J$8,Bonus!$K$8,IF(D2273&lt;Bonus!$J$9,Bonus!$K$9,IF(D2273&lt;Bonus!$J$10,Bonus!$K$10,IF(D2273&lt;Bonus!$J$11,Bonus!$K$11,IF(D2273&lt;Bonus!$J$12,Bonus!$K$12,Bonus!$K$13)))))))))))</f>
        <v>6</v>
      </c>
    </row>
    <row r="2274" spans="1:21"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17">
        <f t="shared" si="141"/>
        <v>14.370762711864407</v>
      </c>
      <c r="Q2274" t="s">
        <v>8353</v>
      </c>
      <c r="R2274" t="s">
        <v>8371</v>
      </c>
      <c r="S2274" s="23">
        <f t="shared" si="142"/>
        <v>42315.491157407399</v>
      </c>
      <c r="T2274" s="23">
        <f t="shared" si="143"/>
        <v>42345.491157407399</v>
      </c>
      <c r="U2274" s="27">
        <f>IF(D2274&lt;Bonus!$J$2,Bonus!$K$2,IF(D2274&lt;Bonus!$J$3,Bonus!$K$3,IF(D2274&lt;Bonus!$J$4,Bonus!$K$4,IF(D2274&lt;Bonus!$J$5,Bonus!$K$5,IF(D2274&lt;Bonus!$J$6,Bonus!$K$6,IF(D2274&lt;Bonus!$J$7,Bonus!$K$7,IF(D2274&lt;Bonus!$J$8,Bonus!$K$8,IF(D2274&lt;Bonus!$J$9,Bonus!$K$9,IF(D2274&lt;Bonus!$J$10,Bonus!$K$10,IF(D2274&lt;Bonus!$J$11,Bonus!$K$11,IF(D2274&lt;Bonus!$J$12,Bonus!$K$12,Bonus!$K$13)))))))))))</f>
        <v>2</v>
      </c>
    </row>
    <row r="2275" spans="1:21"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17">
        <f t="shared" si="141"/>
        <v>37.476190476190474</v>
      </c>
      <c r="Q2275" t="s">
        <v>8353</v>
      </c>
      <c r="R2275" t="s">
        <v>8371</v>
      </c>
      <c r="S2275" s="23">
        <f t="shared" si="142"/>
        <v>42781.340763888882</v>
      </c>
      <c r="T2275" s="23">
        <f t="shared" si="143"/>
        <v>42806.299097222225</v>
      </c>
      <c r="U2275" s="27">
        <f>IF(D2275&lt;Bonus!$J$2,Bonus!$K$2,IF(D2275&lt;Bonus!$J$3,Bonus!$K$3,IF(D2275&lt;Bonus!$J$4,Bonus!$K$4,IF(D2275&lt;Bonus!$J$5,Bonus!$K$5,IF(D2275&lt;Bonus!$J$6,Bonus!$K$6,IF(D2275&lt;Bonus!$J$7,Bonus!$K$7,IF(D2275&lt;Bonus!$J$8,Bonus!$K$8,IF(D2275&lt;Bonus!$J$9,Bonus!$K$9,IF(D2275&lt;Bonus!$J$10,Bonus!$K$10,IF(D2275&lt;Bonus!$J$11,Bonus!$K$11,IF(D2275&lt;Bonus!$J$12,Bonus!$K$12,Bonus!$K$13)))))))))))</f>
        <v>2</v>
      </c>
    </row>
    <row r="2276" spans="1:21"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17">
        <f t="shared" si="141"/>
        <v>30.202020202020201</v>
      </c>
      <c r="Q2276" t="s">
        <v>8353</v>
      </c>
      <c r="R2276" t="s">
        <v>8371</v>
      </c>
      <c r="S2276" s="23">
        <f t="shared" si="142"/>
        <v>41663.292326388888</v>
      </c>
      <c r="T2276" s="23">
        <f t="shared" si="143"/>
        <v>41693.292326388888</v>
      </c>
      <c r="U2276" s="27">
        <f>IF(D2276&lt;Bonus!$J$2,Bonus!$K$2,IF(D2276&lt;Bonus!$J$3,Bonus!$K$3,IF(D2276&lt;Bonus!$J$4,Bonus!$K$4,IF(D2276&lt;Bonus!$J$5,Bonus!$K$5,IF(D2276&lt;Bonus!$J$6,Bonus!$K$6,IF(D2276&lt;Bonus!$J$7,Bonus!$K$7,IF(D2276&lt;Bonus!$J$8,Bonus!$K$8,IF(D2276&lt;Bonus!$J$9,Bonus!$K$9,IF(D2276&lt;Bonus!$J$10,Bonus!$K$10,IF(D2276&lt;Bonus!$J$11,Bonus!$K$11,IF(D2276&lt;Bonus!$J$12,Bonus!$K$12,Bonus!$K$13)))))))))))</f>
        <v>2</v>
      </c>
    </row>
    <row r="2277" spans="1:21"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17">
        <f t="shared" si="141"/>
        <v>33.550632911392405</v>
      </c>
      <c r="Q2277" t="s">
        <v>8353</v>
      </c>
      <c r="R2277" t="s">
        <v>8371</v>
      </c>
      <c r="S2277" s="23">
        <f t="shared" si="142"/>
        <v>41965.408321759263</v>
      </c>
      <c r="T2277" s="23">
        <f t="shared" si="143"/>
        <v>41995.408321759263</v>
      </c>
      <c r="U2277" s="27">
        <f>IF(D2277&lt;Bonus!$J$2,Bonus!$K$2,IF(D2277&lt;Bonus!$J$3,Bonus!$K$3,IF(D2277&lt;Bonus!$J$4,Bonus!$K$4,IF(D2277&lt;Bonus!$J$5,Bonus!$K$5,IF(D2277&lt;Bonus!$J$6,Bonus!$K$6,IF(D2277&lt;Bonus!$J$7,Bonus!$K$7,IF(D2277&lt;Bonus!$J$8,Bonus!$K$8,IF(D2277&lt;Bonus!$J$9,Bonus!$K$9,IF(D2277&lt;Bonus!$J$10,Bonus!$K$10,IF(D2277&lt;Bonus!$J$11,Bonus!$K$11,IF(D2277&lt;Bonus!$J$12,Bonus!$K$12,Bonus!$K$13)))))))))))</f>
        <v>1</v>
      </c>
    </row>
    <row r="2278" spans="1:21"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17">
        <f t="shared" si="141"/>
        <v>64.74666666666667</v>
      </c>
      <c r="Q2278" t="s">
        <v>8353</v>
      </c>
      <c r="R2278" t="s">
        <v>8371</v>
      </c>
      <c r="S2278" s="23">
        <f t="shared" si="142"/>
        <v>41614.443159722221</v>
      </c>
      <c r="T2278" s="23">
        <f t="shared" si="143"/>
        <v>41644.443159722221</v>
      </c>
      <c r="U2278" s="27">
        <f>IF(D2278&lt;Bonus!$J$2,Bonus!$K$2,IF(D2278&lt;Bonus!$J$3,Bonus!$K$3,IF(D2278&lt;Bonus!$J$4,Bonus!$K$4,IF(D2278&lt;Bonus!$J$5,Bonus!$K$5,IF(D2278&lt;Bonus!$J$6,Bonus!$K$6,IF(D2278&lt;Bonus!$J$7,Bonus!$K$7,IF(D2278&lt;Bonus!$J$8,Bonus!$K$8,IF(D2278&lt;Bonus!$J$9,Bonus!$K$9,IF(D2278&lt;Bonus!$J$10,Bonus!$K$10,IF(D2278&lt;Bonus!$J$11,Bonus!$K$11,IF(D2278&lt;Bonus!$J$12,Bonus!$K$12,Bonus!$K$13)))))))))))</f>
        <v>2</v>
      </c>
    </row>
    <row r="2279" spans="1:21"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17">
        <f t="shared" si="141"/>
        <v>57.932367149758456</v>
      </c>
      <c r="Q2279" t="s">
        <v>8353</v>
      </c>
      <c r="R2279" t="s">
        <v>8371</v>
      </c>
      <c r="S2279" s="23">
        <f t="shared" si="142"/>
        <v>40936.470173611109</v>
      </c>
      <c r="T2279" s="23">
        <f t="shared" si="143"/>
        <v>40966.470173611109</v>
      </c>
      <c r="U2279" s="27">
        <f>IF(D2279&lt;Bonus!$J$2,Bonus!$K$2,IF(D2279&lt;Bonus!$J$3,Bonus!$K$3,IF(D2279&lt;Bonus!$J$4,Bonus!$K$4,IF(D2279&lt;Bonus!$J$5,Bonus!$K$5,IF(D2279&lt;Bonus!$J$6,Bonus!$K$6,IF(D2279&lt;Bonus!$J$7,Bonus!$K$7,IF(D2279&lt;Bonus!$J$8,Bonus!$K$8,IF(D2279&lt;Bonus!$J$9,Bonus!$K$9,IF(D2279&lt;Bonus!$J$10,Bonus!$K$10,IF(D2279&lt;Bonus!$J$11,Bonus!$K$11,IF(D2279&lt;Bonus!$J$12,Bonus!$K$12,Bonus!$K$13)))))))))))</f>
        <v>3</v>
      </c>
    </row>
    <row r="2280" spans="1:21"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17">
        <f t="shared" si="141"/>
        <v>53.078431372549019</v>
      </c>
      <c r="Q2280" t="s">
        <v>8353</v>
      </c>
      <c r="R2280" t="s">
        <v>8371</v>
      </c>
      <c r="S2280" s="23">
        <f t="shared" si="142"/>
        <v>42338.500775462955</v>
      </c>
      <c r="T2280" s="23">
        <f t="shared" si="143"/>
        <v>42372.749305555553</v>
      </c>
      <c r="U2280" s="27">
        <f>IF(D2280&lt;Bonus!$J$2,Bonus!$K$2,IF(D2280&lt;Bonus!$J$3,Bonus!$K$3,IF(D2280&lt;Bonus!$J$4,Bonus!$K$4,IF(D2280&lt;Bonus!$J$5,Bonus!$K$5,IF(D2280&lt;Bonus!$J$6,Bonus!$K$6,IF(D2280&lt;Bonus!$J$7,Bonus!$K$7,IF(D2280&lt;Bonus!$J$8,Bonus!$K$8,IF(D2280&lt;Bonus!$J$9,Bonus!$K$9,IF(D2280&lt;Bonus!$J$10,Bonus!$K$10,IF(D2280&lt;Bonus!$J$11,Bonus!$K$11,IF(D2280&lt;Bonus!$J$12,Bonus!$K$12,Bonus!$K$13)))))))))))</f>
        <v>2</v>
      </c>
    </row>
    <row r="2281" spans="1:21"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17">
        <f t="shared" si="141"/>
        <v>48.0625</v>
      </c>
      <c r="Q2281" t="s">
        <v>8353</v>
      </c>
      <c r="R2281" t="s">
        <v>8371</v>
      </c>
      <c r="S2281" s="23">
        <f t="shared" si="142"/>
        <v>42020.598368055551</v>
      </c>
      <c r="T2281" s="23">
        <f t="shared" si="143"/>
        <v>42038.958333333336</v>
      </c>
      <c r="U2281" s="27">
        <f>IF(D2281&lt;Bonus!$J$2,Bonus!$K$2,IF(D2281&lt;Bonus!$J$3,Bonus!$K$3,IF(D2281&lt;Bonus!$J$4,Bonus!$K$4,IF(D2281&lt;Bonus!$J$5,Bonus!$K$5,IF(D2281&lt;Bonus!$J$6,Bonus!$K$6,IF(D2281&lt;Bonus!$J$7,Bonus!$K$7,IF(D2281&lt;Bonus!$J$8,Bonus!$K$8,IF(D2281&lt;Bonus!$J$9,Bonus!$K$9,IF(D2281&lt;Bonus!$J$10,Bonus!$K$10,IF(D2281&lt;Bonus!$J$11,Bonus!$K$11,IF(D2281&lt;Bonus!$J$12,Bonus!$K$12,Bonus!$K$13)))))))))))</f>
        <v>2</v>
      </c>
    </row>
    <row r="2282" spans="1:21"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17">
        <f t="shared" si="141"/>
        <v>82.396874999999994</v>
      </c>
      <c r="Q2282" t="s">
        <v>8353</v>
      </c>
      <c r="R2282" t="s">
        <v>8371</v>
      </c>
      <c r="S2282" s="23">
        <f t="shared" si="142"/>
        <v>42234.416562499995</v>
      </c>
      <c r="T2282" s="23">
        <f t="shared" si="143"/>
        <v>42264.416562499995</v>
      </c>
      <c r="U2282" s="27">
        <f>IF(D2282&lt;Bonus!$J$2,Bonus!$K$2,IF(D2282&lt;Bonus!$J$3,Bonus!$K$3,IF(D2282&lt;Bonus!$J$4,Bonus!$K$4,IF(D2282&lt;Bonus!$J$5,Bonus!$K$5,IF(D2282&lt;Bonus!$J$6,Bonus!$K$6,IF(D2282&lt;Bonus!$J$7,Bonus!$K$7,IF(D2282&lt;Bonus!$J$8,Bonus!$K$8,IF(D2282&lt;Bonus!$J$9,Bonus!$K$9,IF(D2282&lt;Bonus!$J$10,Bonus!$K$10,IF(D2282&lt;Bonus!$J$11,Bonus!$K$11,IF(D2282&lt;Bonus!$J$12,Bonus!$K$12,Bonus!$K$13)))))))))))</f>
        <v>3</v>
      </c>
    </row>
    <row r="2283" spans="1:21"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17">
        <f t="shared" si="141"/>
        <v>50.454545454545453</v>
      </c>
      <c r="Q2283" t="s">
        <v>8345</v>
      </c>
      <c r="R2283" t="s">
        <v>8346</v>
      </c>
      <c r="S2283" s="23">
        <f t="shared" si="142"/>
        <v>40687.077511574069</v>
      </c>
      <c r="T2283" s="23">
        <f t="shared" si="143"/>
        <v>40749.076388888883</v>
      </c>
      <c r="U2283" s="27">
        <f>IF(D2283&lt;Bonus!$J$2,Bonus!$K$2,IF(D2283&lt;Bonus!$J$3,Bonus!$K$3,IF(D2283&lt;Bonus!$J$4,Bonus!$K$4,IF(D2283&lt;Bonus!$J$5,Bonus!$K$5,IF(D2283&lt;Bonus!$J$6,Bonus!$K$6,IF(D2283&lt;Bonus!$J$7,Bonus!$K$7,IF(D2283&lt;Bonus!$J$8,Bonus!$K$8,IF(D2283&lt;Bonus!$J$9,Bonus!$K$9,IF(D2283&lt;Bonus!$J$10,Bonus!$K$10,IF(D2283&lt;Bonus!$J$11,Bonus!$K$11,IF(D2283&lt;Bonus!$J$12,Bonus!$K$12,Bonus!$K$13)))))))))))</f>
        <v>1</v>
      </c>
    </row>
    <row r="2284" spans="1:21"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17">
        <f t="shared" si="141"/>
        <v>115.83333333333333</v>
      </c>
      <c r="Q2284" t="s">
        <v>8345</v>
      </c>
      <c r="R2284" t="s">
        <v>8346</v>
      </c>
      <c r="S2284" s="23">
        <f t="shared" si="142"/>
        <v>42322.966273148144</v>
      </c>
      <c r="T2284" s="23">
        <f t="shared" si="143"/>
        <v>42382.966273148144</v>
      </c>
      <c r="U2284" s="27">
        <f>IF(D2284&lt;Bonus!$J$2,Bonus!$K$2,IF(D2284&lt;Bonus!$J$3,Bonus!$K$3,IF(D2284&lt;Bonus!$J$4,Bonus!$K$4,IF(D2284&lt;Bonus!$J$5,Bonus!$K$5,IF(D2284&lt;Bonus!$J$6,Bonus!$K$6,IF(D2284&lt;Bonus!$J$7,Bonus!$K$7,IF(D2284&lt;Bonus!$J$8,Bonus!$K$8,IF(D2284&lt;Bonus!$J$9,Bonus!$K$9,IF(D2284&lt;Bonus!$J$10,Bonus!$K$10,IF(D2284&lt;Bonus!$J$11,Bonus!$K$11,IF(D2284&lt;Bonus!$J$12,Bonus!$K$12,Bonus!$K$13)))))))))))</f>
        <v>1</v>
      </c>
    </row>
    <row r="2285" spans="1:21"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17">
        <f t="shared" si="141"/>
        <v>63.03458333333333</v>
      </c>
      <c r="Q2285" t="s">
        <v>8345</v>
      </c>
      <c r="R2285" t="s">
        <v>8346</v>
      </c>
      <c r="S2285" s="23">
        <f t="shared" si="142"/>
        <v>40977.916712962957</v>
      </c>
      <c r="T2285" s="23">
        <f t="shared" si="143"/>
        <v>41037.875046296293</v>
      </c>
      <c r="U2285" s="27">
        <f>IF(D2285&lt;Bonus!$J$2,Bonus!$K$2,IF(D2285&lt;Bonus!$J$3,Bonus!$K$3,IF(D2285&lt;Bonus!$J$4,Bonus!$K$4,IF(D2285&lt;Bonus!$J$5,Bonus!$K$5,IF(D2285&lt;Bonus!$J$6,Bonus!$K$6,IF(D2285&lt;Bonus!$J$7,Bonus!$K$7,IF(D2285&lt;Bonus!$J$8,Bonus!$K$8,IF(D2285&lt;Bonus!$J$9,Bonus!$K$9,IF(D2285&lt;Bonus!$J$10,Bonus!$K$10,IF(D2285&lt;Bonus!$J$11,Bonus!$K$11,IF(D2285&lt;Bonus!$J$12,Bonus!$K$12,Bonus!$K$13)))))))))))</f>
        <v>2</v>
      </c>
    </row>
    <row r="2286" spans="1:21"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17">
        <f t="shared" si="141"/>
        <v>108.02152542372882</v>
      </c>
      <c r="Q2286" t="s">
        <v>8345</v>
      </c>
      <c r="R2286" t="s">
        <v>8346</v>
      </c>
      <c r="S2286" s="23">
        <f t="shared" si="142"/>
        <v>40585.588483796295</v>
      </c>
      <c r="T2286" s="23">
        <f t="shared" si="143"/>
        <v>40613.958333333328</v>
      </c>
      <c r="U2286" s="27">
        <f>IF(D2286&lt;Bonus!$J$2,Bonus!$K$2,IF(D2286&lt;Bonus!$J$3,Bonus!$K$3,IF(D2286&lt;Bonus!$J$4,Bonus!$K$4,IF(D2286&lt;Bonus!$J$5,Bonus!$K$5,IF(D2286&lt;Bonus!$J$6,Bonus!$K$6,IF(D2286&lt;Bonus!$J$7,Bonus!$K$7,IF(D2286&lt;Bonus!$J$8,Bonus!$K$8,IF(D2286&lt;Bonus!$J$9,Bonus!$K$9,IF(D2286&lt;Bonus!$J$10,Bonus!$K$10,IF(D2286&lt;Bonus!$J$11,Bonus!$K$11,IF(D2286&lt;Bonus!$J$12,Bonus!$K$12,Bonus!$K$13)))))))))))</f>
        <v>3</v>
      </c>
    </row>
    <row r="2287" spans="1:21"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17">
        <f t="shared" si="141"/>
        <v>46.088607594936711</v>
      </c>
      <c r="Q2287" t="s">
        <v>8345</v>
      </c>
      <c r="R2287" t="s">
        <v>8346</v>
      </c>
      <c r="S2287" s="23">
        <f t="shared" si="142"/>
        <v>41058.977349537032</v>
      </c>
      <c r="T2287" s="23">
        <f t="shared" si="143"/>
        <v>41088.977349537032</v>
      </c>
      <c r="U2287" s="27">
        <f>IF(D2287&lt;Bonus!$J$2,Bonus!$K$2,IF(D2287&lt;Bonus!$J$3,Bonus!$K$3,IF(D2287&lt;Bonus!$J$4,Bonus!$K$4,IF(D2287&lt;Bonus!$J$5,Bonus!$K$5,IF(D2287&lt;Bonus!$J$6,Bonus!$K$6,IF(D2287&lt;Bonus!$J$7,Bonus!$K$7,IF(D2287&lt;Bonus!$J$8,Bonus!$K$8,IF(D2287&lt;Bonus!$J$9,Bonus!$K$9,IF(D2287&lt;Bonus!$J$10,Bonus!$K$10,IF(D2287&lt;Bonus!$J$11,Bonus!$K$11,IF(D2287&lt;Bonus!$J$12,Bonus!$K$12,Bonus!$K$13)))))))))))</f>
        <v>2</v>
      </c>
    </row>
    <row r="2288" spans="1:21"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17">
        <f t="shared" si="141"/>
        <v>107.21428571428571</v>
      </c>
      <c r="Q2288" t="s">
        <v>8345</v>
      </c>
      <c r="R2288" t="s">
        <v>8346</v>
      </c>
      <c r="S2288" s="23">
        <f t="shared" si="142"/>
        <v>41494.755254629628</v>
      </c>
      <c r="T2288" s="23">
        <f t="shared" si="143"/>
        <v>41522.957638888889</v>
      </c>
      <c r="U2288" s="27">
        <f>IF(D2288&lt;Bonus!$J$2,Bonus!$K$2,IF(D2288&lt;Bonus!$J$3,Bonus!$K$3,IF(D2288&lt;Bonus!$J$4,Bonus!$K$4,IF(D2288&lt;Bonus!$J$5,Bonus!$K$5,IF(D2288&lt;Bonus!$J$6,Bonus!$K$6,IF(D2288&lt;Bonus!$J$7,Bonus!$K$7,IF(D2288&lt;Bonus!$J$8,Bonus!$K$8,IF(D2288&lt;Bonus!$J$9,Bonus!$K$9,IF(D2288&lt;Bonus!$J$10,Bonus!$K$10,IF(D2288&lt;Bonus!$J$11,Bonus!$K$11,IF(D2288&lt;Bonus!$J$12,Bonus!$K$12,Bonus!$K$13)))))))))))</f>
        <v>2</v>
      </c>
    </row>
    <row r="2289" spans="1:21"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17">
        <f t="shared" si="141"/>
        <v>50.9338679245283</v>
      </c>
      <c r="Q2289" t="s">
        <v>8345</v>
      </c>
      <c r="R2289" t="s">
        <v>8346</v>
      </c>
      <c r="S2289" s="23">
        <f t="shared" si="142"/>
        <v>41792.459027777775</v>
      </c>
      <c r="T2289" s="23">
        <f t="shared" si="143"/>
        <v>41813.459027777775</v>
      </c>
      <c r="U2289" s="27">
        <f>IF(D2289&lt;Bonus!$J$2,Bonus!$K$2,IF(D2289&lt;Bonus!$J$3,Bonus!$K$3,IF(D2289&lt;Bonus!$J$4,Bonus!$K$4,IF(D2289&lt;Bonus!$J$5,Bonus!$K$5,IF(D2289&lt;Bonus!$J$6,Bonus!$K$6,IF(D2289&lt;Bonus!$J$7,Bonus!$K$7,IF(D2289&lt;Bonus!$J$8,Bonus!$K$8,IF(D2289&lt;Bonus!$J$9,Bonus!$K$9,IF(D2289&lt;Bonus!$J$10,Bonus!$K$10,IF(D2289&lt;Bonus!$J$11,Bonus!$K$11,IF(D2289&lt;Bonus!$J$12,Bonus!$K$12,Bonus!$K$13)))))))))))</f>
        <v>2</v>
      </c>
    </row>
    <row r="2290" spans="1:21"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17">
        <f t="shared" si="141"/>
        <v>40.04</v>
      </c>
      <c r="Q2290" t="s">
        <v>8345</v>
      </c>
      <c r="R2290" t="s">
        <v>8346</v>
      </c>
      <c r="S2290" s="23">
        <f t="shared" si="142"/>
        <v>41067.619085648148</v>
      </c>
      <c r="T2290" s="23">
        <f t="shared" si="143"/>
        <v>41086.541666666664</v>
      </c>
      <c r="U2290" s="27">
        <f>IF(D2290&lt;Bonus!$J$2,Bonus!$K$2,IF(D2290&lt;Bonus!$J$3,Bonus!$K$3,IF(D2290&lt;Bonus!$J$4,Bonus!$K$4,IF(D2290&lt;Bonus!$J$5,Bonus!$K$5,IF(D2290&lt;Bonus!$J$6,Bonus!$K$6,IF(D2290&lt;Bonus!$J$7,Bonus!$K$7,IF(D2290&lt;Bonus!$J$8,Bonus!$K$8,IF(D2290&lt;Bonus!$J$9,Bonus!$K$9,IF(D2290&lt;Bonus!$J$10,Bonus!$K$10,IF(D2290&lt;Bonus!$J$11,Bonus!$K$11,IF(D2290&lt;Bonus!$J$12,Bonus!$K$12,Bonus!$K$13)))))))))))</f>
        <v>2</v>
      </c>
    </row>
    <row r="2291" spans="1:21"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17">
        <f t="shared" si="141"/>
        <v>64.44</v>
      </c>
      <c r="Q2291" t="s">
        <v>8345</v>
      </c>
      <c r="R2291" t="s">
        <v>8346</v>
      </c>
      <c r="S2291" s="23">
        <f t="shared" si="142"/>
        <v>41571.790046296293</v>
      </c>
      <c r="T2291" s="23">
        <f t="shared" si="143"/>
        <v>41614.765277777777</v>
      </c>
      <c r="U2291" s="27">
        <f>IF(D2291&lt;Bonus!$J$2,Bonus!$K$2,IF(D2291&lt;Bonus!$J$3,Bonus!$K$3,IF(D2291&lt;Bonus!$J$4,Bonus!$K$4,IF(D2291&lt;Bonus!$J$5,Bonus!$K$5,IF(D2291&lt;Bonus!$J$6,Bonus!$K$6,IF(D2291&lt;Bonus!$J$7,Bonus!$K$7,IF(D2291&lt;Bonus!$J$8,Bonus!$K$8,IF(D2291&lt;Bonus!$J$9,Bonus!$K$9,IF(D2291&lt;Bonus!$J$10,Bonus!$K$10,IF(D2291&lt;Bonus!$J$11,Bonus!$K$11,IF(D2291&lt;Bonus!$J$12,Bonus!$K$12,Bonus!$K$13)))))))))))</f>
        <v>2</v>
      </c>
    </row>
    <row r="2292" spans="1:21"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17">
        <f t="shared" si="141"/>
        <v>53.827586206896555</v>
      </c>
      <c r="Q2292" t="s">
        <v>8345</v>
      </c>
      <c r="R2292" t="s">
        <v>8346</v>
      </c>
      <c r="S2292" s="23">
        <f t="shared" si="142"/>
        <v>40070.045486111107</v>
      </c>
      <c r="T2292" s="23">
        <f t="shared" si="143"/>
        <v>40148.5</v>
      </c>
      <c r="U2292" s="27">
        <f>IF(D2292&lt;Bonus!$J$2,Bonus!$K$2,IF(D2292&lt;Bonus!$J$3,Bonus!$K$3,IF(D2292&lt;Bonus!$J$4,Bonus!$K$4,IF(D2292&lt;Bonus!$J$5,Bonus!$K$5,IF(D2292&lt;Bonus!$J$6,Bonus!$K$6,IF(D2292&lt;Bonus!$J$7,Bonus!$K$7,IF(D2292&lt;Bonus!$J$8,Bonus!$K$8,IF(D2292&lt;Bonus!$J$9,Bonus!$K$9,IF(D2292&lt;Bonus!$J$10,Bonus!$K$10,IF(D2292&lt;Bonus!$J$11,Bonus!$K$11,IF(D2292&lt;Bonus!$J$12,Bonus!$K$12,Bonus!$K$13)))))))))))</f>
        <v>2</v>
      </c>
    </row>
    <row r="2293" spans="1:21"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17">
        <f t="shared" si="141"/>
        <v>100.46511627906976</v>
      </c>
      <c r="Q2293" t="s">
        <v>8345</v>
      </c>
      <c r="R2293" t="s">
        <v>8346</v>
      </c>
      <c r="S2293" s="23">
        <f t="shared" si="142"/>
        <v>40987.768726851849</v>
      </c>
      <c r="T2293" s="23">
        <f t="shared" si="143"/>
        <v>41021.958333333328</v>
      </c>
      <c r="U2293" s="27">
        <f>IF(D2293&lt;Bonus!$J$2,Bonus!$K$2,IF(D2293&lt;Bonus!$J$3,Bonus!$K$3,IF(D2293&lt;Bonus!$J$4,Bonus!$K$4,IF(D2293&lt;Bonus!$J$5,Bonus!$K$5,IF(D2293&lt;Bonus!$J$6,Bonus!$K$6,IF(D2293&lt;Bonus!$J$7,Bonus!$K$7,IF(D2293&lt;Bonus!$J$8,Bonus!$K$8,IF(D2293&lt;Bonus!$J$9,Bonus!$K$9,IF(D2293&lt;Bonus!$J$10,Bonus!$K$10,IF(D2293&lt;Bonus!$J$11,Bonus!$K$11,IF(D2293&lt;Bonus!$J$12,Bonus!$K$12,Bonus!$K$13)))))))))))</f>
        <v>2</v>
      </c>
    </row>
    <row r="2294" spans="1:21"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17">
        <f t="shared" si="141"/>
        <v>46.630652173913049</v>
      </c>
      <c r="Q2294" t="s">
        <v>8345</v>
      </c>
      <c r="R2294" t="s">
        <v>8346</v>
      </c>
      <c r="S2294" s="23">
        <f t="shared" si="142"/>
        <v>40987.489305555551</v>
      </c>
      <c r="T2294" s="23">
        <f t="shared" si="143"/>
        <v>41017.489305555551</v>
      </c>
      <c r="U2294" s="27">
        <f>IF(D2294&lt;Bonus!$J$2,Bonus!$K$2,IF(D2294&lt;Bonus!$J$3,Bonus!$K$3,IF(D2294&lt;Bonus!$J$4,Bonus!$K$4,IF(D2294&lt;Bonus!$J$5,Bonus!$K$5,IF(D2294&lt;Bonus!$J$6,Bonus!$K$6,IF(D2294&lt;Bonus!$J$7,Bonus!$K$7,IF(D2294&lt;Bonus!$J$8,Bonus!$K$8,IF(D2294&lt;Bonus!$J$9,Bonus!$K$9,IF(D2294&lt;Bonus!$J$10,Bonus!$K$10,IF(D2294&lt;Bonus!$J$11,Bonus!$K$11,IF(D2294&lt;Bonus!$J$12,Bonus!$K$12,Bonus!$K$13)))))))))))</f>
        <v>2</v>
      </c>
    </row>
    <row r="2295" spans="1:21"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17">
        <f t="shared" si="141"/>
        <v>34.074074074074076</v>
      </c>
      <c r="Q2295" t="s">
        <v>8345</v>
      </c>
      <c r="R2295" t="s">
        <v>8346</v>
      </c>
      <c r="S2295" s="23">
        <f t="shared" si="142"/>
        <v>41151.499988425923</v>
      </c>
      <c r="T2295" s="23">
        <f t="shared" si="143"/>
        <v>41176.957638888889</v>
      </c>
      <c r="U2295" s="27">
        <f>IF(D2295&lt;Bonus!$J$2,Bonus!$K$2,IF(D2295&lt;Bonus!$J$3,Bonus!$K$3,IF(D2295&lt;Bonus!$J$4,Bonus!$K$4,IF(D2295&lt;Bonus!$J$5,Bonus!$K$5,IF(D2295&lt;Bonus!$J$6,Bonus!$K$6,IF(D2295&lt;Bonus!$J$7,Bonus!$K$7,IF(D2295&lt;Bonus!$J$8,Bonus!$K$8,IF(D2295&lt;Bonus!$J$9,Bonus!$K$9,IF(D2295&lt;Bonus!$J$10,Bonus!$K$10,IF(D2295&lt;Bonus!$J$11,Bonus!$K$11,IF(D2295&lt;Bonus!$J$12,Bonus!$K$12,Bonus!$K$13)))))))))))</f>
        <v>1</v>
      </c>
    </row>
    <row r="2296" spans="1:21"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17">
        <f t="shared" si="141"/>
        <v>65.214642857142863</v>
      </c>
      <c r="Q2296" t="s">
        <v>8345</v>
      </c>
      <c r="R2296" t="s">
        <v>8346</v>
      </c>
      <c r="S2296" s="23">
        <f t="shared" si="142"/>
        <v>41264.514814814815</v>
      </c>
      <c r="T2296" s="23">
        <f t="shared" si="143"/>
        <v>41294.514814814815</v>
      </c>
      <c r="U2296" s="27">
        <f>IF(D2296&lt;Bonus!$J$2,Bonus!$K$2,IF(D2296&lt;Bonus!$J$3,Bonus!$K$3,IF(D2296&lt;Bonus!$J$4,Bonus!$K$4,IF(D2296&lt;Bonus!$J$5,Bonus!$K$5,IF(D2296&lt;Bonus!$J$6,Bonus!$K$6,IF(D2296&lt;Bonus!$J$7,Bonus!$K$7,IF(D2296&lt;Bonus!$J$8,Bonus!$K$8,IF(D2296&lt;Bonus!$J$9,Bonus!$K$9,IF(D2296&lt;Bonus!$J$10,Bonus!$K$10,IF(D2296&lt;Bonus!$J$11,Bonus!$K$11,IF(D2296&lt;Bonus!$J$12,Bonus!$K$12,Bonus!$K$13)))))))))))</f>
        <v>3</v>
      </c>
    </row>
    <row r="2297" spans="1:21"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17">
        <f t="shared" si="141"/>
        <v>44.205882352941174</v>
      </c>
      <c r="Q2297" t="s">
        <v>8345</v>
      </c>
      <c r="R2297" t="s">
        <v>8346</v>
      </c>
      <c r="S2297" s="23">
        <f t="shared" si="142"/>
        <v>41270.746018518512</v>
      </c>
      <c r="T2297" s="23">
        <f t="shared" si="143"/>
        <v>41300.746018518512</v>
      </c>
      <c r="U2297" s="27">
        <f>IF(D2297&lt;Bonus!$J$2,Bonus!$K$2,IF(D2297&lt;Bonus!$J$3,Bonus!$K$3,IF(D2297&lt;Bonus!$J$4,Bonus!$K$4,IF(D2297&lt;Bonus!$J$5,Bonus!$K$5,IF(D2297&lt;Bonus!$J$6,Bonus!$K$6,IF(D2297&lt;Bonus!$J$7,Bonus!$K$7,IF(D2297&lt;Bonus!$J$8,Bonus!$K$8,IF(D2297&lt;Bonus!$J$9,Bonus!$K$9,IF(D2297&lt;Bonus!$J$10,Bonus!$K$10,IF(D2297&lt;Bonus!$J$11,Bonus!$K$11,IF(D2297&lt;Bonus!$J$12,Bonus!$K$12,Bonus!$K$13)))))))))))</f>
        <v>2</v>
      </c>
    </row>
    <row r="2298" spans="1:21"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17">
        <f t="shared" si="141"/>
        <v>71.965517241379317</v>
      </c>
      <c r="Q2298" t="s">
        <v>8345</v>
      </c>
      <c r="R2298" t="s">
        <v>8346</v>
      </c>
      <c r="S2298" s="23">
        <f t="shared" si="142"/>
        <v>40927.52344907407</v>
      </c>
      <c r="T2298" s="23">
        <f t="shared" si="143"/>
        <v>40962.52344907407</v>
      </c>
      <c r="U2298" s="27">
        <f>IF(D2298&lt;Bonus!$J$2,Bonus!$K$2,IF(D2298&lt;Bonus!$J$3,Bonus!$K$3,IF(D2298&lt;Bonus!$J$4,Bonus!$K$4,IF(D2298&lt;Bonus!$J$5,Bonus!$K$5,IF(D2298&lt;Bonus!$J$6,Bonus!$K$6,IF(D2298&lt;Bonus!$J$7,Bonus!$K$7,IF(D2298&lt;Bonus!$J$8,Bonus!$K$8,IF(D2298&lt;Bonus!$J$9,Bonus!$K$9,IF(D2298&lt;Bonus!$J$10,Bonus!$K$10,IF(D2298&lt;Bonus!$J$11,Bonus!$K$11,IF(D2298&lt;Bonus!$J$12,Bonus!$K$12,Bonus!$K$13)))))))))))</f>
        <v>3</v>
      </c>
    </row>
    <row r="2299" spans="1:21"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17">
        <f t="shared" si="141"/>
        <v>52.94736842105263</v>
      </c>
      <c r="Q2299" t="s">
        <v>8345</v>
      </c>
      <c r="R2299" t="s">
        <v>8346</v>
      </c>
      <c r="S2299" s="23">
        <f t="shared" si="142"/>
        <v>40947.83390046296</v>
      </c>
      <c r="T2299" s="23">
        <f t="shared" si="143"/>
        <v>40981.957638888889</v>
      </c>
      <c r="U2299" s="27">
        <f>IF(D2299&lt;Bonus!$J$2,Bonus!$K$2,IF(D2299&lt;Bonus!$J$3,Bonus!$K$3,IF(D2299&lt;Bonus!$J$4,Bonus!$K$4,IF(D2299&lt;Bonus!$J$5,Bonus!$K$5,IF(D2299&lt;Bonus!$J$6,Bonus!$K$6,IF(D2299&lt;Bonus!$J$7,Bonus!$K$7,IF(D2299&lt;Bonus!$J$8,Bonus!$K$8,IF(D2299&lt;Bonus!$J$9,Bonus!$K$9,IF(D2299&lt;Bonus!$J$10,Bonus!$K$10,IF(D2299&lt;Bonus!$J$11,Bonus!$K$11,IF(D2299&lt;Bonus!$J$12,Bonus!$K$12,Bonus!$K$13)))))))))))</f>
        <v>2</v>
      </c>
    </row>
    <row r="2300" spans="1:21"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17">
        <f t="shared" si="141"/>
        <v>109.45138888888889</v>
      </c>
      <c r="Q2300" t="s">
        <v>8345</v>
      </c>
      <c r="R2300" t="s">
        <v>8346</v>
      </c>
      <c r="S2300" s="23">
        <f t="shared" si="142"/>
        <v>41694.632326388884</v>
      </c>
      <c r="T2300" s="23">
        <f t="shared" si="143"/>
        <v>41724.59065972222</v>
      </c>
      <c r="U2300" s="27">
        <f>IF(D2300&lt;Bonus!$J$2,Bonus!$K$2,IF(D2300&lt;Bonus!$J$3,Bonus!$K$3,IF(D2300&lt;Bonus!$J$4,Bonus!$K$4,IF(D2300&lt;Bonus!$J$5,Bonus!$K$5,IF(D2300&lt;Bonus!$J$6,Bonus!$K$6,IF(D2300&lt;Bonus!$J$7,Bonus!$K$7,IF(D2300&lt;Bonus!$J$8,Bonus!$K$8,IF(D2300&lt;Bonus!$J$9,Bonus!$K$9,IF(D2300&lt;Bonus!$J$10,Bonus!$K$10,IF(D2300&lt;Bonus!$J$11,Bonus!$K$11,IF(D2300&lt;Bonus!$J$12,Bonus!$K$12,Bonus!$K$13)))))))))))</f>
        <v>8</v>
      </c>
    </row>
    <row r="2301" spans="1:21"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17">
        <f t="shared" si="141"/>
        <v>75.035714285714292</v>
      </c>
      <c r="Q2301" t="s">
        <v>8345</v>
      </c>
      <c r="R2301" t="s">
        <v>8346</v>
      </c>
      <c r="S2301" s="23">
        <f t="shared" si="142"/>
        <v>40564.824178240735</v>
      </c>
      <c r="T2301" s="23">
        <f t="shared" si="143"/>
        <v>40579.824178240735</v>
      </c>
      <c r="U2301" s="27">
        <f>IF(D2301&lt;Bonus!$J$2,Bonus!$K$2,IF(D2301&lt;Bonus!$J$3,Bonus!$K$3,IF(D2301&lt;Bonus!$J$4,Bonus!$K$4,IF(D2301&lt;Bonus!$J$5,Bonus!$K$5,IF(D2301&lt;Bonus!$J$6,Bonus!$K$6,IF(D2301&lt;Bonus!$J$7,Bonus!$K$7,IF(D2301&lt;Bonus!$J$8,Bonus!$K$8,IF(D2301&lt;Bonus!$J$9,Bonus!$K$9,IF(D2301&lt;Bonus!$J$10,Bonus!$K$10,IF(D2301&lt;Bonus!$J$11,Bonus!$K$11,IF(D2301&lt;Bonus!$J$12,Bonus!$K$12,Bonus!$K$13)))))))))))</f>
        <v>1</v>
      </c>
    </row>
    <row r="2302" spans="1:21"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17">
        <f t="shared" si="141"/>
        <v>115.71428571428571</v>
      </c>
      <c r="Q2302" t="s">
        <v>8345</v>
      </c>
      <c r="R2302" t="s">
        <v>8346</v>
      </c>
      <c r="S2302" s="23">
        <f t="shared" si="142"/>
        <v>41074.518703703703</v>
      </c>
      <c r="T2302" s="23">
        <f t="shared" si="143"/>
        <v>41088.518703703703</v>
      </c>
      <c r="U2302" s="27">
        <f>IF(D2302&lt;Bonus!$J$2,Bonus!$K$2,IF(D2302&lt;Bonus!$J$3,Bonus!$K$3,IF(D2302&lt;Bonus!$J$4,Bonus!$K$4,IF(D2302&lt;Bonus!$J$5,Bonus!$K$5,IF(D2302&lt;Bonus!$J$6,Bonus!$K$6,IF(D2302&lt;Bonus!$J$7,Bonus!$K$7,IF(D2302&lt;Bonus!$J$8,Bonus!$K$8,IF(D2302&lt;Bonus!$J$9,Bonus!$K$9,IF(D2302&lt;Bonus!$J$10,Bonus!$K$10,IF(D2302&lt;Bonus!$J$11,Bonus!$K$11,IF(D2302&lt;Bonus!$J$12,Bonus!$K$12,Bonus!$K$13)))))))))))</f>
        <v>1</v>
      </c>
    </row>
    <row r="2303" spans="1:21"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17">
        <f t="shared" si="141"/>
        <v>31.659810426540286</v>
      </c>
      <c r="Q2303" t="s">
        <v>8345</v>
      </c>
      <c r="R2303" t="s">
        <v>8349</v>
      </c>
      <c r="S2303" s="23">
        <f t="shared" si="142"/>
        <v>41415.938611111109</v>
      </c>
      <c r="T2303" s="23">
        <f t="shared" si="143"/>
        <v>41445.938611111109</v>
      </c>
      <c r="U2303" s="27">
        <f>IF(D2303&lt;Bonus!$J$2,Bonus!$K$2,IF(D2303&lt;Bonus!$J$3,Bonus!$K$3,IF(D2303&lt;Bonus!$J$4,Bonus!$K$4,IF(D2303&lt;Bonus!$J$5,Bonus!$K$5,IF(D2303&lt;Bonus!$J$6,Bonus!$K$6,IF(D2303&lt;Bonus!$J$7,Bonus!$K$7,IF(D2303&lt;Bonus!$J$8,Bonus!$K$8,IF(D2303&lt;Bonus!$J$9,Bonus!$K$9,IF(D2303&lt;Bonus!$J$10,Bonus!$K$10,IF(D2303&lt;Bonus!$J$11,Bonus!$K$11,IF(D2303&lt;Bonus!$J$12,Bonus!$K$12,Bonus!$K$13)))))))))))</f>
        <v>3</v>
      </c>
    </row>
    <row r="2304" spans="1:21"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17">
        <f t="shared" si="141"/>
        <v>46.176470588235297</v>
      </c>
      <c r="Q2304" t="s">
        <v>8345</v>
      </c>
      <c r="R2304" t="s">
        <v>8349</v>
      </c>
      <c r="S2304" s="23">
        <f t="shared" si="142"/>
        <v>41605.660115740735</v>
      </c>
      <c r="T2304" s="23">
        <f t="shared" si="143"/>
        <v>41639.083333333328</v>
      </c>
      <c r="U2304" s="27">
        <f>IF(D2304&lt;Bonus!$J$2,Bonus!$K$2,IF(D2304&lt;Bonus!$J$3,Bonus!$K$3,IF(D2304&lt;Bonus!$J$4,Bonus!$K$4,IF(D2304&lt;Bonus!$J$5,Bonus!$K$5,IF(D2304&lt;Bonus!$J$6,Bonus!$K$6,IF(D2304&lt;Bonus!$J$7,Bonus!$K$7,IF(D2304&lt;Bonus!$J$8,Bonus!$K$8,IF(D2304&lt;Bonus!$J$9,Bonus!$K$9,IF(D2304&lt;Bonus!$J$10,Bonus!$K$10,IF(D2304&lt;Bonus!$J$11,Bonus!$K$11,IF(D2304&lt;Bonus!$J$12,Bonus!$K$12,Bonus!$K$13)))))))))))</f>
        <v>2</v>
      </c>
    </row>
    <row r="2305" spans="1:21"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17">
        <f t="shared" si="141"/>
        <v>68.481650485436887</v>
      </c>
      <c r="Q2305" t="s">
        <v>8345</v>
      </c>
      <c r="R2305" t="s">
        <v>8349</v>
      </c>
      <c r="S2305" s="23">
        <f t="shared" si="142"/>
        <v>40849.902731481481</v>
      </c>
      <c r="T2305" s="23">
        <f t="shared" si="143"/>
        <v>40889.944398148145</v>
      </c>
      <c r="U2305" s="27">
        <f>IF(D2305&lt;Bonus!$J$2,Bonus!$K$2,IF(D2305&lt;Bonus!$J$3,Bonus!$K$3,IF(D2305&lt;Bonus!$J$4,Bonus!$K$4,IF(D2305&lt;Bonus!$J$5,Bonus!$K$5,IF(D2305&lt;Bonus!$J$6,Bonus!$K$6,IF(D2305&lt;Bonus!$J$7,Bonus!$K$7,IF(D2305&lt;Bonus!$J$8,Bonus!$K$8,IF(D2305&lt;Bonus!$J$9,Bonus!$K$9,IF(D2305&lt;Bonus!$J$10,Bonus!$K$10,IF(D2305&lt;Bonus!$J$11,Bonus!$K$11,IF(D2305&lt;Bonus!$J$12,Bonus!$K$12,Bonus!$K$13)))))))))))</f>
        <v>3</v>
      </c>
    </row>
    <row r="2306" spans="1:21"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17">
        <f t="shared" si="141"/>
        <v>53.469203539823013</v>
      </c>
      <c r="Q2306" t="s">
        <v>8345</v>
      </c>
      <c r="R2306" t="s">
        <v>8349</v>
      </c>
      <c r="S2306" s="23">
        <f t="shared" si="142"/>
        <v>40502.607534722221</v>
      </c>
      <c r="T2306" s="23">
        <f t="shared" si="143"/>
        <v>40543.999305555553</v>
      </c>
      <c r="U2306" s="27">
        <f>IF(D2306&lt;Bonus!$J$2,Bonus!$K$2,IF(D2306&lt;Bonus!$J$3,Bonus!$K$3,IF(D2306&lt;Bonus!$J$4,Bonus!$K$4,IF(D2306&lt;Bonus!$J$5,Bonus!$K$5,IF(D2306&lt;Bonus!$J$6,Bonus!$K$6,IF(D2306&lt;Bonus!$J$7,Bonus!$K$7,IF(D2306&lt;Bonus!$J$8,Bonus!$K$8,IF(D2306&lt;Bonus!$J$9,Bonus!$K$9,IF(D2306&lt;Bonus!$J$10,Bonus!$K$10,IF(D2306&lt;Bonus!$J$11,Bonus!$K$11,IF(D2306&lt;Bonus!$J$12,Bonus!$K$12,Bonus!$K$13)))))))))))</f>
        <v>3</v>
      </c>
    </row>
    <row r="2307" spans="1:21"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f>
        <v>1.0122777777777778</v>
      </c>
      <c r="P2307" s="17">
        <f t="shared" ref="P2307:P2370" si="145">E2307/L2307</f>
        <v>109.10778443113773</v>
      </c>
      <c r="Q2307" t="s">
        <v>8345</v>
      </c>
      <c r="R2307" t="s">
        <v>8349</v>
      </c>
      <c r="S2307" s="23">
        <f t="shared" ref="S2307:S2370" si="146">(J2307/60/60/24)+DATE(1970,1,1)+(-5/24)</f>
        <v>41834.486944444441</v>
      </c>
      <c r="T2307" s="23">
        <f t="shared" ref="T2307:T2370" si="147">(I2307/60/60/24)+DATE(1970,1,1)+(-5/24)</f>
        <v>41859.541666666664</v>
      </c>
      <c r="U2307" s="27">
        <f>IF(D2307&lt;Bonus!$J$2,Bonus!$K$2,IF(D2307&lt;Bonus!$J$3,Bonus!$K$3,IF(D2307&lt;Bonus!$J$4,Bonus!$K$4,IF(D2307&lt;Bonus!$J$5,Bonus!$K$5,IF(D2307&lt;Bonus!$J$6,Bonus!$K$6,IF(D2307&lt;Bonus!$J$7,Bonus!$K$7,IF(D2307&lt;Bonus!$J$8,Bonus!$K$8,IF(D2307&lt;Bonus!$J$9,Bonus!$K$9,IF(D2307&lt;Bonus!$J$10,Bonus!$K$10,IF(D2307&lt;Bonus!$J$11,Bonus!$K$11,IF(D2307&lt;Bonus!$J$12,Bonus!$K$12,Bonus!$K$13)))))))))))</f>
        <v>5</v>
      </c>
    </row>
    <row r="2308" spans="1:21"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17">
        <f t="shared" si="145"/>
        <v>51.185616438356163</v>
      </c>
      <c r="Q2308" t="s">
        <v>8345</v>
      </c>
      <c r="R2308" t="s">
        <v>8349</v>
      </c>
      <c r="S2308" s="23">
        <f t="shared" si="146"/>
        <v>40947.959826388884</v>
      </c>
      <c r="T2308" s="23">
        <f t="shared" si="147"/>
        <v>40977.959826388884</v>
      </c>
      <c r="U2308" s="27">
        <f>IF(D2308&lt;Bonus!$J$2,Bonus!$K$2,IF(D2308&lt;Bonus!$J$3,Bonus!$K$3,IF(D2308&lt;Bonus!$J$4,Bonus!$K$4,IF(D2308&lt;Bonus!$J$5,Bonus!$K$5,IF(D2308&lt;Bonus!$J$6,Bonus!$K$6,IF(D2308&lt;Bonus!$J$7,Bonus!$K$7,IF(D2308&lt;Bonus!$J$8,Bonus!$K$8,IF(D2308&lt;Bonus!$J$9,Bonus!$K$9,IF(D2308&lt;Bonus!$J$10,Bonus!$K$10,IF(D2308&lt;Bonus!$J$11,Bonus!$K$11,IF(D2308&lt;Bonus!$J$12,Bonus!$K$12,Bonus!$K$13)))))))))))</f>
        <v>2</v>
      </c>
    </row>
    <row r="2309" spans="1:21"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17">
        <f t="shared" si="145"/>
        <v>27.936800000000002</v>
      </c>
      <c r="Q2309" t="s">
        <v>8345</v>
      </c>
      <c r="R2309" t="s">
        <v>8349</v>
      </c>
      <c r="S2309" s="23">
        <f t="shared" si="146"/>
        <v>41004.594131944439</v>
      </c>
      <c r="T2309" s="23">
        <f t="shared" si="147"/>
        <v>41034.59407407407</v>
      </c>
      <c r="U2309" s="27">
        <f>IF(D2309&lt;Bonus!$J$2,Bonus!$K$2,IF(D2309&lt;Bonus!$J$3,Bonus!$K$3,IF(D2309&lt;Bonus!$J$4,Bonus!$K$4,IF(D2309&lt;Bonus!$J$5,Bonus!$K$5,IF(D2309&lt;Bonus!$J$6,Bonus!$K$6,IF(D2309&lt;Bonus!$J$7,Bonus!$K$7,IF(D2309&lt;Bonus!$J$8,Bonus!$K$8,IF(D2309&lt;Bonus!$J$9,Bonus!$K$9,IF(D2309&lt;Bonus!$J$10,Bonus!$K$10,IF(D2309&lt;Bonus!$J$11,Bonus!$K$11,IF(D2309&lt;Bonus!$J$12,Bonus!$K$12,Bonus!$K$13)))))))))))</f>
        <v>2</v>
      </c>
    </row>
    <row r="2310" spans="1:21"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17">
        <f t="shared" si="145"/>
        <v>82.496921824104234</v>
      </c>
      <c r="Q2310" t="s">
        <v>8345</v>
      </c>
      <c r="R2310" t="s">
        <v>8349</v>
      </c>
      <c r="S2310" s="23">
        <f t="shared" si="146"/>
        <v>41851.754583333335</v>
      </c>
      <c r="T2310" s="23">
        <f t="shared" si="147"/>
        <v>41879.833333333328</v>
      </c>
      <c r="U2310" s="27">
        <f>IF(D2310&lt;Bonus!$J$2,Bonus!$K$2,IF(D2310&lt;Bonus!$J$3,Bonus!$K$3,IF(D2310&lt;Bonus!$J$4,Bonus!$K$4,IF(D2310&lt;Bonus!$J$5,Bonus!$K$5,IF(D2310&lt;Bonus!$J$6,Bonus!$K$6,IF(D2310&lt;Bonus!$J$7,Bonus!$K$7,IF(D2310&lt;Bonus!$J$8,Bonus!$K$8,IF(D2310&lt;Bonus!$J$9,Bonus!$K$9,IF(D2310&lt;Bonus!$J$10,Bonus!$K$10,IF(D2310&lt;Bonus!$J$11,Bonus!$K$11,IF(D2310&lt;Bonus!$J$12,Bonus!$K$12,Bonus!$K$13)))))))))))</f>
        <v>12</v>
      </c>
    </row>
    <row r="2311" spans="1:21"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17">
        <f t="shared" si="145"/>
        <v>59.817476635514019</v>
      </c>
      <c r="Q2311" t="s">
        <v>8345</v>
      </c>
      <c r="R2311" t="s">
        <v>8349</v>
      </c>
      <c r="S2311" s="23">
        <f t="shared" si="146"/>
        <v>41307.779363425921</v>
      </c>
      <c r="T2311" s="23">
        <f t="shared" si="147"/>
        <v>41342.779363425921</v>
      </c>
      <c r="U2311" s="27">
        <f>IF(D2311&lt;Bonus!$J$2,Bonus!$K$2,IF(D2311&lt;Bonus!$J$3,Bonus!$K$3,IF(D2311&lt;Bonus!$J$4,Bonus!$K$4,IF(D2311&lt;Bonus!$J$5,Bonus!$K$5,IF(D2311&lt;Bonus!$J$6,Bonus!$K$6,IF(D2311&lt;Bonus!$J$7,Bonus!$K$7,IF(D2311&lt;Bonus!$J$8,Bonus!$K$8,IF(D2311&lt;Bonus!$J$9,Bonus!$K$9,IF(D2311&lt;Bonus!$J$10,Bonus!$K$10,IF(D2311&lt;Bonus!$J$11,Bonus!$K$11,IF(D2311&lt;Bonus!$J$12,Bonus!$K$12,Bonus!$K$13)))))))))))</f>
        <v>3</v>
      </c>
    </row>
    <row r="2312" spans="1:21"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17">
        <f t="shared" si="145"/>
        <v>64.816470588235291</v>
      </c>
      <c r="Q2312" t="s">
        <v>8345</v>
      </c>
      <c r="R2312" t="s">
        <v>8349</v>
      </c>
      <c r="S2312" s="23">
        <f t="shared" si="146"/>
        <v>41324.585821759254</v>
      </c>
      <c r="T2312" s="23">
        <f t="shared" si="147"/>
        <v>41354.54415509259</v>
      </c>
      <c r="U2312" s="27">
        <f>IF(D2312&lt;Bonus!$J$2,Bonus!$K$2,IF(D2312&lt;Bonus!$J$3,Bonus!$K$3,IF(D2312&lt;Bonus!$J$4,Bonus!$K$4,IF(D2312&lt;Bonus!$J$5,Bonus!$K$5,IF(D2312&lt;Bonus!$J$6,Bonus!$K$6,IF(D2312&lt;Bonus!$J$7,Bonus!$K$7,IF(D2312&lt;Bonus!$J$8,Bonus!$K$8,IF(D2312&lt;Bonus!$J$9,Bonus!$K$9,IF(D2312&lt;Bonus!$J$10,Bonus!$K$10,IF(D2312&lt;Bonus!$J$11,Bonus!$K$11,IF(D2312&lt;Bonus!$J$12,Bonus!$K$12,Bonus!$K$13)))))))))))</f>
        <v>5</v>
      </c>
    </row>
    <row r="2313" spans="1:21"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17">
        <f t="shared" si="145"/>
        <v>90.09615384615384</v>
      </c>
      <c r="Q2313" t="s">
        <v>8345</v>
      </c>
      <c r="R2313" t="s">
        <v>8349</v>
      </c>
      <c r="S2313" s="23">
        <f t="shared" si="146"/>
        <v>41735.796168981477</v>
      </c>
      <c r="T2313" s="23">
        <f t="shared" si="147"/>
        <v>41765.796168981477</v>
      </c>
      <c r="U2313" s="27">
        <f>IF(D2313&lt;Bonus!$J$2,Bonus!$K$2,IF(D2313&lt;Bonus!$J$3,Bonus!$K$3,IF(D2313&lt;Bonus!$J$4,Bonus!$K$4,IF(D2313&lt;Bonus!$J$5,Bonus!$K$5,IF(D2313&lt;Bonus!$J$6,Bonus!$K$6,IF(D2313&lt;Bonus!$J$7,Bonus!$K$7,IF(D2313&lt;Bonus!$J$8,Bonus!$K$8,IF(D2313&lt;Bonus!$J$9,Bonus!$K$9,IF(D2313&lt;Bonus!$J$10,Bonus!$K$10,IF(D2313&lt;Bonus!$J$11,Bonus!$K$11,IF(D2313&lt;Bonus!$J$12,Bonus!$K$12,Bonus!$K$13)))))))))))</f>
        <v>3</v>
      </c>
    </row>
    <row r="2314" spans="1:21"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17">
        <f t="shared" si="145"/>
        <v>40.962025316455694</v>
      </c>
      <c r="Q2314" t="s">
        <v>8345</v>
      </c>
      <c r="R2314" t="s">
        <v>8349</v>
      </c>
      <c r="S2314" s="23">
        <f t="shared" si="146"/>
        <v>41716.424513888887</v>
      </c>
      <c r="T2314" s="23">
        <f t="shared" si="147"/>
        <v>41747.75</v>
      </c>
      <c r="U2314" s="27">
        <f>IF(D2314&lt;Bonus!$J$2,Bonus!$K$2,IF(D2314&lt;Bonus!$J$3,Bonus!$K$3,IF(D2314&lt;Bonus!$J$4,Bonus!$K$4,IF(D2314&lt;Bonus!$J$5,Bonus!$K$5,IF(D2314&lt;Bonus!$J$6,Bonus!$K$6,IF(D2314&lt;Bonus!$J$7,Bonus!$K$7,IF(D2314&lt;Bonus!$J$8,Bonus!$K$8,IF(D2314&lt;Bonus!$J$9,Bonus!$K$9,IF(D2314&lt;Bonus!$J$10,Bonus!$K$10,IF(D2314&lt;Bonus!$J$11,Bonus!$K$11,IF(D2314&lt;Bonus!$J$12,Bonus!$K$12,Bonus!$K$13)))))))))))</f>
        <v>2</v>
      </c>
    </row>
    <row r="2315" spans="1:21"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17">
        <f t="shared" si="145"/>
        <v>56.000127388535034</v>
      </c>
      <c r="Q2315" t="s">
        <v>8345</v>
      </c>
      <c r="R2315" t="s">
        <v>8349</v>
      </c>
      <c r="S2315" s="23">
        <f t="shared" si="146"/>
        <v>41002.750300925924</v>
      </c>
      <c r="T2315" s="23">
        <f t="shared" si="147"/>
        <v>41032.750300925924</v>
      </c>
      <c r="U2315" s="27">
        <f>IF(D2315&lt;Bonus!$J$2,Bonus!$K$2,IF(D2315&lt;Bonus!$J$3,Bonus!$K$3,IF(D2315&lt;Bonus!$J$4,Bonus!$K$4,IF(D2315&lt;Bonus!$J$5,Bonus!$K$5,IF(D2315&lt;Bonus!$J$6,Bonus!$K$6,IF(D2315&lt;Bonus!$J$7,Bonus!$K$7,IF(D2315&lt;Bonus!$J$8,Bonus!$K$8,IF(D2315&lt;Bonus!$J$9,Bonus!$K$9,IF(D2315&lt;Bonus!$J$10,Bonus!$K$10,IF(D2315&lt;Bonus!$J$11,Bonus!$K$11,IF(D2315&lt;Bonus!$J$12,Bonus!$K$12,Bonus!$K$13)))))))))))</f>
        <v>3</v>
      </c>
    </row>
    <row r="2316" spans="1:21"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17">
        <f t="shared" si="145"/>
        <v>37.672800000000002</v>
      </c>
      <c r="Q2316" t="s">
        <v>8345</v>
      </c>
      <c r="R2316" t="s">
        <v>8349</v>
      </c>
      <c r="S2316" s="23">
        <f t="shared" si="146"/>
        <v>41037.343252314815</v>
      </c>
      <c r="T2316" s="23">
        <f t="shared" si="147"/>
        <v>41067.343252314815</v>
      </c>
      <c r="U2316" s="27">
        <f>IF(D2316&lt;Bonus!$J$2,Bonus!$K$2,IF(D2316&lt;Bonus!$J$3,Bonus!$K$3,IF(D2316&lt;Bonus!$J$4,Bonus!$K$4,IF(D2316&lt;Bonus!$J$5,Bonus!$K$5,IF(D2316&lt;Bonus!$J$6,Bonus!$K$6,IF(D2316&lt;Bonus!$J$7,Bonus!$K$7,IF(D2316&lt;Bonus!$J$8,Bonus!$K$8,IF(D2316&lt;Bonus!$J$9,Bonus!$K$9,IF(D2316&lt;Bonus!$J$10,Bonus!$K$10,IF(D2316&lt;Bonus!$J$11,Bonus!$K$11,IF(D2316&lt;Bonus!$J$12,Bonus!$K$12,Bonus!$K$13)))))))))))</f>
        <v>2</v>
      </c>
    </row>
    <row r="2317" spans="1:21"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17">
        <f t="shared" si="145"/>
        <v>40.078125</v>
      </c>
      <c r="Q2317" t="s">
        <v>8345</v>
      </c>
      <c r="R2317" t="s">
        <v>8349</v>
      </c>
      <c r="S2317" s="23">
        <f t="shared" si="146"/>
        <v>41004.517858796295</v>
      </c>
      <c r="T2317" s="23">
        <f t="shared" si="147"/>
        <v>41034.517858796295</v>
      </c>
      <c r="U2317" s="27">
        <f>IF(D2317&lt;Bonus!$J$2,Bonus!$K$2,IF(D2317&lt;Bonus!$J$3,Bonus!$K$3,IF(D2317&lt;Bonus!$J$4,Bonus!$K$4,IF(D2317&lt;Bonus!$J$5,Bonus!$K$5,IF(D2317&lt;Bonus!$J$6,Bonus!$K$6,IF(D2317&lt;Bonus!$J$7,Bonus!$K$7,IF(D2317&lt;Bonus!$J$8,Bonus!$K$8,IF(D2317&lt;Bonus!$J$9,Bonus!$K$9,IF(D2317&lt;Bonus!$J$10,Bonus!$K$10,IF(D2317&lt;Bonus!$J$11,Bonus!$K$11,IF(D2317&lt;Bonus!$J$12,Bonus!$K$12,Bonus!$K$13)))))))))))</f>
        <v>2</v>
      </c>
    </row>
    <row r="2318" spans="1:21"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17">
        <f t="shared" si="145"/>
        <v>78.031999999999996</v>
      </c>
      <c r="Q2318" t="s">
        <v>8345</v>
      </c>
      <c r="R2318" t="s">
        <v>8349</v>
      </c>
      <c r="S2318" s="23">
        <f t="shared" si="146"/>
        <v>40079.516782407409</v>
      </c>
      <c r="T2318" s="23">
        <f t="shared" si="147"/>
        <v>40156.558333333334</v>
      </c>
      <c r="U2318" s="27">
        <f>IF(D2318&lt;Bonus!$J$2,Bonus!$K$2,IF(D2318&lt;Bonus!$J$3,Bonus!$K$3,IF(D2318&lt;Bonus!$J$4,Bonus!$K$4,IF(D2318&lt;Bonus!$J$5,Bonus!$K$5,IF(D2318&lt;Bonus!$J$6,Bonus!$K$6,IF(D2318&lt;Bonus!$J$7,Bonus!$K$7,IF(D2318&lt;Bonus!$J$8,Bonus!$K$8,IF(D2318&lt;Bonus!$J$9,Bonus!$K$9,IF(D2318&lt;Bonus!$J$10,Bonus!$K$10,IF(D2318&lt;Bonus!$J$11,Bonus!$K$11,IF(D2318&lt;Bonus!$J$12,Bonus!$K$12,Bonus!$K$13)))))))))))</f>
        <v>5</v>
      </c>
    </row>
    <row r="2319" spans="1:21"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17">
        <f t="shared" si="145"/>
        <v>18.90909090909091</v>
      </c>
      <c r="Q2319" t="s">
        <v>8345</v>
      </c>
      <c r="R2319" t="s">
        <v>8349</v>
      </c>
      <c r="S2319" s="23">
        <f t="shared" si="146"/>
        <v>40192.33390046296</v>
      </c>
      <c r="T2319" s="23">
        <f t="shared" si="147"/>
        <v>40224</v>
      </c>
      <c r="U2319" s="27">
        <f>IF(D2319&lt;Bonus!$J$2,Bonus!$K$2,IF(D2319&lt;Bonus!$J$3,Bonus!$K$3,IF(D2319&lt;Bonus!$J$4,Bonus!$K$4,IF(D2319&lt;Bonus!$J$5,Bonus!$K$5,IF(D2319&lt;Bonus!$J$6,Bonus!$K$6,IF(D2319&lt;Bonus!$J$7,Bonus!$K$7,IF(D2319&lt;Bonus!$J$8,Bonus!$K$8,IF(D2319&lt;Bonus!$J$9,Bonus!$K$9,IF(D2319&lt;Bonus!$J$10,Bonus!$K$10,IF(D2319&lt;Bonus!$J$11,Bonus!$K$11,IF(D2319&lt;Bonus!$J$12,Bonus!$K$12,Bonus!$K$13)))))))))))</f>
        <v>1</v>
      </c>
    </row>
    <row r="2320" spans="1:21"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17">
        <f t="shared" si="145"/>
        <v>37.134969325153371</v>
      </c>
      <c r="Q2320" t="s">
        <v>8345</v>
      </c>
      <c r="R2320" t="s">
        <v>8349</v>
      </c>
      <c r="S2320" s="23">
        <f t="shared" si="146"/>
        <v>40050.435347222221</v>
      </c>
      <c r="T2320" s="23">
        <f t="shared" si="147"/>
        <v>40081.957638888889</v>
      </c>
      <c r="U2320" s="27">
        <f>IF(D2320&lt;Bonus!$J$2,Bonus!$K$2,IF(D2320&lt;Bonus!$J$3,Bonus!$K$3,IF(D2320&lt;Bonus!$J$4,Bonus!$K$4,IF(D2320&lt;Bonus!$J$5,Bonus!$K$5,IF(D2320&lt;Bonus!$J$6,Bonus!$K$6,IF(D2320&lt;Bonus!$J$7,Bonus!$K$7,IF(D2320&lt;Bonus!$J$8,Bonus!$K$8,IF(D2320&lt;Bonus!$J$9,Bonus!$K$9,IF(D2320&lt;Bonus!$J$10,Bonus!$K$10,IF(D2320&lt;Bonus!$J$11,Bonus!$K$11,IF(D2320&lt;Bonus!$J$12,Bonus!$K$12,Bonus!$K$13)))))))))))</f>
        <v>3</v>
      </c>
    </row>
    <row r="2321" spans="1:21"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17">
        <f t="shared" si="145"/>
        <v>41.961038961038959</v>
      </c>
      <c r="Q2321" t="s">
        <v>8345</v>
      </c>
      <c r="R2321" t="s">
        <v>8349</v>
      </c>
      <c r="S2321" s="23">
        <f t="shared" si="146"/>
        <v>41592.873668981476</v>
      </c>
      <c r="T2321" s="23">
        <f t="shared" si="147"/>
        <v>41622.873668981476</v>
      </c>
      <c r="U2321" s="27">
        <f>IF(D2321&lt;Bonus!$J$2,Bonus!$K$2,IF(D2321&lt;Bonus!$J$3,Bonus!$K$3,IF(D2321&lt;Bonus!$J$4,Bonus!$K$4,IF(D2321&lt;Bonus!$J$5,Bonus!$K$5,IF(D2321&lt;Bonus!$J$6,Bonus!$K$6,IF(D2321&lt;Bonus!$J$7,Bonus!$K$7,IF(D2321&lt;Bonus!$J$8,Bonus!$K$8,IF(D2321&lt;Bonus!$J$9,Bonus!$K$9,IF(D2321&lt;Bonus!$J$10,Bonus!$K$10,IF(D2321&lt;Bonus!$J$11,Bonus!$K$11,IF(D2321&lt;Bonus!$J$12,Bonus!$K$12,Bonus!$K$13)))))))))))</f>
        <v>2</v>
      </c>
    </row>
    <row r="2322" spans="1:21"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17">
        <f t="shared" si="145"/>
        <v>61.044943820224717</v>
      </c>
      <c r="Q2322" t="s">
        <v>8345</v>
      </c>
      <c r="R2322" t="s">
        <v>8349</v>
      </c>
      <c r="S2322" s="23">
        <f t="shared" si="146"/>
        <v>41696.608796296292</v>
      </c>
      <c r="T2322" s="23">
        <f t="shared" si="147"/>
        <v>41731.567129629628</v>
      </c>
      <c r="U2322" s="27">
        <f>IF(D2322&lt;Bonus!$J$2,Bonus!$K$2,IF(D2322&lt;Bonus!$J$3,Bonus!$K$3,IF(D2322&lt;Bonus!$J$4,Bonus!$K$4,IF(D2322&lt;Bonus!$J$5,Bonus!$K$5,IF(D2322&lt;Bonus!$J$6,Bonus!$K$6,IF(D2322&lt;Bonus!$J$7,Bonus!$K$7,IF(D2322&lt;Bonus!$J$8,Bonus!$K$8,IF(D2322&lt;Bonus!$J$9,Bonus!$K$9,IF(D2322&lt;Bonus!$J$10,Bonus!$K$10,IF(D2322&lt;Bonus!$J$11,Bonus!$K$11,IF(D2322&lt;Bonus!$J$12,Bonus!$K$12,Bonus!$K$13)))))))))))</f>
        <v>3</v>
      </c>
    </row>
    <row r="2323" spans="1:21"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17">
        <f t="shared" si="145"/>
        <v>64.53125</v>
      </c>
      <c r="Q2323" t="s">
        <v>8356</v>
      </c>
      <c r="R2323" t="s">
        <v>8372</v>
      </c>
      <c r="S2323" s="23">
        <f t="shared" si="146"/>
        <v>42799.052094907405</v>
      </c>
      <c r="T2323" s="23">
        <f t="shared" si="147"/>
        <v>42829.010428240734</v>
      </c>
      <c r="U2323" s="27">
        <f>IF(D2323&lt;Bonus!$J$2,Bonus!$K$2,IF(D2323&lt;Bonus!$J$3,Bonus!$K$3,IF(D2323&lt;Bonus!$J$4,Bonus!$K$4,IF(D2323&lt;Bonus!$J$5,Bonus!$K$5,IF(D2323&lt;Bonus!$J$6,Bonus!$K$6,IF(D2323&lt;Bonus!$J$7,Bonus!$K$7,IF(D2323&lt;Bonus!$J$8,Bonus!$K$8,IF(D2323&lt;Bonus!$J$9,Bonus!$K$9,IF(D2323&lt;Bonus!$J$10,Bonus!$K$10,IF(D2323&lt;Bonus!$J$11,Bonus!$K$11,IF(D2323&lt;Bonus!$J$12,Bonus!$K$12,Bonus!$K$13)))))))))))</f>
        <v>4</v>
      </c>
    </row>
    <row r="2324" spans="1:21"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17">
        <f t="shared" si="145"/>
        <v>21.25</v>
      </c>
      <c r="Q2324" t="s">
        <v>8356</v>
      </c>
      <c r="R2324" t="s">
        <v>8372</v>
      </c>
      <c r="S2324" s="23">
        <f t="shared" si="146"/>
        <v>42804.687141203707</v>
      </c>
      <c r="T2324" s="23">
        <f t="shared" si="147"/>
        <v>42834.645474537036</v>
      </c>
      <c r="U2324" s="27">
        <f>IF(D2324&lt;Bonus!$J$2,Bonus!$K$2,IF(D2324&lt;Bonus!$J$3,Bonus!$K$3,IF(D2324&lt;Bonus!$J$4,Bonus!$K$4,IF(D2324&lt;Bonus!$J$5,Bonus!$K$5,IF(D2324&lt;Bonus!$J$6,Bonus!$K$6,IF(D2324&lt;Bonus!$J$7,Bonus!$K$7,IF(D2324&lt;Bonus!$J$8,Bonus!$K$8,IF(D2324&lt;Bonus!$J$9,Bonus!$K$9,IF(D2324&lt;Bonus!$J$10,Bonus!$K$10,IF(D2324&lt;Bonus!$J$11,Bonus!$K$11,IF(D2324&lt;Bonus!$J$12,Bonus!$K$12,Bonus!$K$13)))))))))))</f>
        <v>2</v>
      </c>
    </row>
    <row r="2325" spans="1:21"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17">
        <f t="shared" si="145"/>
        <v>30</v>
      </c>
      <c r="Q2325" t="s">
        <v>8356</v>
      </c>
      <c r="R2325" t="s">
        <v>8372</v>
      </c>
      <c r="S2325" s="23">
        <f t="shared" si="146"/>
        <v>42807.54684027777</v>
      </c>
      <c r="T2325" s="23">
        <f t="shared" si="147"/>
        <v>42814.54684027777</v>
      </c>
      <c r="U2325" s="27">
        <f>IF(D2325&lt;Bonus!$J$2,Bonus!$K$2,IF(D2325&lt;Bonus!$J$3,Bonus!$K$3,IF(D2325&lt;Bonus!$J$4,Bonus!$K$4,IF(D2325&lt;Bonus!$J$5,Bonus!$K$5,IF(D2325&lt;Bonus!$J$6,Bonus!$K$6,IF(D2325&lt;Bonus!$J$7,Bonus!$K$7,IF(D2325&lt;Bonus!$J$8,Bonus!$K$8,IF(D2325&lt;Bonus!$J$9,Bonus!$K$9,IF(D2325&lt;Bonus!$J$10,Bonus!$K$10,IF(D2325&lt;Bonus!$J$11,Bonus!$K$11,IF(D2325&lt;Bonus!$J$12,Bonus!$K$12,Bonus!$K$13)))))))))))</f>
        <v>1</v>
      </c>
    </row>
    <row r="2326" spans="1:21"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17">
        <f t="shared" si="145"/>
        <v>25.491803278688526</v>
      </c>
      <c r="Q2326" t="s">
        <v>8356</v>
      </c>
      <c r="R2326" t="s">
        <v>8372</v>
      </c>
      <c r="S2326" s="23">
        <f t="shared" si="146"/>
        <v>42790.67690972222</v>
      </c>
      <c r="T2326" s="23">
        <f t="shared" si="147"/>
        <v>42820.635243055549</v>
      </c>
      <c r="U2326" s="27">
        <f>IF(D2326&lt;Bonus!$J$2,Bonus!$K$2,IF(D2326&lt;Bonus!$J$3,Bonus!$K$3,IF(D2326&lt;Bonus!$J$4,Bonus!$K$4,IF(D2326&lt;Bonus!$J$5,Bonus!$K$5,IF(D2326&lt;Bonus!$J$6,Bonus!$K$6,IF(D2326&lt;Bonus!$J$7,Bonus!$K$7,IF(D2326&lt;Bonus!$J$8,Bonus!$K$8,IF(D2326&lt;Bonus!$J$9,Bonus!$K$9,IF(D2326&lt;Bonus!$J$10,Bonus!$K$10,IF(D2326&lt;Bonus!$J$11,Bonus!$K$11,IF(D2326&lt;Bonus!$J$12,Bonus!$K$12,Bonus!$K$13)))))))))))</f>
        <v>3</v>
      </c>
    </row>
    <row r="2327" spans="1:21"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17">
        <f t="shared" si="145"/>
        <v>11.428571428571429</v>
      </c>
      <c r="Q2327" t="s">
        <v>8356</v>
      </c>
      <c r="R2327" t="s">
        <v>8372</v>
      </c>
      <c r="S2327" s="23">
        <f t="shared" si="146"/>
        <v>42793.814016203702</v>
      </c>
      <c r="T2327" s="23">
        <f t="shared" si="147"/>
        <v>42823.772349537037</v>
      </c>
      <c r="U2327" s="27">
        <f>IF(D2327&lt;Bonus!$J$2,Bonus!$K$2,IF(D2327&lt;Bonus!$J$3,Bonus!$K$3,IF(D2327&lt;Bonus!$J$4,Bonus!$K$4,IF(D2327&lt;Bonus!$J$5,Bonus!$K$5,IF(D2327&lt;Bonus!$J$6,Bonus!$K$6,IF(D2327&lt;Bonus!$J$7,Bonus!$K$7,IF(D2327&lt;Bonus!$J$8,Bonus!$K$8,IF(D2327&lt;Bonus!$J$9,Bonus!$K$9,IF(D2327&lt;Bonus!$J$10,Bonus!$K$10,IF(D2327&lt;Bonus!$J$11,Bonus!$K$11,IF(D2327&lt;Bonus!$J$12,Bonus!$K$12,Bonus!$K$13)))))))))))</f>
        <v>2</v>
      </c>
    </row>
    <row r="2328" spans="1:21"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17">
        <f t="shared" si="145"/>
        <v>108</v>
      </c>
      <c r="Q2328" t="s">
        <v>8356</v>
      </c>
      <c r="R2328" t="s">
        <v>8372</v>
      </c>
      <c r="S2328" s="23">
        <f t="shared" si="146"/>
        <v>42803.825787037036</v>
      </c>
      <c r="T2328" s="23">
        <f t="shared" si="147"/>
        <v>42855.499999999993</v>
      </c>
      <c r="U2328" s="27">
        <f>IF(D2328&lt;Bonus!$J$2,Bonus!$K$2,IF(D2328&lt;Bonus!$J$3,Bonus!$K$3,IF(D2328&lt;Bonus!$J$4,Bonus!$K$4,IF(D2328&lt;Bonus!$J$5,Bonus!$K$5,IF(D2328&lt;Bonus!$J$6,Bonus!$K$6,IF(D2328&lt;Bonus!$J$7,Bonus!$K$7,IF(D2328&lt;Bonus!$J$8,Bonus!$K$8,IF(D2328&lt;Bonus!$J$9,Bonus!$K$9,IF(D2328&lt;Bonus!$J$10,Bonus!$K$10,IF(D2328&lt;Bonus!$J$11,Bonus!$K$11,IF(D2328&lt;Bonus!$J$12,Bonus!$K$12,Bonus!$K$13)))))))))))</f>
        <v>5</v>
      </c>
    </row>
    <row r="2329" spans="1:21"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17">
        <f t="shared" si="145"/>
        <v>54.883162444113267</v>
      </c>
      <c r="Q2329" t="s">
        <v>8356</v>
      </c>
      <c r="R2329" t="s">
        <v>8372</v>
      </c>
      <c r="S2329" s="23">
        <f t="shared" si="146"/>
        <v>41842.708796296298</v>
      </c>
      <c r="T2329" s="23">
        <f t="shared" si="147"/>
        <v>41877.708796296298</v>
      </c>
      <c r="U2329" s="27">
        <f>IF(D2329&lt;Bonus!$J$2,Bonus!$K$2,IF(D2329&lt;Bonus!$J$3,Bonus!$K$3,IF(D2329&lt;Bonus!$J$4,Bonus!$K$4,IF(D2329&lt;Bonus!$J$5,Bonus!$K$5,IF(D2329&lt;Bonus!$J$6,Bonus!$K$6,IF(D2329&lt;Bonus!$J$7,Bonus!$K$7,IF(D2329&lt;Bonus!$J$8,Bonus!$K$8,IF(D2329&lt;Bonus!$J$9,Bonus!$K$9,IF(D2329&lt;Bonus!$J$10,Bonus!$K$10,IF(D2329&lt;Bonus!$J$11,Bonus!$K$11,IF(D2329&lt;Bonus!$J$12,Bonus!$K$12,Bonus!$K$13)))))))))))</f>
        <v>9</v>
      </c>
    </row>
    <row r="2330" spans="1:21"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17">
        <f t="shared" si="145"/>
        <v>47.383612662942269</v>
      </c>
      <c r="Q2330" t="s">
        <v>8356</v>
      </c>
      <c r="R2330" t="s">
        <v>8372</v>
      </c>
      <c r="S2330" s="23">
        <f t="shared" si="146"/>
        <v>42139.573344907411</v>
      </c>
      <c r="T2330" s="23">
        <f t="shared" si="147"/>
        <v>42169.573344907411</v>
      </c>
      <c r="U2330" s="27">
        <f>IF(D2330&lt;Bonus!$J$2,Bonus!$K$2,IF(D2330&lt;Bonus!$J$3,Bonus!$K$3,IF(D2330&lt;Bonus!$J$4,Bonus!$K$4,IF(D2330&lt;Bonus!$J$5,Bonus!$K$5,IF(D2330&lt;Bonus!$J$6,Bonus!$K$6,IF(D2330&lt;Bonus!$J$7,Bonus!$K$7,IF(D2330&lt;Bonus!$J$8,Bonus!$K$8,IF(D2330&lt;Bonus!$J$9,Bonus!$K$9,IF(D2330&lt;Bonus!$J$10,Bonus!$K$10,IF(D2330&lt;Bonus!$J$11,Bonus!$K$11,IF(D2330&lt;Bonus!$J$12,Bonus!$K$12,Bonus!$K$13)))))))))))</f>
        <v>4</v>
      </c>
    </row>
    <row r="2331" spans="1:21"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17">
        <f t="shared" si="145"/>
        <v>211.84</v>
      </c>
      <c r="Q2331" t="s">
        <v>8356</v>
      </c>
      <c r="R2331" t="s">
        <v>8372</v>
      </c>
      <c r="S2331" s="23">
        <f t="shared" si="146"/>
        <v>41807.416041666664</v>
      </c>
      <c r="T2331" s="23">
        <f t="shared" si="147"/>
        <v>41837.416041666664</v>
      </c>
      <c r="U2331" s="27">
        <f>IF(D2331&lt;Bonus!$J$2,Bonus!$K$2,IF(D2331&lt;Bonus!$J$3,Bonus!$K$3,IF(D2331&lt;Bonus!$J$4,Bonus!$K$4,IF(D2331&lt;Bonus!$J$5,Bonus!$K$5,IF(D2331&lt;Bonus!$J$6,Bonus!$K$6,IF(D2331&lt;Bonus!$J$7,Bonus!$K$7,IF(D2331&lt;Bonus!$J$8,Bonus!$K$8,IF(D2331&lt;Bonus!$J$9,Bonus!$K$9,IF(D2331&lt;Bonus!$J$10,Bonus!$K$10,IF(D2331&lt;Bonus!$J$11,Bonus!$K$11,IF(D2331&lt;Bonus!$J$12,Bonus!$K$12,Bonus!$K$13)))))))))))</f>
        <v>7</v>
      </c>
    </row>
    <row r="2332" spans="1:21"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17">
        <f t="shared" si="145"/>
        <v>219.92638036809817</v>
      </c>
      <c r="Q2332" t="s">
        <v>8356</v>
      </c>
      <c r="R2332" t="s">
        <v>8372</v>
      </c>
      <c r="S2332" s="23">
        <f t="shared" si="146"/>
        <v>42332.691469907404</v>
      </c>
      <c r="T2332" s="23">
        <f t="shared" si="147"/>
        <v>42362.791666666664</v>
      </c>
      <c r="U2332" s="27">
        <f>IF(D2332&lt;Bonus!$J$2,Bonus!$K$2,IF(D2332&lt;Bonus!$J$3,Bonus!$K$3,IF(D2332&lt;Bonus!$J$4,Bonus!$K$4,IF(D2332&lt;Bonus!$J$5,Bonus!$K$5,IF(D2332&lt;Bonus!$J$6,Bonus!$K$6,IF(D2332&lt;Bonus!$J$7,Bonus!$K$7,IF(D2332&lt;Bonus!$J$8,Bonus!$K$8,IF(D2332&lt;Bonus!$J$9,Bonus!$K$9,IF(D2332&lt;Bonus!$J$10,Bonus!$K$10,IF(D2332&lt;Bonus!$J$11,Bonus!$K$11,IF(D2332&lt;Bonus!$J$12,Bonus!$K$12,Bonus!$K$13)))))))))))</f>
        <v>9</v>
      </c>
    </row>
    <row r="2333" spans="1:21"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17">
        <f t="shared" si="145"/>
        <v>40.795406360424032</v>
      </c>
      <c r="Q2333" t="s">
        <v>8356</v>
      </c>
      <c r="R2333" t="s">
        <v>8372</v>
      </c>
      <c r="S2333" s="23">
        <f t="shared" si="146"/>
        <v>41838.797337962962</v>
      </c>
      <c r="T2333" s="23">
        <f t="shared" si="147"/>
        <v>41868.797337962962</v>
      </c>
      <c r="U2333" s="27">
        <f>IF(D2333&lt;Bonus!$J$2,Bonus!$K$2,IF(D2333&lt;Bonus!$J$3,Bonus!$K$3,IF(D2333&lt;Bonus!$J$4,Bonus!$K$4,IF(D2333&lt;Bonus!$J$5,Bonus!$K$5,IF(D2333&lt;Bonus!$J$6,Bonus!$K$6,IF(D2333&lt;Bonus!$J$7,Bonus!$K$7,IF(D2333&lt;Bonus!$J$8,Bonus!$K$8,IF(D2333&lt;Bonus!$J$9,Bonus!$K$9,IF(D2333&lt;Bonus!$J$10,Bonus!$K$10,IF(D2333&lt;Bonus!$J$11,Bonus!$K$11,IF(D2333&lt;Bonus!$J$12,Bonus!$K$12,Bonus!$K$13)))))))))))</f>
        <v>3</v>
      </c>
    </row>
    <row r="2334" spans="1:21"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17">
        <f t="shared" si="145"/>
        <v>75.502840909090907</v>
      </c>
      <c r="Q2334" t="s">
        <v>8356</v>
      </c>
      <c r="R2334" t="s">
        <v>8372</v>
      </c>
      <c r="S2334" s="23">
        <f t="shared" si="146"/>
        <v>42011.419803240737</v>
      </c>
      <c r="T2334" s="23">
        <f t="shared" si="147"/>
        <v>42041.419803240737</v>
      </c>
      <c r="U2334" s="27">
        <f>IF(D2334&lt;Bonus!$J$2,Bonus!$K$2,IF(D2334&lt;Bonus!$J$3,Bonus!$K$3,IF(D2334&lt;Bonus!$J$4,Bonus!$K$4,IF(D2334&lt;Bonus!$J$5,Bonus!$K$5,IF(D2334&lt;Bonus!$J$6,Bonus!$K$6,IF(D2334&lt;Bonus!$J$7,Bonus!$K$7,IF(D2334&lt;Bonus!$J$8,Bonus!$K$8,IF(D2334&lt;Bonus!$J$9,Bonus!$K$9,IF(D2334&lt;Bonus!$J$10,Bonus!$K$10,IF(D2334&lt;Bonus!$J$11,Bonus!$K$11,IF(D2334&lt;Bonus!$J$12,Bonus!$K$12,Bonus!$K$13)))))))))))</f>
        <v>7</v>
      </c>
    </row>
    <row r="2335" spans="1:21"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17">
        <f t="shared" si="145"/>
        <v>13.542553191489361</v>
      </c>
      <c r="Q2335" t="s">
        <v>8356</v>
      </c>
      <c r="R2335" t="s">
        <v>8372</v>
      </c>
      <c r="S2335" s="23">
        <f t="shared" si="146"/>
        <v>41767.442013888889</v>
      </c>
      <c r="T2335" s="23">
        <f t="shared" si="147"/>
        <v>41788.534722222219</v>
      </c>
      <c r="U2335" s="27">
        <f>IF(D2335&lt;Bonus!$J$2,Bonus!$K$2,IF(D2335&lt;Bonus!$J$3,Bonus!$K$3,IF(D2335&lt;Bonus!$J$4,Bonus!$K$4,IF(D2335&lt;Bonus!$J$5,Bonus!$K$5,IF(D2335&lt;Bonus!$J$6,Bonus!$K$6,IF(D2335&lt;Bonus!$J$7,Bonus!$K$7,IF(D2335&lt;Bonus!$J$8,Bonus!$K$8,IF(D2335&lt;Bonus!$J$9,Bonus!$K$9,IF(D2335&lt;Bonus!$J$10,Bonus!$K$10,IF(D2335&lt;Bonus!$J$11,Bonus!$K$11,IF(D2335&lt;Bonus!$J$12,Bonus!$K$12,Bonus!$K$13)))))))))))</f>
        <v>1</v>
      </c>
    </row>
    <row r="2336" spans="1:21"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17">
        <f t="shared" si="145"/>
        <v>60.865671641791046</v>
      </c>
      <c r="Q2336" t="s">
        <v>8356</v>
      </c>
      <c r="R2336" t="s">
        <v>8372</v>
      </c>
      <c r="S2336" s="23">
        <f t="shared" si="146"/>
        <v>41918.461782407401</v>
      </c>
      <c r="T2336" s="23">
        <f t="shared" si="147"/>
        <v>41948.523611111108</v>
      </c>
      <c r="U2336" s="27">
        <f>IF(D2336&lt;Bonus!$J$2,Bonus!$K$2,IF(D2336&lt;Bonus!$J$3,Bonus!$K$3,IF(D2336&lt;Bonus!$J$4,Bonus!$K$4,IF(D2336&lt;Bonus!$J$5,Bonus!$K$5,IF(D2336&lt;Bonus!$J$6,Bonus!$K$6,IF(D2336&lt;Bonus!$J$7,Bonus!$K$7,IF(D2336&lt;Bonus!$J$8,Bonus!$K$8,IF(D2336&lt;Bonus!$J$9,Bonus!$K$9,IF(D2336&lt;Bonus!$J$10,Bonus!$K$10,IF(D2336&lt;Bonus!$J$11,Bonus!$K$11,IF(D2336&lt;Bonus!$J$12,Bonus!$K$12,Bonus!$K$13)))))))))))</f>
        <v>2</v>
      </c>
    </row>
    <row r="2337" spans="1:21"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17">
        <f t="shared" si="145"/>
        <v>115.69230769230769</v>
      </c>
      <c r="Q2337" t="s">
        <v>8356</v>
      </c>
      <c r="R2337" t="s">
        <v>8372</v>
      </c>
      <c r="S2337" s="23">
        <f t="shared" si="146"/>
        <v>41771.363923611112</v>
      </c>
      <c r="T2337" s="23">
        <f t="shared" si="147"/>
        <v>41801.363923611112</v>
      </c>
      <c r="U2337" s="27">
        <f>IF(D2337&lt;Bonus!$J$2,Bonus!$K$2,IF(D2337&lt;Bonus!$J$3,Bonus!$K$3,IF(D2337&lt;Bonus!$J$4,Bonus!$K$4,IF(D2337&lt;Bonus!$J$5,Bonus!$K$5,IF(D2337&lt;Bonus!$J$6,Bonus!$K$6,IF(D2337&lt;Bonus!$J$7,Bonus!$K$7,IF(D2337&lt;Bonus!$J$8,Bonus!$K$8,IF(D2337&lt;Bonus!$J$9,Bonus!$K$9,IF(D2337&lt;Bonus!$J$10,Bonus!$K$10,IF(D2337&lt;Bonus!$J$11,Bonus!$K$11,IF(D2337&lt;Bonus!$J$12,Bonus!$K$12,Bonus!$K$13)))))))))))</f>
        <v>7</v>
      </c>
    </row>
    <row r="2338" spans="1:21"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17">
        <f t="shared" si="145"/>
        <v>48.104623556581984</v>
      </c>
      <c r="Q2338" t="s">
        <v>8356</v>
      </c>
      <c r="R2338" t="s">
        <v>8372</v>
      </c>
      <c r="S2338" s="23">
        <f t="shared" si="146"/>
        <v>41666.716377314813</v>
      </c>
      <c r="T2338" s="23">
        <f t="shared" si="147"/>
        <v>41706.716377314813</v>
      </c>
      <c r="U2338" s="27">
        <f>IF(D2338&lt;Bonus!$J$2,Bonus!$K$2,IF(D2338&lt;Bonus!$J$3,Bonus!$K$3,IF(D2338&lt;Bonus!$J$4,Bonus!$K$4,IF(D2338&lt;Bonus!$J$5,Bonus!$K$5,IF(D2338&lt;Bonus!$J$6,Bonus!$K$6,IF(D2338&lt;Bonus!$J$7,Bonus!$K$7,IF(D2338&lt;Bonus!$J$8,Bonus!$K$8,IF(D2338&lt;Bonus!$J$9,Bonus!$K$9,IF(D2338&lt;Bonus!$J$10,Bonus!$K$10,IF(D2338&lt;Bonus!$J$11,Bonus!$K$11,IF(D2338&lt;Bonus!$J$12,Bonus!$K$12,Bonus!$K$13)))))))))))</f>
        <v>6</v>
      </c>
    </row>
    <row r="2339" spans="1:21"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17">
        <f t="shared" si="145"/>
        <v>74.184357541899445</v>
      </c>
      <c r="Q2339" t="s">
        <v>8356</v>
      </c>
      <c r="R2339" t="s">
        <v>8372</v>
      </c>
      <c r="S2339" s="23">
        <f t="shared" si="146"/>
        <v>41786.432210648149</v>
      </c>
      <c r="T2339" s="23">
        <f t="shared" si="147"/>
        <v>41816.432210648149</v>
      </c>
      <c r="U2339" s="27">
        <f>IF(D2339&lt;Bonus!$J$2,Bonus!$K$2,IF(D2339&lt;Bonus!$J$3,Bonus!$K$3,IF(D2339&lt;Bonus!$J$4,Bonus!$K$4,IF(D2339&lt;Bonus!$J$5,Bonus!$K$5,IF(D2339&lt;Bonus!$J$6,Bonus!$K$6,IF(D2339&lt;Bonus!$J$7,Bonus!$K$7,IF(D2339&lt;Bonus!$J$8,Bonus!$K$8,IF(D2339&lt;Bonus!$J$9,Bonus!$K$9,IF(D2339&lt;Bonus!$J$10,Bonus!$K$10,IF(D2339&lt;Bonus!$J$11,Bonus!$K$11,IF(D2339&lt;Bonus!$J$12,Bonus!$K$12,Bonus!$K$13)))))))))))</f>
        <v>4</v>
      </c>
    </row>
    <row r="2340" spans="1:21"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17">
        <f t="shared" si="145"/>
        <v>123.34552845528455</v>
      </c>
      <c r="Q2340" t="s">
        <v>8356</v>
      </c>
      <c r="R2340" t="s">
        <v>8372</v>
      </c>
      <c r="S2340" s="23">
        <f t="shared" si="146"/>
        <v>41789.688472222217</v>
      </c>
      <c r="T2340" s="23">
        <f t="shared" si="147"/>
        <v>41819.688472222217</v>
      </c>
      <c r="U2340" s="27">
        <f>IF(D2340&lt;Bonus!$J$2,Bonus!$K$2,IF(D2340&lt;Bonus!$J$3,Bonus!$K$3,IF(D2340&lt;Bonus!$J$4,Bonus!$K$4,IF(D2340&lt;Bonus!$J$5,Bonus!$K$5,IF(D2340&lt;Bonus!$J$6,Bonus!$K$6,IF(D2340&lt;Bonus!$J$7,Bonus!$K$7,IF(D2340&lt;Bonus!$J$8,Bonus!$K$8,IF(D2340&lt;Bonus!$J$9,Bonus!$K$9,IF(D2340&lt;Bonus!$J$10,Bonus!$K$10,IF(D2340&lt;Bonus!$J$11,Bonus!$K$11,IF(D2340&lt;Bonus!$J$12,Bonus!$K$12,Bonus!$K$13)))))))))))</f>
        <v>5</v>
      </c>
    </row>
    <row r="2341" spans="1:21"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17">
        <f t="shared" si="145"/>
        <v>66.623188405797094</v>
      </c>
      <c r="Q2341" t="s">
        <v>8356</v>
      </c>
      <c r="R2341" t="s">
        <v>8372</v>
      </c>
      <c r="S2341" s="23">
        <f t="shared" si="146"/>
        <v>42692.591539351844</v>
      </c>
      <c r="T2341" s="23">
        <f t="shared" si="147"/>
        <v>42723.124305555553</v>
      </c>
      <c r="U2341" s="27">
        <f>IF(D2341&lt;Bonus!$J$2,Bonus!$K$2,IF(D2341&lt;Bonus!$J$3,Bonus!$K$3,IF(D2341&lt;Bonus!$J$4,Bonus!$K$4,IF(D2341&lt;Bonus!$J$5,Bonus!$K$5,IF(D2341&lt;Bonus!$J$6,Bonus!$K$6,IF(D2341&lt;Bonus!$J$7,Bonus!$K$7,IF(D2341&lt;Bonus!$J$8,Bonus!$K$8,IF(D2341&lt;Bonus!$J$9,Bonus!$K$9,IF(D2341&lt;Bonus!$J$10,Bonus!$K$10,IF(D2341&lt;Bonus!$J$11,Bonus!$K$11,IF(D2341&lt;Bonus!$J$12,Bonus!$K$12,Bonus!$K$13)))))))))))</f>
        <v>7</v>
      </c>
    </row>
    <row r="2342" spans="1:21"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17">
        <f t="shared" si="145"/>
        <v>104.99007444168734</v>
      </c>
      <c r="Q2342" t="s">
        <v>8356</v>
      </c>
      <c r="R2342" t="s">
        <v>8372</v>
      </c>
      <c r="S2342" s="23">
        <f t="shared" si="146"/>
        <v>42643.434467592589</v>
      </c>
      <c r="T2342" s="23">
        <f t="shared" si="147"/>
        <v>42673.434467592589</v>
      </c>
      <c r="U2342" s="27">
        <f>IF(D2342&lt;Bonus!$J$2,Bonus!$K$2,IF(D2342&lt;Bonus!$J$3,Bonus!$K$3,IF(D2342&lt;Bonus!$J$4,Bonus!$K$4,IF(D2342&lt;Bonus!$J$5,Bonus!$K$5,IF(D2342&lt;Bonus!$J$6,Bonus!$K$6,IF(D2342&lt;Bonus!$J$7,Bonus!$K$7,IF(D2342&lt;Bonus!$J$8,Bonus!$K$8,IF(D2342&lt;Bonus!$J$9,Bonus!$K$9,IF(D2342&lt;Bonus!$J$10,Bonus!$K$10,IF(D2342&lt;Bonus!$J$11,Bonus!$K$11,IF(D2342&lt;Bonus!$J$12,Bonus!$K$12,Bonus!$K$13)))))))))))</f>
        <v>10</v>
      </c>
    </row>
    <row r="2343" spans="1:21"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17" t="e">
        <f t="shared" si="145"/>
        <v>#DIV/0!</v>
      </c>
      <c r="Q2343" t="s">
        <v>8339</v>
      </c>
      <c r="R2343" t="s">
        <v>8340</v>
      </c>
      <c r="S2343" s="23">
        <f t="shared" si="146"/>
        <v>42167.605370370373</v>
      </c>
      <c r="T2343" s="23">
        <f t="shared" si="147"/>
        <v>42197.605370370373</v>
      </c>
      <c r="U2343" s="27">
        <f>IF(D2343&lt;Bonus!$J$2,Bonus!$K$2,IF(D2343&lt;Bonus!$J$3,Bonus!$K$3,IF(D2343&lt;Bonus!$J$4,Bonus!$K$4,IF(D2343&lt;Bonus!$J$5,Bonus!$K$5,IF(D2343&lt;Bonus!$J$6,Bonus!$K$6,IF(D2343&lt;Bonus!$J$7,Bonus!$K$7,IF(D2343&lt;Bonus!$J$8,Bonus!$K$8,IF(D2343&lt;Bonus!$J$9,Bonus!$K$9,IF(D2343&lt;Bonus!$J$10,Bonus!$K$10,IF(D2343&lt;Bonus!$J$11,Bonus!$K$11,IF(D2343&lt;Bonus!$J$12,Bonus!$K$12,Bonus!$K$13)))))))))))</f>
        <v>3</v>
      </c>
    </row>
    <row r="2344" spans="1:21"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17" t="e">
        <f t="shared" si="145"/>
        <v>#DIV/0!</v>
      </c>
      <c r="Q2344" t="s">
        <v>8339</v>
      </c>
      <c r="R2344" t="s">
        <v>8340</v>
      </c>
      <c r="S2344" s="23">
        <f t="shared" si="146"/>
        <v>41897.49386574074</v>
      </c>
      <c r="T2344" s="23">
        <f t="shared" si="147"/>
        <v>41918</v>
      </c>
      <c r="U2344" s="27">
        <f>IF(D2344&lt;Bonus!$J$2,Bonus!$K$2,IF(D2344&lt;Bonus!$J$3,Bonus!$K$3,IF(D2344&lt;Bonus!$J$4,Bonus!$K$4,IF(D2344&lt;Bonus!$J$5,Bonus!$K$5,IF(D2344&lt;Bonus!$J$6,Bonus!$K$6,IF(D2344&lt;Bonus!$J$7,Bonus!$K$7,IF(D2344&lt;Bonus!$J$8,Bonus!$K$8,IF(D2344&lt;Bonus!$J$9,Bonus!$K$9,IF(D2344&lt;Bonus!$J$10,Bonus!$K$10,IF(D2344&lt;Bonus!$J$11,Bonus!$K$11,IF(D2344&lt;Bonus!$J$12,Bonus!$K$12,Bonus!$K$13)))))))))))</f>
        <v>3</v>
      </c>
    </row>
    <row r="2345" spans="1:21"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17">
        <f t="shared" si="145"/>
        <v>300</v>
      </c>
      <c r="Q2345" t="s">
        <v>8339</v>
      </c>
      <c r="R2345" t="s">
        <v>8340</v>
      </c>
      <c r="S2345" s="23">
        <f t="shared" si="146"/>
        <v>42327.616956018515</v>
      </c>
      <c r="T2345" s="23">
        <f t="shared" si="147"/>
        <v>42377.615972222215</v>
      </c>
      <c r="U2345" s="27">
        <f>IF(D2345&lt;Bonus!$J$2,Bonus!$K$2,IF(D2345&lt;Bonus!$J$3,Bonus!$K$3,IF(D2345&lt;Bonus!$J$4,Bonus!$K$4,IF(D2345&lt;Bonus!$J$5,Bonus!$K$5,IF(D2345&lt;Bonus!$J$6,Bonus!$K$6,IF(D2345&lt;Bonus!$J$7,Bonus!$K$7,IF(D2345&lt;Bonus!$J$8,Bonus!$K$8,IF(D2345&lt;Bonus!$J$9,Bonus!$K$9,IF(D2345&lt;Bonus!$J$10,Bonus!$K$10,IF(D2345&lt;Bonus!$J$11,Bonus!$K$11,IF(D2345&lt;Bonus!$J$12,Bonus!$K$12,Bonus!$K$13)))))))))))</f>
        <v>4</v>
      </c>
    </row>
    <row r="2346" spans="1:21"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17">
        <f t="shared" si="145"/>
        <v>1</v>
      </c>
      <c r="Q2346" t="s">
        <v>8339</v>
      </c>
      <c r="R2346" t="s">
        <v>8340</v>
      </c>
      <c r="S2346" s="23">
        <f t="shared" si="146"/>
        <v>42515.519317129627</v>
      </c>
      <c r="T2346" s="23">
        <f t="shared" si="147"/>
        <v>42545.519317129627</v>
      </c>
      <c r="U2346" s="27">
        <f>IF(D2346&lt;Bonus!$J$2,Bonus!$K$2,IF(D2346&lt;Bonus!$J$3,Bonus!$K$3,IF(D2346&lt;Bonus!$J$4,Bonus!$K$4,IF(D2346&lt;Bonus!$J$5,Bonus!$K$5,IF(D2346&lt;Bonus!$J$6,Bonus!$K$6,IF(D2346&lt;Bonus!$J$7,Bonus!$K$7,IF(D2346&lt;Bonus!$J$8,Bonus!$K$8,IF(D2346&lt;Bonus!$J$9,Bonus!$K$9,IF(D2346&lt;Bonus!$J$10,Bonus!$K$10,IF(D2346&lt;Bonus!$J$11,Bonus!$K$11,IF(D2346&lt;Bonus!$J$12,Bonus!$K$12,Bonus!$K$13)))))))))))</f>
        <v>2</v>
      </c>
    </row>
    <row r="2347" spans="1:21"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17" t="e">
        <f t="shared" si="145"/>
        <v>#DIV/0!</v>
      </c>
      <c r="Q2347" t="s">
        <v>8339</v>
      </c>
      <c r="R2347" t="s">
        <v>8340</v>
      </c>
      <c r="S2347" s="23">
        <f t="shared" si="146"/>
        <v>42059.79347222222</v>
      </c>
      <c r="T2347" s="23">
        <f t="shared" si="147"/>
        <v>42094.777083333327</v>
      </c>
      <c r="U2347" s="27">
        <f>IF(D2347&lt;Bonus!$J$2,Bonus!$K$2,IF(D2347&lt;Bonus!$J$3,Bonus!$K$3,IF(D2347&lt;Bonus!$J$4,Bonus!$K$4,IF(D2347&lt;Bonus!$J$5,Bonus!$K$5,IF(D2347&lt;Bonus!$J$6,Bonus!$K$6,IF(D2347&lt;Bonus!$J$7,Bonus!$K$7,IF(D2347&lt;Bonus!$J$8,Bonus!$K$8,IF(D2347&lt;Bonus!$J$9,Bonus!$K$9,IF(D2347&lt;Bonus!$J$10,Bonus!$K$10,IF(D2347&lt;Bonus!$J$11,Bonus!$K$11,IF(D2347&lt;Bonus!$J$12,Bonus!$K$12,Bonus!$K$13)))))))))))</f>
        <v>2</v>
      </c>
    </row>
    <row r="2348" spans="1:21"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17">
        <f t="shared" si="145"/>
        <v>13</v>
      </c>
      <c r="Q2348" t="s">
        <v>8339</v>
      </c>
      <c r="R2348" t="s">
        <v>8340</v>
      </c>
      <c r="S2348" s="23">
        <f t="shared" si="146"/>
        <v>42615.590636574074</v>
      </c>
      <c r="T2348" s="23">
        <f t="shared" si="147"/>
        <v>42660.590636574074</v>
      </c>
      <c r="U2348" s="27">
        <f>IF(D2348&lt;Bonus!$J$2,Bonus!$K$2,IF(D2348&lt;Bonus!$J$3,Bonus!$K$3,IF(D2348&lt;Bonus!$J$4,Bonus!$K$4,IF(D2348&lt;Bonus!$J$5,Bonus!$K$5,IF(D2348&lt;Bonus!$J$6,Bonus!$K$6,IF(D2348&lt;Bonus!$J$7,Bonus!$K$7,IF(D2348&lt;Bonus!$J$8,Bonus!$K$8,IF(D2348&lt;Bonus!$J$9,Bonus!$K$9,IF(D2348&lt;Bonus!$J$10,Bonus!$K$10,IF(D2348&lt;Bonus!$J$11,Bonus!$K$11,IF(D2348&lt;Bonus!$J$12,Bonus!$K$12,Bonus!$K$13)))))))))))</f>
        <v>12</v>
      </c>
    </row>
    <row r="2349" spans="1:21"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17">
        <f t="shared" si="145"/>
        <v>15</v>
      </c>
      <c r="Q2349" t="s">
        <v>8339</v>
      </c>
      <c r="R2349" t="s">
        <v>8340</v>
      </c>
      <c r="S2349" s="23">
        <f t="shared" si="146"/>
        <v>42577.399027777778</v>
      </c>
      <c r="T2349" s="23">
        <f t="shared" si="147"/>
        <v>42607.399027777778</v>
      </c>
      <c r="U2349" s="27">
        <f>IF(D2349&lt;Bonus!$J$2,Bonus!$K$2,IF(D2349&lt;Bonus!$J$3,Bonus!$K$3,IF(D2349&lt;Bonus!$J$4,Bonus!$K$4,IF(D2349&lt;Bonus!$J$5,Bonus!$K$5,IF(D2349&lt;Bonus!$J$6,Bonus!$K$6,IF(D2349&lt;Bonus!$J$7,Bonus!$K$7,IF(D2349&lt;Bonus!$J$8,Bonus!$K$8,IF(D2349&lt;Bonus!$J$9,Bonus!$K$9,IF(D2349&lt;Bonus!$J$10,Bonus!$K$10,IF(D2349&lt;Bonus!$J$11,Bonus!$K$11,IF(D2349&lt;Bonus!$J$12,Bonus!$K$12,Bonus!$K$13)))))))))))</f>
        <v>2</v>
      </c>
    </row>
    <row r="2350" spans="1:21"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17">
        <f t="shared" si="145"/>
        <v>54</v>
      </c>
      <c r="Q2350" t="s">
        <v>8339</v>
      </c>
      <c r="R2350" t="s">
        <v>8340</v>
      </c>
      <c r="S2350" s="23">
        <f t="shared" si="146"/>
        <v>42360.723819444444</v>
      </c>
      <c r="T2350" s="23">
        <f t="shared" si="147"/>
        <v>42420.723819444444</v>
      </c>
      <c r="U2350" s="27">
        <f>IF(D2350&lt;Bonus!$J$2,Bonus!$K$2,IF(D2350&lt;Bonus!$J$3,Bonus!$K$3,IF(D2350&lt;Bonus!$J$4,Bonus!$K$4,IF(D2350&lt;Bonus!$J$5,Bonus!$K$5,IF(D2350&lt;Bonus!$J$6,Bonus!$K$6,IF(D2350&lt;Bonus!$J$7,Bonus!$K$7,IF(D2350&lt;Bonus!$J$8,Bonus!$K$8,IF(D2350&lt;Bonus!$J$9,Bonus!$K$9,IF(D2350&lt;Bonus!$J$10,Bonus!$K$10,IF(D2350&lt;Bonus!$J$11,Bonus!$K$11,IF(D2350&lt;Bonus!$J$12,Bonus!$K$12,Bonus!$K$13)))))))))))</f>
        <v>12</v>
      </c>
    </row>
    <row r="2351" spans="1:21"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17" t="e">
        <f t="shared" si="145"/>
        <v>#DIV/0!</v>
      </c>
      <c r="Q2351" t="s">
        <v>8339</v>
      </c>
      <c r="R2351" t="s">
        <v>8340</v>
      </c>
      <c r="S2351" s="23">
        <f t="shared" si="146"/>
        <v>42198.567453703705</v>
      </c>
      <c r="T2351" s="23">
        <f t="shared" si="147"/>
        <v>42227.567453703705</v>
      </c>
      <c r="U2351" s="27">
        <f>IF(D2351&lt;Bonus!$J$2,Bonus!$K$2,IF(D2351&lt;Bonus!$J$3,Bonus!$K$3,IF(D2351&lt;Bonus!$J$4,Bonus!$K$4,IF(D2351&lt;Bonus!$J$5,Bonus!$K$5,IF(D2351&lt;Bonus!$J$6,Bonus!$K$6,IF(D2351&lt;Bonus!$J$7,Bonus!$K$7,IF(D2351&lt;Bonus!$J$8,Bonus!$K$8,IF(D2351&lt;Bonus!$J$9,Bonus!$K$9,IF(D2351&lt;Bonus!$J$10,Bonus!$K$10,IF(D2351&lt;Bonus!$J$11,Bonus!$K$11,IF(D2351&lt;Bonus!$J$12,Bonus!$K$12,Bonus!$K$13)))))))))))</f>
        <v>12</v>
      </c>
    </row>
    <row r="2352" spans="1:21"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17" t="e">
        <f t="shared" si="145"/>
        <v>#DIV/0!</v>
      </c>
      <c r="Q2352" t="s">
        <v>8339</v>
      </c>
      <c r="R2352" t="s">
        <v>8340</v>
      </c>
      <c r="S2352" s="23">
        <f t="shared" si="146"/>
        <v>42708.633912037032</v>
      </c>
      <c r="T2352" s="23">
        <f t="shared" si="147"/>
        <v>42738.633912037032</v>
      </c>
      <c r="U2352" s="27">
        <f>IF(D2352&lt;Bonus!$J$2,Bonus!$K$2,IF(D2352&lt;Bonus!$J$3,Bonus!$K$3,IF(D2352&lt;Bonus!$J$4,Bonus!$K$4,IF(D2352&lt;Bonus!$J$5,Bonus!$K$5,IF(D2352&lt;Bonus!$J$6,Bonus!$K$6,IF(D2352&lt;Bonus!$J$7,Bonus!$K$7,IF(D2352&lt;Bonus!$J$8,Bonus!$K$8,IF(D2352&lt;Bonus!$J$9,Bonus!$K$9,IF(D2352&lt;Bonus!$J$10,Bonus!$K$10,IF(D2352&lt;Bonus!$J$11,Bonus!$K$11,IF(D2352&lt;Bonus!$J$12,Bonus!$K$12,Bonus!$K$13)))))))))))</f>
        <v>12</v>
      </c>
    </row>
    <row r="2353" spans="1:21"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17">
        <f t="shared" si="145"/>
        <v>15.428571428571429</v>
      </c>
      <c r="Q2353" t="s">
        <v>8339</v>
      </c>
      <c r="R2353" t="s">
        <v>8340</v>
      </c>
      <c r="S2353" s="23">
        <f t="shared" si="146"/>
        <v>42093.892812500002</v>
      </c>
      <c r="T2353" s="23">
        <f t="shared" si="147"/>
        <v>42123.892812500002</v>
      </c>
      <c r="U2353" s="27">
        <f>IF(D2353&lt;Bonus!$J$2,Bonus!$K$2,IF(D2353&lt;Bonus!$J$3,Bonus!$K$3,IF(D2353&lt;Bonus!$J$4,Bonus!$K$4,IF(D2353&lt;Bonus!$J$5,Bonus!$K$5,IF(D2353&lt;Bonus!$J$6,Bonus!$K$6,IF(D2353&lt;Bonus!$J$7,Bonus!$K$7,IF(D2353&lt;Bonus!$J$8,Bonus!$K$8,IF(D2353&lt;Bonus!$J$9,Bonus!$K$9,IF(D2353&lt;Bonus!$J$10,Bonus!$K$10,IF(D2353&lt;Bonus!$J$11,Bonus!$K$11,IF(D2353&lt;Bonus!$J$12,Bonus!$K$12,Bonus!$K$13)))))))))))</f>
        <v>5</v>
      </c>
    </row>
    <row r="2354" spans="1:21"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17" t="e">
        <f t="shared" si="145"/>
        <v>#DIV/0!</v>
      </c>
      <c r="Q2354" t="s">
        <v>8339</v>
      </c>
      <c r="R2354" t="s">
        <v>8340</v>
      </c>
      <c r="S2354" s="23">
        <f t="shared" si="146"/>
        <v>42101.425370370365</v>
      </c>
      <c r="T2354" s="23">
        <f t="shared" si="147"/>
        <v>42161.425370370365</v>
      </c>
      <c r="U2354" s="27">
        <f>IF(D2354&lt;Bonus!$J$2,Bonus!$K$2,IF(D2354&lt;Bonus!$J$3,Bonus!$K$3,IF(D2354&lt;Bonus!$J$4,Bonus!$K$4,IF(D2354&lt;Bonus!$J$5,Bonus!$K$5,IF(D2354&lt;Bonus!$J$6,Bonus!$K$6,IF(D2354&lt;Bonus!$J$7,Bonus!$K$7,IF(D2354&lt;Bonus!$J$8,Bonus!$K$8,IF(D2354&lt;Bonus!$J$9,Bonus!$K$9,IF(D2354&lt;Bonus!$J$10,Bonus!$K$10,IF(D2354&lt;Bonus!$J$11,Bonus!$K$11,IF(D2354&lt;Bonus!$J$12,Bonus!$K$12,Bonus!$K$13)))))))))))</f>
        <v>2</v>
      </c>
    </row>
    <row r="2355" spans="1:21"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17" t="e">
        <f t="shared" si="145"/>
        <v>#DIV/0!</v>
      </c>
      <c r="Q2355" t="s">
        <v>8339</v>
      </c>
      <c r="R2355" t="s">
        <v>8340</v>
      </c>
      <c r="S2355" s="23">
        <f t="shared" si="146"/>
        <v>42103.467847222222</v>
      </c>
      <c r="T2355" s="23">
        <f t="shared" si="147"/>
        <v>42115.467847222222</v>
      </c>
      <c r="U2355" s="27">
        <f>IF(D2355&lt;Bonus!$J$2,Bonus!$K$2,IF(D2355&lt;Bonus!$J$3,Bonus!$K$3,IF(D2355&lt;Bonus!$J$4,Bonus!$K$4,IF(D2355&lt;Bonus!$J$5,Bonus!$K$5,IF(D2355&lt;Bonus!$J$6,Bonus!$K$6,IF(D2355&lt;Bonus!$J$7,Bonus!$K$7,IF(D2355&lt;Bonus!$J$8,Bonus!$K$8,IF(D2355&lt;Bonus!$J$9,Bonus!$K$9,IF(D2355&lt;Bonus!$J$10,Bonus!$K$10,IF(D2355&lt;Bonus!$J$11,Bonus!$K$11,IF(D2355&lt;Bonus!$J$12,Bonus!$K$12,Bonus!$K$13)))))))))))</f>
        <v>2</v>
      </c>
    </row>
    <row r="2356" spans="1:21"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17">
        <f t="shared" si="145"/>
        <v>25</v>
      </c>
      <c r="Q2356" t="s">
        <v>8339</v>
      </c>
      <c r="R2356" t="s">
        <v>8340</v>
      </c>
      <c r="S2356" s="23">
        <f t="shared" si="146"/>
        <v>41954.51458333333</v>
      </c>
      <c r="T2356" s="23">
        <f t="shared" si="147"/>
        <v>42014.51458333333</v>
      </c>
      <c r="U2356" s="27">
        <f>IF(D2356&lt;Bonus!$J$2,Bonus!$K$2,IF(D2356&lt;Bonus!$J$3,Bonus!$K$3,IF(D2356&lt;Bonus!$J$4,Bonus!$K$4,IF(D2356&lt;Bonus!$J$5,Bonus!$K$5,IF(D2356&lt;Bonus!$J$6,Bonus!$K$6,IF(D2356&lt;Bonus!$J$7,Bonus!$K$7,IF(D2356&lt;Bonus!$J$8,Bonus!$K$8,IF(D2356&lt;Bonus!$J$9,Bonus!$K$9,IF(D2356&lt;Bonus!$J$10,Bonus!$K$10,IF(D2356&lt;Bonus!$J$11,Bonus!$K$11,IF(D2356&lt;Bonus!$J$12,Bonus!$K$12,Bonus!$K$13)))))))))))</f>
        <v>9</v>
      </c>
    </row>
    <row r="2357" spans="1:21"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17">
        <f t="shared" si="145"/>
        <v>27.5</v>
      </c>
      <c r="Q2357" t="s">
        <v>8339</v>
      </c>
      <c r="R2357" t="s">
        <v>8340</v>
      </c>
      <c r="S2357" s="23">
        <f t="shared" si="146"/>
        <v>42096.709907407399</v>
      </c>
      <c r="T2357" s="23">
        <f t="shared" si="147"/>
        <v>42126.709907407399</v>
      </c>
      <c r="U2357" s="27">
        <f>IF(D2357&lt;Bonus!$J$2,Bonus!$K$2,IF(D2357&lt;Bonus!$J$3,Bonus!$K$3,IF(D2357&lt;Bonus!$J$4,Bonus!$K$4,IF(D2357&lt;Bonus!$J$5,Bonus!$K$5,IF(D2357&lt;Bonus!$J$6,Bonus!$K$6,IF(D2357&lt;Bonus!$J$7,Bonus!$K$7,IF(D2357&lt;Bonus!$J$8,Bonus!$K$8,IF(D2357&lt;Bonus!$J$9,Bonus!$K$9,IF(D2357&lt;Bonus!$J$10,Bonus!$K$10,IF(D2357&lt;Bonus!$J$11,Bonus!$K$11,IF(D2357&lt;Bonus!$J$12,Bonus!$K$12,Bonus!$K$13)))))))))))</f>
        <v>3</v>
      </c>
    </row>
    <row r="2358" spans="1:21"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17" t="e">
        <f t="shared" si="145"/>
        <v>#DIV/0!</v>
      </c>
      <c r="Q2358" t="s">
        <v>8339</v>
      </c>
      <c r="R2358" t="s">
        <v>8340</v>
      </c>
      <c r="S2358" s="23">
        <f t="shared" si="146"/>
        <v>42130.575277777774</v>
      </c>
      <c r="T2358" s="23">
        <f t="shared" si="147"/>
        <v>42160.575277777774</v>
      </c>
      <c r="U2358" s="27">
        <f>IF(D2358&lt;Bonus!$J$2,Bonus!$K$2,IF(D2358&lt;Bonus!$J$3,Bonus!$K$3,IF(D2358&lt;Bonus!$J$4,Bonus!$K$4,IF(D2358&lt;Bonus!$J$5,Bonus!$K$5,IF(D2358&lt;Bonus!$J$6,Bonus!$K$6,IF(D2358&lt;Bonus!$J$7,Bonus!$K$7,IF(D2358&lt;Bonus!$J$8,Bonus!$K$8,IF(D2358&lt;Bonus!$J$9,Bonus!$K$9,IF(D2358&lt;Bonus!$J$10,Bonus!$K$10,IF(D2358&lt;Bonus!$J$11,Bonus!$K$11,IF(D2358&lt;Bonus!$J$12,Bonus!$K$12,Bonus!$K$13)))))))))))</f>
        <v>4</v>
      </c>
    </row>
    <row r="2359" spans="1:21"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17" t="e">
        <f t="shared" si="145"/>
        <v>#DIV/0!</v>
      </c>
      <c r="Q2359" t="s">
        <v>8339</v>
      </c>
      <c r="R2359" t="s">
        <v>8340</v>
      </c>
      <c r="S2359" s="23">
        <f t="shared" si="146"/>
        <v>42264.411782407398</v>
      </c>
      <c r="T2359" s="23">
        <f t="shared" si="147"/>
        <v>42294.411782407398</v>
      </c>
      <c r="U2359" s="27">
        <f>IF(D2359&lt;Bonus!$J$2,Bonus!$K$2,IF(D2359&lt;Bonus!$J$3,Bonus!$K$3,IF(D2359&lt;Bonus!$J$4,Bonus!$K$4,IF(D2359&lt;Bonus!$J$5,Bonus!$K$5,IF(D2359&lt;Bonus!$J$6,Bonus!$K$6,IF(D2359&lt;Bonus!$J$7,Bonus!$K$7,IF(D2359&lt;Bonus!$J$8,Bonus!$K$8,IF(D2359&lt;Bonus!$J$9,Bonus!$K$9,IF(D2359&lt;Bonus!$J$10,Bonus!$K$10,IF(D2359&lt;Bonus!$J$11,Bonus!$K$11,IF(D2359&lt;Bonus!$J$12,Bonus!$K$12,Bonus!$K$13)))))))))))</f>
        <v>7</v>
      </c>
    </row>
    <row r="2360" spans="1:21"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17" t="e">
        <f t="shared" si="145"/>
        <v>#DIV/0!</v>
      </c>
      <c r="Q2360" t="s">
        <v>8339</v>
      </c>
      <c r="R2360" t="s">
        <v>8340</v>
      </c>
      <c r="S2360" s="23">
        <f t="shared" si="146"/>
        <v>41978.722638888888</v>
      </c>
      <c r="T2360" s="23">
        <f t="shared" si="147"/>
        <v>42034.818749999999</v>
      </c>
      <c r="U2360" s="27">
        <f>IF(D2360&lt;Bonus!$J$2,Bonus!$K$2,IF(D2360&lt;Bonus!$J$3,Bonus!$K$3,IF(D2360&lt;Bonus!$J$4,Bonus!$K$4,IF(D2360&lt;Bonus!$J$5,Bonus!$K$5,IF(D2360&lt;Bonus!$J$6,Bonus!$K$6,IF(D2360&lt;Bonus!$J$7,Bonus!$K$7,IF(D2360&lt;Bonus!$J$8,Bonus!$K$8,IF(D2360&lt;Bonus!$J$9,Bonus!$K$9,IF(D2360&lt;Bonus!$J$10,Bonus!$K$10,IF(D2360&lt;Bonus!$J$11,Bonus!$K$11,IF(D2360&lt;Bonus!$J$12,Bonus!$K$12,Bonus!$K$13)))))))))))</f>
        <v>2</v>
      </c>
    </row>
    <row r="2361" spans="1:21"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17">
        <f t="shared" si="145"/>
        <v>367</v>
      </c>
      <c r="Q2361" t="s">
        <v>8339</v>
      </c>
      <c r="R2361" t="s">
        <v>8340</v>
      </c>
      <c r="S2361" s="23">
        <f t="shared" si="146"/>
        <v>42159.441249999996</v>
      </c>
      <c r="T2361" s="23">
        <f t="shared" si="147"/>
        <v>42219.441249999996</v>
      </c>
      <c r="U2361" s="27">
        <f>IF(D2361&lt;Bonus!$J$2,Bonus!$K$2,IF(D2361&lt;Bonus!$J$3,Bonus!$K$3,IF(D2361&lt;Bonus!$J$4,Bonus!$K$4,IF(D2361&lt;Bonus!$J$5,Bonus!$K$5,IF(D2361&lt;Bonus!$J$6,Bonus!$K$6,IF(D2361&lt;Bonus!$J$7,Bonus!$K$7,IF(D2361&lt;Bonus!$J$8,Bonus!$K$8,IF(D2361&lt;Bonus!$J$9,Bonus!$K$9,IF(D2361&lt;Bonus!$J$10,Bonus!$K$10,IF(D2361&lt;Bonus!$J$11,Bonus!$K$11,IF(D2361&lt;Bonus!$J$12,Bonus!$K$12,Bonus!$K$13)))))))))))</f>
        <v>3</v>
      </c>
    </row>
    <row r="2362" spans="1:21"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17">
        <f t="shared" si="145"/>
        <v>2</v>
      </c>
      <c r="Q2362" t="s">
        <v>8339</v>
      </c>
      <c r="R2362" t="s">
        <v>8340</v>
      </c>
      <c r="S2362" s="23">
        <f t="shared" si="146"/>
        <v>42377.498611111114</v>
      </c>
      <c r="T2362" s="23">
        <f t="shared" si="147"/>
        <v>42407.498611111114</v>
      </c>
      <c r="U2362" s="27">
        <f>IF(D2362&lt;Bonus!$J$2,Bonus!$K$2,IF(D2362&lt;Bonus!$J$3,Bonus!$K$3,IF(D2362&lt;Bonus!$J$4,Bonus!$K$4,IF(D2362&lt;Bonus!$J$5,Bonus!$K$5,IF(D2362&lt;Bonus!$J$6,Bonus!$K$6,IF(D2362&lt;Bonus!$J$7,Bonus!$K$7,IF(D2362&lt;Bonus!$J$8,Bonus!$K$8,IF(D2362&lt;Bonus!$J$9,Bonus!$K$9,IF(D2362&lt;Bonus!$J$10,Bonus!$K$10,IF(D2362&lt;Bonus!$J$11,Bonus!$K$11,IF(D2362&lt;Bonus!$J$12,Bonus!$K$12,Bonus!$K$13)))))))))))</f>
        <v>3</v>
      </c>
    </row>
    <row r="2363" spans="1:21"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17" t="e">
        <f t="shared" si="145"/>
        <v>#DIV/0!</v>
      </c>
      <c r="Q2363" t="s">
        <v>8339</v>
      </c>
      <c r="R2363" t="s">
        <v>8340</v>
      </c>
      <c r="S2363" s="23">
        <f t="shared" si="146"/>
        <v>42466.650555555556</v>
      </c>
      <c r="T2363" s="23">
        <f t="shared" si="147"/>
        <v>42490.708333333336</v>
      </c>
      <c r="U2363" s="27">
        <f>IF(D2363&lt;Bonus!$J$2,Bonus!$K$2,IF(D2363&lt;Bonus!$J$3,Bonus!$K$3,IF(D2363&lt;Bonus!$J$4,Bonus!$K$4,IF(D2363&lt;Bonus!$J$5,Bonus!$K$5,IF(D2363&lt;Bonus!$J$6,Bonus!$K$6,IF(D2363&lt;Bonus!$J$7,Bonus!$K$7,IF(D2363&lt;Bonus!$J$8,Bonus!$K$8,IF(D2363&lt;Bonus!$J$9,Bonus!$K$9,IF(D2363&lt;Bonus!$J$10,Bonus!$K$10,IF(D2363&lt;Bonus!$J$11,Bonus!$K$11,IF(D2363&lt;Bonus!$J$12,Bonus!$K$12,Bonus!$K$13)))))))))))</f>
        <v>1</v>
      </c>
    </row>
    <row r="2364" spans="1:21"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17">
        <f t="shared" si="145"/>
        <v>60</v>
      </c>
      <c r="Q2364" t="s">
        <v>8339</v>
      </c>
      <c r="R2364" t="s">
        <v>8340</v>
      </c>
      <c r="S2364" s="23">
        <f t="shared" si="146"/>
        <v>41954.47997685185</v>
      </c>
      <c r="T2364" s="23">
        <f t="shared" si="147"/>
        <v>41984.47997685185</v>
      </c>
      <c r="U2364" s="27">
        <f>IF(D2364&lt;Bonus!$J$2,Bonus!$K$2,IF(D2364&lt;Bonus!$J$3,Bonus!$K$3,IF(D2364&lt;Bonus!$J$4,Bonus!$K$4,IF(D2364&lt;Bonus!$J$5,Bonus!$K$5,IF(D2364&lt;Bonus!$J$6,Bonus!$K$6,IF(D2364&lt;Bonus!$J$7,Bonus!$K$7,IF(D2364&lt;Bonus!$J$8,Bonus!$K$8,IF(D2364&lt;Bonus!$J$9,Bonus!$K$9,IF(D2364&lt;Bonus!$J$10,Bonus!$K$10,IF(D2364&lt;Bonus!$J$11,Bonus!$K$11,IF(D2364&lt;Bonus!$J$12,Bonus!$K$12,Bonus!$K$13)))))))))))</f>
        <v>1</v>
      </c>
    </row>
    <row r="2365" spans="1:21"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17" t="e">
        <f t="shared" si="145"/>
        <v>#DIV/0!</v>
      </c>
      <c r="Q2365" t="s">
        <v>8339</v>
      </c>
      <c r="R2365" t="s">
        <v>8340</v>
      </c>
      <c r="S2365" s="23">
        <f t="shared" si="146"/>
        <v>42321.803240740737</v>
      </c>
      <c r="T2365" s="23">
        <f t="shared" si="147"/>
        <v>42366.803240740737</v>
      </c>
      <c r="U2365" s="27">
        <f>IF(D2365&lt;Bonus!$J$2,Bonus!$K$2,IF(D2365&lt;Bonus!$J$3,Bonus!$K$3,IF(D2365&lt;Bonus!$J$4,Bonus!$K$4,IF(D2365&lt;Bonus!$J$5,Bonus!$K$5,IF(D2365&lt;Bonus!$J$6,Bonus!$K$6,IF(D2365&lt;Bonus!$J$7,Bonus!$K$7,IF(D2365&lt;Bonus!$J$8,Bonus!$K$8,IF(D2365&lt;Bonus!$J$9,Bonus!$K$9,IF(D2365&lt;Bonus!$J$10,Bonus!$K$10,IF(D2365&lt;Bonus!$J$11,Bonus!$K$11,IF(D2365&lt;Bonus!$J$12,Bonus!$K$12,Bonus!$K$13)))))))))))</f>
        <v>12</v>
      </c>
    </row>
    <row r="2366" spans="1:21"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17" t="e">
        <f t="shared" si="145"/>
        <v>#DIV/0!</v>
      </c>
      <c r="Q2366" t="s">
        <v>8339</v>
      </c>
      <c r="R2366" t="s">
        <v>8340</v>
      </c>
      <c r="S2366" s="23">
        <f t="shared" si="146"/>
        <v>42248.726342592585</v>
      </c>
      <c r="T2366" s="23">
        <f t="shared" si="147"/>
        <v>42303.726342592585</v>
      </c>
      <c r="U2366" s="27">
        <f>IF(D2366&lt;Bonus!$J$2,Bonus!$K$2,IF(D2366&lt;Bonus!$J$3,Bonus!$K$3,IF(D2366&lt;Bonus!$J$4,Bonus!$K$4,IF(D2366&lt;Bonus!$J$5,Bonus!$K$5,IF(D2366&lt;Bonus!$J$6,Bonus!$K$6,IF(D2366&lt;Bonus!$J$7,Bonus!$K$7,IF(D2366&lt;Bonus!$J$8,Bonus!$K$8,IF(D2366&lt;Bonus!$J$9,Bonus!$K$9,IF(D2366&lt;Bonus!$J$10,Bonus!$K$10,IF(D2366&lt;Bonus!$J$11,Bonus!$K$11,IF(D2366&lt;Bonus!$J$12,Bonus!$K$12,Bonus!$K$13)))))))))))</f>
        <v>1</v>
      </c>
    </row>
    <row r="2367" spans="1:21"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17" t="e">
        <f t="shared" si="145"/>
        <v>#DIV/0!</v>
      </c>
      <c r="Q2367" t="s">
        <v>8339</v>
      </c>
      <c r="R2367" t="s">
        <v>8340</v>
      </c>
      <c r="S2367" s="23">
        <f t="shared" si="146"/>
        <v>42346.528067129628</v>
      </c>
      <c r="T2367" s="23">
        <f t="shared" si="147"/>
        <v>42386.749999999993</v>
      </c>
      <c r="U2367" s="27">
        <f>IF(D2367&lt;Bonus!$J$2,Bonus!$K$2,IF(D2367&lt;Bonus!$J$3,Bonus!$K$3,IF(D2367&lt;Bonus!$J$4,Bonus!$K$4,IF(D2367&lt;Bonus!$J$5,Bonus!$K$5,IF(D2367&lt;Bonus!$J$6,Bonus!$K$6,IF(D2367&lt;Bonus!$J$7,Bonus!$K$7,IF(D2367&lt;Bonus!$J$8,Bonus!$K$8,IF(D2367&lt;Bonus!$J$9,Bonus!$K$9,IF(D2367&lt;Bonus!$J$10,Bonus!$K$10,IF(D2367&lt;Bonus!$J$11,Bonus!$K$11,IF(D2367&lt;Bonus!$J$12,Bonus!$K$12,Bonus!$K$13)))))))))))</f>
        <v>2</v>
      </c>
    </row>
    <row r="2368" spans="1:21"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17">
        <f t="shared" si="145"/>
        <v>97.407407407407405</v>
      </c>
      <c r="Q2368" t="s">
        <v>8339</v>
      </c>
      <c r="R2368" t="s">
        <v>8340</v>
      </c>
      <c r="S2368" s="23">
        <f t="shared" si="146"/>
        <v>42268.323298611103</v>
      </c>
      <c r="T2368" s="23">
        <f t="shared" si="147"/>
        <v>42298.323298611103</v>
      </c>
      <c r="U2368" s="27">
        <f>IF(D2368&lt;Bonus!$J$2,Bonus!$K$2,IF(D2368&lt;Bonus!$J$3,Bonus!$K$3,IF(D2368&lt;Bonus!$J$4,Bonus!$K$4,IF(D2368&lt;Bonus!$J$5,Bonus!$K$5,IF(D2368&lt;Bonus!$J$6,Bonus!$K$6,IF(D2368&lt;Bonus!$J$7,Bonus!$K$7,IF(D2368&lt;Bonus!$J$8,Bonus!$K$8,IF(D2368&lt;Bonus!$J$9,Bonus!$K$9,IF(D2368&lt;Bonus!$J$10,Bonus!$K$10,IF(D2368&lt;Bonus!$J$11,Bonus!$K$11,IF(D2368&lt;Bonus!$J$12,Bonus!$K$12,Bonus!$K$13)))))))))))</f>
        <v>7</v>
      </c>
    </row>
    <row r="2369" spans="1:21"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17">
        <f t="shared" si="145"/>
        <v>47.857142857142854</v>
      </c>
      <c r="Q2369" t="s">
        <v>8339</v>
      </c>
      <c r="R2369" t="s">
        <v>8340</v>
      </c>
      <c r="S2369" s="23">
        <f t="shared" si="146"/>
        <v>42425.761759259258</v>
      </c>
      <c r="T2369" s="23">
        <f t="shared" si="147"/>
        <v>42485.720092592594</v>
      </c>
      <c r="U2369" s="27">
        <f>IF(D2369&lt;Bonus!$J$2,Bonus!$K$2,IF(D2369&lt;Bonus!$J$3,Bonus!$K$3,IF(D2369&lt;Bonus!$J$4,Bonus!$K$4,IF(D2369&lt;Bonus!$J$5,Bonus!$K$5,IF(D2369&lt;Bonus!$J$6,Bonus!$K$6,IF(D2369&lt;Bonus!$J$7,Bonus!$K$7,IF(D2369&lt;Bonus!$J$8,Bonus!$K$8,IF(D2369&lt;Bonus!$J$9,Bonus!$K$9,IF(D2369&lt;Bonus!$J$10,Bonus!$K$10,IF(D2369&lt;Bonus!$J$11,Bonus!$K$11,IF(D2369&lt;Bonus!$J$12,Bonus!$K$12,Bonus!$K$13)))))))))))</f>
        <v>12</v>
      </c>
    </row>
    <row r="2370" spans="1:21"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17">
        <f t="shared" si="145"/>
        <v>50</v>
      </c>
      <c r="Q2370" t="s">
        <v>8339</v>
      </c>
      <c r="R2370" t="s">
        <v>8340</v>
      </c>
      <c r="S2370" s="23">
        <f t="shared" si="146"/>
        <v>42063.513483796291</v>
      </c>
      <c r="T2370" s="23">
        <f t="shared" si="147"/>
        <v>42108.471817129634</v>
      </c>
      <c r="U2370" s="27">
        <f>IF(D2370&lt;Bonus!$J$2,Bonus!$K$2,IF(D2370&lt;Bonus!$J$3,Bonus!$K$3,IF(D2370&lt;Bonus!$J$4,Bonus!$K$4,IF(D2370&lt;Bonus!$J$5,Bonus!$K$5,IF(D2370&lt;Bonus!$J$6,Bonus!$K$6,IF(D2370&lt;Bonus!$J$7,Bonus!$K$7,IF(D2370&lt;Bonus!$J$8,Bonus!$K$8,IF(D2370&lt;Bonus!$J$9,Bonus!$K$9,IF(D2370&lt;Bonus!$J$10,Bonus!$K$10,IF(D2370&lt;Bonus!$J$11,Bonus!$K$11,IF(D2370&lt;Bonus!$J$12,Bonus!$K$12,Bonus!$K$13)))))))))))</f>
        <v>10</v>
      </c>
    </row>
    <row r="2371" spans="1:21"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f>
        <v>0</v>
      </c>
      <c r="P2371" s="17" t="e">
        <f t="shared" ref="P2371:P2434" si="149">E2371/L2371</f>
        <v>#DIV/0!</v>
      </c>
      <c r="Q2371" t="s">
        <v>8339</v>
      </c>
      <c r="R2371" t="s">
        <v>8340</v>
      </c>
      <c r="S2371" s="23">
        <f t="shared" ref="S2371:S2434" si="150">(J2371/60/60/24)+DATE(1970,1,1)+(-5/24)</f>
        <v>42380.60429398148</v>
      </c>
      <c r="T2371" s="23">
        <f t="shared" ref="T2371:T2434" si="151">(I2371/60/60/24)+DATE(1970,1,1)+(-5/24)</f>
        <v>42410.60429398148</v>
      </c>
      <c r="U2371" s="27">
        <f>IF(D2371&lt;Bonus!$J$2,Bonus!$K$2,IF(D2371&lt;Bonus!$J$3,Bonus!$K$3,IF(D2371&lt;Bonus!$J$4,Bonus!$K$4,IF(D2371&lt;Bonus!$J$5,Bonus!$K$5,IF(D2371&lt;Bonus!$J$6,Bonus!$K$6,IF(D2371&lt;Bonus!$J$7,Bonus!$K$7,IF(D2371&lt;Bonus!$J$8,Bonus!$K$8,IF(D2371&lt;Bonus!$J$9,Bonus!$K$9,IF(D2371&lt;Bonus!$J$10,Bonus!$K$10,IF(D2371&lt;Bonus!$J$11,Bonus!$K$11,IF(D2371&lt;Bonus!$J$12,Bonus!$K$12,Bonus!$K$13)))))))))))</f>
        <v>7</v>
      </c>
    </row>
    <row r="2372" spans="1:21"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17">
        <f t="shared" si="149"/>
        <v>20.5</v>
      </c>
      <c r="Q2372" t="s">
        <v>8339</v>
      </c>
      <c r="R2372" t="s">
        <v>8340</v>
      </c>
      <c r="S2372" s="23">
        <f t="shared" si="150"/>
        <v>41960.980798611105</v>
      </c>
      <c r="T2372" s="23">
        <f t="shared" si="151"/>
        <v>41990.980798611105</v>
      </c>
      <c r="U2372" s="27">
        <f>IF(D2372&lt;Bonus!$J$2,Bonus!$K$2,IF(D2372&lt;Bonus!$J$3,Bonus!$K$3,IF(D2372&lt;Bonus!$J$4,Bonus!$K$4,IF(D2372&lt;Bonus!$J$5,Bonus!$K$5,IF(D2372&lt;Bonus!$J$6,Bonus!$K$6,IF(D2372&lt;Bonus!$J$7,Bonus!$K$7,IF(D2372&lt;Bonus!$J$8,Bonus!$K$8,IF(D2372&lt;Bonus!$J$9,Bonus!$K$9,IF(D2372&lt;Bonus!$J$10,Bonus!$K$10,IF(D2372&lt;Bonus!$J$11,Bonus!$K$11,IF(D2372&lt;Bonus!$J$12,Bonus!$K$12,Bonus!$K$13)))))))))))</f>
        <v>7</v>
      </c>
    </row>
    <row r="2373" spans="1:21"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17" t="e">
        <f t="shared" si="149"/>
        <v>#DIV/0!</v>
      </c>
      <c r="Q2373" t="s">
        <v>8339</v>
      </c>
      <c r="R2373" t="s">
        <v>8340</v>
      </c>
      <c r="S2373" s="23">
        <f t="shared" si="150"/>
        <v>42150.569398148145</v>
      </c>
      <c r="T2373" s="23">
        <f t="shared" si="151"/>
        <v>42180.569398148145</v>
      </c>
      <c r="U2373" s="27">
        <f>IF(D2373&lt;Bonus!$J$2,Bonus!$K$2,IF(D2373&lt;Bonus!$J$3,Bonus!$K$3,IF(D2373&lt;Bonus!$J$4,Bonus!$K$4,IF(D2373&lt;Bonus!$J$5,Bonus!$K$5,IF(D2373&lt;Bonus!$J$6,Bonus!$K$6,IF(D2373&lt;Bonus!$J$7,Bonus!$K$7,IF(D2373&lt;Bonus!$J$8,Bonus!$K$8,IF(D2373&lt;Bonus!$J$9,Bonus!$K$9,IF(D2373&lt;Bonus!$J$10,Bonus!$K$10,IF(D2373&lt;Bonus!$J$11,Bonus!$K$11,IF(D2373&lt;Bonus!$J$12,Bonus!$K$12,Bonus!$K$13)))))))))))</f>
        <v>2</v>
      </c>
    </row>
    <row r="2374" spans="1:21"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17">
        <f t="shared" si="149"/>
        <v>30</v>
      </c>
      <c r="Q2374" t="s">
        <v>8339</v>
      </c>
      <c r="R2374" t="s">
        <v>8340</v>
      </c>
      <c r="S2374" s="23">
        <f t="shared" si="150"/>
        <v>42087.860775462956</v>
      </c>
      <c r="T2374" s="23">
        <f t="shared" si="151"/>
        <v>42117.860775462956</v>
      </c>
      <c r="U2374" s="27">
        <f>IF(D2374&lt;Bonus!$J$2,Bonus!$K$2,IF(D2374&lt;Bonus!$J$3,Bonus!$K$3,IF(D2374&lt;Bonus!$J$4,Bonus!$K$4,IF(D2374&lt;Bonus!$J$5,Bonus!$K$5,IF(D2374&lt;Bonus!$J$6,Bonus!$K$6,IF(D2374&lt;Bonus!$J$7,Bonus!$K$7,IF(D2374&lt;Bonus!$J$8,Bonus!$K$8,IF(D2374&lt;Bonus!$J$9,Bonus!$K$9,IF(D2374&lt;Bonus!$J$10,Bonus!$K$10,IF(D2374&lt;Bonus!$J$11,Bonus!$K$11,IF(D2374&lt;Bonus!$J$12,Bonus!$K$12,Bonus!$K$13)))))))))))</f>
        <v>3</v>
      </c>
    </row>
    <row r="2375" spans="1:21"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17">
        <f t="shared" si="149"/>
        <v>50</v>
      </c>
      <c r="Q2375" t="s">
        <v>8339</v>
      </c>
      <c r="R2375" t="s">
        <v>8340</v>
      </c>
      <c r="S2375" s="23">
        <f t="shared" si="150"/>
        <v>42215.453981481485</v>
      </c>
      <c r="T2375" s="23">
        <f t="shared" si="151"/>
        <v>42245.453981481485</v>
      </c>
      <c r="U2375" s="27">
        <f>IF(D2375&lt;Bonus!$J$2,Bonus!$K$2,IF(D2375&lt;Bonus!$J$3,Bonus!$K$3,IF(D2375&lt;Bonus!$J$4,Bonus!$K$4,IF(D2375&lt;Bonus!$J$5,Bonus!$K$5,IF(D2375&lt;Bonus!$J$6,Bonus!$K$6,IF(D2375&lt;Bonus!$J$7,Bonus!$K$7,IF(D2375&lt;Bonus!$J$8,Bonus!$K$8,IF(D2375&lt;Bonus!$J$9,Bonus!$K$9,IF(D2375&lt;Bonus!$J$10,Bonus!$K$10,IF(D2375&lt;Bonus!$J$11,Bonus!$K$11,IF(D2375&lt;Bonus!$J$12,Bonus!$K$12,Bonus!$K$13)))))))))))</f>
        <v>12</v>
      </c>
    </row>
    <row r="2376" spans="1:21"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17">
        <f t="shared" si="149"/>
        <v>10</v>
      </c>
      <c r="Q2376" t="s">
        <v>8339</v>
      </c>
      <c r="R2376" t="s">
        <v>8340</v>
      </c>
      <c r="S2376" s="23">
        <f t="shared" si="150"/>
        <v>42017.634953703695</v>
      </c>
      <c r="T2376" s="23">
        <f t="shared" si="151"/>
        <v>42047.634953703695</v>
      </c>
      <c r="U2376" s="27">
        <f>IF(D2376&lt;Bonus!$J$2,Bonus!$K$2,IF(D2376&lt;Bonus!$J$3,Bonus!$K$3,IF(D2376&lt;Bonus!$J$4,Bonus!$K$4,IF(D2376&lt;Bonus!$J$5,Bonus!$K$5,IF(D2376&lt;Bonus!$J$6,Bonus!$K$6,IF(D2376&lt;Bonus!$J$7,Bonus!$K$7,IF(D2376&lt;Bonus!$J$8,Bonus!$K$8,IF(D2376&lt;Bonus!$J$9,Bonus!$K$9,IF(D2376&lt;Bonus!$J$10,Bonus!$K$10,IF(D2376&lt;Bonus!$J$11,Bonus!$K$11,IF(D2376&lt;Bonus!$J$12,Bonus!$K$12,Bonus!$K$13)))))))))))</f>
        <v>6</v>
      </c>
    </row>
    <row r="2377" spans="1:21"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17" t="e">
        <f t="shared" si="149"/>
        <v>#DIV/0!</v>
      </c>
      <c r="Q2377" t="s">
        <v>8339</v>
      </c>
      <c r="R2377" t="s">
        <v>8340</v>
      </c>
      <c r="S2377" s="23">
        <f t="shared" si="150"/>
        <v>42592.627743055556</v>
      </c>
      <c r="T2377" s="23">
        <f t="shared" si="151"/>
        <v>42622.627743055556</v>
      </c>
      <c r="U2377" s="27">
        <f>IF(D2377&lt;Bonus!$J$2,Bonus!$K$2,IF(D2377&lt;Bonus!$J$3,Bonus!$K$3,IF(D2377&lt;Bonus!$J$4,Bonus!$K$4,IF(D2377&lt;Bonus!$J$5,Bonus!$K$5,IF(D2377&lt;Bonus!$J$6,Bonus!$K$6,IF(D2377&lt;Bonus!$J$7,Bonus!$K$7,IF(D2377&lt;Bonus!$J$8,Bonus!$K$8,IF(D2377&lt;Bonus!$J$9,Bonus!$K$9,IF(D2377&lt;Bonus!$J$10,Bonus!$K$10,IF(D2377&lt;Bonus!$J$11,Bonus!$K$11,IF(D2377&lt;Bonus!$J$12,Bonus!$K$12,Bonus!$K$13)))))))))))</f>
        <v>4</v>
      </c>
    </row>
    <row r="2378" spans="1:21"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17">
        <f t="shared" si="149"/>
        <v>81.582499999999996</v>
      </c>
      <c r="Q2378" t="s">
        <v>8339</v>
      </c>
      <c r="R2378" t="s">
        <v>8340</v>
      </c>
      <c r="S2378" s="23">
        <f t="shared" si="150"/>
        <v>42318.717199074068</v>
      </c>
      <c r="T2378" s="23">
        <f t="shared" si="151"/>
        <v>42348.717199074068</v>
      </c>
      <c r="U2378" s="27">
        <f>IF(D2378&lt;Bonus!$J$2,Bonus!$K$2,IF(D2378&lt;Bonus!$J$3,Bonus!$K$3,IF(D2378&lt;Bonus!$J$4,Bonus!$K$4,IF(D2378&lt;Bonus!$J$5,Bonus!$K$5,IF(D2378&lt;Bonus!$J$6,Bonus!$K$6,IF(D2378&lt;Bonus!$J$7,Bonus!$K$7,IF(D2378&lt;Bonus!$J$8,Bonus!$K$8,IF(D2378&lt;Bonus!$J$9,Bonus!$K$9,IF(D2378&lt;Bonus!$J$10,Bonus!$K$10,IF(D2378&lt;Bonus!$J$11,Bonus!$K$11,IF(D2378&lt;Bonus!$J$12,Bonus!$K$12,Bonus!$K$13)))))))))))</f>
        <v>2</v>
      </c>
    </row>
    <row r="2379" spans="1:21"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17" t="e">
        <f t="shared" si="149"/>
        <v>#DIV/0!</v>
      </c>
      <c r="Q2379" t="s">
        <v>8339</v>
      </c>
      <c r="R2379" t="s">
        <v>8340</v>
      </c>
      <c r="S2379" s="23">
        <f t="shared" si="150"/>
        <v>42669.661840277775</v>
      </c>
      <c r="T2379" s="23">
        <f t="shared" si="151"/>
        <v>42699.703506944446</v>
      </c>
      <c r="U2379" s="27">
        <f>IF(D2379&lt;Bonus!$J$2,Bonus!$K$2,IF(D2379&lt;Bonus!$J$3,Bonus!$K$3,IF(D2379&lt;Bonus!$J$4,Bonus!$K$4,IF(D2379&lt;Bonus!$J$5,Bonus!$K$5,IF(D2379&lt;Bonus!$J$6,Bonus!$K$6,IF(D2379&lt;Bonus!$J$7,Bonus!$K$7,IF(D2379&lt;Bonus!$J$8,Bonus!$K$8,IF(D2379&lt;Bonus!$J$9,Bonus!$K$9,IF(D2379&lt;Bonus!$J$10,Bonus!$K$10,IF(D2379&lt;Bonus!$J$11,Bonus!$K$11,IF(D2379&lt;Bonus!$J$12,Bonus!$K$12,Bonus!$K$13)))))))))))</f>
        <v>2</v>
      </c>
    </row>
    <row r="2380" spans="1:21"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17" t="e">
        <f t="shared" si="149"/>
        <v>#DIV/0!</v>
      </c>
      <c r="Q2380" t="s">
        <v>8339</v>
      </c>
      <c r="R2380" t="s">
        <v>8340</v>
      </c>
      <c r="S2380" s="23">
        <f t="shared" si="150"/>
        <v>42212.804745370369</v>
      </c>
      <c r="T2380" s="23">
        <f t="shared" si="151"/>
        <v>42241.804745370369</v>
      </c>
      <c r="U2380" s="27">
        <f>IF(D2380&lt;Bonus!$J$2,Bonus!$K$2,IF(D2380&lt;Bonus!$J$3,Bonus!$K$3,IF(D2380&lt;Bonus!$J$4,Bonus!$K$4,IF(D2380&lt;Bonus!$J$5,Bonus!$K$5,IF(D2380&lt;Bonus!$J$6,Bonus!$K$6,IF(D2380&lt;Bonus!$J$7,Bonus!$K$7,IF(D2380&lt;Bonus!$J$8,Bonus!$K$8,IF(D2380&lt;Bonus!$J$9,Bonus!$K$9,IF(D2380&lt;Bonus!$J$10,Bonus!$K$10,IF(D2380&lt;Bonus!$J$11,Bonus!$K$11,IF(D2380&lt;Bonus!$J$12,Bonus!$K$12,Bonus!$K$13)))))))))))</f>
        <v>12</v>
      </c>
    </row>
    <row r="2381" spans="1:21"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17" t="e">
        <f t="shared" si="149"/>
        <v>#DIV/0!</v>
      </c>
      <c r="Q2381" t="s">
        <v>8339</v>
      </c>
      <c r="R2381" t="s">
        <v>8340</v>
      </c>
      <c r="S2381" s="23">
        <f t="shared" si="150"/>
        <v>42236.808055555557</v>
      </c>
      <c r="T2381" s="23">
        <f t="shared" si="151"/>
        <v>42281.808055555557</v>
      </c>
      <c r="U2381" s="27">
        <f>IF(D2381&lt;Bonus!$J$2,Bonus!$K$2,IF(D2381&lt;Bonus!$J$3,Bonus!$K$3,IF(D2381&lt;Bonus!$J$4,Bonus!$K$4,IF(D2381&lt;Bonus!$J$5,Bonus!$K$5,IF(D2381&lt;Bonus!$J$6,Bonus!$K$6,IF(D2381&lt;Bonus!$J$7,Bonus!$K$7,IF(D2381&lt;Bonus!$J$8,Bonus!$K$8,IF(D2381&lt;Bonus!$J$9,Bonus!$K$9,IF(D2381&lt;Bonus!$J$10,Bonus!$K$10,IF(D2381&lt;Bonus!$J$11,Bonus!$K$11,IF(D2381&lt;Bonus!$J$12,Bonus!$K$12,Bonus!$K$13)))))))))))</f>
        <v>8</v>
      </c>
    </row>
    <row r="2382" spans="1:21"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17">
        <f t="shared" si="149"/>
        <v>18.333333333333332</v>
      </c>
      <c r="Q2382" t="s">
        <v>8339</v>
      </c>
      <c r="R2382" t="s">
        <v>8340</v>
      </c>
      <c r="S2382" s="23">
        <f t="shared" si="150"/>
        <v>42248.584976851846</v>
      </c>
      <c r="T2382" s="23">
        <f t="shared" si="151"/>
        <v>42278.584976851846</v>
      </c>
      <c r="U2382" s="27">
        <f>IF(D2382&lt;Bonus!$J$2,Bonus!$K$2,IF(D2382&lt;Bonus!$J$3,Bonus!$K$3,IF(D2382&lt;Bonus!$J$4,Bonus!$K$4,IF(D2382&lt;Bonus!$J$5,Bonus!$K$5,IF(D2382&lt;Bonus!$J$6,Bonus!$K$6,IF(D2382&lt;Bonus!$J$7,Bonus!$K$7,IF(D2382&lt;Bonus!$J$8,Bonus!$K$8,IF(D2382&lt;Bonus!$J$9,Bonus!$K$9,IF(D2382&lt;Bonus!$J$10,Bonus!$K$10,IF(D2382&lt;Bonus!$J$11,Bonus!$K$11,IF(D2382&lt;Bonus!$J$12,Bonus!$K$12,Bonus!$K$13)))))))))))</f>
        <v>5</v>
      </c>
    </row>
    <row r="2383" spans="1:21"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17">
        <f t="shared" si="149"/>
        <v>224.42857142857142</v>
      </c>
      <c r="Q2383" t="s">
        <v>8339</v>
      </c>
      <c r="R2383" t="s">
        <v>8340</v>
      </c>
      <c r="S2383" s="23">
        <f t="shared" si="150"/>
        <v>42074.727407407401</v>
      </c>
      <c r="T2383" s="23">
        <f t="shared" si="151"/>
        <v>42104.727407407401</v>
      </c>
      <c r="U2383" s="27">
        <f>IF(D2383&lt;Bonus!$J$2,Bonus!$K$2,IF(D2383&lt;Bonus!$J$3,Bonus!$K$3,IF(D2383&lt;Bonus!$J$4,Bonus!$K$4,IF(D2383&lt;Bonus!$J$5,Bonus!$K$5,IF(D2383&lt;Bonus!$J$6,Bonus!$K$6,IF(D2383&lt;Bonus!$J$7,Bonus!$K$7,IF(D2383&lt;Bonus!$J$8,Bonus!$K$8,IF(D2383&lt;Bonus!$J$9,Bonus!$K$9,IF(D2383&lt;Bonus!$J$10,Bonus!$K$10,IF(D2383&lt;Bonus!$J$11,Bonus!$K$11,IF(D2383&lt;Bonus!$J$12,Bonus!$K$12,Bonus!$K$13)))))))))))</f>
        <v>12</v>
      </c>
    </row>
    <row r="2384" spans="1:21"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17">
        <f t="shared" si="149"/>
        <v>37.5</v>
      </c>
      <c r="Q2384" t="s">
        <v>8339</v>
      </c>
      <c r="R2384" t="s">
        <v>8340</v>
      </c>
      <c r="S2384" s="23">
        <f t="shared" si="150"/>
        <v>42194.979201388887</v>
      </c>
      <c r="T2384" s="23">
        <f t="shared" si="151"/>
        <v>42219.979201388887</v>
      </c>
      <c r="U2384" s="27">
        <f>IF(D2384&lt;Bonus!$J$2,Bonus!$K$2,IF(D2384&lt;Bonus!$J$3,Bonus!$K$3,IF(D2384&lt;Bonus!$J$4,Bonus!$K$4,IF(D2384&lt;Bonus!$J$5,Bonus!$K$5,IF(D2384&lt;Bonus!$J$6,Bonus!$K$6,IF(D2384&lt;Bonus!$J$7,Bonus!$K$7,IF(D2384&lt;Bonus!$J$8,Bonus!$K$8,IF(D2384&lt;Bonus!$J$9,Bonus!$K$9,IF(D2384&lt;Bonus!$J$10,Bonus!$K$10,IF(D2384&lt;Bonus!$J$11,Bonus!$K$11,IF(D2384&lt;Bonus!$J$12,Bonus!$K$12,Bonus!$K$13)))))))))))</f>
        <v>2</v>
      </c>
    </row>
    <row r="2385" spans="1:21"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17">
        <f t="shared" si="149"/>
        <v>145</v>
      </c>
      <c r="Q2385" t="s">
        <v>8339</v>
      </c>
      <c r="R2385" t="s">
        <v>8340</v>
      </c>
      <c r="S2385" s="23">
        <f t="shared" si="150"/>
        <v>42026.848460648143</v>
      </c>
      <c r="T2385" s="23">
        <f t="shared" si="151"/>
        <v>42056.848460648143</v>
      </c>
      <c r="U2385" s="27">
        <f>IF(D2385&lt;Bonus!$J$2,Bonus!$K$2,IF(D2385&lt;Bonus!$J$3,Bonus!$K$3,IF(D2385&lt;Bonus!$J$4,Bonus!$K$4,IF(D2385&lt;Bonus!$J$5,Bonus!$K$5,IF(D2385&lt;Bonus!$J$6,Bonus!$K$6,IF(D2385&lt;Bonus!$J$7,Bonus!$K$7,IF(D2385&lt;Bonus!$J$8,Bonus!$K$8,IF(D2385&lt;Bonus!$J$9,Bonus!$K$9,IF(D2385&lt;Bonus!$J$10,Bonus!$K$10,IF(D2385&lt;Bonus!$J$11,Bonus!$K$11,IF(D2385&lt;Bonus!$J$12,Bonus!$K$12,Bonus!$K$13)))))))))))</f>
        <v>4</v>
      </c>
    </row>
    <row r="2386" spans="1:21"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17">
        <f t="shared" si="149"/>
        <v>1</v>
      </c>
      <c r="Q2386" t="s">
        <v>8339</v>
      </c>
      <c r="R2386" t="s">
        <v>8340</v>
      </c>
      <c r="S2386" s="23">
        <f t="shared" si="150"/>
        <v>41926.859293981477</v>
      </c>
      <c r="T2386" s="23">
        <f t="shared" si="151"/>
        <v>41956.900960648149</v>
      </c>
      <c r="U2386" s="27">
        <f>IF(D2386&lt;Bonus!$J$2,Bonus!$K$2,IF(D2386&lt;Bonus!$J$3,Bonus!$K$3,IF(D2386&lt;Bonus!$J$4,Bonus!$K$4,IF(D2386&lt;Bonus!$J$5,Bonus!$K$5,IF(D2386&lt;Bonus!$J$6,Bonus!$K$6,IF(D2386&lt;Bonus!$J$7,Bonus!$K$7,IF(D2386&lt;Bonus!$J$8,Bonus!$K$8,IF(D2386&lt;Bonus!$J$9,Bonus!$K$9,IF(D2386&lt;Bonus!$J$10,Bonus!$K$10,IF(D2386&lt;Bonus!$J$11,Bonus!$K$11,IF(D2386&lt;Bonus!$J$12,Bonus!$K$12,Bonus!$K$13)))))))))))</f>
        <v>2</v>
      </c>
    </row>
    <row r="2387" spans="1:21"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17">
        <f t="shared" si="149"/>
        <v>112.57142857142857</v>
      </c>
      <c r="Q2387" t="s">
        <v>8339</v>
      </c>
      <c r="R2387" t="s">
        <v>8340</v>
      </c>
      <c r="S2387" s="23">
        <f t="shared" si="150"/>
        <v>42191.493425925924</v>
      </c>
      <c r="T2387" s="23">
        <f t="shared" si="151"/>
        <v>42221.493425925924</v>
      </c>
      <c r="U2387" s="27">
        <f>IF(D2387&lt;Bonus!$J$2,Bonus!$K$2,IF(D2387&lt;Bonus!$J$3,Bonus!$K$3,IF(D2387&lt;Bonus!$J$4,Bonus!$K$4,IF(D2387&lt;Bonus!$J$5,Bonus!$K$5,IF(D2387&lt;Bonus!$J$6,Bonus!$K$6,IF(D2387&lt;Bonus!$J$7,Bonus!$K$7,IF(D2387&lt;Bonus!$J$8,Bonus!$K$8,IF(D2387&lt;Bonus!$J$9,Bonus!$K$9,IF(D2387&lt;Bonus!$J$10,Bonus!$K$10,IF(D2387&lt;Bonus!$J$11,Bonus!$K$11,IF(D2387&lt;Bonus!$J$12,Bonus!$K$12,Bonus!$K$13)))))))))))</f>
        <v>12</v>
      </c>
    </row>
    <row r="2388" spans="1:21"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17" t="e">
        <f t="shared" si="149"/>
        <v>#DIV/0!</v>
      </c>
      <c r="Q2388" t="s">
        <v>8339</v>
      </c>
      <c r="R2388" t="s">
        <v>8340</v>
      </c>
      <c r="S2388" s="23">
        <f t="shared" si="150"/>
        <v>41954.629907407405</v>
      </c>
      <c r="T2388" s="23">
        <f t="shared" si="151"/>
        <v>42014.629907407405</v>
      </c>
      <c r="U2388" s="27">
        <f>IF(D2388&lt;Bonus!$J$2,Bonus!$K$2,IF(D2388&lt;Bonus!$J$3,Bonus!$K$3,IF(D2388&lt;Bonus!$J$4,Bonus!$K$4,IF(D2388&lt;Bonus!$J$5,Bonus!$K$5,IF(D2388&lt;Bonus!$J$6,Bonus!$K$6,IF(D2388&lt;Bonus!$J$7,Bonus!$K$7,IF(D2388&lt;Bonus!$J$8,Bonus!$K$8,IF(D2388&lt;Bonus!$J$9,Bonus!$K$9,IF(D2388&lt;Bonus!$J$10,Bonus!$K$10,IF(D2388&lt;Bonus!$J$11,Bonus!$K$11,IF(D2388&lt;Bonus!$J$12,Bonus!$K$12,Bonus!$K$13)))))))))))</f>
        <v>8</v>
      </c>
    </row>
    <row r="2389" spans="1:21"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17">
        <f t="shared" si="149"/>
        <v>342</v>
      </c>
      <c r="Q2389" t="s">
        <v>8339</v>
      </c>
      <c r="R2389" t="s">
        <v>8340</v>
      </c>
      <c r="S2389" s="23">
        <f t="shared" si="150"/>
        <v>42528.418287037035</v>
      </c>
      <c r="T2389" s="23">
        <f t="shared" si="151"/>
        <v>42573.418287037035</v>
      </c>
      <c r="U2389" s="27">
        <f>IF(D2389&lt;Bonus!$J$2,Bonus!$K$2,IF(D2389&lt;Bonus!$J$3,Bonus!$K$3,IF(D2389&lt;Bonus!$J$4,Bonus!$K$4,IF(D2389&lt;Bonus!$J$5,Bonus!$K$5,IF(D2389&lt;Bonus!$J$6,Bonus!$K$6,IF(D2389&lt;Bonus!$J$7,Bonus!$K$7,IF(D2389&lt;Bonus!$J$8,Bonus!$K$8,IF(D2389&lt;Bonus!$J$9,Bonus!$K$9,IF(D2389&lt;Bonus!$J$10,Bonus!$K$10,IF(D2389&lt;Bonus!$J$11,Bonus!$K$11,IF(D2389&lt;Bonus!$J$12,Bonus!$K$12,Bonus!$K$13)))))))))))</f>
        <v>12</v>
      </c>
    </row>
    <row r="2390" spans="1:21"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17">
        <f t="shared" si="149"/>
        <v>57.875</v>
      </c>
      <c r="Q2390" t="s">
        <v>8339</v>
      </c>
      <c r="R2390" t="s">
        <v>8340</v>
      </c>
      <c r="S2390" s="23">
        <f t="shared" si="150"/>
        <v>41989.645358796297</v>
      </c>
      <c r="T2390" s="23">
        <f t="shared" si="151"/>
        <v>42019.603472222218</v>
      </c>
      <c r="U2390" s="27">
        <f>IF(D2390&lt;Bonus!$J$2,Bonus!$K$2,IF(D2390&lt;Bonus!$J$3,Bonus!$K$3,IF(D2390&lt;Bonus!$J$4,Bonus!$K$4,IF(D2390&lt;Bonus!$J$5,Bonus!$K$5,IF(D2390&lt;Bonus!$J$6,Bonus!$K$6,IF(D2390&lt;Bonus!$J$7,Bonus!$K$7,IF(D2390&lt;Bonus!$J$8,Bonus!$K$8,IF(D2390&lt;Bonus!$J$9,Bonus!$K$9,IF(D2390&lt;Bonus!$J$10,Bonus!$K$10,IF(D2390&lt;Bonus!$J$11,Bonus!$K$11,IF(D2390&lt;Bonus!$J$12,Bonus!$K$12,Bonus!$K$13)))))))))))</f>
        <v>9</v>
      </c>
    </row>
    <row r="2391" spans="1:21"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17">
        <f t="shared" si="149"/>
        <v>30</v>
      </c>
      <c r="Q2391" t="s">
        <v>8339</v>
      </c>
      <c r="R2391" t="s">
        <v>8340</v>
      </c>
      <c r="S2391" s="23">
        <f t="shared" si="150"/>
        <v>42179.445046296292</v>
      </c>
      <c r="T2391" s="23">
        <f t="shared" si="151"/>
        <v>42210.707638888889</v>
      </c>
      <c r="U2391" s="27">
        <f>IF(D2391&lt;Bonus!$J$2,Bonus!$K$2,IF(D2391&lt;Bonus!$J$3,Bonus!$K$3,IF(D2391&lt;Bonus!$J$4,Bonus!$K$4,IF(D2391&lt;Bonus!$J$5,Bonus!$K$5,IF(D2391&lt;Bonus!$J$6,Bonus!$K$6,IF(D2391&lt;Bonus!$J$7,Bonus!$K$7,IF(D2391&lt;Bonus!$J$8,Bonus!$K$8,IF(D2391&lt;Bonus!$J$9,Bonus!$K$9,IF(D2391&lt;Bonus!$J$10,Bonus!$K$10,IF(D2391&lt;Bonus!$J$11,Bonus!$K$11,IF(D2391&lt;Bonus!$J$12,Bonus!$K$12,Bonus!$K$13)))))))))))</f>
        <v>5</v>
      </c>
    </row>
    <row r="2392" spans="1:21"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17" t="e">
        <f t="shared" si="149"/>
        <v>#DIV/0!</v>
      </c>
      <c r="Q2392" t="s">
        <v>8339</v>
      </c>
      <c r="R2392" t="s">
        <v>8340</v>
      </c>
      <c r="S2392" s="23">
        <f t="shared" si="150"/>
        <v>41968.053981481477</v>
      </c>
      <c r="T2392" s="23">
        <f t="shared" si="151"/>
        <v>42008.053981481477</v>
      </c>
      <c r="U2392" s="27">
        <f>IF(D2392&lt;Bonus!$J$2,Bonus!$K$2,IF(D2392&lt;Bonus!$J$3,Bonus!$K$3,IF(D2392&lt;Bonus!$J$4,Bonus!$K$4,IF(D2392&lt;Bonus!$J$5,Bonus!$K$5,IF(D2392&lt;Bonus!$J$6,Bonus!$K$6,IF(D2392&lt;Bonus!$J$7,Bonus!$K$7,IF(D2392&lt;Bonus!$J$8,Bonus!$K$8,IF(D2392&lt;Bonus!$J$9,Bonus!$K$9,IF(D2392&lt;Bonus!$J$10,Bonus!$K$10,IF(D2392&lt;Bonus!$J$11,Bonus!$K$11,IF(D2392&lt;Bonus!$J$12,Bonus!$K$12,Bonus!$K$13)))))))))))</f>
        <v>12</v>
      </c>
    </row>
    <row r="2393" spans="1:21"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17">
        <f t="shared" si="149"/>
        <v>25</v>
      </c>
      <c r="Q2393" t="s">
        <v>8339</v>
      </c>
      <c r="R2393" t="s">
        <v>8340</v>
      </c>
      <c r="S2393" s="23">
        <f t="shared" si="150"/>
        <v>42064.586157407401</v>
      </c>
      <c r="T2393" s="23">
        <f t="shared" si="151"/>
        <v>42094.544490740744</v>
      </c>
      <c r="U2393" s="27">
        <f>IF(D2393&lt;Bonus!$J$2,Bonus!$K$2,IF(D2393&lt;Bonus!$J$3,Bonus!$K$3,IF(D2393&lt;Bonus!$J$4,Bonus!$K$4,IF(D2393&lt;Bonus!$J$5,Bonus!$K$5,IF(D2393&lt;Bonus!$J$6,Bonus!$K$6,IF(D2393&lt;Bonus!$J$7,Bonus!$K$7,IF(D2393&lt;Bonus!$J$8,Bonus!$K$8,IF(D2393&lt;Bonus!$J$9,Bonus!$K$9,IF(D2393&lt;Bonus!$J$10,Bonus!$K$10,IF(D2393&lt;Bonus!$J$11,Bonus!$K$11,IF(D2393&lt;Bonus!$J$12,Bonus!$K$12,Bonus!$K$13)))))))))))</f>
        <v>6</v>
      </c>
    </row>
    <row r="2394" spans="1:21"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17" t="e">
        <f t="shared" si="149"/>
        <v>#DIV/0!</v>
      </c>
      <c r="Q2394" t="s">
        <v>8339</v>
      </c>
      <c r="R2394" t="s">
        <v>8340</v>
      </c>
      <c r="S2394" s="23">
        <f t="shared" si="150"/>
        <v>42275.912303240737</v>
      </c>
      <c r="T2394" s="23">
        <f t="shared" si="151"/>
        <v>42305.912303240737</v>
      </c>
      <c r="U2394" s="27">
        <f>IF(D2394&lt;Bonus!$J$2,Bonus!$K$2,IF(D2394&lt;Bonus!$J$3,Bonus!$K$3,IF(D2394&lt;Bonus!$J$4,Bonus!$K$4,IF(D2394&lt;Bonus!$J$5,Bonus!$K$5,IF(D2394&lt;Bonus!$J$6,Bonus!$K$6,IF(D2394&lt;Bonus!$J$7,Bonus!$K$7,IF(D2394&lt;Bonus!$J$8,Bonus!$K$8,IF(D2394&lt;Bonus!$J$9,Bonus!$K$9,IF(D2394&lt;Bonus!$J$10,Bonus!$K$10,IF(D2394&lt;Bonus!$J$11,Bonus!$K$11,IF(D2394&lt;Bonus!$J$12,Bonus!$K$12,Bonus!$K$13)))))))))))</f>
        <v>2</v>
      </c>
    </row>
    <row r="2395" spans="1:21"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17">
        <f t="shared" si="149"/>
        <v>50</v>
      </c>
      <c r="Q2395" t="s">
        <v>8339</v>
      </c>
      <c r="R2395" t="s">
        <v>8340</v>
      </c>
      <c r="S2395" s="23">
        <f t="shared" si="150"/>
        <v>42194.440011574072</v>
      </c>
      <c r="T2395" s="23">
        <f t="shared" si="151"/>
        <v>42224.440011574072</v>
      </c>
      <c r="U2395" s="27">
        <f>IF(D2395&lt;Bonus!$J$2,Bonus!$K$2,IF(D2395&lt;Bonus!$J$3,Bonus!$K$3,IF(D2395&lt;Bonus!$J$4,Bonus!$K$4,IF(D2395&lt;Bonus!$J$5,Bonus!$K$5,IF(D2395&lt;Bonus!$J$6,Bonus!$K$6,IF(D2395&lt;Bonus!$J$7,Bonus!$K$7,IF(D2395&lt;Bonus!$J$8,Bonus!$K$8,IF(D2395&lt;Bonus!$J$9,Bonus!$K$9,IF(D2395&lt;Bonus!$J$10,Bonus!$K$10,IF(D2395&lt;Bonus!$J$11,Bonus!$K$11,IF(D2395&lt;Bonus!$J$12,Bonus!$K$12,Bonus!$K$13)))))))))))</f>
        <v>12</v>
      </c>
    </row>
    <row r="2396" spans="1:21"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17">
        <f t="shared" si="149"/>
        <v>1.5</v>
      </c>
      <c r="Q2396" t="s">
        <v>8339</v>
      </c>
      <c r="R2396" t="s">
        <v>8340</v>
      </c>
      <c r="S2396" s="23">
        <f t="shared" si="150"/>
        <v>42031.15385416666</v>
      </c>
      <c r="T2396" s="23">
        <f t="shared" si="151"/>
        <v>42061.15385416666</v>
      </c>
      <c r="U2396" s="27">
        <f>IF(D2396&lt;Bonus!$J$2,Bonus!$K$2,IF(D2396&lt;Bonus!$J$3,Bonus!$K$3,IF(D2396&lt;Bonus!$J$4,Bonus!$K$4,IF(D2396&lt;Bonus!$J$5,Bonus!$K$5,IF(D2396&lt;Bonus!$J$6,Bonus!$K$6,IF(D2396&lt;Bonus!$J$7,Bonus!$K$7,IF(D2396&lt;Bonus!$J$8,Bonus!$K$8,IF(D2396&lt;Bonus!$J$9,Bonus!$K$9,IF(D2396&lt;Bonus!$J$10,Bonus!$K$10,IF(D2396&lt;Bonus!$J$11,Bonus!$K$11,IF(D2396&lt;Bonus!$J$12,Bonus!$K$12,Bonus!$K$13)))))))))))</f>
        <v>3</v>
      </c>
    </row>
    <row r="2397" spans="1:21"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17" t="e">
        <f t="shared" si="149"/>
        <v>#DIV/0!</v>
      </c>
      <c r="Q2397" t="s">
        <v>8339</v>
      </c>
      <c r="R2397" t="s">
        <v>8340</v>
      </c>
      <c r="S2397" s="23">
        <f t="shared" si="150"/>
        <v>42716.913043981483</v>
      </c>
      <c r="T2397" s="23">
        <f t="shared" si="151"/>
        <v>42745.164583333331</v>
      </c>
      <c r="U2397" s="27">
        <f>IF(D2397&lt;Bonus!$J$2,Bonus!$K$2,IF(D2397&lt;Bonus!$J$3,Bonus!$K$3,IF(D2397&lt;Bonus!$J$4,Bonus!$K$4,IF(D2397&lt;Bonus!$J$5,Bonus!$K$5,IF(D2397&lt;Bonus!$J$6,Bonus!$K$6,IF(D2397&lt;Bonus!$J$7,Bonus!$K$7,IF(D2397&lt;Bonus!$J$8,Bonus!$K$8,IF(D2397&lt;Bonus!$J$9,Bonus!$K$9,IF(D2397&lt;Bonus!$J$10,Bonus!$K$10,IF(D2397&lt;Bonus!$J$11,Bonus!$K$11,IF(D2397&lt;Bonus!$J$12,Bonus!$K$12,Bonus!$K$13)))))))))))</f>
        <v>8</v>
      </c>
    </row>
    <row r="2398" spans="1:21"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17">
        <f t="shared" si="149"/>
        <v>10</v>
      </c>
      <c r="Q2398" t="s">
        <v>8339</v>
      </c>
      <c r="R2398" t="s">
        <v>8340</v>
      </c>
      <c r="S2398" s="23">
        <f t="shared" si="150"/>
        <v>42262.640717592592</v>
      </c>
      <c r="T2398" s="23">
        <f t="shared" si="151"/>
        <v>42292.640717592592</v>
      </c>
      <c r="U2398" s="27">
        <f>IF(D2398&lt;Bonus!$J$2,Bonus!$K$2,IF(D2398&lt;Bonus!$J$3,Bonus!$K$3,IF(D2398&lt;Bonus!$J$4,Bonus!$K$4,IF(D2398&lt;Bonus!$J$5,Bonus!$K$5,IF(D2398&lt;Bonus!$J$6,Bonus!$K$6,IF(D2398&lt;Bonus!$J$7,Bonus!$K$7,IF(D2398&lt;Bonus!$J$8,Bonus!$K$8,IF(D2398&lt;Bonus!$J$9,Bonus!$K$9,IF(D2398&lt;Bonus!$J$10,Bonus!$K$10,IF(D2398&lt;Bonus!$J$11,Bonus!$K$11,IF(D2398&lt;Bonus!$J$12,Bonus!$K$12,Bonus!$K$13)))))))))))</f>
        <v>3</v>
      </c>
    </row>
    <row r="2399" spans="1:21"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17" t="e">
        <f t="shared" si="149"/>
        <v>#DIV/0!</v>
      </c>
      <c r="Q2399" t="s">
        <v>8339</v>
      </c>
      <c r="R2399" t="s">
        <v>8340</v>
      </c>
      <c r="S2399" s="23">
        <f t="shared" si="150"/>
        <v>41976.676574074074</v>
      </c>
      <c r="T2399" s="23">
        <f t="shared" si="151"/>
        <v>42006.676574074074</v>
      </c>
      <c r="U2399" s="27">
        <f>IF(D2399&lt;Bonus!$J$2,Bonus!$K$2,IF(D2399&lt;Bonus!$J$3,Bonus!$K$3,IF(D2399&lt;Bonus!$J$4,Bonus!$K$4,IF(D2399&lt;Bonus!$J$5,Bonus!$K$5,IF(D2399&lt;Bonus!$J$6,Bonus!$K$6,IF(D2399&lt;Bonus!$J$7,Bonus!$K$7,IF(D2399&lt;Bonus!$J$8,Bonus!$K$8,IF(D2399&lt;Bonus!$J$9,Bonus!$K$9,IF(D2399&lt;Bonus!$J$10,Bonus!$K$10,IF(D2399&lt;Bonus!$J$11,Bonus!$K$11,IF(D2399&lt;Bonus!$J$12,Bonus!$K$12,Bonus!$K$13)))))))))))</f>
        <v>12</v>
      </c>
    </row>
    <row r="2400" spans="1:21"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17" t="e">
        <f t="shared" si="149"/>
        <v>#DIV/0!</v>
      </c>
      <c r="Q2400" t="s">
        <v>8339</v>
      </c>
      <c r="R2400" t="s">
        <v>8340</v>
      </c>
      <c r="S2400" s="23">
        <f t="shared" si="150"/>
        <v>42157.708148148151</v>
      </c>
      <c r="T2400" s="23">
        <f t="shared" si="151"/>
        <v>42187.708148148151</v>
      </c>
      <c r="U2400" s="27">
        <f>IF(D2400&lt;Bonus!$J$2,Bonus!$K$2,IF(D2400&lt;Bonus!$J$3,Bonus!$K$3,IF(D2400&lt;Bonus!$J$4,Bonus!$K$4,IF(D2400&lt;Bonus!$J$5,Bonus!$K$5,IF(D2400&lt;Bonus!$J$6,Bonus!$K$6,IF(D2400&lt;Bonus!$J$7,Bonus!$K$7,IF(D2400&lt;Bonus!$J$8,Bonus!$K$8,IF(D2400&lt;Bonus!$J$9,Bonus!$K$9,IF(D2400&lt;Bonus!$J$10,Bonus!$K$10,IF(D2400&lt;Bonus!$J$11,Bonus!$K$11,IF(D2400&lt;Bonus!$J$12,Bonus!$K$12,Bonus!$K$13)))))))))))</f>
        <v>2</v>
      </c>
    </row>
    <row r="2401" spans="1:21"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17" t="e">
        <f t="shared" si="149"/>
        <v>#DIV/0!</v>
      </c>
      <c r="Q2401" t="s">
        <v>8339</v>
      </c>
      <c r="R2401" t="s">
        <v>8340</v>
      </c>
      <c r="S2401" s="23">
        <f t="shared" si="150"/>
        <v>41956.644745370366</v>
      </c>
      <c r="T2401" s="23">
        <f t="shared" si="151"/>
        <v>41991.644745370366</v>
      </c>
      <c r="U2401" s="27">
        <f>IF(D2401&lt;Bonus!$J$2,Bonus!$K$2,IF(D2401&lt;Bonus!$J$3,Bonus!$K$3,IF(D2401&lt;Bonus!$J$4,Bonus!$K$4,IF(D2401&lt;Bonus!$J$5,Bonus!$K$5,IF(D2401&lt;Bonus!$J$6,Bonus!$K$6,IF(D2401&lt;Bonus!$J$7,Bonus!$K$7,IF(D2401&lt;Bonus!$J$8,Bonus!$K$8,IF(D2401&lt;Bonus!$J$9,Bonus!$K$9,IF(D2401&lt;Bonus!$J$10,Bonus!$K$10,IF(D2401&lt;Bonus!$J$11,Bonus!$K$11,IF(D2401&lt;Bonus!$J$12,Bonus!$K$12,Bonus!$K$13)))))))))))</f>
        <v>4</v>
      </c>
    </row>
    <row r="2402" spans="1:21"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17" t="e">
        <f t="shared" si="149"/>
        <v>#DIV/0!</v>
      </c>
      <c r="Q2402" t="s">
        <v>8339</v>
      </c>
      <c r="R2402" t="s">
        <v>8340</v>
      </c>
      <c r="S2402" s="23">
        <f t="shared" si="150"/>
        <v>42444.059768518513</v>
      </c>
      <c r="T2402" s="23">
        <f t="shared" si="151"/>
        <v>42474.059768518513</v>
      </c>
      <c r="U2402" s="27">
        <f>IF(D2402&lt;Bonus!$J$2,Bonus!$K$2,IF(D2402&lt;Bonus!$J$3,Bonus!$K$3,IF(D2402&lt;Bonus!$J$4,Bonus!$K$4,IF(D2402&lt;Bonus!$J$5,Bonus!$K$5,IF(D2402&lt;Bonus!$J$6,Bonus!$K$6,IF(D2402&lt;Bonus!$J$7,Bonus!$K$7,IF(D2402&lt;Bonus!$J$8,Bonus!$K$8,IF(D2402&lt;Bonus!$J$9,Bonus!$K$9,IF(D2402&lt;Bonus!$J$10,Bonus!$K$10,IF(D2402&lt;Bonus!$J$11,Bonus!$K$11,IF(D2402&lt;Bonus!$J$12,Bonus!$K$12,Bonus!$K$13)))))))))))</f>
        <v>12</v>
      </c>
    </row>
    <row r="2403" spans="1:21"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17">
        <f t="shared" si="149"/>
        <v>22.333333333333332</v>
      </c>
      <c r="Q2403" t="s">
        <v>8356</v>
      </c>
      <c r="R2403" t="s">
        <v>8357</v>
      </c>
      <c r="S2403" s="23">
        <f t="shared" si="150"/>
        <v>42374.614537037036</v>
      </c>
      <c r="T2403" s="23">
        <f t="shared" si="151"/>
        <v>42434.614537037036</v>
      </c>
      <c r="U2403" s="27">
        <f>IF(D2403&lt;Bonus!$J$2,Bonus!$K$2,IF(D2403&lt;Bonus!$J$3,Bonus!$K$3,IF(D2403&lt;Bonus!$J$4,Bonus!$K$4,IF(D2403&lt;Bonus!$J$5,Bonus!$K$5,IF(D2403&lt;Bonus!$J$6,Bonus!$K$6,IF(D2403&lt;Bonus!$J$7,Bonus!$K$7,IF(D2403&lt;Bonus!$J$8,Bonus!$K$8,IF(D2403&lt;Bonus!$J$9,Bonus!$K$9,IF(D2403&lt;Bonus!$J$10,Bonus!$K$10,IF(D2403&lt;Bonus!$J$11,Bonus!$K$11,IF(D2403&lt;Bonus!$J$12,Bonus!$K$12,Bonus!$K$13)))))))))))</f>
        <v>7</v>
      </c>
    </row>
    <row r="2404" spans="1:21"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17">
        <f t="shared" si="149"/>
        <v>52</v>
      </c>
      <c r="Q2404" t="s">
        <v>8356</v>
      </c>
      <c r="R2404" t="s">
        <v>8357</v>
      </c>
      <c r="S2404" s="23">
        <f t="shared" si="150"/>
        <v>42107.47142361111</v>
      </c>
      <c r="T2404" s="23">
        <f t="shared" si="151"/>
        <v>42137.47142361111</v>
      </c>
      <c r="U2404" s="27">
        <f>IF(D2404&lt;Bonus!$J$2,Bonus!$K$2,IF(D2404&lt;Bonus!$J$3,Bonus!$K$3,IF(D2404&lt;Bonus!$J$4,Bonus!$K$4,IF(D2404&lt;Bonus!$J$5,Bonus!$K$5,IF(D2404&lt;Bonus!$J$6,Bonus!$K$6,IF(D2404&lt;Bonus!$J$7,Bonus!$K$7,IF(D2404&lt;Bonus!$J$8,Bonus!$K$8,IF(D2404&lt;Bonus!$J$9,Bonus!$K$9,IF(D2404&lt;Bonus!$J$10,Bonus!$K$10,IF(D2404&lt;Bonus!$J$11,Bonus!$K$11,IF(D2404&lt;Bonus!$J$12,Bonus!$K$12,Bonus!$K$13)))))))))))</f>
        <v>4</v>
      </c>
    </row>
    <row r="2405" spans="1:21"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17">
        <f t="shared" si="149"/>
        <v>16.833333333333332</v>
      </c>
      <c r="Q2405" t="s">
        <v>8356</v>
      </c>
      <c r="R2405" t="s">
        <v>8357</v>
      </c>
      <c r="S2405" s="23">
        <f t="shared" si="150"/>
        <v>42399.674282407403</v>
      </c>
      <c r="T2405" s="23">
        <f t="shared" si="151"/>
        <v>42459.632615740738</v>
      </c>
      <c r="U2405" s="27">
        <f>IF(D2405&lt;Bonus!$J$2,Bonus!$K$2,IF(D2405&lt;Bonus!$J$3,Bonus!$K$3,IF(D2405&lt;Bonus!$J$4,Bonus!$K$4,IF(D2405&lt;Bonus!$J$5,Bonus!$K$5,IF(D2405&lt;Bonus!$J$6,Bonus!$K$6,IF(D2405&lt;Bonus!$J$7,Bonus!$K$7,IF(D2405&lt;Bonus!$J$8,Bonus!$K$8,IF(D2405&lt;Bonus!$J$9,Bonus!$K$9,IF(D2405&lt;Bonus!$J$10,Bonus!$K$10,IF(D2405&lt;Bonus!$J$11,Bonus!$K$11,IF(D2405&lt;Bonus!$J$12,Bonus!$K$12,Bonus!$K$13)))))))))))</f>
        <v>2</v>
      </c>
    </row>
    <row r="2406" spans="1:21"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17" t="e">
        <f t="shared" si="149"/>
        <v>#DIV/0!</v>
      </c>
      <c r="Q2406" t="s">
        <v>8356</v>
      </c>
      <c r="R2406" t="s">
        <v>8357</v>
      </c>
      <c r="S2406" s="23">
        <f t="shared" si="150"/>
        <v>42341.831099537034</v>
      </c>
      <c r="T2406" s="23">
        <f t="shared" si="151"/>
        <v>42371.831099537034</v>
      </c>
      <c r="U2406" s="27">
        <f>IF(D2406&lt;Bonus!$J$2,Bonus!$K$2,IF(D2406&lt;Bonus!$J$3,Bonus!$K$3,IF(D2406&lt;Bonus!$J$4,Bonus!$K$4,IF(D2406&lt;Bonus!$J$5,Bonus!$K$5,IF(D2406&lt;Bonus!$J$6,Bonus!$K$6,IF(D2406&lt;Bonus!$J$7,Bonus!$K$7,IF(D2406&lt;Bonus!$J$8,Bonus!$K$8,IF(D2406&lt;Bonus!$J$9,Bonus!$K$9,IF(D2406&lt;Bonus!$J$10,Bonus!$K$10,IF(D2406&lt;Bonus!$J$11,Bonus!$K$11,IF(D2406&lt;Bonus!$J$12,Bonus!$K$12,Bonus!$K$13)))))))))))</f>
        <v>5</v>
      </c>
    </row>
    <row r="2407" spans="1:21"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17">
        <f t="shared" si="149"/>
        <v>56.3</v>
      </c>
      <c r="Q2407" t="s">
        <v>8356</v>
      </c>
      <c r="R2407" t="s">
        <v>8357</v>
      </c>
      <c r="S2407" s="23">
        <f t="shared" si="150"/>
        <v>42595.377025462956</v>
      </c>
      <c r="T2407" s="23">
        <f t="shared" si="151"/>
        <v>42616.377025462956</v>
      </c>
      <c r="U2407" s="27">
        <f>IF(D2407&lt;Bonus!$J$2,Bonus!$K$2,IF(D2407&lt;Bonus!$J$3,Bonus!$K$3,IF(D2407&lt;Bonus!$J$4,Bonus!$K$4,IF(D2407&lt;Bonus!$J$5,Bonus!$K$5,IF(D2407&lt;Bonus!$J$6,Bonus!$K$6,IF(D2407&lt;Bonus!$J$7,Bonus!$K$7,IF(D2407&lt;Bonus!$J$8,Bonus!$K$8,IF(D2407&lt;Bonus!$J$9,Bonus!$K$9,IF(D2407&lt;Bonus!$J$10,Bonus!$K$10,IF(D2407&lt;Bonus!$J$11,Bonus!$K$11,IF(D2407&lt;Bonus!$J$12,Bonus!$K$12,Bonus!$K$13)))))))))))</f>
        <v>3</v>
      </c>
    </row>
    <row r="2408" spans="1:21"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17">
        <f t="shared" si="149"/>
        <v>84.0625</v>
      </c>
      <c r="Q2408" t="s">
        <v>8356</v>
      </c>
      <c r="R2408" t="s">
        <v>8357</v>
      </c>
      <c r="S2408" s="23">
        <f t="shared" si="150"/>
        <v>41982.902662037035</v>
      </c>
      <c r="T2408" s="23">
        <f t="shared" si="151"/>
        <v>42022.902662037035</v>
      </c>
      <c r="U2408" s="27">
        <f>IF(D2408&lt;Bonus!$J$2,Bonus!$K$2,IF(D2408&lt;Bonus!$J$3,Bonus!$K$3,IF(D2408&lt;Bonus!$J$4,Bonus!$K$4,IF(D2408&lt;Bonus!$J$5,Bonus!$K$5,IF(D2408&lt;Bonus!$J$6,Bonus!$K$6,IF(D2408&lt;Bonus!$J$7,Bonus!$K$7,IF(D2408&lt;Bonus!$J$8,Bonus!$K$8,IF(D2408&lt;Bonus!$J$9,Bonus!$K$9,IF(D2408&lt;Bonus!$J$10,Bonus!$K$10,IF(D2408&lt;Bonus!$J$11,Bonus!$K$11,IF(D2408&lt;Bonus!$J$12,Bonus!$K$12,Bonus!$K$13)))))))))))</f>
        <v>2</v>
      </c>
    </row>
    <row r="2409" spans="1:21"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17">
        <f t="shared" si="149"/>
        <v>168.39393939393941</v>
      </c>
      <c r="Q2409" t="s">
        <v>8356</v>
      </c>
      <c r="R2409" t="s">
        <v>8357</v>
      </c>
      <c r="S2409" s="23">
        <f t="shared" si="150"/>
        <v>42082.367222222216</v>
      </c>
      <c r="T2409" s="23">
        <f t="shared" si="151"/>
        <v>42105.041666666664</v>
      </c>
      <c r="U2409" s="27">
        <f>IF(D2409&lt;Bonus!$J$2,Bonus!$K$2,IF(D2409&lt;Bonus!$J$3,Bonus!$K$3,IF(D2409&lt;Bonus!$J$4,Bonus!$K$4,IF(D2409&lt;Bonus!$J$5,Bonus!$K$5,IF(D2409&lt;Bonus!$J$6,Bonus!$K$6,IF(D2409&lt;Bonus!$J$7,Bonus!$K$7,IF(D2409&lt;Bonus!$J$8,Bonus!$K$8,IF(D2409&lt;Bonus!$J$9,Bonus!$K$9,IF(D2409&lt;Bonus!$J$10,Bonus!$K$10,IF(D2409&lt;Bonus!$J$11,Bonus!$K$11,IF(D2409&lt;Bonus!$J$12,Bonus!$K$12,Bonus!$K$13)))))))))))</f>
        <v>6</v>
      </c>
    </row>
    <row r="2410" spans="1:21"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17">
        <f t="shared" si="149"/>
        <v>15</v>
      </c>
      <c r="Q2410" t="s">
        <v>8356</v>
      </c>
      <c r="R2410" t="s">
        <v>8357</v>
      </c>
      <c r="S2410" s="23">
        <f t="shared" si="150"/>
        <v>41918.93237268518</v>
      </c>
      <c r="T2410" s="23">
        <f t="shared" si="151"/>
        <v>41948.974039351851</v>
      </c>
      <c r="U2410" s="27">
        <f>IF(D2410&lt;Bonus!$J$2,Bonus!$K$2,IF(D2410&lt;Bonus!$J$3,Bonus!$K$3,IF(D2410&lt;Bonus!$J$4,Bonus!$K$4,IF(D2410&lt;Bonus!$J$5,Bonus!$K$5,IF(D2410&lt;Bonus!$J$6,Bonus!$K$6,IF(D2410&lt;Bonus!$J$7,Bonus!$K$7,IF(D2410&lt;Bonus!$J$8,Bonus!$K$8,IF(D2410&lt;Bonus!$J$9,Bonus!$K$9,IF(D2410&lt;Bonus!$J$10,Bonus!$K$10,IF(D2410&lt;Bonus!$J$11,Bonus!$K$11,IF(D2410&lt;Bonus!$J$12,Bonus!$K$12,Bonus!$K$13)))))))))))</f>
        <v>5</v>
      </c>
    </row>
    <row r="2411" spans="1:21"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17">
        <f t="shared" si="149"/>
        <v>76.666666666666671</v>
      </c>
      <c r="Q2411" t="s">
        <v>8356</v>
      </c>
      <c r="R2411" t="s">
        <v>8357</v>
      </c>
      <c r="S2411" s="23">
        <f t="shared" si="150"/>
        <v>42204.667534722219</v>
      </c>
      <c r="T2411" s="23">
        <f t="shared" si="151"/>
        <v>42234.667534722219</v>
      </c>
      <c r="U2411" s="27">
        <f>IF(D2411&lt;Bonus!$J$2,Bonus!$K$2,IF(D2411&lt;Bonus!$J$3,Bonus!$K$3,IF(D2411&lt;Bonus!$J$4,Bonus!$K$4,IF(D2411&lt;Bonus!$J$5,Bonus!$K$5,IF(D2411&lt;Bonus!$J$6,Bonus!$K$6,IF(D2411&lt;Bonus!$J$7,Bonus!$K$7,IF(D2411&lt;Bonus!$J$8,Bonus!$K$8,IF(D2411&lt;Bonus!$J$9,Bonus!$K$9,IF(D2411&lt;Bonus!$J$10,Bonus!$K$10,IF(D2411&lt;Bonus!$J$11,Bonus!$K$11,IF(D2411&lt;Bonus!$J$12,Bonus!$K$12,Bonus!$K$13)))))))))))</f>
        <v>7</v>
      </c>
    </row>
    <row r="2412" spans="1:21"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17" t="e">
        <f t="shared" si="149"/>
        <v>#DIV/0!</v>
      </c>
      <c r="Q2412" t="s">
        <v>8356</v>
      </c>
      <c r="R2412" t="s">
        <v>8357</v>
      </c>
      <c r="S2412" s="23">
        <f t="shared" si="150"/>
        <v>42224.199942129628</v>
      </c>
      <c r="T2412" s="23">
        <f t="shared" si="151"/>
        <v>42254.199942129628</v>
      </c>
      <c r="U2412" s="27">
        <f>IF(D2412&lt;Bonus!$J$2,Bonus!$K$2,IF(D2412&lt;Bonus!$J$3,Bonus!$K$3,IF(D2412&lt;Bonus!$J$4,Bonus!$K$4,IF(D2412&lt;Bonus!$J$5,Bonus!$K$5,IF(D2412&lt;Bonus!$J$6,Bonus!$K$6,IF(D2412&lt;Bonus!$J$7,Bonus!$K$7,IF(D2412&lt;Bonus!$J$8,Bonus!$K$8,IF(D2412&lt;Bonus!$J$9,Bonus!$K$9,IF(D2412&lt;Bonus!$J$10,Bonus!$K$10,IF(D2412&lt;Bonus!$J$11,Bonus!$K$11,IF(D2412&lt;Bonus!$J$12,Bonus!$K$12,Bonus!$K$13)))))))))))</f>
        <v>5</v>
      </c>
    </row>
    <row r="2413" spans="1:21"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17">
        <f t="shared" si="149"/>
        <v>50.333333333333336</v>
      </c>
      <c r="Q2413" t="s">
        <v>8356</v>
      </c>
      <c r="R2413" t="s">
        <v>8357</v>
      </c>
      <c r="S2413" s="23">
        <f t="shared" si="150"/>
        <v>42211.524097222216</v>
      </c>
      <c r="T2413" s="23">
        <f t="shared" si="151"/>
        <v>42241.524097222216</v>
      </c>
      <c r="U2413" s="27">
        <f>IF(D2413&lt;Bonus!$J$2,Bonus!$K$2,IF(D2413&lt;Bonus!$J$3,Bonus!$K$3,IF(D2413&lt;Bonus!$J$4,Bonus!$K$4,IF(D2413&lt;Bonus!$J$5,Bonus!$K$5,IF(D2413&lt;Bonus!$J$6,Bonus!$K$6,IF(D2413&lt;Bonus!$J$7,Bonus!$K$7,IF(D2413&lt;Bonus!$J$8,Bonus!$K$8,IF(D2413&lt;Bonus!$J$9,Bonus!$K$9,IF(D2413&lt;Bonus!$J$10,Bonus!$K$10,IF(D2413&lt;Bonus!$J$11,Bonus!$K$11,IF(D2413&lt;Bonus!$J$12,Bonus!$K$12,Bonus!$K$13)))))))))))</f>
        <v>7</v>
      </c>
    </row>
    <row r="2414" spans="1:21"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17" t="e">
        <f t="shared" si="149"/>
        <v>#DIV/0!</v>
      </c>
      <c r="Q2414" t="s">
        <v>8356</v>
      </c>
      <c r="R2414" t="s">
        <v>8357</v>
      </c>
      <c r="S2414" s="23">
        <f t="shared" si="150"/>
        <v>42655.528622685182</v>
      </c>
      <c r="T2414" s="23">
        <f t="shared" si="151"/>
        <v>42700.570289351854</v>
      </c>
      <c r="U2414" s="27">
        <f>IF(D2414&lt;Bonus!$J$2,Bonus!$K$2,IF(D2414&lt;Bonus!$J$3,Bonus!$K$3,IF(D2414&lt;Bonus!$J$4,Bonus!$K$4,IF(D2414&lt;Bonus!$J$5,Bonus!$K$5,IF(D2414&lt;Bonus!$J$6,Bonus!$K$6,IF(D2414&lt;Bonus!$J$7,Bonus!$K$7,IF(D2414&lt;Bonus!$J$8,Bonus!$K$8,IF(D2414&lt;Bonus!$J$9,Bonus!$K$9,IF(D2414&lt;Bonus!$J$10,Bonus!$K$10,IF(D2414&lt;Bonus!$J$11,Bonus!$K$11,IF(D2414&lt;Bonus!$J$12,Bonus!$K$12,Bonus!$K$13)))))))))))</f>
        <v>3</v>
      </c>
    </row>
    <row r="2415" spans="1:21"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17">
        <f t="shared" si="149"/>
        <v>8.3333333333333339</v>
      </c>
      <c r="Q2415" t="s">
        <v>8356</v>
      </c>
      <c r="R2415" t="s">
        <v>8357</v>
      </c>
      <c r="S2415" s="23">
        <f t="shared" si="150"/>
        <v>41759.901412037034</v>
      </c>
      <c r="T2415" s="23">
        <f t="shared" si="151"/>
        <v>41790.770833333328</v>
      </c>
      <c r="U2415" s="27">
        <f>IF(D2415&lt;Bonus!$J$2,Bonus!$K$2,IF(D2415&lt;Bonus!$J$3,Bonus!$K$3,IF(D2415&lt;Bonus!$J$4,Bonus!$K$4,IF(D2415&lt;Bonus!$J$5,Bonus!$K$5,IF(D2415&lt;Bonus!$J$6,Bonus!$K$6,IF(D2415&lt;Bonus!$J$7,Bonus!$K$7,IF(D2415&lt;Bonus!$J$8,Bonus!$K$8,IF(D2415&lt;Bonus!$J$9,Bonus!$K$9,IF(D2415&lt;Bonus!$J$10,Bonus!$K$10,IF(D2415&lt;Bonus!$J$11,Bonus!$K$11,IF(D2415&lt;Bonus!$J$12,Bonus!$K$12,Bonus!$K$13)))))))))))</f>
        <v>2</v>
      </c>
    </row>
    <row r="2416" spans="1:21"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17">
        <f t="shared" si="149"/>
        <v>35.384615384615387</v>
      </c>
      <c r="Q2416" t="s">
        <v>8356</v>
      </c>
      <c r="R2416" t="s">
        <v>8357</v>
      </c>
      <c r="S2416" s="23">
        <f t="shared" si="150"/>
        <v>42198.486805555549</v>
      </c>
      <c r="T2416" s="23">
        <f t="shared" si="151"/>
        <v>42237.957638888889</v>
      </c>
      <c r="U2416" s="27">
        <f>IF(D2416&lt;Bonus!$J$2,Bonus!$K$2,IF(D2416&lt;Bonus!$J$3,Bonus!$K$3,IF(D2416&lt;Bonus!$J$4,Bonus!$K$4,IF(D2416&lt;Bonus!$J$5,Bonus!$K$5,IF(D2416&lt;Bonus!$J$6,Bonus!$K$6,IF(D2416&lt;Bonus!$J$7,Bonus!$K$7,IF(D2416&lt;Bonus!$J$8,Bonus!$K$8,IF(D2416&lt;Bonus!$J$9,Bonus!$K$9,IF(D2416&lt;Bonus!$J$10,Bonus!$K$10,IF(D2416&lt;Bonus!$J$11,Bonus!$K$11,IF(D2416&lt;Bonus!$J$12,Bonus!$K$12,Bonus!$K$13)))))))))))</f>
        <v>5</v>
      </c>
    </row>
    <row r="2417" spans="1:21"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17">
        <f t="shared" si="149"/>
        <v>55.833333333333336</v>
      </c>
      <c r="Q2417" t="s">
        <v>8356</v>
      </c>
      <c r="R2417" t="s">
        <v>8357</v>
      </c>
      <c r="S2417" s="23">
        <f t="shared" si="150"/>
        <v>42536.654467592591</v>
      </c>
      <c r="T2417" s="23">
        <f t="shared" si="151"/>
        <v>42566.654467592591</v>
      </c>
      <c r="U2417" s="27">
        <f>IF(D2417&lt;Bonus!$J$2,Bonus!$K$2,IF(D2417&lt;Bonus!$J$3,Bonus!$K$3,IF(D2417&lt;Bonus!$J$4,Bonus!$K$4,IF(D2417&lt;Bonus!$J$5,Bonus!$K$5,IF(D2417&lt;Bonus!$J$6,Bonus!$K$6,IF(D2417&lt;Bonus!$J$7,Bonus!$K$7,IF(D2417&lt;Bonus!$J$8,Bonus!$K$8,IF(D2417&lt;Bonus!$J$9,Bonus!$K$9,IF(D2417&lt;Bonus!$J$10,Bonus!$K$10,IF(D2417&lt;Bonus!$J$11,Bonus!$K$11,IF(D2417&lt;Bonus!$J$12,Bonus!$K$12,Bonus!$K$13)))))))))))</f>
        <v>12</v>
      </c>
    </row>
    <row r="2418" spans="1:21"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17">
        <f t="shared" si="149"/>
        <v>5</v>
      </c>
      <c r="Q2418" t="s">
        <v>8356</v>
      </c>
      <c r="R2418" t="s">
        <v>8357</v>
      </c>
      <c r="S2418" s="23">
        <f t="shared" si="150"/>
        <v>42019.529432870368</v>
      </c>
      <c r="T2418" s="23">
        <f t="shared" si="151"/>
        <v>42077.416666666664</v>
      </c>
      <c r="U2418" s="27">
        <f>IF(D2418&lt;Bonus!$J$2,Bonus!$K$2,IF(D2418&lt;Bonus!$J$3,Bonus!$K$3,IF(D2418&lt;Bonus!$J$4,Bonus!$K$4,IF(D2418&lt;Bonus!$J$5,Bonus!$K$5,IF(D2418&lt;Bonus!$J$6,Bonus!$K$6,IF(D2418&lt;Bonus!$J$7,Bonus!$K$7,IF(D2418&lt;Bonus!$J$8,Bonus!$K$8,IF(D2418&lt;Bonus!$J$9,Bonus!$K$9,IF(D2418&lt;Bonus!$J$10,Bonus!$K$10,IF(D2418&lt;Bonus!$J$11,Bonus!$K$11,IF(D2418&lt;Bonus!$J$12,Bonus!$K$12,Bonus!$K$13)))))))))))</f>
        <v>6</v>
      </c>
    </row>
    <row r="2419" spans="1:21"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17" t="e">
        <f t="shared" si="149"/>
        <v>#DIV/0!</v>
      </c>
      <c r="Q2419" t="s">
        <v>8356</v>
      </c>
      <c r="R2419" t="s">
        <v>8357</v>
      </c>
      <c r="S2419" s="23">
        <f t="shared" si="150"/>
        <v>41831.675775462958</v>
      </c>
      <c r="T2419" s="23">
        <f t="shared" si="151"/>
        <v>41861.675775462958</v>
      </c>
      <c r="U2419" s="27">
        <f>IF(D2419&lt;Bonus!$J$2,Bonus!$K$2,IF(D2419&lt;Bonus!$J$3,Bonus!$K$3,IF(D2419&lt;Bonus!$J$4,Bonus!$K$4,IF(D2419&lt;Bonus!$J$5,Bonus!$K$5,IF(D2419&lt;Bonus!$J$6,Bonus!$K$6,IF(D2419&lt;Bonus!$J$7,Bonus!$K$7,IF(D2419&lt;Bonus!$J$8,Bonus!$K$8,IF(D2419&lt;Bonus!$J$9,Bonus!$K$9,IF(D2419&lt;Bonus!$J$10,Bonus!$K$10,IF(D2419&lt;Bonus!$J$11,Bonus!$K$11,IF(D2419&lt;Bonus!$J$12,Bonus!$K$12,Bonus!$K$13)))))))))))</f>
        <v>2</v>
      </c>
    </row>
    <row r="2420" spans="1:2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17">
        <f t="shared" si="149"/>
        <v>1</v>
      </c>
      <c r="Q2420" t="s">
        <v>8356</v>
      </c>
      <c r="R2420" t="s">
        <v>8357</v>
      </c>
      <c r="S2420" s="23">
        <f t="shared" si="150"/>
        <v>42027.648657407401</v>
      </c>
      <c r="T2420" s="23">
        <f t="shared" si="151"/>
        <v>42087.606990740744</v>
      </c>
      <c r="U2420" s="27">
        <f>IF(D2420&lt;Bonus!$J$2,Bonus!$K$2,IF(D2420&lt;Bonus!$J$3,Bonus!$K$3,IF(D2420&lt;Bonus!$J$4,Bonus!$K$4,IF(D2420&lt;Bonus!$J$5,Bonus!$K$5,IF(D2420&lt;Bonus!$J$6,Bonus!$K$6,IF(D2420&lt;Bonus!$J$7,Bonus!$K$7,IF(D2420&lt;Bonus!$J$8,Bonus!$K$8,IF(D2420&lt;Bonus!$J$9,Bonus!$K$9,IF(D2420&lt;Bonus!$J$10,Bonus!$K$10,IF(D2420&lt;Bonus!$J$11,Bonus!$K$11,IF(D2420&lt;Bonus!$J$12,Bonus!$K$12,Bonus!$K$13)))))))))))</f>
        <v>7</v>
      </c>
    </row>
    <row r="2421" spans="1:21"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17" t="e">
        <f t="shared" si="149"/>
        <v>#DIV/0!</v>
      </c>
      <c r="Q2421" t="s">
        <v>8356</v>
      </c>
      <c r="R2421" t="s">
        <v>8357</v>
      </c>
      <c r="S2421" s="23">
        <f t="shared" si="150"/>
        <v>41993.529965277768</v>
      </c>
      <c r="T2421" s="23">
        <f t="shared" si="151"/>
        <v>42053.529965277768</v>
      </c>
      <c r="U2421" s="27">
        <f>IF(D2421&lt;Bonus!$J$2,Bonus!$K$2,IF(D2421&lt;Bonus!$J$3,Bonus!$K$3,IF(D2421&lt;Bonus!$J$4,Bonus!$K$4,IF(D2421&lt;Bonus!$J$5,Bonus!$K$5,IF(D2421&lt;Bonus!$J$6,Bonus!$K$6,IF(D2421&lt;Bonus!$J$7,Bonus!$K$7,IF(D2421&lt;Bonus!$J$8,Bonus!$K$8,IF(D2421&lt;Bonus!$J$9,Bonus!$K$9,IF(D2421&lt;Bonus!$J$10,Bonus!$K$10,IF(D2421&lt;Bonus!$J$11,Bonus!$K$11,IF(D2421&lt;Bonus!$J$12,Bonus!$K$12,Bonus!$K$13)))))))))))</f>
        <v>2</v>
      </c>
    </row>
    <row r="2422" spans="1:21"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17">
        <f t="shared" si="149"/>
        <v>69.472222222222229</v>
      </c>
      <c r="Q2422" t="s">
        <v>8356</v>
      </c>
      <c r="R2422" t="s">
        <v>8357</v>
      </c>
      <c r="S2422" s="23">
        <f t="shared" si="150"/>
        <v>41892.820543981477</v>
      </c>
      <c r="T2422" s="23">
        <f t="shared" si="151"/>
        <v>41952.862210648142</v>
      </c>
      <c r="U2422" s="27">
        <f>IF(D2422&lt;Bonus!$J$2,Bonus!$K$2,IF(D2422&lt;Bonus!$J$3,Bonus!$K$3,IF(D2422&lt;Bonus!$J$4,Bonus!$K$4,IF(D2422&lt;Bonus!$J$5,Bonus!$K$5,IF(D2422&lt;Bonus!$J$6,Bonus!$K$6,IF(D2422&lt;Bonus!$J$7,Bonus!$K$7,IF(D2422&lt;Bonus!$J$8,Bonus!$K$8,IF(D2422&lt;Bonus!$J$9,Bonus!$K$9,IF(D2422&lt;Bonus!$J$10,Bonus!$K$10,IF(D2422&lt;Bonus!$J$11,Bonus!$K$11,IF(D2422&lt;Bonus!$J$12,Bonus!$K$12,Bonus!$K$13)))))))))))</f>
        <v>5</v>
      </c>
    </row>
    <row r="2423" spans="1:21"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17">
        <f t="shared" si="149"/>
        <v>1</v>
      </c>
      <c r="Q2423" t="s">
        <v>8356</v>
      </c>
      <c r="R2423" t="s">
        <v>8357</v>
      </c>
      <c r="S2423" s="23">
        <f t="shared" si="150"/>
        <v>42026.479120370372</v>
      </c>
      <c r="T2423" s="23">
        <f t="shared" si="151"/>
        <v>42056.479120370372</v>
      </c>
      <c r="U2423" s="27">
        <f>IF(D2423&lt;Bonus!$J$2,Bonus!$K$2,IF(D2423&lt;Bonus!$J$3,Bonus!$K$3,IF(D2423&lt;Bonus!$J$4,Bonus!$K$4,IF(D2423&lt;Bonus!$J$5,Bonus!$K$5,IF(D2423&lt;Bonus!$J$6,Bonus!$K$6,IF(D2423&lt;Bonus!$J$7,Bonus!$K$7,IF(D2423&lt;Bonus!$J$8,Bonus!$K$8,IF(D2423&lt;Bonus!$J$9,Bonus!$K$9,IF(D2423&lt;Bonus!$J$10,Bonus!$K$10,IF(D2423&lt;Bonus!$J$11,Bonus!$K$11,IF(D2423&lt;Bonus!$J$12,Bonus!$K$12,Bonus!$K$13)))))))))))</f>
        <v>3</v>
      </c>
    </row>
    <row r="2424" spans="1:21"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17">
        <f t="shared" si="149"/>
        <v>1</v>
      </c>
      <c r="Q2424" t="s">
        <v>8356</v>
      </c>
      <c r="R2424" t="s">
        <v>8357</v>
      </c>
      <c r="S2424" s="23">
        <f t="shared" si="150"/>
        <v>42044.516620370363</v>
      </c>
      <c r="T2424" s="23">
        <f t="shared" si="151"/>
        <v>42074.474953703706</v>
      </c>
      <c r="U2424" s="27">
        <f>IF(D2424&lt;Bonus!$J$2,Bonus!$K$2,IF(D2424&lt;Bonus!$J$3,Bonus!$K$3,IF(D2424&lt;Bonus!$J$4,Bonus!$K$4,IF(D2424&lt;Bonus!$J$5,Bonus!$K$5,IF(D2424&lt;Bonus!$J$6,Bonus!$K$6,IF(D2424&lt;Bonus!$J$7,Bonus!$K$7,IF(D2424&lt;Bonus!$J$8,Bonus!$K$8,IF(D2424&lt;Bonus!$J$9,Bonus!$K$9,IF(D2424&lt;Bonus!$J$10,Bonus!$K$10,IF(D2424&lt;Bonus!$J$11,Bonus!$K$11,IF(D2424&lt;Bonus!$J$12,Bonus!$K$12,Bonus!$K$13)))))))))))</f>
        <v>1</v>
      </c>
    </row>
    <row r="2425" spans="1:21"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17">
        <f t="shared" si="149"/>
        <v>8</v>
      </c>
      <c r="Q2425" t="s">
        <v>8356</v>
      </c>
      <c r="R2425" t="s">
        <v>8357</v>
      </c>
      <c r="S2425" s="23">
        <f t="shared" si="150"/>
        <v>41974.496412037035</v>
      </c>
      <c r="T2425" s="23">
        <f t="shared" si="151"/>
        <v>42004.496412037035</v>
      </c>
      <c r="U2425" s="27">
        <f>IF(D2425&lt;Bonus!$J$2,Bonus!$K$2,IF(D2425&lt;Bonus!$J$3,Bonus!$K$3,IF(D2425&lt;Bonus!$J$4,Bonus!$K$4,IF(D2425&lt;Bonus!$J$5,Bonus!$K$5,IF(D2425&lt;Bonus!$J$6,Bonus!$K$6,IF(D2425&lt;Bonus!$J$7,Bonus!$K$7,IF(D2425&lt;Bonus!$J$8,Bonus!$K$8,IF(D2425&lt;Bonus!$J$9,Bonus!$K$9,IF(D2425&lt;Bonus!$J$10,Bonus!$K$10,IF(D2425&lt;Bonus!$J$11,Bonus!$K$11,IF(D2425&lt;Bonus!$J$12,Bonus!$K$12,Bonus!$K$13)))))))))))</f>
        <v>12</v>
      </c>
    </row>
    <row r="2426" spans="1:21"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17">
        <f t="shared" si="149"/>
        <v>34.444444444444443</v>
      </c>
      <c r="Q2426" t="s">
        <v>8356</v>
      </c>
      <c r="R2426" t="s">
        <v>8357</v>
      </c>
      <c r="S2426" s="23">
        <f t="shared" si="150"/>
        <v>41909.684120370366</v>
      </c>
      <c r="T2426" s="23">
        <f t="shared" si="151"/>
        <v>41939.684120370366</v>
      </c>
      <c r="U2426" s="27">
        <f>IF(D2426&lt;Bonus!$J$2,Bonus!$K$2,IF(D2426&lt;Bonus!$J$3,Bonus!$K$3,IF(D2426&lt;Bonus!$J$4,Bonus!$K$4,IF(D2426&lt;Bonus!$J$5,Bonus!$K$5,IF(D2426&lt;Bonus!$J$6,Bonus!$K$6,IF(D2426&lt;Bonus!$J$7,Bonus!$K$7,IF(D2426&lt;Bonus!$J$8,Bonus!$K$8,IF(D2426&lt;Bonus!$J$9,Bonus!$K$9,IF(D2426&lt;Bonus!$J$10,Bonus!$K$10,IF(D2426&lt;Bonus!$J$11,Bonus!$K$11,IF(D2426&lt;Bonus!$J$12,Bonus!$K$12,Bonus!$K$13)))))))))))</f>
        <v>7</v>
      </c>
    </row>
    <row r="2427" spans="1:21"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17">
        <f t="shared" si="149"/>
        <v>1</v>
      </c>
      <c r="Q2427" t="s">
        <v>8356</v>
      </c>
      <c r="R2427" t="s">
        <v>8357</v>
      </c>
      <c r="S2427" s="23">
        <f t="shared" si="150"/>
        <v>42502.705428240741</v>
      </c>
      <c r="T2427" s="23">
        <f t="shared" si="151"/>
        <v>42517.711111111108</v>
      </c>
      <c r="U2427" s="27">
        <f>IF(D2427&lt;Bonus!$J$2,Bonus!$K$2,IF(D2427&lt;Bonus!$J$3,Bonus!$K$3,IF(D2427&lt;Bonus!$J$4,Bonus!$K$4,IF(D2427&lt;Bonus!$J$5,Bonus!$K$5,IF(D2427&lt;Bonus!$J$6,Bonus!$K$6,IF(D2427&lt;Bonus!$J$7,Bonus!$K$7,IF(D2427&lt;Bonus!$J$8,Bonus!$K$8,IF(D2427&lt;Bonus!$J$9,Bonus!$K$9,IF(D2427&lt;Bonus!$J$10,Bonus!$K$10,IF(D2427&lt;Bonus!$J$11,Bonus!$K$11,IF(D2427&lt;Bonus!$J$12,Bonus!$K$12,Bonus!$K$13)))))))))))</f>
        <v>2</v>
      </c>
    </row>
    <row r="2428" spans="1:21"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17" t="e">
        <f t="shared" si="149"/>
        <v>#DIV/0!</v>
      </c>
      <c r="Q2428" t="s">
        <v>8356</v>
      </c>
      <c r="R2428" t="s">
        <v>8357</v>
      </c>
      <c r="S2428" s="23">
        <f t="shared" si="150"/>
        <v>42163.961712962955</v>
      </c>
      <c r="T2428" s="23">
        <f t="shared" si="151"/>
        <v>42223.961712962955</v>
      </c>
      <c r="U2428" s="27">
        <f>IF(D2428&lt;Bonus!$J$2,Bonus!$K$2,IF(D2428&lt;Bonus!$J$3,Bonus!$K$3,IF(D2428&lt;Bonus!$J$4,Bonus!$K$4,IF(D2428&lt;Bonus!$J$5,Bonus!$K$5,IF(D2428&lt;Bonus!$J$6,Bonus!$K$6,IF(D2428&lt;Bonus!$J$7,Bonus!$K$7,IF(D2428&lt;Bonus!$J$8,Bonus!$K$8,IF(D2428&lt;Bonus!$J$9,Bonus!$K$9,IF(D2428&lt;Bonus!$J$10,Bonus!$K$10,IF(D2428&lt;Bonus!$J$11,Bonus!$K$11,IF(D2428&lt;Bonus!$J$12,Bonus!$K$12,Bonus!$K$13)))))))))))</f>
        <v>6</v>
      </c>
    </row>
    <row r="2429" spans="1:21"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17">
        <f t="shared" si="149"/>
        <v>1</v>
      </c>
      <c r="Q2429" t="s">
        <v>8356</v>
      </c>
      <c r="R2429" t="s">
        <v>8357</v>
      </c>
      <c r="S2429" s="23">
        <f t="shared" si="150"/>
        <v>42412.11033564814</v>
      </c>
      <c r="T2429" s="23">
        <f t="shared" si="151"/>
        <v>42452.068668981483</v>
      </c>
      <c r="U2429" s="27">
        <f>IF(D2429&lt;Bonus!$J$2,Bonus!$K$2,IF(D2429&lt;Bonus!$J$3,Bonus!$K$3,IF(D2429&lt;Bonus!$J$4,Bonus!$K$4,IF(D2429&lt;Bonus!$J$5,Bonus!$K$5,IF(D2429&lt;Bonus!$J$6,Bonus!$K$6,IF(D2429&lt;Bonus!$J$7,Bonus!$K$7,IF(D2429&lt;Bonus!$J$8,Bonus!$K$8,IF(D2429&lt;Bonus!$J$9,Bonus!$K$9,IF(D2429&lt;Bonus!$J$10,Bonus!$K$10,IF(D2429&lt;Bonus!$J$11,Bonus!$K$11,IF(D2429&lt;Bonus!$J$12,Bonus!$K$12,Bonus!$K$13)))))))))))</f>
        <v>12</v>
      </c>
    </row>
    <row r="2430" spans="1:21"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17">
        <f t="shared" si="149"/>
        <v>1</v>
      </c>
      <c r="Q2430" t="s">
        <v>8356</v>
      </c>
      <c r="R2430" t="s">
        <v>8357</v>
      </c>
      <c r="S2430" s="23">
        <f t="shared" si="150"/>
        <v>42045.575821759259</v>
      </c>
      <c r="T2430" s="23">
        <f t="shared" si="151"/>
        <v>42075.534155092588</v>
      </c>
      <c r="U2430" s="27">
        <f>IF(D2430&lt;Bonus!$J$2,Bonus!$K$2,IF(D2430&lt;Bonus!$J$3,Bonus!$K$3,IF(D2430&lt;Bonus!$J$4,Bonus!$K$4,IF(D2430&lt;Bonus!$J$5,Bonus!$K$5,IF(D2430&lt;Bonus!$J$6,Bonus!$K$6,IF(D2430&lt;Bonus!$J$7,Bonus!$K$7,IF(D2430&lt;Bonus!$J$8,Bonus!$K$8,IF(D2430&lt;Bonus!$J$9,Bonus!$K$9,IF(D2430&lt;Bonus!$J$10,Bonus!$K$10,IF(D2430&lt;Bonus!$J$11,Bonus!$K$11,IF(D2430&lt;Bonus!$J$12,Bonus!$K$12,Bonus!$K$13)))))))))))</f>
        <v>9</v>
      </c>
    </row>
    <row r="2431" spans="1:21"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17">
        <f t="shared" si="149"/>
        <v>501.25</v>
      </c>
      <c r="Q2431" t="s">
        <v>8356</v>
      </c>
      <c r="R2431" t="s">
        <v>8357</v>
      </c>
      <c r="S2431" s="23">
        <f t="shared" si="150"/>
        <v>42734.670902777776</v>
      </c>
      <c r="T2431" s="23">
        <f t="shared" si="151"/>
        <v>42771.488888888889</v>
      </c>
      <c r="U2431" s="27">
        <f>IF(D2431&lt;Bonus!$J$2,Bonus!$K$2,IF(D2431&lt;Bonus!$J$3,Bonus!$K$3,IF(D2431&lt;Bonus!$J$4,Bonus!$K$4,IF(D2431&lt;Bonus!$J$5,Bonus!$K$5,IF(D2431&lt;Bonus!$J$6,Bonus!$K$6,IF(D2431&lt;Bonus!$J$7,Bonus!$K$7,IF(D2431&lt;Bonus!$J$8,Bonus!$K$8,IF(D2431&lt;Bonus!$J$9,Bonus!$K$9,IF(D2431&lt;Bonus!$J$10,Bonus!$K$10,IF(D2431&lt;Bonus!$J$11,Bonus!$K$11,IF(D2431&lt;Bonus!$J$12,Bonus!$K$12,Bonus!$K$13)))))))))))</f>
        <v>12</v>
      </c>
    </row>
    <row r="2432" spans="1:21"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17">
        <f t="shared" si="149"/>
        <v>10.5</v>
      </c>
      <c r="Q2432" t="s">
        <v>8356</v>
      </c>
      <c r="R2432" t="s">
        <v>8357</v>
      </c>
      <c r="S2432" s="23">
        <f t="shared" si="150"/>
        <v>42381.922499999993</v>
      </c>
      <c r="T2432" s="23">
        <f t="shared" si="151"/>
        <v>42411.922499999993</v>
      </c>
      <c r="U2432" s="27">
        <f>IF(D2432&lt;Bonus!$J$2,Bonus!$K$2,IF(D2432&lt;Bonus!$J$3,Bonus!$K$3,IF(D2432&lt;Bonus!$J$4,Bonus!$K$4,IF(D2432&lt;Bonus!$J$5,Bonus!$K$5,IF(D2432&lt;Bonus!$J$6,Bonus!$K$6,IF(D2432&lt;Bonus!$J$7,Bonus!$K$7,IF(D2432&lt;Bonus!$J$8,Bonus!$K$8,IF(D2432&lt;Bonus!$J$9,Bonus!$K$9,IF(D2432&lt;Bonus!$J$10,Bonus!$K$10,IF(D2432&lt;Bonus!$J$11,Bonus!$K$11,IF(D2432&lt;Bonus!$J$12,Bonus!$K$12,Bonus!$K$13)))))))))))</f>
        <v>2</v>
      </c>
    </row>
    <row r="2433" spans="1:21"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17">
        <f t="shared" si="149"/>
        <v>1</v>
      </c>
      <c r="Q2433" t="s">
        <v>8356</v>
      </c>
      <c r="R2433" t="s">
        <v>8357</v>
      </c>
      <c r="S2433" s="23">
        <f t="shared" si="150"/>
        <v>42488.891354166662</v>
      </c>
      <c r="T2433" s="23">
        <f t="shared" si="151"/>
        <v>42548.891354166662</v>
      </c>
      <c r="U2433" s="27">
        <f>IF(D2433&lt;Bonus!$J$2,Bonus!$K$2,IF(D2433&lt;Bonus!$J$3,Bonus!$K$3,IF(D2433&lt;Bonus!$J$4,Bonus!$K$4,IF(D2433&lt;Bonus!$J$5,Bonus!$K$5,IF(D2433&lt;Bonus!$J$6,Bonus!$K$6,IF(D2433&lt;Bonus!$J$7,Bonus!$K$7,IF(D2433&lt;Bonus!$J$8,Bonus!$K$8,IF(D2433&lt;Bonus!$J$9,Bonus!$K$9,IF(D2433&lt;Bonus!$J$10,Bonus!$K$10,IF(D2433&lt;Bonus!$J$11,Bonus!$K$11,IF(D2433&lt;Bonus!$J$12,Bonus!$K$12,Bonus!$K$13)))))))))))</f>
        <v>12</v>
      </c>
    </row>
    <row r="2434" spans="1:21"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17">
        <f t="shared" si="149"/>
        <v>1</v>
      </c>
      <c r="Q2434" t="s">
        <v>8356</v>
      </c>
      <c r="R2434" t="s">
        <v>8357</v>
      </c>
      <c r="S2434" s="23">
        <f t="shared" si="150"/>
        <v>42041.010381944441</v>
      </c>
      <c r="T2434" s="23">
        <f t="shared" si="151"/>
        <v>42071.010381944441</v>
      </c>
      <c r="U2434" s="27">
        <f>IF(D2434&lt;Bonus!$J$2,Bonus!$K$2,IF(D2434&lt;Bonus!$J$3,Bonus!$K$3,IF(D2434&lt;Bonus!$J$4,Bonus!$K$4,IF(D2434&lt;Bonus!$J$5,Bonus!$K$5,IF(D2434&lt;Bonus!$J$6,Bonus!$K$6,IF(D2434&lt;Bonus!$J$7,Bonus!$K$7,IF(D2434&lt;Bonus!$J$8,Bonus!$K$8,IF(D2434&lt;Bonus!$J$9,Bonus!$K$9,IF(D2434&lt;Bonus!$J$10,Bonus!$K$10,IF(D2434&lt;Bonus!$J$11,Bonus!$K$11,IF(D2434&lt;Bonus!$J$12,Bonus!$K$12,Bonus!$K$13)))))))))))</f>
        <v>4</v>
      </c>
    </row>
    <row r="2435" spans="1:21"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f>
        <v>0</v>
      </c>
      <c r="P2435" s="17" t="e">
        <f t="shared" ref="P2435:P2498" si="153">E2435/L2435</f>
        <v>#DIV/0!</v>
      </c>
      <c r="Q2435" t="s">
        <v>8356</v>
      </c>
      <c r="R2435" t="s">
        <v>8357</v>
      </c>
      <c r="S2435" s="23">
        <f t="shared" ref="S2435:S2498" si="154">(J2435/60/60/24)+DATE(1970,1,1)+(-5/24)</f>
        <v>42397.691469907404</v>
      </c>
      <c r="T2435" s="23">
        <f t="shared" ref="T2435:T2498" si="155">(I2435/60/60/24)+DATE(1970,1,1)+(-5/24)</f>
        <v>42427.691469907404</v>
      </c>
      <c r="U2435" s="27">
        <f>IF(D2435&lt;Bonus!$J$2,Bonus!$K$2,IF(D2435&lt;Bonus!$J$3,Bonus!$K$3,IF(D2435&lt;Bonus!$J$4,Bonus!$K$4,IF(D2435&lt;Bonus!$J$5,Bonus!$K$5,IF(D2435&lt;Bonus!$J$6,Bonus!$K$6,IF(D2435&lt;Bonus!$J$7,Bonus!$K$7,IF(D2435&lt;Bonus!$J$8,Bonus!$K$8,IF(D2435&lt;Bonus!$J$9,Bonus!$K$9,IF(D2435&lt;Bonus!$J$10,Bonus!$K$10,IF(D2435&lt;Bonus!$J$11,Bonus!$K$11,IF(D2435&lt;Bonus!$J$12,Bonus!$K$12,Bonus!$K$13)))))))))))</f>
        <v>4</v>
      </c>
    </row>
    <row r="2436" spans="1:21"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17">
        <f t="shared" si="153"/>
        <v>13</v>
      </c>
      <c r="Q2436" t="s">
        <v>8356</v>
      </c>
      <c r="R2436" t="s">
        <v>8357</v>
      </c>
      <c r="S2436" s="23">
        <f t="shared" si="154"/>
        <v>42179.977708333325</v>
      </c>
      <c r="T2436" s="23">
        <f t="shared" si="155"/>
        <v>42219.977708333325</v>
      </c>
      <c r="U2436" s="27">
        <f>IF(D2436&lt;Bonus!$J$2,Bonus!$K$2,IF(D2436&lt;Bonus!$J$3,Bonus!$K$3,IF(D2436&lt;Bonus!$J$4,Bonus!$K$4,IF(D2436&lt;Bonus!$J$5,Bonus!$K$5,IF(D2436&lt;Bonus!$J$6,Bonus!$K$6,IF(D2436&lt;Bonus!$J$7,Bonus!$K$7,IF(D2436&lt;Bonus!$J$8,Bonus!$K$8,IF(D2436&lt;Bonus!$J$9,Bonus!$K$9,IF(D2436&lt;Bonus!$J$10,Bonus!$K$10,IF(D2436&lt;Bonus!$J$11,Bonus!$K$11,IF(D2436&lt;Bonus!$J$12,Bonus!$K$12,Bonus!$K$13)))))))))))</f>
        <v>6</v>
      </c>
    </row>
    <row r="2437" spans="1:21"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17">
        <f t="shared" si="153"/>
        <v>306</v>
      </c>
      <c r="Q2437" t="s">
        <v>8356</v>
      </c>
      <c r="R2437" t="s">
        <v>8357</v>
      </c>
      <c r="S2437" s="23">
        <f t="shared" si="154"/>
        <v>42252.069282407399</v>
      </c>
      <c r="T2437" s="23">
        <f t="shared" si="155"/>
        <v>42282.069282407399</v>
      </c>
      <c r="U2437" s="27">
        <f>IF(D2437&lt;Bonus!$J$2,Bonus!$K$2,IF(D2437&lt;Bonus!$J$3,Bonus!$K$3,IF(D2437&lt;Bonus!$J$4,Bonus!$K$4,IF(D2437&lt;Bonus!$J$5,Bonus!$K$5,IF(D2437&lt;Bonus!$J$6,Bonus!$K$6,IF(D2437&lt;Bonus!$J$7,Bonus!$K$7,IF(D2437&lt;Bonus!$J$8,Bonus!$K$8,IF(D2437&lt;Bonus!$J$9,Bonus!$K$9,IF(D2437&lt;Bonus!$J$10,Bonus!$K$10,IF(D2437&lt;Bonus!$J$11,Bonus!$K$11,IF(D2437&lt;Bonus!$J$12,Bonus!$K$12,Bonus!$K$13)))))))))))</f>
        <v>12</v>
      </c>
    </row>
    <row r="2438" spans="1:21"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17">
        <f t="shared" si="153"/>
        <v>22.5</v>
      </c>
      <c r="Q2438" t="s">
        <v>8356</v>
      </c>
      <c r="R2438" t="s">
        <v>8357</v>
      </c>
      <c r="S2438" s="23">
        <f t="shared" si="154"/>
        <v>42338.407060185178</v>
      </c>
      <c r="T2438" s="23">
        <f t="shared" si="155"/>
        <v>42398.407060185178</v>
      </c>
      <c r="U2438" s="27">
        <f>IF(D2438&lt;Bonus!$J$2,Bonus!$K$2,IF(D2438&lt;Bonus!$J$3,Bonus!$K$3,IF(D2438&lt;Bonus!$J$4,Bonus!$K$4,IF(D2438&lt;Bonus!$J$5,Bonus!$K$5,IF(D2438&lt;Bonus!$J$6,Bonus!$K$6,IF(D2438&lt;Bonus!$J$7,Bonus!$K$7,IF(D2438&lt;Bonus!$J$8,Bonus!$K$8,IF(D2438&lt;Bonus!$J$9,Bonus!$K$9,IF(D2438&lt;Bonus!$J$10,Bonus!$K$10,IF(D2438&lt;Bonus!$J$11,Bonus!$K$11,IF(D2438&lt;Bonus!$J$12,Bonus!$K$12,Bonus!$K$13)))))))))))</f>
        <v>12</v>
      </c>
    </row>
    <row r="2439" spans="1:21"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17" t="e">
        <f t="shared" si="153"/>
        <v>#DIV/0!</v>
      </c>
      <c r="Q2439" t="s">
        <v>8356</v>
      </c>
      <c r="R2439" t="s">
        <v>8357</v>
      </c>
      <c r="S2439" s="23">
        <f t="shared" si="154"/>
        <v>42031.756805555553</v>
      </c>
      <c r="T2439" s="23">
        <f t="shared" si="155"/>
        <v>42080.541666666664</v>
      </c>
      <c r="U2439" s="27">
        <f>IF(D2439&lt;Bonus!$J$2,Bonus!$K$2,IF(D2439&lt;Bonus!$J$3,Bonus!$K$3,IF(D2439&lt;Bonus!$J$4,Bonus!$K$4,IF(D2439&lt;Bonus!$J$5,Bonus!$K$5,IF(D2439&lt;Bonus!$J$6,Bonus!$K$6,IF(D2439&lt;Bonus!$J$7,Bonus!$K$7,IF(D2439&lt;Bonus!$J$8,Bonus!$K$8,IF(D2439&lt;Bonus!$J$9,Bonus!$K$9,IF(D2439&lt;Bonus!$J$10,Bonus!$K$10,IF(D2439&lt;Bonus!$J$11,Bonus!$K$11,IF(D2439&lt;Bonus!$J$12,Bonus!$K$12,Bonus!$K$13)))))))))))</f>
        <v>3</v>
      </c>
    </row>
    <row r="2440" spans="1:21"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17">
        <f t="shared" si="153"/>
        <v>50</v>
      </c>
      <c r="Q2440" t="s">
        <v>8356</v>
      </c>
      <c r="R2440" t="s">
        <v>8357</v>
      </c>
      <c r="S2440" s="23">
        <f t="shared" si="154"/>
        <v>42285.706736111104</v>
      </c>
      <c r="T2440" s="23">
        <f t="shared" si="155"/>
        <v>42345.748402777775</v>
      </c>
      <c r="U2440" s="27">
        <f>IF(D2440&lt;Bonus!$J$2,Bonus!$K$2,IF(D2440&lt;Bonus!$J$3,Bonus!$K$3,IF(D2440&lt;Bonus!$J$4,Bonus!$K$4,IF(D2440&lt;Bonus!$J$5,Bonus!$K$5,IF(D2440&lt;Bonus!$J$6,Bonus!$K$6,IF(D2440&lt;Bonus!$J$7,Bonus!$K$7,IF(D2440&lt;Bonus!$J$8,Bonus!$K$8,IF(D2440&lt;Bonus!$J$9,Bonus!$K$9,IF(D2440&lt;Bonus!$J$10,Bonus!$K$10,IF(D2440&lt;Bonus!$J$11,Bonus!$K$11,IF(D2440&lt;Bonus!$J$12,Bonus!$K$12,Bonus!$K$13)))))))))))</f>
        <v>5</v>
      </c>
    </row>
    <row r="2441" spans="1:21"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17" t="e">
        <f t="shared" si="153"/>
        <v>#DIV/0!</v>
      </c>
      <c r="Q2441" t="s">
        <v>8356</v>
      </c>
      <c r="R2441" t="s">
        <v>8357</v>
      </c>
      <c r="S2441" s="23">
        <f t="shared" si="154"/>
        <v>42265.610289351847</v>
      </c>
      <c r="T2441" s="23">
        <f t="shared" si="155"/>
        <v>42295.610289351847</v>
      </c>
      <c r="U2441" s="27">
        <f>IF(D2441&lt;Bonus!$J$2,Bonus!$K$2,IF(D2441&lt;Bonus!$J$3,Bonus!$K$3,IF(D2441&lt;Bonus!$J$4,Bonus!$K$4,IF(D2441&lt;Bonus!$J$5,Bonus!$K$5,IF(D2441&lt;Bonus!$J$6,Bonus!$K$6,IF(D2441&lt;Bonus!$J$7,Bonus!$K$7,IF(D2441&lt;Bonus!$J$8,Bonus!$K$8,IF(D2441&lt;Bonus!$J$9,Bonus!$K$9,IF(D2441&lt;Bonus!$J$10,Bonus!$K$10,IF(D2441&lt;Bonus!$J$11,Bonus!$K$11,IF(D2441&lt;Bonus!$J$12,Bonus!$K$12,Bonus!$K$13)))))))))))</f>
        <v>4</v>
      </c>
    </row>
    <row r="2442" spans="1:21"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17">
        <f t="shared" si="153"/>
        <v>5</v>
      </c>
      <c r="Q2442" t="s">
        <v>8356</v>
      </c>
      <c r="R2442" t="s">
        <v>8357</v>
      </c>
      <c r="S2442" s="23">
        <f t="shared" si="154"/>
        <v>42383.691122685181</v>
      </c>
      <c r="T2442" s="23">
        <f t="shared" si="155"/>
        <v>42413.691122685181</v>
      </c>
      <c r="U2442" s="27">
        <f>IF(D2442&lt;Bonus!$J$2,Bonus!$K$2,IF(D2442&lt;Bonus!$J$3,Bonus!$K$3,IF(D2442&lt;Bonus!$J$4,Bonus!$K$4,IF(D2442&lt;Bonus!$J$5,Bonus!$K$5,IF(D2442&lt;Bonus!$J$6,Bonus!$K$6,IF(D2442&lt;Bonus!$J$7,Bonus!$K$7,IF(D2442&lt;Bonus!$J$8,Bonus!$K$8,IF(D2442&lt;Bonus!$J$9,Bonus!$K$9,IF(D2442&lt;Bonus!$J$10,Bonus!$K$10,IF(D2442&lt;Bonus!$J$11,Bonus!$K$11,IF(D2442&lt;Bonus!$J$12,Bonus!$K$12,Bonus!$K$13)))))))))))</f>
        <v>3</v>
      </c>
    </row>
    <row r="2443" spans="1:21"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17">
        <f t="shared" si="153"/>
        <v>74.22935779816514</v>
      </c>
      <c r="Q2443" t="s">
        <v>8356</v>
      </c>
      <c r="R2443" t="s">
        <v>8372</v>
      </c>
      <c r="S2443" s="23">
        <f t="shared" si="154"/>
        <v>42186.917291666665</v>
      </c>
      <c r="T2443" s="23">
        <f t="shared" si="155"/>
        <v>42207.999305555553</v>
      </c>
      <c r="U2443" s="27">
        <f>IF(D2443&lt;Bonus!$J$2,Bonus!$K$2,IF(D2443&lt;Bonus!$J$3,Bonus!$K$3,IF(D2443&lt;Bonus!$J$4,Bonus!$K$4,IF(D2443&lt;Bonus!$J$5,Bonus!$K$5,IF(D2443&lt;Bonus!$J$6,Bonus!$K$6,IF(D2443&lt;Bonus!$J$7,Bonus!$K$7,IF(D2443&lt;Bonus!$J$8,Bonus!$K$8,IF(D2443&lt;Bonus!$J$9,Bonus!$K$9,IF(D2443&lt;Bonus!$J$10,Bonus!$K$10,IF(D2443&lt;Bonus!$J$11,Bonus!$K$11,IF(D2443&lt;Bonus!$J$12,Bonus!$K$12,Bonus!$K$13)))))))))))</f>
        <v>3</v>
      </c>
    </row>
    <row r="2444" spans="1:21"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17">
        <f t="shared" si="153"/>
        <v>81.252688172043008</v>
      </c>
      <c r="Q2444" t="s">
        <v>8356</v>
      </c>
      <c r="R2444" t="s">
        <v>8372</v>
      </c>
      <c r="S2444" s="23">
        <f t="shared" si="154"/>
        <v>42052.458657407398</v>
      </c>
      <c r="T2444" s="23">
        <f t="shared" si="155"/>
        <v>42082.416990740741</v>
      </c>
      <c r="U2444" s="27">
        <f>IF(D2444&lt;Bonus!$J$2,Bonus!$K$2,IF(D2444&lt;Bonus!$J$3,Bonus!$K$3,IF(D2444&lt;Bonus!$J$4,Bonus!$K$4,IF(D2444&lt;Bonus!$J$5,Bonus!$K$5,IF(D2444&lt;Bonus!$J$6,Bonus!$K$6,IF(D2444&lt;Bonus!$J$7,Bonus!$K$7,IF(D2444&lt;Bonus!$J$8,Bonus!$K$8,IF(D2444&lt;Bonus!$J$9,Bonus!$K$9,IF(D2444&lt;Bonus!$J$10,Bonus!$K$10,IF(D2444&lt;Bonus!$J$11,Bonus!$K$11,IF(D2444&lt;Bonus!$J$12,Bonus!$K$12,Bonus!$K$13)))))))))))</f>
        <v>6</v>
      </c>
    </row>
    <row r="2445" spans="1:21"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17">
        <f t="shared" si="153"/>
        <v>130.23469453376205</v>
      </c>
      <c r="Q2445" t="s">
        <v>8356</v>
      </c>
      <c r="R2445" t="s">
        <v>8372</v>
      </c>
      <c r="S2445" s="23">
        <f t="shared" si="154"/>
        <v>41836.416921296295</v>
      </c>
      <c r="T2445" s="23">
        <f t="shared" si="155"/>
        <v>41866.416921296295</v>
      </c>
      <c r="U2445" s="27">
        <f>IF(D2445&lt;Bonus!$J$2,Bonus!$K$2,IF(D2445&lt;Bonus!$J$3,Bonus!$K$3,IF(D2445&lt;Bonus!$J$4,Bonus!$K$4,IF(D2445&lt;Bonus!$J$5,Bonus!$K$5,IF(D2445&lt;Bonus!$J$6,Bonus!$K$6,IF(D2445&lt;Bonus!$J$7,Bonus!$K$7,IF(D2445&lt;Bonus!$J$8,Bonus!$K$8,IF(D2445&lt;Bonus!$J$9,Bonus!$K$9,IF(D2445&lt;Bonus!$J$10,Bonus!$K$10,IF(D2445&lt;Bonus!$J$11,Bonus!$K$11,IF(D2445&lt;Bonus!$J$12,Bonus!$K$12,Bonus!$K$13)))))))))))</f>
        <v>6</v>
      </c>
    </row>
    <row r="2446" spans="1:21"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17">
        <f t="shared" si="153"/>
        <v>53.409836065573771</v>
      </c>
      <c r="Q2446" t="s">
        <v>8356</v>
      </c>
      <c r="R2446" t="s">
        <v>8372</v>
      </c>
      <c r="S2446" s="23">
        <f t="shared" si="154"/>
        <v>42485.54619212963</v>
      </c>
      <c r="T2446" s="23">
        <f t="shared" si="155"/>
        <v>42515.54619212963</v>
      </c>
      <c r="U2446" s="27">
        <f>IF(D2446&lt;Bonus!$J$2,Bonus!$K$2,IF(D2446&lt;Bonus!$J$3,Bonus!$K$3,IF(D2446&lt;Bonus!$J$4,Bonus!$K$4,IF(D2446&lt;Bonus!$J$5,Bonus!$K$5,IF(D2446&lt;Bonus!$J$6,Bonus!$K$6,IF(D2446&lt;Bonus!$J$7,Bonus!$K$7,IF(D2446&lt;Bonus!$J$8,Bonus!$K$8,IF(D2446&lt;Bonus!$J$9,Bonus!$K$9,IF(D2446&lt;Bonus!$J$10,Bonus!$K$10,IF(D2446&lt;Bonus!$J$11,Bonus!$K$11,IF(D2446&lt;Bonus!$J$12,Bonus!$K$12,Bonus!$K$13)))))))))))</f>
        <v>2</v>
      </c>
    </row>
    <row r="2447" spans="1:21"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17">
        <f t="shared" si="153"/>
        <v>75.130434782608702</v>
      </c>
      <c r="Q2447" t="s">
        <v>8356</v>
      </c>
      <c r="R2447" t="s">
        <v>8372</v>
      </c>
      <c r="S2447" s="23">
        <f t="shared" si="154"/>
        <v>42242.981724537036</v>
      </c>
      <c r="T2447" s="23">
        <f t="shared" si="155"/>
        <v>42272.981724537036</v>
      </c>
      <c r="U2447" s="27">
        <f>IF(D2447&lt;Bonus!$J$2,Bonus!$K$2,IF(D2447&lt;Bonus!$J$3,Bonus!$K$3,IF(D2447&lt;Bonus!$J$4,Bonus!$K$4,IF(D2447&lt;Bonus!$J$5,Bonus!$K$5,IF(D2447&lt;Bonus!$J$6,Bonus!$K$6,IF(D2447&lt;Bonus!$J$7,Bonus!$K$7,IF(D2447&lt;Bonus!$J$8,Bonus!$K$8,IF(D2447&lt;Bonus!$J$9,Bonus!$K$9,IF(D2447&lt;Bonus!$J$10,Bonus!$K$10,IF(D2447&lt;Bonus!$J$11,Bonus!$K$11,IF(D2447&lt;Bonus!$J$12,Bonus!$K$12,Bonus!$K$13)))))))))))</f>
        <v>3</v>
      </c>
    </row>
    <row r="2448" spans="1:21"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17">
        <f t="shared" si="153"/>
        <v>75.666666666666671</v>
      </c>
      <c r="Q2448" t="s">
        <v>8356</v>
      </c>
      <c r="R2448" t="s">
        <v>8372</v>
      </c>
      <c r="S2448" s="23">
        <f t="shared" si="154"/>
        <v>42670.394340277773</v>
      </c>
      <c r="T2448" s="23">
        <f t="shared" si="155"/>
        <v>42700.436006944445</v>
      </c>
      <c r="U2448" s="27">
        <f>IF(D2448&lt;Bonus!$J$2,Bonus!$K$2,IF(D2448&lt;Bonus!$J$3,Bonus!$K$3,IF(D2448&lt;Bonus!$J$4,Bonus!$K$4,IF(D2448&lt;Bonus!$J$5,Bonus!$K$5,IF(D2448&lt;Bonus!$J$6,Bonus!$K$6,IF(D2448&lt;Bonus!$J$7,Bonus!$K$7,IF(D2448&lt;Bonus!$J$8,Bonus!$K$8,IF(D2448&lt;Bonus!$J$9,Bonus!$K$9,IF(D2448&lt;Bonus!$J$10,Bonus!$K$10,IF(D2448&lt;Bonus!$J$11,Bonus!$K$11,IF(D2448&lt;Bonus!$J$12,Bonus!$K$12,Bonus!$K$13)))))))))))</f>
        <v>3</v>
      </c>
    </row>
    <row r="2449" spans="1:21"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17">
        <f t="shared" si="153"/>
        <v>31.691394658753708</v>
      </c>
      <c r="Q2449" t="s">
        <v>8356</v>
      </c>
      <c r="R2449" t="s">
        <v>8372</v>
      </c>
      <c r="S2449" s="23">
        <f t="shared" si="154"/>
        <v>42654.26149305555</v>
      </c>
      <c r="T2449" s="23">
        <f t="shared" si="155"/>
        <v>42685.958333333336</v>
      </c>
      <c r="U2449" s="27">
        <f>IF(D2449&lt;Bonus!$J$2,Bonus!$K$2,IF(D2449&lt;Bonus!$J$3,Bonus!$K$3,IF(D2449&lt;Bonus!$J$4,Bonus!$K$4,IF(D2449&lt;Bonus!$J$5,Bonus!$K$5,IF(D2449&lt;Bonus!$J$6,Bonus!$K$6,IF(D2449&lt;Bonus!$J$7,Bonus!$K$7,IF(D2449&lt;Bonus!$J$8,Bonus!$K$8,IF(D2449&lt;Bonus!$J$9,Bonus!$K$9,IF(D2449&lt;Bonus!$J$10,Bonus!$K$10,IF(D2449&lt;Bonus!$J$11,Bonus!$K$11,IF(D2449&lt;Bonus!$J$12,Bonus!$K$12,Bonus!$K$13)))))))))))</f>
        <v>2</v>
      </c>
    </row>
    <row r="2450" spans="1:21"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17">
        <f t="shared" si="153"/>
        <v>47.777777777777779</v>
      </c>
      <c r="Q2450" t="s">
        <v>8356</v>
      </c>
      <c r="R2450" t="s">
        <v>8372</v>
      </c>
      <c r="S2450" s="23">
        <f t="shared" si="154"/>
        <v>42607.107789351845</v>
      </c>
      <c r="T2450" s="23">
        <f t="shared" si="155"/>
        <v>42613.025000000001</v>
      </c>
      <c r="U2450" s="27">
        <f>IF(D2450&lt;Bonus!$J$2,Bonus!$K$2,IF(D2450&lt;Bonus!$J$3,Bonus!$K$3,IF(D2450&lt;Bonus!$J$4,Bonus!$K$4,IF(D2450&lt;Bonus!$J$5,Bonus!$K$5,IF(D2450&lt;Bonus!$J$6,Bonus!$K$6,IF(D2450&lt;Bonus!$J$7,Bonus!$K$7,IF(D2450&lt;Bonus!$J$8,Bonus!$K$8,IF(D2450&lt;Bonus!$J$9,Bonus!$K$9,IF(D2450&lt;Bonus!$J$10,Bonus!$K$10,IF(D2450&lt;Bonus!$J$11,Bonus!$K$11,IF(D2450&lt;Bonus!$J$12,Bonus!$K$12,Bonus!$K$13)))))))))))</f>
        <v>1</v>
      </c>
    </row>
    <row r="2451" spans="1:21"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17">
        <f t="shared" si="153"/>
        <v>90</v>
      </c>
      <c r="Q2451" t="s">
        <v>8356</v>
      </c>
      <c r="R2451" t="s">
        <v>8372</v>
      </c>
      <c r="S2451" s="23">
        <f t="shared" si="154"/>
        <v>41942.934201388889</v>
      </c>
      <c r="T2451" s="23">
        <f t="shared" si="155"/>
        <v>41972.975868055553</v>
      </c>
      <c r="U2451" s="27">
        <f>IF(D2451&lt;Bonus!$J$2,Bonus!$K$2,IF(D2451&lt;Bonus!$J$3,Bonus!$K$3,IF(D2451&lt;Bonus!$J$4,Bonus!$K$4,IF(D2451&lt;Bonus!$J$5,Bonus!$K$5,IF(D2451&lt;Bonus!$J$6,Bonus!$K$6,IF(D2451&lt;Bonus!$J$7,Bonus!$K$7,IF(D2451&lt;Bonus!$J$8,Bonus!$K$8,IF(D2451&lt;Bonus!$J$9,Bonus!$K$9,IF(D2451&lt;Bonus!$J$10,Bonus!$K$10,IF(D2451&lt;Bonus!$J$11,Bonus!$K$11,IF(D2451&lt;Bonus!$J$12,Bonus!$K$12,Bonus!$K$13)))))))))))</f>
        <v>4</v>
      </c>
    </row>
    <row r="2452" spans="1:21"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17">
        <f t="shared" si="153"/>
        <v>149.31401960784314</v>
      </c>
      <c r="Q2452" t="s">
        <v>8356</v>
      </c>
      <c r="R2452" t="s">
        <v>8372</v>
      </c>
      <c r="S2452" s="23">
        <f t="shared" si="154"/>
        <v>41901.864074074074</v>
      </c>
      <c r="T2452" s="23">
        <f t="shared" si="155"/>
        <v>41939.924305555556</v>
      </c>
      <c r="U2452" s="27">
        <f>IF(D2452&lt;Bonus!$J$2,Bonus!$K$2,IF(D2452&lt;Bonus!$J$3,Bonus!$K$3,IF(D2452&lt;Bonus!$J$4,Bonus!$K$4,IF(D2452&lt;Bonus!$J$5,Bonus!$K$5,IF(D2452&lt;Bonus!$J$6,Bonus!$K$6,IF(D2452&lt;Bonus!$J$7,Bonus!$K$7,IF(D2452&lt;Bonus!$J$8,Bonus!$K$8,IF(D2452&lt;Bonus!$J$9,Bonus!$K$9,IF(D2452&lt;Bonus!$J$10,Bonus!$K$10,IF(D2452&lt;Bonus!$J$11,Bonus!$K$11,IF(D2452&lt;Bonus!$J$12,Bonus!$K$12,Bonus!$K$13)))))))))))</f>
        <v>5</v>
      </c>
    </row>
    <row r="2453" spans="1:21"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17">
        <f t="shared" si="153"/>
        <v>62.06989247311828</v>
      </c>
      <c r="Q2453" t="s">
        <v>8356</v>
      </c>
      <c r="R2453" t="s">
        <v>8372</v>
      </c>
      <c r="S2453" s="23">
        <f t="shared" si="154"/>
        <v>42779.700115740743</v>
      </c>
      <c r="T2453" s="23">
        <f t="shared" si="155"/>
        <v>42799.700115740743</v>
      </c>
      <c r="U2453" s="27">
        <f>IF(D2453&lt;Bonus!$J$2,Bonus!$K$2,IF(D2453&lt;Bonus!$J$3,Bonus!$K$3,IF(D2453&lt;Bonus!$J$4,Bonus!$K$4,IF(D2453&lt;Bonus!$J$5,Bonus!$K$5,IF(D2453&lt;Bonus!$J$6,Bonus!$K$6,IF(D2453&lt;Bonus!$J$7,Bonus!$K$7,IF(D2453&lt;Bonus!$J$8,Bonus!$K$8,IF(D2453&lt;Bonus!$J$9,Bonus!$K$9,IF(D2453&lt;Bonus!$J$10,Bonus!$K$10,IF(D2453&lt;Bonus!$J$11,Bonus!$K$11,IF(D2453&lt;Bonus!$J$12,Bonus!$K$12,Bonus!$K$13)))))))))))</f>
        <v>4</v>
      </c>
    </row>
    <row r="2454" spans="1:21"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17">
        <f t="shared" si="153"/>
        <v>53.4</v>
      </c>
      <c r="Q2454" t="s">
        <v>8356</v>
      </c>
      <c r="R2454" t="s">
        <v>8372</v>
      </c>
      <c r="S2454" s="23">
        <f t="shared" si="154"/>
        <v>42338.635416666664</v>
      </c>
      <c r="T2454" s="23">
        <f t="shared" si="155"/>
        <v>42367.749999999993</v>
      </c>
      <c r="U2454" s="27">
        <f>IF(D2454&lt;Bonus!$J$2,Bonus!$K$2,IF(D2454&lt;Bonus!$J$3,Bonus!$K$3,IF(D2454&lt;Bonus!$J$4,Bonus!$K$4,IF(D2454&lt;Bonus!$J$5,Bonus!$K$5,IF(D2454&lt;Bonus!$J$6,Bonus!$K$6,IF(D2454&lt;Bonus!$J$7,Bonus!$K$7,IF(D2454&lt;Bonus!$J$8,Bonus!$K$8,IF(D2454&lt;Bonus!$J$9,Bonus!$K$9,IF(D2454&lt;Bonus!$J$10,Bonus!$K$10,IF(D2454&lt;Bonus!$J$11,Bonus!$K$11,IF(D2454&lt;Bonus!$J$12,Bonus!$K$12,Bonus!$K$13)))))))))))</f>
        <v>1</v>
      </c>
    </row>
    <row r="2455" spans="1:21"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17">
        <f t="shared" si="153"/>
        <v>69.268656716417908</v>
      </c>
      <c r="Q2455" t="s">
        <v>8356</v>
      </c>
      <c r="R2455" t="s">
        <v>8372</v>
      </c>
      <c r="S2455" s="23">
        <f t="shared" si="154"/>
        <v>42738.483900462961</v>
      </c>
      <c r="T2455" s="23">
        <f t="shared" si="155"/>
        <v>42768.483900462961</v>
      </c>
      <c r="U2455" s="27">
        <f>IF(D2455&lt;Bonus!$J$2,Bonus!$K$2,IF(D2455&lt;Bonus!$J$3,Bonus!$K$3,IF(D2455&lt;Bonus!$J$4,Bonus!$K$4,IF(D2455&lt;Bonus!$J$5,Bonus!$K$5,IF(D2455&lt;Bonus!$J$6,Bonus!$K$6,IF(D2455&lt;Bonus!$J$7,Bonus!$K$7,IF(D2455&lt;Bonus!$J$8,Bonus!$K$8,IF(D2455&lt;Bonus!$J$9,Bonus!$K$9,IF(D2455&lt;Bonus!$J$10,Bonus!$K$10,IF(D2455&lt;Bonus!$J$11,Bonus!$K$11,IF(D2455&lt;Bonus!$J$12,Bonus!$K$12,Bonus!$K$13)))))))))))</f>
        <v>2</v>
      </c>
    </row>
    <row r="2456" spans="1:21"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17">
        <f t="shared" si="153"/>
        <v>271.50769230769231</v>
      </c>
      <c r="Q2456" t="s">
        <v>8356</v>
      </c>
      <c r="R2456" t="s">
        <v>8372</v>
      </c>
      <c r="S2456" s="23">
        <f t="shared" si="154"/>
        <v>42769.99314814814</v>
      </c>
      <c r="T2456" s="23">
        <f t="shared" si="155"/>
        <v>42804.99314814814</v>
      </c>
      <c r="U2456" s="27">
        <f>IF(D2456&lt;Bonus!$J$2,Bonus!$K$2,IF(D2456&lt;Bonus!$J$3,Bonus!$K$3,IF(D2456&lt;Bonus!$J$4,Bonus!$K$4,IF(D2456&lt;Bonus!$J$5,Bonus!$K$5,IF(D2456&lt;Bonus!$J$6,Bonus!$K$6,IF(D2456&lt;Bonus!$J$7,Bonus!$K$7,IF(D2456&lt;Bonus!$J$8,Bonus!$K$8,IF(D2456&lt;Bonus!$J$9,Bonus!$K$9,IF(D2456&lt;Bonus!$J$10,Bonus!$K$10,IF(D2456&lt;Bonus!$J$11,Bonus!$K$11,IF(D2456&lt;Bonus!$J$12,Bonus!$K$12,Bonus!$K$13)))))))))))</f>
        <v>9</v>
      </c>
    </row>
    <row r="2457" spans="1:21"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17">
        <f t="shared" si="153"/>
        <v>34.125</v>
      </c>
      <c r="Q2457" t="s">
        <v>8356</v>
      </c>
      <c r="R2457" t="s">
        <v>8372</v>
      </c>
      <c r="S2457" s="23">
        <f t="shared" si="154"/>
        <v>42452.573495370372</v>
      </c>
      <c r="T2457" s="23">
        <f t="shared" si="155"/>
        <v>42480.573495370372</v>
      </c>
      <c r="U2457" s="27">
        <f>IF(D2457&lt;Bonus!$J$2,Bonus!$K$2,IF(D2457&lt;Bonus!$J$3,Bonus!$K$3,IF(D2457&lt;Bonus!$J$4,Bonus!$K$4,IF(D2457&lt;Bonus!$J$5,Bonus!$K$5,IF(D2457&lt;Bonus!$J$6,Bonus!$K$6,IF(D2457&lt;Bonus!$J$7,Bonus!$K$7,IF(D2457&lt;Bonus!$J$8,Bonus!$K$8,IF(D2457&lt;Bonus!$J$9,Bonus!$K$9,IF(D2457&lt;Bonus!$J$10,Bonus!$K$10,IF(D2457&lt;Bonus!$J$11,Bonus!$K$11,IF(D2457&lt;Bonus!$J$12,Bonus!$K$12,Bonus!$K$13)))))))))))</f>
        <v>1</v>
      </c>
    </row>
    <row r="2458" spans="1:21"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17">
        <f t="shared" si="153"/>
        <v>40.492537313432834</v>
      </c>
      <c r="Q2458" t="s">
        <v>8356</v>
      </c>
      <c r="R2458" t="s">
        <v>8372</v>
      </c>
      <c r="S2458" s="23">
        <f t="shared" si="154"/>
        <v>42761.752766203703</v>
      </c>
      <c r="T2458" s="23">
        <f t="shared" si="155"/>
        <v>42791.752766203703</v>
      </c>
      <c r="U2458" s="27">
        <f>IF(D2458&lt;Bonus!$J$2,Bonus!$K$2,IF(D2458&lt;Bonus!$J$3,Bonus!$K$3,IF(D2458&lt;Bonus!$J$4,Bonus!$K$4,IF(D2458&lt;Bonus!$J$5,Bonus!$K$5,IF(D2458&lt;Bonus!$J$6,Bonus!$K$6,IF(D2458&lt;Bonus!$J$7,Bonus!$K$7,IF(D2458&lt;Bonus!$J$8,Bonus!$K$8,IF(D2458&lt;Bonus!$J$9,Bonus!$K$9,IF(D2458&lt;Bonus!$J$10,Bonus!$K$10,IF(D2458&lt;Bonus!$J$11,Bonus!$K$11,IF(D2458&lt;Bonus!$J$12,Bonus!$K$12,Bonus!$K$13)))))))))))</f>
        <v>2</v>
      </c>
    </row>
    <row r="2459" spans="1:21"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17">
        <f t="shared" si="153"/>
        <v>189.75806451612902</v>
      </c>
      <c r="Q2459" t="s">
        <v>8356</v>
      </c>
      <c r="R2459" t="s">
        <v>8372</v>
      </c>
      <c r="S2459" s="23">
        <f t="shared" si="154"/>
        <v>42423.394166666665</v>
      </c>
      <c r="T2459" s="23">
        <f t="shared" si="155"/>
        <v>42453.352500000001</v>
      </c>
      <c r="U2459" s="27">
        <f>IF(D2459&lt;Bonus!$J$2,Bonus!$K$2,IF(D2459&lt;Bonus!$J$3,Bonus!$K$3,IF(D2459&lt;Bonus!$J$4,Bonus!$K$4,IF(D2459&lt;Bonus!$J$5,Bonus!$K$5,IF(D2459&lt;Bonus!$J$6,Bonus!$K$6,IF(D2459&lt;Bonus!$J$7,Bonus!$K$7,IF(D2459&lt;Bonus!$J$8,Bonus!$K$8,IF(D2459&lt;Bonus!$J$9,Bonus!$K$9,IF(D2459&lt;Bonus!$J$10,Bonus!$K$10,IF(D2459&lt;Bonus!$J$11,Bonus!$K$11,IF(D2459&lt;Bonus!$J$12,Bonus!$K$12,Bonus!$K$13)))))))))))</f>
        <v>6</v>
      </c>
    </row>
    <row r="2460" spans="1:21"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17">
        <f t="shared" si="153"/>
        <v>68.862499999999997</v>
      </c>
      <c r="Q2460" t="s">
        <v>8356</v>
      </c>
      <c r="R2460" t="s">
        <v>8372</v>
      </c>
      <c r="S2460" s="23">
        <f t="shared" si="154"/>
        <v>42495.663402777776</v>
      </c>
      <c r="T2460" s="23">
        <f t="shared" si="155"/>
        <v>42530.583333333336</v>
      </c>
      <c r="U2460" s="27">
        <f>IF(D2460&lt;Bonus!$J$2,Bonus!$K$2,IF(D2460&lt;Bonus!$J$3,Bonus!$K$3,IF(D2460&lt;Bonus!$J$4,Bonus!$K$4,IF(D2460&lt;Bonus!$J$5,Bonus!$K$5,IF(D2460&lt;Bonus!$J$6,Bonus!$K$6,IF(D2460&lt;Bonus!$J$7,Bonus!$K$7,IF(D2460&lt;Bonus!$J$8,Bonus!$K$8,IF(D2460&lt;Bonus!$J$9,Bonus!$K$9,IF(D2460&lt;Bonus!$J$10,Bonus!$K$10,IF(D2460&lt;Bonus!$J$11,Bonus!$K$11,IF(D2460&lt;Bonus!$J$12,Bonus!$K$12,Bonus!$K$13)))))))))))</f>
        <v>3</v>
      </c>
    </row>
    <row r="2461" spans="1:21"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17">
        <f t="shared" si="153"/>
        <v>108.77659574468085</v>
      </c>
      <c r="Q2461" t="s">
        <v>8356</v>
      </c>
      <c r="R2461" t="s">
        <v>8372</v>
      </c>
      <c r="S2461" s="23">
        <f t="shared" si="154"/>
        <v>42407.429224537038</v>
      </c>
      <c r="T2461" s="23">
        <f t="shared" si="155"/>
        <v>42452.387557870366</v>
      </c>
      <c r="U2461" s="27">
        <f>IF(D2461&lt;Bonus!$J$2,Bonus!$K$2,IF(D2461&lt;Bonus!$J$3,Bonus!$K$3,IF(D2461&lt;Bonus!$J$4,Bonus!$K$4,IF(D2461&lt;Bonus!$J$5,Bonus!$K$5,IF(D2461&lt;Bonus!$J$6,Bonus!$K$6,IF(D2461&lt;Bonus!$J$7,Bonus!$K$7,IF(D2461&lt;Bonus!$J$8,Bonus!$K$8,IF(D2461&lt;Bonus!$J$9,Bonus!$K$9,IF(D2461&lt;Bonus!$J$10,Bonus!$K$10,IF(D2461&lt;Bonus!$J$11,Bonus!$K$11,IF(D2461&lt;Bonus!$J$12,Bonus!$K$12,Bonus!$K$13)))))))))))</f>
        <v>8</v>
      </c>
    </row>
    <row r="2462" spans="1:21"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17">
        <f t="shared" si="153"/>
        <v>125.98529411764706</v>
      </c>
      <c r="Q2462" t="s">
        <v>8356</v>
      </c>
      <c r="R2462" t="s">
        <v>8372</v>
      </c>
      <c r="S2462" s="23">
        <f t="shared" si="154"/>
        <v>42703.978784722225</v>
      </c>
      <c r="T2462" s="23">
        <f t="shared" si="155"/>
        <v>42737.970138888886</v>
      </c>
      <c r="U2462" s="27">
        <f>IF(D2462&lt;Bonus!$J$2,Bonus!$K$2,IF(D2462&lt;Bonus!$J$3,Bonus!$K$3,IF(D2462&lt;Bonus!$J$4,Bonus!$K$4,IF(D2462&lt;Bonus!$J$5,Bonus!$K$5,IF(D2462&lt;Bonus!$J$6,Bonus!$K$6,IF(D2462&lt;Bonus!$J$7,Bonus!$K$7,IF(D2462&lt;Bonus!$J$8,Bonus!$K$8,IF(D2462&lt;Bonus!$J$9,Bonus!$K$9,IF(D2462&lt;Bonus!$J$10,Bonus!$K$10,IF(D2462&lt;Bonus!$J$11,Bonus!$K$11,IF(D2462&lt;Bonus!$J$12,Bonus!$K$12,Bonus!$K$13)))))))))))</f>
        <v>3</v>
      </c>
    </row>
    <row r="2463" spans="1:21"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17">
        <f t="shared" si="153"/>
        <v>90.523255813953483</v>
      </c>
      <c r="Q2463" t="s">
        <v>8345</v>
      </c>
      <c r="R2463" t="s">
        <v>8349</v>
      </c>
      <c r="S2463" s="23">
        <f t="shared" si="154"/>
        <v>40783.804363425923</v>
      </c>
      <c r="T2463" s="23">
        <f t="shared" si="155"/>
        <v>40816.916666666664</v>
      </c>
      <c r="U2463" s="27">
        <f>IF(D2463&lt;Bonus!$J$2,Bonus!$K$2,IF(D2463&lt;Bonus!$J$3,Bonus!$K$3,IF(D2463&lt;Bonus!$J$4,Bonus!$K$4,IF(D2463&lt;Bonus!$J$5,Bonus!$K$5,IF(D2463&lt;Bonus!$J$6,Bonus!$K$6,IF(D2463&lt;Bonus!$J$7,Bonus!$K$7,IF(D2463&lt;Bonus!$J$8,Bonus!$K$8,IF(D2463&lt;Bonus!$J$9,Bonus!$K$9,IF(D2463&lt;Bonus!$J$10,Bonus!$K$10,IF(D2463&lt;Bonus!$J$11,Bonus!$K$11,IF(D2463&lt;Bonus!$J$12,Bonus!$K$12,Bonus!$K$13)))))))))))</f>
        <v>3</v>
      </c>
    </row>
    <row r="2464" spans="1:21"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17">
        <f t="shared" si="153"/>
        <v>28.880434782608695</v>
      </c>
      <c r="Q2464" t="s">
        <v>8345</v>
      </c>
      <c r="R2464" t="s">
        <v>8349</v>
      </c>
      <c r="S2464" s="23">
        <f t="shared" si="154"/>
        <v>41088.977962962963</v>
      </c>
      <c r="T2464" s="23">
        <f t="shared" si="155"/>
        <v>41108.977962962963</v>
      </c>
      <c r="U2464" s="27">
        <f>IF(D2464&lt;Bonus!$J$2,Bonus!$K$2,IF(D2464&lt;Bonus!$J$3,Bonus!$K$3,IF(D2464&lt;Bonus!$J$4,Bonus!$K$4,IF(D2464&lt;Bonus!$J$5,Bonus!$K$5,IF(D2464&lt;Bonus!$J$6,Bonus!$K$6,IF(D2464&lt;Bonus!$J$7,Bonus!$K$7,IF(D2464&lt;Bonus!$J$8,Bonus!$K$8,IF(D2464&lt;Bonus!$J$9,Bonus!$K$9,IF(D2464&lt;Bonus!$J$10,Bonus!$K$10,IF(D2464&lt;Bonus!$J$11,Bonus!$K$11,IF(D2464&lt;Bonus!$J$12,Bonus!$K$12,Bonus!$K$13)))))))))))</f>
        <v>2</v>
      </c>
    </row>
    <row r="2465" spans="1:2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17">
        <f t="shared" si="153"/>
        <v>31</v>
      </c>
      <c r="Q2465" t="s">
        <v>8345</v>
      </c>
      <c r="R2465" t="s">
        <v>8349</v>
      </c>
      <c r="S2465" s="23">
        <f t="shared" si="154"/>
        <v>41340.903067129628</v>
      </c>
      <c r="T2465" s="23">
        <f t="shared" si="155"/>
        <v>41380.583333333328</v>
      </c>
      <c r="U2465" s="27">
        <f>IF(D2465&lt;Bonus!$J$2,Bonus!$K$2,IF(D2465&lt;Bonus!$J$3,Bonus!$K$3,IF(D2465&lt;Bonus!$J$4,Bonus!$K$4,IF(D2465&lt;Bonus!$J$5,Bonus!$K$5,IF(D2465&lt;Bonus!$J$6,Bonus!$K$6,IF(D2465&lt;Bonus!$J$7,Bonus!$K$7,IF(D2465&lt;Bonus!$J$8,Bonus!$K$8,IF(D2465&lt;Bonus!$J$9,Bonus!$K$9,IF(D2465&lt;Bonus!$J$10,Bonus!$K$10,IF(D2465&lt;Bonus!$J$11,Bonus!$K$11,IF(D2465&lt;Bonus!$J$12,Bonus!$K$12,Bonus!$K$13)))))))))))</f>
        <v>2</v>
      </c>
    </row>
    <row r="2466" spans="1:21"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17">
        <f t="shared" si="153"/>
        <v>51.674418604651166</v>
      </c>
      <c r="Q2466" t="s">
        <v>8345</v>
      </c>
      <c r="R2466" t="s">
        <v>8349</v>
      </c>
      <c r="S2466" s="23">
        <f t="shared" si="154"/>
        <v>42248.692094907405</v>
      </c>
      <c r="T2466" s="23">
        <f t="shared" si="155"/>
        <v>42277.603472222218</v>
      </c>
      <c r="U2466" s="27">
        <f>IF(D2466&lt;Bonus!$J$2,Bonus!$K$2,IF(D2466&lt;Bonus!$J$3,Bonus!$K$3,IF(D2466&lt;Bonus!$J$4,Bonus!$K$4,IF(D2466&lt;Bonus!$J$5,Bonus!$K$5,IF(D2466&lt;Bonus!$J$6,Bonus!$K$6,IF(D2466&lt;Bonus!$J$7,Bonus!$K$7,IF(D2466&lt;Bonus!$J$8,Bonus!$K$8,IF(D2466&lt;Bonus!$J$9,Bonus!$K$9,IF(D2466&lt;Bonus!$J$10,Bonus!$K$10,IF(D2466&lt;Bonus!$J$11,Bonus!$K$11,IF(D2466&lt;Bonus!$J$12,Bonus!$K$12,Bonus!$K$13)))))))))))</f>
        <v>2</v>
      </c>
    </row>
    <row r="2467" spans="1:21"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17">
        <f t="shared" si="153"/>
        <v>26.270833333333332</v>
      </c>
      <c r="Q2467" t="s">
        <v>8345</v>
      </c>
      <c r="R2467" t="s">
        <v>8349</v>
      </c>
      <c r="S2467" s="23">
        <f t="shared" si="154"/>
        <v>41145.510972222219</v>
      </c>
      <c r="T2467" s="23">
        <f t="shared" si="155"/>
        <v>41175.510972222219</v>
      </c>
      <c r="U2467" s="27">
        <f>IF(D2467&lt;Bonus!$J$2,Bonus!$K$2,IF(D2467&lt;Bonus!$J$3,Bonus!$K$3,IF(D2467&lt;Bonus!$J$4,Bonus!$K$4,IF(D2467&lt;Bonus!$J$5,Bonus!$K$5,IF(D2467&lt;Bonus!$J$6,Bonus!$K$6,IF(D2467&lt;Bonus!$J$7,Bonus!$K$7,IF(D2467&lt;Bonus!$J$8,Bonus!$K$8,IF(D2467&lt;Bonus!$J$9,Bonus!$K$9,IF(D2467&lt;Bonus!$J$10,Bonus!$K$10,IF(D2467&lt;Bonus!$J$11,Bonus!$K$11,IF(D2467&lt;Bonus!$J$12,Bonus!$K$12,Bonus!$K$13)))))))))))</f>
        <v>1</v>
      </c>
    </row>
    <row r="2468" spans="1:21"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17">
        <f t="shared" si="153"/>
        <v>48.07692307692308</v>
      </c>
      <c r="Q2468" t="s">
        <v>8345</v>
      </c>
      <c r="R2468" t="s">
        <v>8349</v>
      </c>
      <c r="S2468" s="23">
        <f t="shared" si="154"/>
        <v>41372.894131944442</v>
      </c>
      <c r="T2468" s="23">
        <f t="shared" si="155"/>
        <v>41402.894131944442</v>
      </c>
      <c r="U2468" s="27">
        <f>IF(D2468&lt;Bonus!$J$2,Bonus!$K$2,IF(D2468&lt;Bonus!$J$3,Bonus!$K$3,IF(D2468&lt;Bonus!$J$4,Bonus!$K$4,IF(D2468&lt;Bonus!$J$5,Bonus!$K$5,IF(D2468&lt;Bonus!$J$6,Bonus!$K$6,IF(D2468&lt;Bonus!$J$7,Bonus!$K$7,IF(D2468&lt;Bonus!$J$8,Bonus!$K$8,IF(D2468&lt;Bonus!$J$9,Bonus!$K$9,IF(D2468&lt;Bonus!$J$10,Bonus!$K$10,IF(D2468&lt;Bonus!$J$11,Bonus!$K$11,IF(D2468&lt;Bonus!$J$12,Bonus!$K$12,Bonus!$K$13)))))))))))</f>
        <v>2</v>
      </c>
    </row>
    <row r="2469" spans="1:21"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17">
        <f t="shared" si="153"/>
        <v>27.558139534883722</v>
      </c>
      <c r="Q2469" t="s">
        <v>8345</v>
      </c>
      <c r="R2469" t="s">
        <v>8349</v>
      </c>
      <c r="S2469" s="23">
        <f t="shared" si="154"/>
        <v>41025.665868055556</v>
      </c>
      <c r="T2469" s="23">
        <f t="shared" si="155"/>
        <v>41039.5</v>
      </c>
      <c r="U2469" s="27">
        <f>IF(D2469&lt;Bonus!$J$2,Bonus!$K$2,IF(D2469&lt;Bonus!$J$3,Bonus!$K$3,IF(D2469&lt;Bonus!$J$4,Bonus!$K$4,IF(D2469&lt;Bonus!$J$5,Bonus!$K$5,IF(D2469&lt;Bonus!$J$6,Bonus!$K$6,IF(D2469&lt;Bonus!$J$7,Bonus!$K$7,IF(D2469&lt;Bonus!$J$8,Bonus!$K$8,IF(D2469&lt;Bonus!$J$9,Bonus!$K$9,IF(D2469&lt;Bonus!$J$10,Bonus!$K$10,IF(D2469&lt;Bonus!$J$11,Bonus!$K$11,IF(D2469&lt;Bonus!$J$12,Bonus!$K$12,Bonus!$K$13)))))))))))</f>
        <v>2</v>
      </c>
    </row>
    <row r="2470" spans="1:21"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17">
        <f t="shared" si="153"/>
        <v>36.97137931034483</v>
      </c>
      <c r="Q2470" t="s">
        <v>8345</v>
      </c>
      <c r="R2470" t="s">
        <v>8349</v>
      </c>
      <c r="S2470" s="23">
        <f t="shared" si="154"/>
        <v>41173.945844907401</v>
      </c>
      <c r="T2470" s="23">
        <f t="shared" si="155"/>
        <v>41210</v>
      </c>
      <c r="U2470" s="27">
        <f>IF(D2470&lt;Bonus!$J$2,Bonus!$K$2,IF(D2470&lt;Bonus!$J$3,Bonus!$K$3,IF(D2470&lt;Bonus!$J$4,Bonus!$K$4,IF(D2470&lt;Bonus!$J$5,Bonus!$K$5,IF(D2470&lt;Bonus!$J$6,Bonus!$K$6,IF(D2470&lt;Bonus!$J$7,Bonus!$K$7,IF(D2470&lt;Bonus!$J$8,Bonus!$K$8,IF(D2470&lt;Bonus!$J$9,Bonus!$K$9,IF(D2470&lt;Bonus!$J$10,Bonus!$K$10,IF(D2470&lt;Bonus!$J$11,Bonus!$K$11,IF(D2470&lt;Bonus!$J$12,Bonus!$K$12,Bonus!$K$13)))))))))))</f>
        <v>2</v>
      </c>
    </row>
    <row r="2471" spans="1:21"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17">
        <f t="shared" si="153"/>
        <v>29.021276595744681</v>
      </c>
      <c r="Q2471" t="s">
        <v>8345</v>
      </c>
      <c r="R2471" t="s">
        <v>8349</v>
      </c>
      <c r="S2471" s="23">
        <f t="shared" si="154"/>
        <v>40557.221400462957</v>
      </c>
      <c r="T2471" s="23">
        <f t="shared" si="155"/>
        <v>40582.221400462957</v>
      </c>
      <c r="U2471" s="27">
        <f>IF(D2471&lt;Bonus!$J$2,Bonus!$K$2,IF(D2471&lt;Bonus!$J$3,Bonus!$K$3,IF(D2471&lt;Bonus!$J$4,Bonus!$K$4,IF(D2471&lt;Bonus!$J$5,Bonus!$K$5,IF(D2471&lt;Bonus!$J$6,Bonus!$K$6,IF(D2471&lt;Bonus!$J$7,Bonus!$K$7,IF(D2471&lt;Bonus!$J$8,Bonus!$K$8,IF(D2471&lt;Bonus!$J$9,Bonus!$K$9,IF(D2471&lt;Bonus!$J$10,Bonus!$K$10,IF(D2471&lt;Bonus!$J$11,Bonus!$K$11,IF(D2471&lt;Bonus!$J$12,Bonus!$K$12,Bonus!$K$13)))))))))))</f>
        <v>2</v>
      </c>
    </row>
    <row r="2472" spans="1:21"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17">
        <f t="shared" si="153"/>
        <v>28.65666666666667</v>
      </c>
      <c r="Q2472" t="s">
        <v>8345</v>
      </c>
      <c r="R2472" t="s">
        <v>8349</v>
      </c>
      <c r="S2472" s="23">
        <f t="shared" si="154"/>
        <v>41022.866377314815</v>
      </c>
      <c r="T2472" s="23">
        <f t="shared" si="155"/>
        <v>41052.866377314815</v>
      </c>
      <c r="U2472" s="27">
        <f>IF(D2472&lt;Bonus!$J$2,Bonus!$K$2,IF(D2472&lt;Bonus!$J$3,Bonus!$K$3,IF(D2472&lt;Bonus!$J$4,Bonus!$K$4,IF(D2472&lt;Bonus!$J$5,Bonus!$K$5,IF(D2472&lt;Bonus!$J$6,Bonus!$K$6,IF(D2472&lt;Bonus!$J$7,Bonus!$K$7,IF(D2472&lt;Bonus!$J$8,Bonus!$K$8,IF(D2472&lt;Bonus!$J$9,Bonus!$K$9,IF(D2472&lt;Bonus!$J$10,Bonus!$K$10,IF(D2472&lt;Bonus!$J$11,Bonus!$K$11,IF(D2472&lt;Bonus!$J$12,Bonus!$K$12,Bonus!$K$13)))))))))))</f>
        <v>2</v>
      </c>
    </row>
    <row r="2473" spans="1:21"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17">
        <f t="shared" si="153"/>
        <v>37.647058823529413</v>
      </c>
      <c r="Q2473" t="s">
        <v>8345</v>
      </c>
      <c r="R2473" t="s">
        <v>8349</v>
      </c>
      <c r="S2473" s="23">
        <f t="shared" si="154"/>
        <v>40893.784629629627</v>
      </c>
      <c r="T2473" s="23">
        <f t="shared" si="155"/>
        <v>40933.784629629627</v>
      </c>
      <c r="U2473" s="27">
        <f>IF(D2473&lt;Bonus!$J$2,Bonus!$K$2,IF(D2473&lt;Bonus!$J$3,Bonus!$K$3,IF(D2473&lt;Bonus!$J$4,Bonus!$K$4,IF(D2473&lt;Bonus!$J$5,Bonus!$K$5,IF(D2473&lt;Bonus!$J$6,Bonus!$K$6,IF(D2473&lt;Bonus!$J$7,Bonus!$K$7,IF(D2473&lt;Bonus!$J$8,Bonus!$K$8,IF(D2473&lt;Bonus!$J$9,Bonus!$K$9,IF(D2473&lt;Bonus!$J$10,Bonus!$K$10,IF(D2473&lt;Bonus!$J$11,Bonus!$K$11,IF(D2473&lt;Bonus!$J$12,Bonus!$K$12,Bonus!$K$13)))))))))))</f>
        <v>1</v>
      </c>
    </row>
    <row r="2474" spans="1:21"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17">
        <f t="shared" si="153"/>
        <v>97.904038461538462</v>
      </c>
      <c r="Q2474" t="s">
        <v>8345</v>
      </c>
      <c r="R2474" t="s">
        <v>8349</v>
      </c>
      <c r="S2474" s="23">
        <f t="shared" si="154"/>
        <v>40353.907175925924</v>
      </c>
      <c r="T2474" s="23">
        <f t="shared" si="155"/>
        <v>40424.835416666661</v>
      </c>
      <c r="U2474" s="27">
        <f>IF(D2474&lt;Bonus!$J$2,Bonus!$K$2,IF(D2474&lt;Bonus!$J$3,Bonus!$K$3,IF(D2474&lt;Bonus!$J$4,Bonus!$K$4,IF(D2474&lt;Bonus!$J$5,Bonus!$K$5,IF(D2474&lt;Bonus!$J$6,Bonus!$K$6,IF(D2474&lt;Bonus!$J$7,Bonus!$K$7,IF(D2474&lt;Bonus!$J$8,Bonus!$K$8,IF(D2474&lt;Bonus!$J$9,Bonus!$K$9,IF(D2474&lt;Bonus!$J$10,Bonus!$K$10,IF(D2474&lt;Bonus!$J$11,Bonus!$K$11,IF(D2474&lt;Bonus!$J$12,Bonus!$K$12,Bonus!$K$13)))))))))))</f>
        <v>3</v>
      </c>
    </row>
    <row r="2475" spans="1:21"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17">
        <f t="shared" si="153"/>
        <v>42.553191489361701</v>
      </c>
      <c r="Q2475" t="s">
        <v>8345</v>
      </c>
      <c r="R2475" t="s">
        <v>8349</v>
      </c>
      <c r="S2475" s="23">
        <f t="shared" si="154"/>
        <v>41193.540150462963</v>
      </c>
      <c r="T2475" s="23">
        <f t="shared" si="155"/>
        <v>41223.581817129627</v>
      </c>
      <c r="U2475" s="27">
        <f>IF(D2475&lt;Bonus!$J$2,Bonus!$K$2,IF(D2475&lt;Bonus!$J$3,Bonus!$K$3,IF(D2475&lt;Bonus!$J$4,Bonus!$K$4,IF(D2475&lt;Bonus!$J$5,Bonus!$K$5,IF(D2475&lt;Bonus!$J$6,Bonus!$K$6,IF(D2475&lt;Bonus!$J$7,Bonus!$K$7,IF(D2475&lt;Bonus!$J$8,Bonus!$K$8,IF(D2475&lt;Bonus!$J$9,Bonus!$K$9,IF(D2475&lt;Bonus!$J$10,Bonus!$K$10,IF(D2475&lt;Bonus!$J$11,Bonus!$K$11,IF(D2475&lt;Bonus!$J$12,Bonus!$K$12,Bonus!$K$13)))))))))))</f>
        <v>2</v>
      </c>
    </row>
    <row r="2476" spans="1:21"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17">
        <f t="shared" si="153"/>
        <v>131.58368421052631</v>
      </c>
      <c r="Q2476" t="s">
        <v>8345</v>
      </c>
      <c r="R2476" t="s">
        <v>8349</v>
      </c>
      <c r="S2476" s="23">
        <f t="shared" si="154"/>
        <v>40416.80296296296</v>
      </c>
      <c r="T2476" s="23">
        <f t="shared" si="155"/>
        <v>40461.80296296296</v>
      </c>
      <c r="U2476" s="27">
        <f>IF(D2476&lt;Bonus!$J$2,Bonus!$K$2,IF(D2476&lt;Bonus!$J$3,Bonus!$K$3,IF(D2476&lt;Bonus!$J$4,Bonus!$K$4,IF(D2476&lt;Bonus!$J$5,Bonus!$K$5,IF(D2476&lt;Bonus!$J$6,Bonus!$K$6,IF(D2476&lt;Bonus!$J$7,Bonus!$K$7,IF(D2476&lt;Bonus!$J$8,Bonus!$K$8,IF(D2476&lt;Bonus!$J$9,Bonus!$K$9,IF(D2476&lt;Bonus!$J$10,Bonus!$K$10,IF(D2476&lt;Bonus!$J$11,Bonus!$K$11,IF(D2476&lt;Bonus!$J$12,Bonus!$K$12,Bonus!$K$13)))))))))))</f>
        <v>3</v>
      </c>
    </row>
    <row r="2477" spans="1:21"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17">
        <f t="shared" si="153"/>
        <v>32.320987654320987</v>
      </c>
      <c r="Q2477" t="s">
        <v>8345</v>
      </c>
      <c r="R2477" t="s">
        <v>8349</v>
      </c>
      <c r="S2477" s="23">
        <f t="shared" si="154"/>
        <v>40310.079340277778</v>
      </c>
      <c r="T2477" s="23">
        <f t="shared" si="155"/>
        <v>40369.708333333328</v>
      </c>
      <c r="U2477" s="27">
        <f>IF(D2477&lt;Bonus!$J$2,Bonus!$K$2,IF(D2477&lt;Bonus!$J$3,Bonus!$K$3,IF(D2477&lt;Bonus!$J$4,Bonus!$K$4,IF(D2477&lt;Bonus!$J$5,Bonus!$K$5,IF(D2477&lt;Bonus!$J$6,Bonus!$K$6,IF(D2477&lt;Bonus!$J$7,Bonus!$K$7,IF(D2477&lt;Bonus!$J$8,Bonus!$K$8,IF(D2477&lt;Bonus!$J$9,Bonus!$K$9,IF(D2477&lt;Bonus!$J$10,Bonus!$K$10,IF(D2477&lt;Bonus!$J$11,Bonus!$K$11,IF(D2477&lt;Bonus!$J$12,Bonus!$K$12,Bonus!$K$13)))))))))))</f>
        <v>2</v>
      </c>
    </row>
    <row r="2478" spans="1:21"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17">
        <f t="shared" si="153"/>
        <v>61.103999999999999</v>
      </c>
      <c r="Q2478" t="s">
        <v>8345</v>
      </c>
      <c r="R2478" t="s">
        <v>8349</v>
      </c>
      <c r="S2478" s="23">
        <f t="shared" si="154"/>
        <v>41913.120023148142</v>
      </c>
      <c r="T2478" s="23">
        <f t="shared" si="155"/>
        <v>41946.161689814813</v>
      </c>
      <c r="U2478" s="27">
        <f>IF(D2478&lt;Bonus!$J$2,Bonus!$K$2,IF(D2478&lt;Bonus!$J$3,Bonus!$K$3,IF(D2478&lt;Bonus!$J$4,Bonus!$K$4,IF(D2478&lt;Bonus!$J$5,Bonus!$K$5,IF(D2478&lt;Bonus!$J$6,Bonus!$K$6,IF(D2478&lt;Bonus!$J$7,Bonus!$K$7,IF(D2478&lt;Bonus!$J$8,Bonus!$K$8,IF(D2478&lt;Bonus!$J$9,Bonus!$K$9,IF(D2478&lt;Bonus!$J$10,Bonus!$K$10,IF(D2478&lt;Bonus!$J$11,Bonus!$K$11,IF(D2478&lt;Bonus!$J$12,Bonus!$K$12,Bonus!$K$13)))))))))))</f>
        <v>2</v>
      </c>
    </row>
    <row r="2479" spans="1:21"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17">
        <f t="shared" si="153"/>
        <v>31.341463414634145</v>
      </c>
      <c r="Q2479" t="s">
        <v>8345</v>
      </c>
      <c r="R2479" t="s">
        <v>8349</v>
      </c>
      <c r="S2479" s="23">
        <f t="shared" si="154"/>
        <v>41088.483159722222</v>
      </c>
      <c r="T2479" s="23">
        <f t="shared" si="155"/>
        <v>41133.483159722222</v>
      </c>
      <c r="U2479" s="27">
        <f>IF(D2479&lt;Bonus!$J$2,Bonus!$K$2,IF(D2479&lt;Bonus!$J$3,Bonus!$K$3,IF(D2479&lt;Bonus!$J$4,Bonus!$K$4,IF(D2479&lt;Bonus!$J$5,Bonus!$K$5,IF(D2479&lt;Bonus!$J$6,Bonus!$K$6,IF(D2479&lt;Bonus!$J$7,Bonus!$K$7,IF(D2479&lt;Bonus!$J$8,Bonus!$K$8,IF(D2479&lt;Bonus!$J$9,Bonus!$K$9,IF(D2479&lt;Bonus!$J$10,Bonus!$K$10,IF(D2479&lt;Bonus!$J$11,Bonus!$K$11,IF(D2479&lt;Bonus!$J$12,Bonus!$K$12,Bonus!$K$13)))))))))))</f>
        <v>1</v>
      </c>
    </row>
    <row r="2480" spans="1:21"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17">
        <f t="shared" si="153"/>
        <v>129.1139240506329</v>
      </c>
      <c r="Q2480" t="s">
        <v>8345</v>
      </c>
      <c r="R2480" t="s">
        <v>8349</v>
      </c>
      <c r="S2480" s="23">
        <f t="shared" si="154"/>
        <v>41257.742048611108</v>
      </c>
      <c r="T2480" s="23">
        <f t="shared" si="155"/>
        <v>41287.742048611108</v>
      </c>
      <c r="U2480" s="27">
        <f>IF(D2480&lt;Bonus!$J$2,Bonus!$K$2,IF(D2480&lt;Bonus!$J$3,Bonus!$K$3,IF(D2480&lt;Bonus!$J$4,Bonus!$K$4,IF(D2480&lt;Bonus!$J$5,Bonus!$K$5,IF(D2480&lt;Bonus!$J$6,Bonus!$K$6,IF(D2480&lt;Bonus!$J$7,Bonus!$K$7,IF(D2480&lt;Bonus!$J$8,Bonus!$K$8,IF(D2480&lt;Bonus!$J$9,Bonus!$K$9,IF(D2480&lt;Bonus!$J$10,Bonus!$K$10,IF(D2480&lt;Bonus!$J$11,Bonus!$K$11,IF(D2480&lt;Bonus!$J$12,Bonus!$K$12,Bonus!$K$13)))))))))))</f>
        <v>3</v>
      </c>
    </row>
    <row r="2481" spans="1:21"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17">
        <f t="shared" si="153"/>
        <v>25.020624999999999</v>
      </c>
      <c r="Q2481" t="s">
        <v>8345</v>
      </c>
      <c r="R2481" t="s">
        <v>8349</v>
      </c>
      <c r="S2481" s="23">
        <f t="shared" si="154"/>
        <v>41107.518449074072</v>
      </c>
      <c r="T2481" s="23">
        <f t="shared" si="155"/>
        <v>41117.875</v>
      </c>
      <c r="U2481" s="27">
        <f>IF(D2481&lt;Bonus!$J$2,Bonus!$K$2,IF(D2481&lt;Bonus!$J$3,Bonus!$K$3,IF(D2481&lt;Bonus!$J$4,Bonus!$K$4,IF(D2481&lt;Bonus!$J$5,Bonus!$K$5,IF(D2481&lt;Bonus!$J$6,Bonus!$K$6,IF(D2481&lt;Bonus!$J$7,Bonus!$K$7,IF(D2481&lt;Bonus!$J$8,Bonus!$K$8,IF(D2481&lt;Bonus!$J$9,Bonus!$K$9,IF(D2481&lt;Bonus!$J$10,Bonus!$K$10,IF(D2481&lt;Bonus!$J$11,Bonus!$K$11,IF(D2481&lt;Bonus!$J$12,Bonus!$K$12,Bonus!$K$13)))))))))))</f>
        <v>1</v>
      </c>
    </row>
    <row r="2482" spans="1:21"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17">
        <f t="shared" si="153"/>
        <v>250</v>
      </c>
      <c r="Q2482" t="s">
        <v>8345</v>
      </c>
      <c r="R2482" t="s">
        <v>8349</v>
      </c>
      <c r="S2482" s="23">
        <f t="shared" si="154"/>
        <v>42227.727824074071</v>
      </c>
      <c r="T2482" s="23">
        <f t="shared" si="155"/>
        <v>42287.727824074071</v>
      </c>
      <c r="U2482" s="27">
        <f>IF(D2482&lt;Bonus!$J$2,Bonus!$K$2,IF(D2482&lt;Bonus!$J$3,Bonus!$K$3,IF(D2482&lt;Bonus!$J$4,Bonus!$K$4,IF(D2482&lt;Bonus!$J$5,Bonus!$K$5,IF(D2482&lt;Bonus!$J$6,Bonus!$K$6,IF(D2482&lt;Bonus!$J$7,Bonus!$K$7,IF(D2482&lt;Bonus!$J$8,Bonus!$K$8,IF(D2482&lt;Bonus!$J$9,Bonus!$K$9,IF(D2482&lt;Bonus!$J$10,Bonus!$K$10,IF(D2482&lt;Bonus!$J$11,Bonus!$K$11,IF(D2482&lt;Bonus!$J$12,Bonus!$K$12,Bonus!$K$13)))))))))))</f>
        <v>2</v>
      </c>
    </row>
    <row r="2483" spans="1:21"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17">
        <f t="shared" si="153"/>
        <v>47.541473684210523</v>
      </c>
      <c r="Q2483" t="s">
        <v>8345</v>
      </c>
      <c r="R2483" t="s">
        <v>8349</v>
      </c>
      <c r="S2483" s="23">
        <f t="shared" si="154"/>
        <v>40999.437592592592</v>
      </c>
      <c r="T2483" s="23">
        <f t="shared" si="155"/>
        <v>41029.437592592592</v>
      </c>
      <c r="U2483" s="27">
        <f>IF(D2483&lt;Bonus!$J$2,Bonus!$K$2,IF(D2483&lt;Bonus!$J$3,Bonus!$K$3,IF(D2483&lt;Bonus!$J$4,Bonus!$K$4,IF(D2483&lt;Bonus!$J$5,Bonus!$K$5,IF(D2483&lt;Bonus!$J$6,Bonus!$K$6,IF(D2483&lt;Bonus!$J$7,Bonus!$K$7,IF(D2483&lt;Bonus!$J$8,Bonus!$K$8,IF(D2483&lt;Bonus!$J$9,Bonus!$K$9,IF(D2483&lt;Bonus!$J$10,Bonus!$K$10,IF(D2483&lt;Bonus!$J$11,Bonus!$K$11,IF(D2483&lt;Bonus!$J$12,Bonus!$K$12,Bonus!$K$13)))))))))))</f>
        <v>2</v>
      </c>
    </row>
    <row r="2484" spans="1:21"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17">
        <f t="shared" si="153"/>
        <v>40.04</v>
      </c>
      <c r="Q2484" t="s">
        <v>8345</v>
      </c>
      <c r="R2484" t="s">
        <v>8349</v>
      </c>
      <c r="S2484" s="23">
        <f t="shared" si="154"/>
        <v>40711.573877314811</v>
      </c>
      <c r="T2484" s="23">
        <f t="shared" si="155"/>
        <v>40756.573877314811</v>
      </c>
      <c r="U2484" s="27">
        <f>IF(D2484&lt;Bonus!$J$2,Bonus!$K$2,IF(D2484&lt;Bonus!$J$3,Bonus!$K$3,IF(D2484&lt;Bonus!$J$4,Bonus!$K$4,IF(D2484&lt;Bonus!$J$5,Bonus!$K$5,IF(D2484&lt;Bonus!$J$6,Bonus!$K$6,IF(D2484&lt;Bonus!$J$7,Bonus!$K$7,IF(D2484&lt;Bonus!$J$8,Bonus!$K$8,IF(D2484&lt;Bonus!$J$9,Bonus!$K$9,IF(D2484&lt;Bonus!$J$10,Bonus!$K$10,IF(D2484&lt;Bonus!$J$11,Bonus!$K$11,IF(D2484&lt;Bonus!$J$12,Bonus!$K$12,Bonus!$K$13)))))))))))</f>
        <v>2</v>
      </c>
    </row>
    <row r="2485" spans="1:21"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17">
        <f t="shared" si="153"/>
        <v>65.84210526315789</v>
      </c>
      <c r="Q2485" t="s">
        <v>8345</v>
      </c>
      <c r="R2485" t="s">
        <v>8349</v>
      </c>
      <c r="S2485" s="23">
        <f t="shared" si="154"/>
        <v>40970.541701388887</v>
      </c>
      <c r="T2485" s="23">
        <f t="shared" si="155"/>
        <v>41030.500034722223</v>
      </c>
      <c r="U2485" s="27">
        <f>IF(D2485&lt;Bonus!$J$2,Bonus!$K$2,IF(D2485&lt;Bonus!$J$3,Bonus!$K$3,IF(D2485&lt;Bonus!$J$4,Bonus!$K$4,IF(D2485&lt;Bonus!$J$5,Bonus!$K$5,IF(D2485&lt;Bonus!$J$6,Bonus!$K$6,IF(D2485&lt;Bonus!$J$7,Bonus!$K$7,IF(D2485&lt;Bonus!$J$8,Bonus!$K$8,IF(D2485&lt;Bonus!$J$9,Bonus!$K$9,IF(D2485&lt;Bonus!$J$10,Bonus!$K$10,IF(D2485&lt;Bonus!$J$11,Bonus!$K$11,IF(D2485&lt;Bonus!$J$12,Bonus!$K$12,Bonus!$K$13)))))))))))</f>
        <v>2</v>
      </c>
    </row>
    <row r="2486" spans="1:21"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17">
        <f t="shared" si="153"/>
        <v>46.401222222222216</v>
      </c>
      <c r="Q2486" t="s">
        <v>8345</v>
      </c>
      <c r="R2486" t="s">
        <v>8349</v>
      </c>
      <c r="S2486" s="23">
        <f t="shared" si="154"/>
        <v>40771.708368055552</v>
      </c>
      <c r="T2486" s="23">
        <f t="shared" si="155"/>
        <v>40801.708368055552</v>
      </c>
      <c r="U2486" s="27">
        <f>IF(D2486&lt;Bonus!$J$2,Bonus!$K$2,IF(D2486&lt;Bonus!$J$3,Bonus!$K$3,IF(D2486&lt;Bonus!$J$4,Bonus!$K$4,IF(D2486&lt;Bonus!$J$5,Bonus!$K$5,IF(D2486&lt;Bonus!$J$6,Bonus!$K$6,IF(D2486&lt;Bonus!$J$7,Bonus!$K$7,IF(D2486&lt;Bonus!$J$8,Bonus!$K$8,IF(D2486&lt;Bonus!$J$9,Bonus!$K$9,IF(D2486&lt;Bonus!$J$10,Bonus!$K$10,IF(D2486&lt;Bonus!$J$11,Bonus!$K$11,IF(D2486&lt;Bonus!$J$12,Bonus!$K$12,Bonus!$K$13)))))))))))</f>
        <v>2</v>
      </c>
    </row>
    <row r="2487" spans="1:21"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17">
        <f t="shared" si="153"/>
        <v>50.365853658536587</v>
      </c>
      <c r="Q2487" t="s">
        <v>8345</v>
      </c>
      <c r="R2487" t="s">
        <v>8349</v>
      </c>
      <c r="S2487" s="23">
        <f t="shared" si="154"/>
        <v>40793.790266203701</v>
      </c>
      <c r="T2487" s="23">
        <f t="shared" si="155"/>
        <v>40828.790266203701</v>
      </c>
      <c r="U2487" s="27">
        <f>IF(D2487&lt;Bonus!$J$2,Bonus!$K$2,IF(D2487&lt;Bonus!$J$3,Bonus!$K$3,IF(D2487&lt;Bonus!$J$4,Bonus!$K$4,IF(D2487&lt;Bonus!$J$5,Bonus!$K$5,IF(D2487&lt;Bonus!$J$6,Bonus!$K$6,IF(D2487&lt;Bonus!$J$7,Bonus!$K$7,IF(D2487&lt;Bonus!$J$8,Bonus!$K$8,IF(D2487&lt;Bonus!$J$9,Bonus!$K$9,IF(D2487&lt;Bonus!$J$10,Bonus!$K$10,IF(D2487&lt;Bonus!$J$11,Bonus!$K$11,IF(D2487&lt;Bonus!$J$12,Bonus!$K$12,Bonus!$K$13)))))))))))</f>
        <v>2</v>
      </c>
    </row>
    <row r="2488" spans="1:21"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17">
        <f t="shared" si="153"/>
        <v>26.566666666666666</v>
      </c>
      <c r="Q2488" t="s">
        <v>8345</v>
      </c>
      <c r="R2488" t="s">
        <v>8349</v>
      </c>
      <c r="S2488" s="23">
        <f t="shared" si="154"/>
        <v>40991.499722222223</v>
      </c>
      <c r="T2488" s="23">
        <f t="shared" si="155"/>
        <v>41021.499722222223</v>
      </c>
      <c r="U2488" s="27">
        <f>IF(D2488&lt;Bonus!$J$2,Bonus!$K$2,IF(D2488&lt;Bonus!$J$3,Bonus!$K$3,IF(D2488&lt;Bonus!$J$4,Bonus!$K$4,IF(D2488&lt;Bonus!$J$5,Bonus!$K$5,IF(D2488&lt;Bonus!$J$6,Bonus!$K$6,IF(D2488&lt;Bonus!$J$7,Bonus!$K$7,IF(D2488&lt;Bonus!$J$8,Bonus!$K$8,IF(D2488&lt;Bonus!$J$9,Bonus!$K$9,IF(D2488&lt;Bonus!$J$10,Bonus!$K$10,IF(D2488&lt;Bonus!$J$11,Bonus!$K$11,IF(D2488&lt;Bonus!$J$12,Bonus!$K$12,Bonus!$K$13)))))))))))</f>
        <v>1</v>
      </c>
    </row>
    <row r="2489" spans="1:21"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17">
        <f t="shared" si="153"/>
        <v>39.493684210526318</v>
      </c>
      <c r="Q2489" t="s">
        <v>8345</v>
      </c>
      <c r="R2489" t="s">
        <v>8349</v>
      </c>
      <c r="S2489" s="23">
        <f t="shared" si="154"/>
        <v>41025.874965277777</v>
      </c>
      <c r="T2489" s="23">
        <f t="shared" si="155"/>
        <v>41055.874965277777</v>
      </c>
      <c r="U2489" s="27">
        <f>IF(D2489&lt;Bonus!$J$2,Bonus!$K$2,IF(D2489&lt;Bonus!$J$3,Bonus!$K$3,IF(D2489&lt;Bonus!$J$4,Bonus!$K$4,IF(D2489&lt;Bonus!$J$5,Bonus!$K$5,IF(D2489&lt;Bonus!$J$6,Bonus!$K$6,IF(D2489&lt;Bonus!$J$7,Bonus!$K$7,IF(D2489&lt;Bonus!$J$8,Bonus!$K$8,IF(D2489&lt;Bonus!$J$9,Bonus!$K$9,IF(D2489&lt;Bonus!$J$10,Bonus!$K$10,IF(D2489&lt;Bonus!$J$11,Bonus!$K$11,IF(D2489&lt;Bonus!$J$12,Bonus!$K$12,Bonus!$K$13)))))))))))</f>
        <v>2</v>
      </c>
    </row>
    <row r="2490" spans="1:21"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17">
        <f t="shared" si="153"/>
        <v>49.246153846153845</v>
      </c>
      <c r="Q2490" t="s">
        <v>8345</v>
      </c>
      <c r="R2490" t="s">
        <v>8349</v>
      </c>
      <c r="S2490" s="23">
        <f t="shared" si="154"/>
        <v>40833.424861111111</v>
      </c>
      <c r="T2490" s="23">
        <f t="shared" si="155"/>
        <v>40863.466527777775</v>
      </c>
      <c r="U2490" s="27">
        <f>IF(D2490&lt;Bonus!$J$2,Bonus!$K$2,IF(D2490&lt;Bonus!$J$3,Bonus!$K$3,IF(D2490&lt;Bonus!$J$4,Bonus!$K$4,IF(D2490&lt;Bonus!$J$5,Bonus!$K$5,IF(D2490&lt;Bonus!$J$6,Bonus!$K$6,IF(D2490&lt;Bonus!$J$7,Bonus!$K$7,IF(D2490&lt;Bonus!$J$8,Bonus!$K$8,IF(D2490&lt;Bonus!$J$9,Bonus!$K$9,IF(D2490&lt;Bonus!$J$10,Bonus!$K$10,IF(D2490&lt;Bonus!$J$11,Bonus!$K$11,IF(D2490&lt;Bonus!$J$12,Bonus!$K$12,Bonus!$K$13)))))))))))</f>
        <v>2</v>
      </c>
    </row>
    <row r="2491" spans="1:21"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17">
        <f t="shared" si="153"/>
        <v>62.38</v>
      </c>
      <c r="Q2491" t="s">
        <v>8345</v>
      </c>
      <c r="R2491" t="s">
        <v>8349</v>
      </c>
      <c r="S2491" s="23">
        <f t="shared" si="154"/>
        <v>41373.481932870367</v>
      </c>
      <c r="T2491" s="23">
        <f t="shared" si="155"/>
        <v>41403.481932870367</v>
      </c>
      <c r="U2491" s="27">
        <f>IF(D2491&lt;Bonus!$J$2,Bonus!$K$2,IF(D2491&lt;Bonus!$J$3,Bonus!$K$3,IF(D2491&lt;Bonus!$J$4,Bonus!$K$4,IF(D2491&lt;Bonus!$J$5,Bonus!$K$5,IF(D2491&lt;Bonus!$J$6,Bonus!$K$6,IF(D2491&lt;Bonus!$J$7,Bonus!$K$7,IF(D2491&lt;Bonus!$J$8,Bonus!$K$8,IF(D2491&lt;Bonus!$J$9,Bonus!$K$9,IF(D2491&lt;Bonus!$J$10,Bonus!$K$10,IF(D2491&lt;Bonus!$J$11,Bonus!$K$11,IF(D2491&lt;Bonus!$J$12,Bonus!$K$12,Bonus!$K$13)))))))))))</f>
        <v>2</v>
      </c>
    </row>
    <row r="2492" spans="1:21"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17">
        <f t="shared" si="153"/>
        <v>37.9375</v>
      </c>
      <c r="Q2492" t="s">
        <v>8345</v>
      </c>
      <c r="R2492" t="s">
        <v>8349</v>
      </c>
      <c r="S2492" s="23">
        <f t="shared" si="154"/>
        <v>41023.019398148142</v>
      </c>
      <c r="T2492" s="23">
        <f t="shared" si="155"/>
        <v>41083.019398148142</v>
      </c>
      <c r="U2492" s="27">
        <f>IF(D2492&lt;Bonus!$J$2,Bonus!$K$2,IF(D2492&lt;Bonus!$J$3,Bonus!$K$3,IF(D2492&lt;Bonus!$J$4,Bonus!$K$4,IF(D2492&lt;Bonus!$J$5,Bonus!$K$5,IF(D2492&lt;Bonus!$J$6,Bonus!$K$6,IF(D2492&lt;Bonus!$J$7,Bonus!$K$7,IF(D2492&lt;Bonus!$J$8,Bonus!$K$8,IF(D2492&lt;Bonus!$J$9,Bonus!$K$9,IF(D2492&lt;Bonus!$J$10,Bonus!$K$10,IF(D2492&lt;Bonus!$J$11,Bonus!$K$11,IF(D2492&lt;Bonus!$J$12,Bonus!$K$12,Bonus!$K$13)))))))))))</f>
        <v>1</v>
      </c>
    </row>
    <row r="2493" spans="1:21"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17">
        <f t="shared" si="153"/>
        <v>51.6</v>
      </c>
      <c r="Q2493" t="s">
        <v>8345</v>
      </c>
      <c r="R2493" t="s">
        <v>8349</v>
      </c>
      <c r="S2493" s="23">
        <f t="shared" si="154"/>
        <v>40542.630949074075</v>
      </c>
      <c r="T2493" s="23">
        <f t="shared" si="155"/>
        <v>40558.868749999994</v>
      </c>
      <c r="U2493" s="27">
        <f>IF(D2493&lt;Bonus!$J$2,Bonus!$K$2,IF(D2493&lt;Bonus!$J$3,Bonus!$K$3,IF(D2493&lt;Bonus!$J$4,Bonus!$K$4,IF(D2493&lt;Bonus!$J$5,Bonus!$K$5,IF(D2493&lt;Bonus!$J$6,Bonus!$K$6,IF(D2493&lt;Bonus!$J$7,Bonus!$K$7,IF(D2493&lt;Bonus!$J$8,Bonus!$K$8,IF(D2493&lt;Bonus!$J$9,Bonus!$K$9,IF(D2493&lt;Bonus!$J$10,Bonus!$K$10,IF(D2493&lt;Bonus!$J$11,Bonus!$K$11,IF(D2493&lt;Bonus!$J$12,Bonus!$K$12,Bonus!$K$13)))))))))))</f>
        <v>1</v>
      </c>
    </row>
    <row r="2494" spans="1:21"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17">
        <f t="shared" si="153"/>
        <v>27.777777777777779</v>
      </c>
      <c r="Q2494" t="s">
        <v>8345</v>
      </c>
      <c r="R2494" t="s">
        <v>8349</v>
      </c>
      <c r="S2494" s="23">
        <f t="shared" si="154"/>
        <v>41024.777638888889</v>
      </c>
      <c r="T2494" s="23">
        <f t="shared" si="155"/>
        <v>41076.207638888889</v>
      </c>
      <c r="U2494" s="27">
        <f>IF(D2494&lt;Bonus!$J$2,Bonus!$K$2,IF(D2494&lt;Bonus!$J$3,Bonus!$K$3,IF(D2494&lt;Bonus!$J$4,Bonus!$K$4,IF(D2494&lt;Bonus!$J$5,Bonus!$K$5,IF(D2494&lt;Bonus!$J$6,Bonus!$K$6,IF(D2494&lt;Bonus!$J$7,Bonus!$K$7,IF(D2494&lt;Bonus!$J$8,Bonus!$K$8,IF(D2494&lt;Bonus!$J$9,Bonus!$K$9,IF(D2494&lt;Bonus!$J$10,Bonus!$K$10,IF(D2494&lt;Bonus!$J$11,Bonus!$K$11,IF(D2494&lt;Bonus!$J$12,Bonus!$K$12,Bonus!$K$13)))))))))))</f>
        <v>1</v>
      </c>
    </row>
    <row r="2495" spans="1:21"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17">
        <f t="shared" si="153"/>
        <v>99.382239382239376</v>
      </c>
      <c r="Q2495" t="s">
        <v>8345</v>
      </c>
      <c r="R2495" t="s">
        <v>8349</v>
      </c>
      <c r="S2495" s="23">
        <f t="shared" si="154"/>
        <v>41347.959953703699</v>
      </c>
      <c r="T2495" s="23">
        <f t="shared" si="155"/>
        <v>41392.959953703699</v>
      </c>
      <c r="U2495" s="27">
        <f>IF(D2495&lt;Bonus!$J$2,Bonus!$K$2,IF(D2495&lt;Bonus!$J$3,Bonus!$K$3,IF(D2495&lt;Bonus!$J$4,Bonus!$K$4,IF(D2495&lt;Bonus!$J$5,Bonus!$K$5,IF(D2495&lt;Bonus!$J$6,Bonus!$K$6,IF(D2495&lt;Bonus!$J$7,Bonus!$K$7,IF(D2495&lt;Bonus!$J$8,Bonus!$K$8,IF(D2495&lt;Bonus!$J$9,Bonus!$K$9,IF(D2495&lt;Bonus!$J$10,Bonus!$K$10,IF(D2495&lt;Bonus!$J$11,Bonus!$K$11,IF(D2495&lt;Bonus!$J$12,Bonus!$K$12,Bonus!$K$13)))))))))))</f>
        <v>6</v>
      </c>
    </row>
    <row r="2496" spans="1:21"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17">
        <f t="shared" si="153"/>
        <v>38.848205128205123</v>
      </c>
      <c r="Q2496" t="s">
        <v>8345</v>
      </c>
      <c r="R2496" t="s">
        <v>8349</v>
      </c>
      <c r="S2496" s="23">
        <f t="shared" si="154"/>
        <v>41022.436851851846</v>
      </c>
      <c r="T2496" s="23">
        <f t="shared" si="155"/>
        <v>41052.436851851846</v>
      </c>
      <c r="U2496" s="27">
        <f>IF(D2496&lt;Bonus!$J$2,Bonus!$K$2,IF(D2496&lt;Bonus!$J$3,Bonus!$K$3,IF(D2496&lt;Bonus!$J$4,Bonus!$K$4,IF(D2496&lt;Bonus!$J$5,Bonus!$K$5,IF(D2496&lt;Bonus!$J$6,Bonus!$K$6,IF(D2496&lt;Bonus!$J$7,Bonus!$K$7,IF(D2496&lt;Bonus!$J$8,Bonus!$K$8,IF(D2496&lt;Bonus!$J$9,Bonus!$K$9,IF(D2496&lt;Bonus!$J$10,Bonus!$K$10,IF(D2496&lt;Bonus!$J$11,Bonus!$K$11,IF(D2496&lt;Bonus!$J$12,Bonus!$K$12,Bonus!$K$13)))))))))))</f>
        <v>2</v>
      </c>
    </row>
    <row r="2497" spans="1:21"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17">
        <f t="shared" si="153"/>
        <v>45.548809523809524</v>
      </c>
      <c r="Q2497" t="s">
        <v>8345</v>
      </c>
      <c r="R2497" t="s">
        <v>8349</v>
      </c>
      <c r="S2497" s="23">
        <f t="shared" si="154"/>
        <v>41036.738136574073</v>
      </c>
      <c r="T2497" s="23">
        <f t="shared" si="155"/>
        <v>41066.738136574073</v>
      </c>
      <c r="U2497" s="27">
        <f>IF(D2497&lt;Bonus!$J$2,Bonus!$K$2,IF(D2497&lt;Bonus!$J$3,Bonus!$K$3,IF(D2497&lt;Bonus!$J$4,Bonus!$K$4,IF(D2497&lt;Bonus!$J$5,Bonus!$K$5,IF(D2497&lt;Bonus!$J$6,Bonus!$K$6,IF(D2497&lt;Bonus!$J$7,Bonus!$K$7,IF(D2497&lt;Bonus!$J$8,Bonus!$K$8,IF(D2497&lt;Bonus!$J$9,Bonus!$K$9,IF(D2497&lt;Bonus!$J$10,Bonus!$K$10,IF(D2497&lt;Bonus!$J$11,Bonus!$K$11,IF(D2497&lt;Bonus!$J$12,Bonus!$K$12,Bonus!$K$13)))))))))))</f>
        <v>2</v>
      </c>
    </row>
    <row r="2498" spans="1:21"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17">
        <f t="shared" si="153"/>
        <v>600</v>
      </c>
      <c r="Q2498" t="s">
        <v>8345</v>
      </c>
      <c r="R2498" t="s">
        <v>8349</v>
      </c>
      <c r="S2498" s="23">
        <f t="shared" si="154"/>
        <v>41327.788101851853</v>
      </c>
      <c r="T2498" s="23">
        <f t="shared" si="155"/>
        <v>41362.746435185181</v>
      </c>
      <c r="U2498" s="27">
        <f>IF(D2498&lt;Bonus!$J$2,Bonus!$K$2,IF(D2498&lt;Bonus!$J$3,Bonus!$K$3,IF(D2498&lt;Bonus!$J$4,Bonus!$K$4,IF(D2498&lt;Bonus!$J$5,Bonus!$K$5,IF(D2498&lt;Bonus!$J$6,Bonus!$K$6,IF(D2498&lt;Bonus!$J$7,Bonus!$K$7,IF(D2498&lt;Bonus!$J$8,Bonus!$K$8,IF(D2498&lt;Bonus!$J$9,Bonus!$K$9,IF(D2498&lt;Bonus!$J$10,Bonus!$K$10,IF(D2498&lt;Bonus!$J$11,Bonus!$K$11,IF(D2498&lt;Bonus!$J$12,Bonus!$K$12,Bonus!$K$13)))))))))))</f>
        <v>3</v>
      </c>
    </row>
    <row r="2499" spans="1:21"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f>
        <v>1.127715</v>
      </c>
      <c r="P2499" s="17">
        <f t="shared" ref="P2499:P2562" si="157">E2499/L2499</f>
        <v>80.551071428571419</v>
      </c>
      <c r="Q2499" t="s">
        <v>8345</v>
      </c>
      <c r="R2499" t="s">
        <v>8349</v>
      </c>
      <c r="S2499" s="23">
        <f t="shared" ref="S2499:S2562" si="158">(J2499/60/60/24)+DATE(1970,1,1)+(-5/24)</f>
        <v>40730.670578703699</v>
      </c>
      <c r="T2499" s="23">
        <f t="shared" ref="T2499:T2562" si="159">(I2499/60/60/24)+DATE(1970,1,1)+(-5/24)</f>
        <v>40760.670578703699</v>
      </c>
      <c r="U2499" s="27">
        <f>IF(D2499&lt;Bonus!$J$2,Bonus!$K$2,IF(D2499&lt;Bonus!$J$3,Bonus!$K$3,IF(D2499&lt;Bonus!$J$4,Bonus!$K$4,IF(D2499&lt;Bonus!$J$5,Bonus!$K$5,IF(D2499&lt;Bonus!$J$6,Bonus!$K$6,IF(D2499&lt;Bonus!$J$7,Bonus!$K$7,IF(D2499&lt;Bonus!$J$8,Bonus!$K$8,IF(D2499&lt;Bonus!$J$9,Bonus!$K$9,IF(D2499&lt;Bonus!$J$10,Bonus!$K$10,IF(D2499&lt;Bonus!$J$11,Bonus!$K$11,IF(D2499&lt;Bonus!$J$12,Bonus!$K$12,Bonus!$K$13)))))))))))</f>
        <v>2</v>
      </c>
    </row>
    <row r="2500" spans="1:21"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17">
        <f t="shared" si="157"/>
        <v>52.8</v>
      </c>
      <c r="Q2500" t="s">
        <v>8345</v>
      </c>
      <c r="R2500" t="s">
        <v>8349</v>
      </c>
      <c r="S2500" s="23">
        <f t="shared" si="158"/>
        <v>42017.759108796294</v>
      </c>
      <c r="T2500" s="23">
        <f t="shared" si="159"/>
        <v>42031.759108796294</v>
      </c>
      <c r="U2500" s="27">
        <f>IF(D2500&lt;Bonus!$J$2,Bonus!$K$2,IF(D2500&lt;Bonus!$J$3,Bonus!$K$3,IF(D2500&lt;Bonus!$J$4,Bonus!$K$4,IF(D2500&lt;Bonus!$J$5,Bonus!$K$5,IF(D2500&lt;Bonus!$J$6,Bonus!$K$6,IF(D2500&lt;Bonus!$J$7,Bonus!$K$7,IF(D2500&lt;Bonus!$J$8,Bonus!$K$8,IF(D2500&lt;Bonus!$J$9,Bonus!$K$9,IF(D2500&lt;Bonus!$J$10,Bonus!$K$10,IF(D2500&lt;Bonus!$J$11,Bonus!$K$11,IF(D2500&lt;Bonus!$J$12,Bonus!$K$12,Bonus!$K$13)))))))))))</f>
        <v>2</v>
      </c>
    </row>
    <row r="2501" spans="1:21"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17">
        <f t="shared" si="157"/>
        <v>47.676470588235297</v>
      </c>
      <c r="Q2501" t="s">
        <v>8345</v>
      </c>
      <c r="R2501" t="s">
        <v>8349</v>
      </c>
      <c r="S2501" s="23">
        <f t="shared" si="158"/>
        <v>41226.440243055549</v>
      </c>
      <c r="T2501" s="23">
        <f t="shared" si="159"/>
        <v>41274.541666666664</v>
      </c>
      <c r="U2501" s="27">
        <f>IF(D2501&lt;Bonus!$J$2,Bonus!$K$2,IF(D2501&lt;Bonus!$J$3,Bonus!$K$3,IF(D2501&lt;Bonus!$J$4,Bonus!$K$4,IF(D2501&lt;Bonus!$J$5,Bonus!$K$5,IF(D2501&lt;Bonus!$J$6,Bonus!$K$6,IF(D2501&lt;Bonus!$J$7,Bonus!$K$7,IF(D2501&lt;Bonus!$J$8,Bonus!$K$8,IF(D2501&lt;Bonus!$J$9,Bonus!$K$9,IF(D2501&lt;Bonus!$J$10,Bonus!$K$10,IF(D2501&lt;Bonus!$J$11,Bonus!$K$11,IF(D2501&lt;Bonus!$J$12,Bonus!$K$12,Bonus!$K$13)))))))))))</f>
        <v>2</v>
      </c>
    </row>
    <row r="2502" spans="1:21"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17">
        <f t="shared" si="157"/>
        <v>23.448275862068964</v>
      </c>
      <c r="Q2502" t="s">
        <v>8345</v>
      </c>
      <c r="R2502" t="s">
        <v>8349</v>
      </c>
      <c r="S2502" s="23">
        <f t="shared" si="158"/>
        <v>41053.564525462964</v>
      </c>
      <c r="T2502" s="23">
        <f t="shared" si="159"/>
        <v>41083.564525462964</v>
      </c>
      <c r="U2502" s="27">
        <f>IF(D2502&lt;Bonus!$J$2,Bonus!$K$2,IF(D2502&lt;Bonus!$J$3,Bonus!$K$3,IF(D2502&lt;Bonus!$J$4,Bonus!$K$4,IF(D2502&lt;Bonus!$J$5,Bonus!$K$5,IF(D2502&lt;Bonus!$J$6,Bonus!$K$6,IF(D2502&lt;Bonus!$J$7,Bonus!$K$7,IF(D2502&lt;Bonus!$J$8,Bonus!$K$8,IF(D2502&lt;Bonus!$J$9,Bonus!$K$9,IF(D2502&lt;Bonus!$J$10,Bonus!$K$10,IF(D2502&lt;Bonus!$J$11,Bonus!$K$11,IF(D2502&lt;Bonus!$J$12,Bonus!$K$12,Bonus!$K$13)))))))))))</f>
        <v>1</v>
      </c>
    </row>
    <row r="2503" spans="1:21"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17">
        <f t="shared" si="157"/>
        <v>40.142857142857146</v>
      </c>
      <c r="Q2503" t="s">
        <v>8356</v>
      </c>
      <c r="R2503" t="s">
        <v>8373</v>
      </c>
      <c r="S2503" s="23">
        <f t="shared" si="158"/>
        <v>42244.568333333329</v>
      </c>
      <c r="T2503" s="23">
        <f t="shared" si="159"/>
        <v>42274.568333333329</v>
      </c>
      <c r="U2503" s="27">
        <f>IF(D2503&lt;Bonus!$J$2,Bonus!$K$2,IF(D2503&lt;Bonus!$J$3,Bonus!$K$3,IF(D2503&lt;Bonus!$J$4,Bonus!$K$4,IF(D2503&lt;Bonus!$J$5,Bonus!$K$5,IF(D2503&lt;Bonus!$J$6,Bonus!$K$6,IF(D2503&lt;Bonus!$J$7,Bonus!$K$7,IF(D2503&lt;Bonus!$J$8,Bonus!$K$8,IF(D2503&lt;Bonus!$J$9,Bonus!$K$9,IF(D2503&lt;Bonus!$J$10,Bonus!$K$10,IF(D2503&lt;Bonus!$J$11,Bonus!$K$11,IF(D2503&lt;Bonus!$J$12,Bonus!$K$12,Bonus!$K$13)))))))))))</f>
        <v>4</v>
      </c>
    </row>
    <row r="2504" spans="1:21"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17">
        <f t="shared" si="157"/>
        <v>17.2</v>
      </c>
      <c r="Q2504" t="s">
        <v>8356</v>
      </c>
      <c r="R2504" t="s">
        <v>8373</v>
      </c>
      <c r="S2504" s="23">
        <f t="shared" si="158"/>
        <v>41858.617106481477</v>
      </c>
      <c r="T2504" s="23">
        <f t="shared" si="159"/>
        <v>41903.617106481477</v>
      </c>
      <c r="U2504" s="27">
        <f>IF(D2504&lt;Bonus!$J$2,Bonus!$K$2,IF(D2504&lt;Bonus!$J$3,Bonus!$K$3,IF(D2504&lt;Bonus!$J$4,Bonus!$K$4,IF(D2504&lt;Bonus!$J$5,Bonus!$K$5,IF(D2504&lt;Bonus!$J$6,Bonus!$K$6,IF(D2504&lt;Bonus!$J$7,Bonus!$K$7,IF(D2504&lt;Bonus!$J$8,Bonus!$K$8,IF(D2504&lt;Bonus!$J$9,Bonus!$K$9,IF(D2504&lt;Bonus!$J$10,Bonus!$K$10,IF(D2504&lt;Bonus!$J$11,Bonus!$K$11,IF(D2504&lt;Bonus!$J$12,Bonus!$K$12,Bonus!$K$13)))))))))))</f>
        <v>12</v>
      </c>
    </row>
    <row r="2505" spans="1:21"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17" t="e">
        <f t="shared" si="157"/>
        <v>#DIV/0!</v>
      </c>
      <c r="Q2505" t="s">
        <v>8356</v>
      </c>
      <c r="R2505" t="s">
        <v>8373</v>
      </c>
      <c r="S2505" s="23">
        <f t="shared" si="158"/>
        <v>42498.691064814811</v>
      </c>
      <c r="T2505" s="23">
        <f t="shared" si="159"/>
        <v>42528.67083333333</v>
      </c>
      <c r="U2505" s="27">
        <f>IF(D2505&lt;Bonus!$J$2,Bonus!$K$2,IF(D2505&lt;Bonus!$J$3,Bonus!$K$3,IF(D2505&lt;Bonus!$J$4,Bonus!$K$4,IF(D2505&lt;Bonus!$J$5,Bonus!$K$5,IF(D2505&lt;Bonus!$J$6,Bonus!$K$6,IF(D2505&lt;Bonus!$J$7,Bonus!$K$7,IF(D2505&lt;Bonus!$J$8,Bonus!$K$8,IF(D2505&lt;Bonus!$J$9,Bonus!$K$9,IF(D2505&lt;Bonus!$J$10,Bonus!$K$10,IF(D2505&lt;Bonus!$J$11,Bonus!$K$11,IF(D2505&lt;Bonus!$J$12,Bonus!$K$12,Bonus!$K$13)))))))))))</f>
        <v>4</v>
      </c>
    </row>
    <row r="2506" spans="1:21"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17" t="e">
        <f t="shared" si="157"/>
        <v>#DIV/0!</v>
      </c>
      <c r="Q2506" t="s">
        <v>8356</v>
      </c>
      <c r="R2506" t="s">
        <v>8373</v>
      </c>
      <c r="S2506" s="23">
        <f t="shared" si="158"/>
        <v>41927.807106481479</v>
      </c>
      <c r="T2506" s="23">
        <f t="shared" si="159"/>
        <v>41957.848773148151</v>
      </c>
      <c r="U2506" s="27">
        <f>IF(D2506&lt;Bonus!$J$2,Bonus!$K$2,IF(D2506&lt;Bonus!$J$3,Bonus!$K$3,IF(D2506&lt;Bonus!$J$4,Bonus!$K$4,IF(D2506&lt;Bonus!$J$5,Bonus!$K$5,IF(D2506&lt;Bonus!$J$6,Bonus!$K$6,IF(D2506&lt;Bonus!$J$7,Bonus!$K$7,IF(D2506&lt;Bonus!$J$8,Bonus!$K$8,IF(D2506&lt;Bonus!$J$9,Bonus!$K$9,IF(D2506&lt;Bonus!$J$10,Bonus!$K$10,IF(D2506&lt;Bonus!$J$11,Bonus!$K$11,IF(D2506&lt;Bonus!$J$12,Bonus!$K$12,Bonus!$K$13)))))))))))</f>
        <v>9</v>
      </c>
    </row>
    <row r="2507" spans="1:21"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17" t="e">
        <f t="shared" si="157"/>
        <v>#DIV/0!</v>
      </c>
      <c r="Q2507" t="s">
        <v>8356</v>
      </c>
      <c r="R2507" t="s">
        <v>8373</v>
      </c>
      <c r="S2507" s="23">
        <f t="shared" si="158"/>
        <v>42046.847407407404</v>
      </c>
      <c r="T2507" s="23">
        <f t="shared" si="159"/>
        <v>42076.80574074074</v>
      </c>
      <c r="U2507" s="27">
        <f>IF(D2507&lt;Bonus!$J$2,Bonus!$K$2,IF(D2507&lt;Bonus!$J$3,Bonus!$K$3,IF(D2507&lt;Bonus!$J$4,Bonus!$K$4,IF(D2507&lt;Bonus!$J$5,Bonus!$K$5,IF(D2507&lt;Bonus!$J$6,Bonus!$K$6,IF(D2507&lt;Bonus!$J$7,Bonus!$K$7,IF(D2507&lt;Bonus!$J$8,Bonus!$K$8,IF(D2507&lt;Bonus!$J$9,Bonus!$K$9,IF(D2507&lt;Bonus!$J$10,Bonus!$K$10,IF(D2507&lt;Bonus!$J$11,Bonus!$K$11,IF(D2507&lt;Bonus!$J$12,Bonus!$K$12,Bonus!$K$13)))))))))))</f>
        <v>3</v>
      </c>
    </row>
    <row r="2508" spans="1:21"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17">
        <f t="shared" si="157"/>
        <v>15</v>
      </c>
      <c r="Q2508" t="s">
        <v>8356</v>
      </c>
      <c r="R2508" t="s">
        <v>8373</v>
      </c>
      <c r="S2508" s="23">
        <f t="shared" si="158"/>
        <v>42258.088761574072</v>
      </c>
      <c r="T2508" s="23">
        <f t="shared" si="159"/>
        <v>42280.666666666664</v>
      </c>
      <c r="U2508" s="27">
        <f>IF(D2508&lt;Bonus!$J$2,Bonus!$K$2,IF(D2508&lt;Bonus!$J$3,Bonus!$K$3,IF(D2508&lt;Bonus!$J$4,Bonus!$K$4,IF(D2508&lt;Bonus!$J$5,Bonus!$K$5,IF(D2508&lt;Bonus!$J$6,Bonus!$K$6,IF(D2508&lt;Bonus!$J$7,Bonus!$K$7,IF(D2508&lt;Bonus!$J$8,Bonus!$K$8,IF(D2508&lt;Bonus!$J$9,Bonus!$K$9,IF(D2508&lt;Bonus!$J$10,Bonus!$K$10,IF(D2508&lt;Bonus!$J$11,Bonus!$K$11,IF(D2508&lt;Bonus!$J$12,Bonus!$K$12,Bonus!$K$13)))))))))))</f>
        <v>3</v>
      </c>
    </row>
    <row r="2509" spans="1:2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17" t="e">
        <f t="shared" si="157"/>
        <v>#DIV/0!</v>
      </c>
      <c r="Q2509" t="s">
        <v>8356</v>
      </c>
      <c r="R2509" t="s">
        <v>8373</v>
      </c>
      <c r="S2509" s="23">
        <f t="shared" si="158"/>
        <v>42104.864629629628</v>
      </c>
      <c r="T2509" s="23">
        <f t="shared" si="159"/>
        <v>42134.864629629628</v>
      </c>
      <c r="U2509" s="27">
        <f>IF(D2509&lt;Bonus!$J$2,Bonus!$K$2,IF(D2509&lt;Bonus!$J$3,Bonus!$K$3,IF(D2509&lt;Bonus!$J$4,Bonus!$K$4,IF(D2509&lt;Bonus!$J$5,Bonus!$K$5,IF(D2509&lt;Bonus!$J$6,Bonus!$K$6,IF(D2509&lt;Bonus!$J$7,Bonus!$K$7,IF(D2509&lt;Bonus!$J$8,Bonus!$K$8,IF(D2509&lt;Bonus!$J$9,Bonus!$K$9,IF(D2509&lt;Bonus!$J$10,Bonus!$K$10,IF(D2509&lt;Bonus!$J$11,Bonus!$K$11,IF(D2509&lt;Bonus!$J$12,Bonus!$K$12,Bonus!$K$13)))))))))))</f>
        <v>10</v>
      </c>
    </row>
    <row r="2510" spans="1:21"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17" t="e">
        <f t="shared" si="157"/>
        <v>#DIV/0!</v>
      </c>
      <c r="Q2510" t="s">
        <v>8356</v>
      </c>
      <c r="R2510" t="s">
        <v>8373</v>
      </c>
      <c r="S2510" s="23">
        <f t="shared" si="158"/>
        <v>41835.743449074071</v>
      </c>
      <c r="T2510" s="23">
        <f t="shared" si="159"/>
        <v>41865.743449074071</v>
      </c>
      <c r="U2510" s="27">
        <f>IF(D2510&lt;Bonus!$J$2,Bonus!$K$2,IF(D2510&lt;Bonus!$J$3,Bonus!$K$3,IF(D2510&lt;Bonus!$J$4,Bonus!$K$4,IF(D2510&lt;Bonus!$J$5,Bonus!$K$5,IF(D2510&lt;Bonus!$J$6,Bonus!$K$6,IF(D2510&lt;Bonus!$J$7,Bonus!$K$7,IF(D2510&lt;Bonus!$J$8,Bonus!$K$8,IF(D2510&lt;Bonus!$J$9,Bonus!$K$9,IF(D2510&lt;Bonus!$J$10,Bonus!$K$10,IF(D2510&lt;Bonus!$J$11,Bonus!$K$11,IF(D2510&lt;Bonus!$J$12,Bonus!$K$12,Bonus!$K$13)))))))))))</f>
        <v>6</v>
      </c>
    </row>
    <row r="2511" spans="1:21"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17">
        <f t="shared" si="157"/>
        <v>35.714285714285715</v>
      </c>
      <c r="Q2511" t="s">
        <v>8356</v>
      </c>
      <c r="R2511" t="s">
        <v>8373</v>
      </c>
      <c r="S2511" s="23">
        <f t="shared" si="158"/>
        <v>42058.601261574069</v>
      </c>
      <c r="T2511" s="23">
        <f t="shared" si="159"/>
        <v>42114.559594907405</v>
      </c>
      <c r="U2511" s="27">
        <f>IF(D2511&lt;Bonus!$J$2,Bonus!$K$2,IF(D2511&lt;Bonus!$J$3,Bonus!$K$3,IF(D2511&lt;Bonus!$J$4,Bonus!$K$4,IF(D2511&lt;Bonus!$J$5,Bonus!$K$5,IF(D2511&lt;Bonus!$J$6,Bonus!$K$6,IF(D2511&lt;Bonus!$J$7,Bonus!$K$7,IF(D2511&lt;Bonus!$J$8,Bonus!$K$8,IF(D2511&lt;Bonus!$J$9,Bonus!$K$9,IF(D2511&lt;Bonus!$J$10,Bonus!$K$10,IF(D2511&lt;Bonus!$J$11,Bonus!$K$11,IF(D2511&lt;Bonus!$J$12,Bonus!$K$12,Bonus!$K$13)))))))))))</f>
        <v>12</v>
      </c>
    </row>
    <row r="2512" spans="1:21"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17">
        <f t="shared" si="157"/>
        <v>37.5</v>
      </c>
      <c r="Q2512" t="s">
        <v>8356</v>
      </c>
      <c r="R2512" t="s">
        <v>8373</v>
      </c>
      <c r="S2512" s="23">
        <f t="shared" si="158"/>
        <v>42078.78902777777</v>
      </c>
      <c r="T2512" s="23">
        <f t="shared" si="159"/>
        <v>42138.78902777777</v>
      </c>
      <c r="U2512" s="27">
        <f>IF(D2512&lt;Bonus!$J$2,Bonus!$K$2,IF(D2512&lt;Bonus!$J$3,Bonus!$K$3,IF(D2512&lt;Bonus!$J$4,Bonus!$K$4,IF(D2512&lt;Bonus!$J$5,Bonus!$K$5,IF(D2512&lt;Bonus!$J$6,Bonus!$K$6,IF(D2512&lt;Bonus!$J$7,Bonus!$K$7,IF(D2512&lt;Bonus!$J$8,Bonus!$K$8,IF(D2512&lt;Bonus!$J$9,Bonus!$K$9,IF(D2512&lt;Bonus!$J$10,Bonus!$K$10,IF(D2512&lt;Bonus!$J$11,Bonus!$K$11,IF(D2512&lt;Bonus!$J$12,Bonus!$K$12,Bonus!$K$13)))))))))))</f>
        <v>12</v>
      </c>
    </row>
    <row r="2513" spans="1:21"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17" t="e">
        <f t="shared" si="157"/>
        <v>#DIV/0!</v>
      </c>
      <c r="Q2513" t="s">
        <v>8356</v>
      </c>
      <c r="R2513" t="s">
        <v>8373</v>
      </c>
      <c r="S2513" s="23">
        <f t="shared" si="158"/>
        <v>42371.238576388881</v>
      </c>
      <c r="T2513" s="23">
        <f t="shared" si="159"/>
        <v>42401.238576388881</v>
      </c>
      <c r="U2513" s="27">
        <f>IF(D2513&lt;Bonus!$J$2,Bonus!$K$2,IF(D2513&lt;Bonus!$J$3,Bonus!$K$3,IF(D2513&lt;Bonus!$J$4,Bonus!$K$4,IF(D2513&lt;Bonus!$J$5,Bonus!$K$5,IF(D2513&lt;Bonus!$J$6,Bonus!$K$6,IF(D2513&lt;Bonus!$J$7,Bonus!$K$7,IF(D2513&lt;Bonus!$J$8,Bonus!$K$8,IF(D2513&lt;Bonus!$J$9,Bonus!$K$9,IF(D2513&lt;Bonus!$J$10,Bonus!$K$10,IF(D2513&lt;Bonus!$J$11,Bonus!$K$11,IF(D2513&lt;Bonus!$J$12,Bonus!$K$12,Bonus!$K$13)))))))))))</f>
        <v>12</v>
      </c>
    </row>
    <row r="2514" spans="1:21"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17" t="e">
        <f t="shared" si="157"/>
        <v>#DIV/0!</v>
      </c>
      <c r="Q2514" t="s">
        <v>8356</v>
      </c>
      <c r="R2514" t="s">
        <v>8373</v>
      </c>
      <c r="S2514" s="23">
        <f t="shared" si="158"/>
        <v>41971.668530092589</v>
      </c>
      <c r="T2514" s="23">
        <f t="shared" si="159"/>
        <v>41986.668530092589</v>
      </c>
      <c r="U2514" s="27">
        <f>IF(D2514&lt;Bonus!$J$2,Bonus!$K$2,IF(D2514&lt;Bonus!$J$3,Bonus!$K$3,IF(D2514&lt;Bonus!$J$4,Bonus!$K$4,IF(D2514&lt;Bonus!$J$5,Bonus!$K$5,IF(D2514&lt;Bonus!$J$6,Bonus!$K$6,IF(D2514&lt;Bonus!$J$7,Bonus!$K$7,IF(D2514&lt;Bonus!$J$8,Bonus!$K$8,IF(D2514&lt;Bonus!$J$9,Bonus!$K$9,IF(D2514&lt;Bonus!$J$10,Bonus!$K$10,IF(D2514&lt;Bonus!$J$11,Bonus!$K$11,IF(D2514&lt;Bonus!$J$12,Bonus!$K$12,Bonus!$K$13)))))))))))</f>
        <v>2</v>
      </c>
    </row>
    <row r="2515" spans="1:21"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17" t="e">
        <f t="shared" si="157"/>
        <v>#DIV/0!</v>
      </c>
      <c r="Q2515" t="s">
        <v>8356</v>
      </c>
      <c r="R2515" t="s">
        <v>8373</v>
      </c>
      <c r="S2515" s="23">
        <f t="shared" si="158"/>
        <v>42731.798483796294</v>
      </c>
      <c r="T2515" s="23">
        <f t="shared" si="159"/>
        <v>42791.798483796294</v>
      </c>
      <c r="U2515" s="27">
        <f>IF(D2515&lt;Bonus!$J$2,Bonus!$K$2,IF(D2515&lt;Bonus!$J$3,Bonus!$K$3,IF(D2515&lt;Bonus!$J$4,Bonus!$K$4,IF(D2515&lt;Bonus!$J$5,Bonus!$K$5,IF(D2515&lt;Bonus!$J$6,Bonus!$K$6,IF(D2515&lt;Bonus!$J$7,Bonus!$K$7,IF(D2515&lt;Bonus!$J$8,Bonus!$K$8,IF(D2515&lt;Bonus!$J$9,Bonus!$K$9,IF(D2515&lt;Bonus!$J$10,Bonus!$K$10,IF(D2515&lt;Bonus!$J$11,Bonus!$K$11,IF(D2515&lt;Bonus!$J$12,Bonus!$K$12,Bonus!$K$13)))))))))))</f>
        <v>12</v>
      </c>
    </row>
    <row r="2516" spans="1:21"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17">
        <f t="shared" si="157"/>
        <v>52.5</v>
      </c>
      <c r="Q2516" t="s">
        <v>8356</v>
      </c>
      <c r="R2516" t="s">
        <v>8373</v>
      </c>
      <c r="S2516" s="23">
        <f t="shared" si="158"/>
        <v>41854.181446759256</v>
      </c>
      <c r="T2516" s="23">
        <f t="shared" si="159"/>
        <v>41871.181446759256</v>
      </c>
      <c r="U2516" s="27">
        <f>IF(D2516&lt;Bonus!$J$2,Bonus!$K$2,IF(D2516&lt;Bonus!$J$3,Bonus!$K$3,IF(D2516&lt;Bonus!$J$4,Bonus!$K$4,IF(D2516&lt;Bonus!$J$5,Bonus!$K$5,IF(D2516&lt;Bonus!$J$6,Bonus!$K$6,IF(D2516&lt;Bonus!$J$7,Bonus!$K$7,IF(D2516&lt;Bonus!$J$8,Bonus!$K$8,IF(D2516&lt;Bonus!$J$9,Bonus!$K$9,IF(D2516&lt;Bonus!$J$10,Bonus!$K$10,IF(D2516&lt;Bonus!$J$11,Bonus!$K$11,IF(D2516&lt;Bonus!$J$12,Bonus!$K$12,Bonus!$K$13)))))))))))</f>
        <v>4</v>
      </c>
    </row>
    <row r="2517" spans="1:21"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17">
        <f t="shared" si="157"/>
        <v>77.5</v>
      </c>
      <c r="Q2517" t="s">
        <v>8356</v>
      </c>
      <c r="R2517" t="s">
        <v>8373</v>
      </c>
      <c r="S2517" s="23">
        <f t="shared" si="158"/>
        <v>42027.63140046296</v>
      </c>
      <c r="T2517" s="23">
        <f t="shared" si="159"/>
        <v>42057.63140046296</v>
      </c>
      <c r="U2517" s="27">
        <f>IF(D2517&lt;Bonus!$J$2,Bonus!$K$2,IF(D2517&lt;Bonus!$J$3,Bonus!$K$3,IF(D2517&lt;Bonus!$J$4,Bonus!$K$4,IF(D2517&lt;Bonus!$J$5,Bonus!$K$5,IF(D2517&lt;Bonus!$J$6,Bonus!$K$6,IF(D2517&lt;Bonus!$J$7,Bonus!$K$7,IF(D2517&lt;Bonus!$J$8,Bonus!$K$8,IF(D2517&lt;Bonus!$J$9,Bonus!$K$9,IF(D2517&lt;Bonus!$J$10,Bonus!$K$10,IF(D2517&lt;Bonus!$J$11,Bonus!$K$11,IF(D2517&lt;Bonus!$J$12,Bonus!$K$12,Bonus!$K$13)))))))))))</f>
        <v>3</v>
      </c>
    </row>
    <row r="2518" spans="1:21"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17" t="e">
        <f t="shared" si="157"/>
        <v>#DIV/0!</v>
      </c>
      <c r="Q2518" t="s">
        <v>8356</v>
      </c>
      <c r="R2518" t="s">
        <v>8373</v>
      </c>
      <c r="S2518" s="23">
        <f t="shared" si="158"/>
        <v>41942.445046296292</v>
      </c>
      <c r="T2518" s="23">
        <f t="shared" si="159"/>
        <v>41972.486712962964</v>
      </c>
      <c r="U2518" s="27">
        <f>IF(D2518&lt;Bonus!$J$2,Bonus!$K$2,IF(D2518&lt;Bonus!$J$3,Bonus!$K$3,IF(D2518&lt;Bonus!$J$4,Bonus!$K$4,IF(D2518&lt;Bonus!$J$5,Bonus!$K$5,IF(D2518&lt;Bonus!$J$6,Bonus!$K$6,IF(D2518&lt;Bonus!$J$7,Bonus!$K$7,IF(D2518&lt;Bonus!$J$8,Bonus!$K$8,IF(D2518&lt;Bonus!$J$9,Bonus!$K$9,IF(D2518&lt;Bonus!$J$10,Bonus!$K$10,IF(D2518&lt;Bonus!$J$11,Bonus!$K$11,IF(D2518&lt;Bonus!$J$12,Bonus!$K$12,Bonus!$K$13)))))))))))</f>
        <v>6</v>
      </c>
    </row>
    <row r="2519" spans="1:21"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17">
        <f t="shared" si="157"/>
        <v>53.545454545454547</v>
      </c>
      <c r="Q2519" t="s">
        <v>8356</v>
      </c>
      <c r="R2519" t="s">
        <v>8373</v>
      </c>
      <c r="S2519" s="23">
        <f t="shared" si="158"/>
        <v>42052.594097222223</v>
      </c>
      <c r="T2519" s="23">
        <f t="shared" si="159"/>
        <v>42082.552430555552</v>
      </c>
      <c r="U2519" s="27">
        <f>IF(D2519&lt;Bonus!$J$2,Bonus!$K$2,IF(D2519&lt;Bonus!$J$3,Bonus!$K$3,IF(D2519&lt;Bonus!$J$4,Bonus!$K$4,IF(D2519&lt;Bonus!$J$5,Bonus!$K$5,IF(D2519&lt;Bonus!$J$6,Bonus!$K$6,IF(D2519&lt;Bonus!$J$7,Bonus!$K$7,IF(D2519&lt;Bonus!$J$8,Bonus!$K$8,IF(D2519&lt;Bonus!$J$9,Bonus!$K$9,IF(D2519&lt;Bonus!$J$10,Bonus!$K$10,IF(D2519&lt;Bonus!$J$11,Bonus!$K$11,IF(D2519&lt;Bonus!$J$12,Bonus!$K$12,Bonus!$K$13)))))))))))</f>
        <v>5</v>
      </c>
    </row>
    <row r="2520" spans="1:21"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17" t="e">
        <f t="shared" si="157"/>
        <v>#DIV/0!</v>
      </c>
      <c r="Q2520" t="s">
        <v>8356</v>
      </c>
      <c r="R2520" t="s">
        <v>8373</v>
      </c>
      <c r="S2520" s="23">
        <f t="shared" si="158"/>
        <v>41926.472546296296</v>
      </c>
      <c r="T2520" s="23">
        <f t="shared" si="159"/>
        <v>41956.51421296296</v>
      </c>
      <c r="U2520" s="27">
        <f>IF(D2520&lt;Bonus!$J$2,Bonus!$K$2,IF(D2520&lt;Bonus!$J$3,Bonus!$K$3,IF(D2520&lt;Bonus!$J$4,Bonus!$K$4,IF(D2520&lt;Bonus!$J$5,Bonus!$K$5,IF(D2520&lt;Bonus!$J$6,Bonus!$K$6,IF(D2520&lt;Bonus!$J$7,Bonus!$K$7,IF(D2520&lt;Bonus!$J$8,Bonus!$K$8,IF(D2520&lt;Bonus!$J$9,Bonus!$K$9,IF(D2520&lt;Bonus!$J$10,Bonus!$K$10,IF(D2520&lt;Bonus!$J$11,Bonus!$K$11,IF(D2520&lt;Bonus!$J$12,Bonus!$K$12,Bonus!$K$13)))))))))))</f>
        <v>3</v>
      </c>
    </row>
    <row r="2521" spans="1:21"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17">
        <f t="shared" si="157"/>
        <v>16.25</v>
      </c>
      <c r="Q2521" t="s">
        <v>8356</v>
      </c>
      <c r="R2521" t="s">
        <v>8373</v>
      </c>
      <c r="S2521" s="23">
        <f t="shared" si="158"/>
        <v>41808.946805555555</v>
      </c>
      <c r="T2521" s="23">
        <f t="shared" si="159"/>
        <v>41838.946805555555</v>
      </c>
      <c r="U2521" s="27">
        <f>IF(D2521&lt;Bonus!$J$2,Bonus!$K$2,IF(D2521&lt;Bonus!$J$3,Bonus!$K$3,IF(D2521&lt;Bonus!$J$4,Bonus!$K$4,IF(D2521&lt;Bonus!$J$5,Bonus!$K$5,IF(D2521&lt;Bonus!$J$6,Bonus!$K$6,IF(D2521&lt;Bonus!$J$7,Bonus!$K$7,IF(D2521&lt;Bonus!$J$8,Bonus!$K$8,IF(D2521&lt;Bonus!$J$9,Bonus!$K$9,IF(D2521&lt;Bonus!$J$10,Bonus!$K$10,IF(D2521&lt;Bonus!$J$11,Bonus!$K$11,IF(D2521&lt;Bonus!$J$12,Bonus!$K$12,Bonus!$K$13)))))))))))</f>
        <v>12</v>
      </c>
    </row>
    <row r="2522" spans="1:21"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17" t="e">
        <f t="shared" si="157"/>
        <v>#DIV/0!</v>
      </c>
      <c r="Q2522" t="s">
        <v>8356</v>
      </c>
      <c r="R2522" t="s">
        <v>8373</v>
      </c>
      <c r="S2522" s="23">
        <f t="shared" si="158"/>
        <v>42612.392187500001</v>
      </c>
      <c r="T2522" s="23">
        <f t="shared" si="159"/>
        <v>42658.597916666658</v>
      </c>
      <c r="U2522" s="27">
        <f>IF(D2522&lt;Bonus!$J$2,Bonus!$K$2,IF(D2522&lt;Bonus!$J$3,Bonus!$K$3,IF(D2522&lt;Bonus!$J$4,Bonus!$K$4,IF(D2522&lt;Bonus!$J$5,Bonus!$K$5,IF(D2522&lt;Bonus!$J$6,Bonus!$K$6,IF(D2522&lt;Bonus!$J$7,Bonus!$K$7,IF(D2522&lt;Bonus!$J$8,Bonus!$K$8,IF(D2522&lt;Bonus!$J$9,Bonus!$K$9,IF(D2522&lt;Bonus!$J$10,Bonus!$K$10,IF(D2522&lt;Bonus!$J$11,Bonus!$K$11,IF(D2522&lt;Bonus!$J$12,Bonus!$K$12,Bonus!$K$13)))))))))))</f>
        <v>12</v>
      </c>
    </row>
    <row r="2523" spans="1:21"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17">
        <f t="shared" si="157"/>
        <v>103.68174242424243</v>
      </c>
      <c r="Q2523" t="s">
        <v>8345</v>
      </c>
      <c r="R2523" t="s">
        <v>8374</v>
      </c>
      <c r="S2523" s="23">
        <f t="shared" si="158"/>
        <v>42269.75950231481</v>
      </c>
      <c r="T2523" s="23">
        <f t="shared" si="159"/>
        <v>42290.75950231481</v>
      </c>
      <c r="U2523" s="27">
        <f>IF(D2523&lt;Bonus!$J$2,Bonus!$K$2,IF(D2523&lt;Bonus!$J$3,Bonus!$K$3,IF(D2523&lt;Bonus!$J$4,Bonus!$K$4,IF(D2523&lt;Bonus!$J$5,Bonus!$K$5,IF(D2523&lt;Bonus!$J$6,Bonus!$K$6,IF(D2523&lt;Bonus!$J$7,Bonus!$K$7,IF(D2523&lt;Bonus!$J$8,Bonus!$K$8,IF(D2523&lt;Bonus!$J$9,Bonus!$K$9,IF(D2523&lt;Bonus!$J$10,Bonus!$K$10,IF(D2523&lt;Bonus!$J$11,Bonus!$K$11,IF(D2523&lt;Bonus!$J$12,Bonus!$K$12,Bonus!$K$13)))))))))))</f>
        <v>4</v>
      </c>
    </row>
    <row r="2524" spans="1:21"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17">
        <f t="shared" si="157"/>
        <v>185.18518518518519</v>
      </c>
      <c r="Q2524" t="s">
        <v>8345</v>
      </c>
      <c r="R2524" t="s">
        <v>8374</v>
      </c>
      <c r="S2524" s="23">
        <f t="shared" si="158"/>
        <v>42460.365277777775</v>
      </c>
      <c r="T2524" s="23">
        <f t="shared" si="159"/>
        <v>42482.411111111105</v>
      </c>
      <c r="U2524" s="27">
        <f>IF(D2524&lt;Bonus!$J$2,Bonus!$K$2,IF(D2524&lt;Bonus!$J$3,Bonus!$K$3,IF(D2524&lt;Bonus!$J$4,Bonus!$K$4,IF(D2524&lt;Bonus!$J$5,Bonus!$K$5,IF(D2524&lt;Bonus!$J$6,Bonus!$K$6,IF(D2524&lt;Bonus!$J$7,Bonus!$K$7,IF(D2524&lt;Bonus!$J$8,Bonus!$K$8,IF(D2524&lt;Bonus!$J$9,Bonus!$K$9,IF(D2524&lt;Bonus!$J$10,Bonus!$K$10,IF(D2524&lt;Bonus!$J$11,Bonus!$K$11,IF(D2524&lt;Bonus!$J$12,Bonus!$K$12,Bonus!$K$13)))))))))))</f>
        <v>3</v>
      </c>
    </row>
    <row r="2525" spans="1:21"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17">
        <f t="shared" si="157"/>
        <v>54.153846153846153</v>
      </c>
      <c r="Q2525" t="s">
        <v>8345</v>
      </c>
      <c r="R2525" t="s">
        <v>8374</v>
      </c>
      <c r="S2525" s="23">
        <f t="shared" si="158"/>
        <v>41930.767268518517</v>
      </c>
      <c r="T2525" s="23">
        <f t="shared" si="159"/>
        <v>41960.808935185189</v>
      </c>
      <c r="U2525" s="27">
        <f>IF(D2525&lt;Bonus!$J$2,Bonus!$K$2,IF(D2525&lt;Bonus!$J$3,Bonus!$K$3,IF(D2525&lt;Bonus!$J$4,Bonus!$K$4,IF(D2525&lt;Bonus!$J$5,Bonus!$K$5,IF(D2525&lt;Bonus!$J$6,Bonus!$K$6,IF(D2525&lt;Bonus!$J$7,Bonus!$K$7,IF(D2525&lt;Bonus!$J$8,Bonus!$K$8,IF(D2525&lt;Bonus!$J$9,Bonus!$K$9,IF(D2525&lt;Bonus!$J$10,Bonus!$K$10,IF(D2525&lt;Bonus!$J$11,Bonus!$K$11,IF(D2525&lt;Bonus!$J$12,Bonus!$K$12,Bonus!$K$13)))))))))))</f>
        <v>1</v>
      </c>
    </row>
    <row r="2526" spans="1:21"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17">
        <f t="shared" si="157"/>
        <v>177.2093023255814</v>
      </c>
      <c r="Q2526" t="s">
        <v>8345</v>
      </c>
      <c r="R2526" t="s">
        <v>8374</v>
      </c>
      <c r="S2526" s="23">
        <f t="shared" si="158"/>
        <v>41961.599039351851</v>
      </c>
      <c r="T2526" s="23">
        <f t="shared" si="159"/>
        <v>41993.979166666664</v>
      </c>
      <c r="U2526" s="27">
        <f>IF(D2526&lt;Bonus!$J$2,Bonus!$K$2,IF(D2526&lt;Bonus!$J$3,Bonus!$K$3,IF(D2526&lt;Bonus!$J$4,Bonus!$K$4,IF(D2526&lt;Bonus!$J$5,Bonus!$K$5,IF(D2526&lt;Bonus!$J$6,Bonus!$K$6,IF(D2526&lt;Bonus!$J$7,Bonus!$K$7,IF(D2526&lt;Bonus!$J$8,Bonus!$K$8,IF(D2526&lt;Bonus!$J$9,Bonus!$K$9,IF(D2526&lt;Bonus!$J$10,Bonus!$K$10,IF(D2526&lt;Bonus!$J$11,Bonus!$K$11,IF(D2526&lt;Bonus!$J$12,Bonus!$K$12,Bonus!$K$13)))))))))))</f>
        <v>3</v>
      </c>
    </row>
    <row r="2527" spans="1:21"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17">
        <f t="shared" si="157"/>
        <v>100.325</v>
      </c>
      <c r="Q2527" t="s">
        <v>8345</v>
      </c>
      <c r="R2527" t="s">
        <v>8374</v>
      </c>
      <c r="S2527" s="23">
        <f t="shared" si="158"/>
        <v>41058.636238425926</v>
      </c>
      <c r="T2527" s="23">
        <f t="shared" si="159"/>
        <v>41088.636238425926</v>
      </c>
      <c r="U2527" s="27">
        <f>IF(D2527&lt;Bonus!$J$2,Bonus!$K$2,IF(D2527&lt;Bonus!$J$3,Bonus!$K$3,IF(D2527&lt;Bonus!$J$4,Bonus!$K$4,IF(D2527&lt;Bonus!$J$5,Bonus!$K$5,IF(D2527&lt;Bonus!$J$6,Bonus!$K$6,IF(D2527&lt;Bonus!$J$7,Bonus!$K$7,IF(D2527&lt;Bonus!$J$8,Bonus!$K$8,IF(D2527&lt;Bonus!$J$9,Bonus!$K$9,IF(D2527&lt;Bonus!$J$10,Bonus!$K$10,IF(D2527&lt;Bonus!$J$11,Bonus!$K$11,IF(D2527&lt;Bonus!$J$12,Bonus!$K$12,Bonus!$K$13)))))))))))</f>
        <v>3</v>
      </c>
    </row>
    <row r="2528" spans="1:21"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17">
        <f t="shared" si="157"/>
        <v>136.90909090909091</v>
      </c>
      <c r="Q2528" t="s">
        <v>8345</v>
      </c>
      <c r="R2528" t="s">
        <v>8374</v>
      </c>
      <c r="S2528" s="23">
        <f t="shared" si="158"/>
        <v>41952.882800925923</v>
      </c>
      <c r="T2528" s="23">
        <f t="shared" si="159"/>
        <v>41980.999305555553</v>
      </c>
      <c r="U2528" s="27">
        <f>IF(D2528&lt;Bonus!$J$2,Bonus!$K$2,IF(D2528&lt;Bonus!$J$3,Bonus!$K$3,IF(D2528&lt;Bonus!$J$4,Bonus!$K$4,IF(D2528&lt;Bonus!$J$5,Bonus!$K$5,IF(D2528&lt;Bonus!$J$6,Bonus!$K$6,IF(D2528&lt;Bonus!$J$7,Bonus!$K$7,IF(D2528&lt;Bonus!$J$8,Bonus!$K$8,IF(D2528&lt;Bonus!$J$9,Bonus!$K$9,IF(D2528&lt;Bonus!$J$10,Bonus!$K$10,IF(D2528&lt;Bonus!$J$11,Bonus!$K$11,IF(D2528&lt;Bonus!$J$12,Bonus!$K$12,Bonus!$K$13)))))))))))</f>
        <v>2</v>
      </c>
    </row>
    <row r="2529" spans="1:21"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17">
        <f t="shared" si="157"/>
        <v>57.535211267605632</v>
      </c>
      <c r="Q2529" t="s">
        <v>8345</v>
      </c>
      <c r="R2529" t="s">
        <v>8374</v>
      </c>
      <c r="S2529" s="23">
        <f t="shared" si="158"/>
        <v>41546.542719907404</v>
      </c>
      <c r="T2529" s="23">
        <f t="shared" si="159"/>
        <v>41564.957638888889</v>
      </c>
      <c r="U2529" s="27">
        <f>IF(D2529&lt;Bonus!$J$2,Bonus!$K$2,IF(D2529&lt;Bonus!$J$3,Bonus!$K$3,IF(D2529&lt;Bonus!$J$4,Bonus!$K$4,IF(D2529&lt;Bonus!$J$5,Bonus!$K$5,IF(D2529&lt;Bonus!$J$6,Bonus!$K$6,IF(D2529&lt;Bonus!$J$7,Bonus!$K$7,IF(D2529&lt;Bonus!$J$8,Bonus!$K$8,IF(D2529&lt;Bonus!$J$9,Bonus!$K$9,IF(D2529&lt;Bonus!$J$10,Bonus!$K$10,IF(D2529&lt;Bonus!$J$11,Bonus!$K$11,IF(D2529&lt;Bonus!$J$12,Bonus!$K$12,Bonus!$K$13)))))))))))</f>
        <v>2</v>
      </c>
    </row>
    <row r="2530" spans="1:21"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17">
        <f t="shared" si="157"/>
        <v>52.962839506172834</v>
      </c>
      <c r="Q2530" t="s">
        <v>8345</v>
      </c>
      <c r="R2530" t="s">
        <v>8374</v>
      </c>
      <c r="S2530" s="23">
        <f t="shared" si="158"/>
        <v>42217.626192129632</v>
      </c>
      <c r="T2530" s="23">
        <f t="shared" si="159"/>
        <v>42236.249999999993</v>
      </c>
      <c r="U2530" s="27">
        <f>IF(D2530&lt;Bonus!$J$2,Bonus!$K$2,IF(D2530&lt;Bonus!$J$3,Bonus!$K$3,IF(D2530&lt;Bonus!$J$4,Bonus!$K$4,IF(D2530&lt;Bonus!$J$5,Bonus!$K$5,IF(D2530&lt;Bonus!$J$6,Bonus!$K$6,IF(D2530&lt;Bonus!$J$7,Bonus!$K$7,IF(D2530&lt;Bonus!$J$8,Bonus!$K$8,IF(D2530&lt;Bonus!$J$9,Bonus!$K$9,IF(D2530&lt;Bonus!$J$10,Bonus!$K$10,IF(D2530&lt;Bonus!$J$11,Bonus!$K$11,IF(D2530&lt;Bonus!$J$12,Bonus!$K$12,Bonus!$K$13)))))))))))</f>
        <v>2</v>
      </c>
    </row>
    <row r="2531" spans="1:21"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17">
        <f t="shared" si="157"/>
        <v>82.328947368421055</v>
      </c>
      <c r="Q2531" t="s">
        <v>8345</v>
      </c>
      <c r="R2531" t="s">
        <v>8374</v>
      </c>
      <c r="S2531" s="23">
        <f t="shared" si="158"/>
        <v>40947.872395833328</v>
      </c>
      <c r="T2531" s="23">
        <f t="shared" si="159"/>
        <v>40992.830729166664</v>
      </c>
      <c r="U2531" s="27">
        <f>IF(D2531&lt;Bonus!$J$2,Bonus!$K$2,IF(D2531&lt;Bonus!$J$3,Bonus!$K$3,IF(D2531&lt;Bonus!$J$4,Bonus!$K$4,IF(D2531&lt;Bonus!$J$5,Bonus!$K$5,IF(D2531&lt;Bonus!$J$6,Bonus!$K$6,IF(D2531&lt;Bonus!$J$7,Bonus!$K$7,IF(D2531&lt;Bonus!$J$8,Bonus!$K$8,IF(D2531&lt;Bonus!$J$9,Bonus!$K$9,IF(D2531&lt;Bonus!$J$10,Bonus!$K$10,IF(D2531&lt;Bonus!$J$11,Bonus!$K$11,IF(D2531&lt;Bonus!$J$12,Bonus!$K$12,Bonus!$K$13)))))))))))</f>
        <v>3</v>
      </c>
    </row>
    <row r="2532" spans="1:21"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17">
        <f t="shared" si="157"/>
        <v>135.41666666666666</v>
      </c>
      <c r="Q2532" t="s">
        <v>8345</v>
      </c>
      <c r="R2532" t="s">
        <v>8374</v>
      </c>
      <c r="S2532" s="23">
        <f t="shared" si="158"/>
        <v>42081.656307870369</v>
      </c>
      <c r="T2532" s="23">
        <f t="shared" si="159"/>
        <v>42113.993055555555</v>
      </c>
      <c r="U2532" s="27">
        <f>IF(D2532&lt;Bonus!$J$2,Bonus!$K$2,IF(D2532&lt;Bonus!$J$3,Bonus!$K$3,IF(D2532&lt;Bonus!$J$4,Bonus!$K$4,IF(D2532&lt;Bonus!$J$5,Bonus!$K$5,IF(D2532&lt;Bonus!$J$6,Bonus!$K$6,IF(D2532&lt;Bonus!$J$7,Bonus!$K$7,IF(D2532&lt;Bonus!$J$8,Bonus!$K$8,IF(D2532&lt;Bonus!$J$9,Bonus!$K$9,IF(D2532&lt;Bonus!$J$10,Bonus!$K$10,IF(D2532&lt;Bonus!$J$11,Bonus!$K$11,IF(D2532&lt;Bonus!$J$12,Bonus!$K$12,Bonus!$K$13)))))))))))</f>
        <v>3</v>
      </c>
    </row>
    <row r="2533" spans="1:21"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17">
        <f t="shared" si="157"/>
        <v>74.06557377049181</v>
      </c>
      <c r="Q2533" t="s">
        <v>8345</v>
      </c>
      <c r="R2533" t="s">
        <v>8374</v>
      </c>
      <c r="S2533" s="23">
        <f t="shared" si="158"/>
        <v>42208.471689814811</v>
      </c>
      <c r="T2533" s="23">
        <f t="shared" si="159"/>
        <v>42230.957638888889</v>
      </c>
      <c r="U2533" s="27">
        <f>IF(D2533&lt;Bonus!$J$2,Bonus!$K$2,IF(D2533&lt;Bonus!$J$3,Bonus!$K$3,IF(D2533&lt;Bonus!$J$4,Bonus!$K$4,IF(D2533&lt;Bonus!$J$5,Bonus!$K$5,IF(D2533&lt;Bonus!$J$6,Bonus!$K$6,IF(D2533&lt;Bonus!$J$7,Bonus!$K$7,IF(D2533&lt;Bonus!$J$8,Bonus!$K$8,IF(D2533&lt;Bonus!$J$9,Bonus!$K$9,IF(D2533&lt;Bonus!$J$10,Bonus!$K$10,IF(D2533&lt;Bonus!$J$11,Bonus!$K$11,IF(D2533&lt;Bonus!$J$12,Bonus!$K$12,Bonus!$K$13)))))))))))</f>
        <v>2</v>
      </c>
    </row>
    <row r="2534" spans="1:21"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17">
        <f t="shared" si="157"/>
        <v>84.083333333333329</v>
      </c>
      <c r="Q2534" t="s">
        <v>8345</v>
      </c>
      <c r="R2534" t="s">
        <v>8374</v>
      </c>
      <c r="S2534" s="23">
        <f t="shared" si="158"/>
        <v>41107.640810185185</v>
      </c>
      <c r="T2534" s="23">
        <f t="shared" si="159"/>
        <v>41137.640810185185</v>
      </c>
      <c r="U2534" s="27">
        <f>IF(D2534&lt;Bonus!$J$2,Bonus!$K$2,IF(D2534&lt;Bonus!$J$3,Bonus!$K$3,IF(D2534&lt;Bonus!$J$4,Bonus!$K$4,IF(D2534&lt;Bonus!$J$5,Bonus!$K$5,IF(D2534&lt;Bonus!$J$6,Bonus!$K$6,IF(D2534&lt;Bonus!$J$7,Bonus!$K$7,IF(D2534&lt;Bonus!$J$8,Bonus!$K$8,IF(D2534&lt;Bonus!$J$9,Bonus!$K$9,IF(D2534&lt;Bonus!$J$10,Bonus!$K$10,IF(D2534&lt;Bonus!$J$11,Bonus!$K$11,IF(D2534&lt;Bonus!$J$12,Bonus!$K$12,Bonus!$K$13)))))))))))</f>
        <v>2</v>
      </c>
    </row>
    <row r="2535" spans="1:21"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17">
        <f t="shared" si="157"/>
        <v>61.029411764705884</v>
      </c>
      <c r="Q2535" t="s">
        <v>8345</v>
      </c>
      <c r="R2535" t="s">
        <v>8374</v>
      </c>
      <c r="S2535" s="23">
        <f t="shared" si="158"/>
        <v>41304.542951388888</v>
      </c>
      <c r="T2535" s="23">
        <f t="shared" si="159"/>
        <v>41334.542453703703</v>
      </c>
      <c r="U2535" s="27">
        <f>IF(D2535&lt;Bonus!$J$2,Bonus!$K$2,IF(D2535&lt;Bonus!$J$3,Bonus!$K$3,IF(D2535&lt;Bonus!$J$4,Bonus!$K$4,IF(D2535&lt;Bonus!$J$5,Bonus!$K$5,IF(D2535&lt;Bonus!$J$6,Bonus!$K$6,IF(D2535&lt;Bonus!$J$7,Bonus!$K$7,IF(D2535&lt;Bonus!$J$8,Bonus!$K$8,IF(D2535&lt;Bonus!$J$9,Bonus!$K$9,IF(D2535&lt;Bonus!$J$10,Bonus!$K$10,IF(D2535&lt;Bonus!$J$11,Bonus!$K$11,IF(D2535&lt;Bonus!$J$12,Bonus!$K$12,Bonus!$K$13)))))))))))</f>
        <v>3</v>
      </c>
    </row>
    <row r="2536" spans="1:21"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17">
        <f t="shared" si="157"/>
        <v>150</v>
      </c>
      <c r="Q2536" t="s">
        <v>8345</v>
      </c>
      <c r="R2536" t="s">
        <v>8374</v>
      </c>
      <c r="S2536" s="23">
        <f t="shared" si="158"/>
        <v>40127.492037037038</v>
      </c>
      <c r="T2536" s="23">
        <f t="shared" si="159"/>
        <v>40179.041666666664</v>
      </c>
      <c r="U2536" s="27">
        <f>IF(D2536&lt;Bonus!$J$2,Bonus!$K$2,IF(D2536&lt;Bonus!$J$3,Bonus!$K$3,IF(D2536&lt;Bonus!$J$4,Bonus!$K$4,IF(D2536&lt;Bonus!$J$5,Bonus!$K$5,IF(D2536&lt;Bonus!$J$6,Bonus!$K$6,IF(D2536&lt;Bonus!$J$7,Bonus!$K$7,IF(D2536&lt;Bonus!$J$8,Bonus!$K$8,IF(D2536&lt;Bonus!$J$9,Bonus!$K$9,IF(D2536&lt;Bonus!$J$10,Bonus!$K$10,IF(D2536&lt;Bonus!$J$11,Bonus!$K$11,IF(D2536&lt;Bonus!$J$12,Bonus!$K$12,Bonus!$K$13)))))))))))</f>
        <v>2</v>
      </c>
    </row>
    <row r="2537" spans="1:2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17">
        <f t="shared" si="157"/>
        <v>266.08974358974359</v>
      </c>
      <c r="Q2537" t="s">
        <v>8345</v>
      </c>
      <c r="R2537" t="s">
        <v>8374</v>
      </c>
      <c r="S2537" s="23">
        <f t="shared" si="158"/>
        <v>41943.582696759258</v>
      </c>
      <c r="T2537" s="23">
        <f t="shared" si="159"/>
        <v>41974.624363425923</v>
      </c>
      <c r="U2537" s="27">
        <f>IF(D2537&lt;Bonus!$J$2,Bonus!$K$2,IF(D2537&lt;Bonus!$J$3,Bonus!$K$3,IF(D2537&lt;Bonus!$J$4,Bonus!$K$4,IF(D2537&lt;Bonus!$J$5,Bonus!$K$5,IF(D2537&lt;Bonus!$J$6,Bonus!$K$6,IF(D2537&lt;Bonus!$J$7,Bonus!$K$7,IF(D2537&lt;Bonus!$J$8,Bonus!$K$8,IF(D2537&lt;Bonus!$J$9,Bonus!$K$9,IF(D2537&lt;Bonus!$J$10,Bonus!$K$10,IF(D2537&lt;Bonus!$J$11,Bonus!$K$11,IF(D2537&lt;Bonus!$J$12,Bonus!$K$12,Bonus!$K$13)))))))))))</f>
        <v>6</v>
      </c>
    </row>
    <row r="2538" spans="1:21"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17">
        <f t="shared" si="157"/>
        <v>7.25</v>
      </c>
      <c r="Q2538" t="s">
        <v>8345</v>
      </c>
      <c r="R2538" t="s">
        <v>8374</v>
      </c>
      <c r="S2538" s="23">
        <f t="shared" si="158"/>
        <v>41463.89775462963</v>
      </c>
      <c r="T2538" s="23">
        <f t="shared" si="159"/>
        <v>41484.89775462963</v>
      </c>
      <c r="U2538" s="27">
        <f>IF(D2538&lt;Bonus!$J$2,Bonus!$K$2,IF(D2538&lt;Bonus!$J$3,Bonus!$K$3,IF(D2538&lt;Bonus!$J$4,Bonus!$K$4,IF(D2538&lt;Bonus!$J$5,Bonus!$K$5,IF(D2538&lt;Bonus!$J$6,Bonus!$K$6,IF(D2538&lt;Bonus!$J$7,Bonus!$K$7,IF(D2538&lt;Bonus!$J$8,Bonus!$K$8,IF(D2538&lt;Bonus!$J$9,Bonus!$K$9,IF(D2538&lt;Bonus!$J$10,Bonus!$K$10,IF(D2538&lt;Bonus!$J$11,Bonus!$K$11,IF(D2538&lt;Bonus!$J$12,Bonus!$K$12,Bonus!$K$13)))))))))))</f>
        <v>1</v>
      </c>
    </row>
    <row r="2539" spans="1:21"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17">
        <f t="shared" si="157"/>
        <v>100</v>
      </c>
      <c r="Q2539" t="s">
        <v>8345</v>
      </c>
      <c r="R2539" t="s">
        <v>8374</v>
      </c>
      <c r="S2539" s="23">
        <f t="shared" si="158"/>
        <v>40696.440451388888</v>
      </c>
      <c r="T2539" s="23">
        <f t="shared" si="159"/>
        <v>40756.440451388888</v>
      </c>
      <c r="U2539" s="27">
        <f>IF(D2539&lt;Bonus!$J$2,Bonus!$K$2,IF(D2539&lt;Bonus!$J$3,Bonus!$K$3,IF(D2539&lt;Bonus!$J$4,Bonus!$K$4,IF(D2539&lt;Bonus!$J$5,Bonus!$K$5,IF(D2539&lt;Bonus!$J$6,Bonus!$K$6,IF(D2539&lt;Bonus!$J$7,Bonus!$K$7,IF(D2539&lt;Bonus!$J$8,Bonus!$K$8,IF(D2539&lt;Bonus!$J$9,Bonus!$K$9,IF(D2539&lt;Bonus!$J$10,Bonus!$K$10,IF(D2539&lt;Bonus!$J$11,Bonus!$K$11,IF(D2539&lt;Bonus!$J$12,Bonus!$K$12,Bonus!$K$13)))))))))))</f>
        <v>2</v>
      </c>
    </row>
    <row r="2540" spans="1:21"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17">
        <f t="shared" si="157"/>
        <v>109.96308108108107</v>
      </c>
      <c r="Q2540" t="s">
        <v>8345</v>
      </c>
      <c r="R2540" t="s">
        <v>8374</v>
      </c>
      <c r="S2540" s="23">
        <f t="shared" si="158"/>
        <v>41298.301631944443</v>
      </c>
      <c r="T2540" s="23">
        <f t="shared" si="159"/>
        <v>41328.999305555553</v>
      </c>
      <c r="U2540" s="27">
        <f>IF(D2540&lt;Bonus!$J$2,Bonus!$K$2,IF(D2540&lt;Bonus!$J$3,Bonus!$K$3,IF(D2540&lt;Bonus!$J$4,Bonus!$K$4,IF(D2540&lt;Bonus!$J$5,Bonus!$K$5,IF(D2540&lt;Bonus!$J$6,Bonus!$K$6,IF(D2540&lt;Bonus!$J$7,Bonus!$K$7,IF(D2540&lt;Bonus!$J$8,Bonus!$K$8,IF(D2540&lt;Bonus!$J$9,Bonus!$K$9,IF(D2540&lt;Bonus!$J$10,Bonus!$K$10,IF(D2540&lt;Bonus!$J$11,Bonus!$K$11,IF(D2540&lt;Bonus!$J$12,Bonus!$K$12,Bonus!$K$13)))))))))))</f>
        <v>5</v>
      </c>
    </row>
    <row r="2541" spans="1:21"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17">
        <f t="shared" si="157"/>
        <v>169.91525423728814</v>
      </c>
      <c r="Q2541" t="s">
        <v>8345</v>
      </c>
      <c r="R2541" t="s">
        <v>8374</v>
      </c>
      <c r="S2541" s="23">
        <f t="shared" si="158"/>
        <v>41977.693888888891</v>
      </c>
      <c r="T2541" s="23">
        <f t="shared" si="159"/>
        <v>42037.693888888891</v>
      </c>
      <c r="U2541" s="27">
        <f>IF(D2541&lt;Bonus!$J$2,Bonus!$K$2,IF(D2541&lt;Bonus!$J$3,Bonus!$K$3,IF(D2541&lt;Bonus!$J$4,Bonus!$K$4,IF(D2541&lt;Bonus!$J$5,Bonus!$K$5,IF(D2541&lt;Bonus!$J$6,Bonus!$K$6,IF(D2541&lt;Bonus!$J$7,Bonus!$K$7,IF(D2541&lt;Bonus!$J$8,Bonus!$K$8,IF(D2541&lt;Bonus!$J$9,Bonus!$K$9,IF(D2541&lt;Bonus!$J$10,Bonus!$K$10,IF(D2541&lt;Bonus!$J$11,Bonus!$K$11,IF(D2541&lt;Bonus!$J$12,Bonus!$K$12,Bonus!$K$13)))))))))))</f>
        <v>4</v>
      </c>
    </row>
    <row r="2542" spans="1:21"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17">
        <f t="shared" si="157"/>
        <v>95.740740740740748</v>
      </c>
      <c r="Q2542" t="s">
        <v>8345</v>
      </c>
      <c r="R2542" t="s">
        <v>8374</v>
      </c>
      <c r="S2542" s="23">
        <f t="shared" si="158"/>
        <v>40785.466678240737</v>
      </c>
      <c r="T2542" s="23">
        <f t="shared" si="159"/>
        <v>40845.466678240737</v>
      </c>
      <c r="U2542" s="27">
        <f>IF(D2542&lt;Bonus!$J$2,Bonus!$K$2,IF(D2542&lt;Bonus!$J$3,Bonus!$K$3,IF(D2542&lt;Bonus!$J$4,Bonus!$K$4,IF(D2542&lt;Bonus!$J$5,Bonus!$K$5,IF(D2542&lt;Bonus!$J$6,Bonus!$K$6,IF(D2542&lt;Bonus!$J$7,Bonus!$K$7,IF(D2542&lt;Bonus!$J$8,Bonus!$K$8,IF(D2542&lt;Bonus!$J$9,Bonus!$K$9,IF(D2542&lt;Bonus!$J$10,Bonus!$K$10,IF(D2542&lt;Bonus!$J$11,Bonus!$K$11,IF(D2542&lt;Bonus!$J$12,Bonus!$K$12,Bonus!$K$13)))))))))))</f>
        <v>2</v>
      </c>
    </row>
    <row r="2543" spans="1:21"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17">
        <f t="shared" si="157"/>
        <v>59.460317460317462</v>
      </c>
      <c r="Q2543" t="s">
        <v>8345</v>
      </c>
      <c r="R2543" t="s">
        <v>8374</v>
      </c>
      <c r="S2543" s="23">
        <f t="shared" si="158"/>
        <v>41483.240949074068</v>
      </c>
      <c r="T2543" s="23">
        <f t="shared" si="159"/>
        <v>41543.240949074068</v>
      </c>
      <c r="U2543" s="27">
        <f>IF(D2543&lt;Bonus!$J$2,Bonus!$K$2,IF(D2543&lt;Bonus!$J$3,Bonus!$K$3,IF(D2543&lt;Bonus!$J$4,Bonus!$K$4,IF(D2543&lt;Bonus!$J$5,Bonus!$K$5,IF(D2543&lt;Bonus!$J$6,Bonus!$K$6,IF(D2543&lt;Bonus!$J$7,Bonus!$K$7,IF(D2543&lt;Bonus!$J$8,Bonus!$K$8,IF(D2543&lt;Bonus!$J$9,Bonus!$K$9,IF(D2543&lt;Bonus!$J$10,Bonus!$K$10,IF(D2543&lt;Bonus!$J$11,Bonus!$K$11,IF(D2543&lt;Bonus!$J$12,Bonus!$K$12,Bonus!$K$13)))))))))))</f>
        <v>2</v>
      </c>
    </row>
    <row r="2544" spans="1:21"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17">
        <f t="shared" si="157"/>
        <v>55.769230769230766</v>
      </c>
      <c r="Q2544" t="s">
        <v>8345</v>
      </c>
      <c r="R2544" t="s">
        <v>8374</v>
      </c>
      <c r="S2544" s="23">
        <f t="shared" si="158"/>
        <v>41509.218252314815</v>
      </c>
      <c r="T2544" s="23">
        <f t="shared" si="159"/>
        <v>41547.957638888889</v>
      </c>
      <c r="U2544" s="27">
        <f>IF(D2544&lt;Bonus!$J$2,Bonus!$K$2,IF(D2544&lt;Bonus!$J$3,Bonus!$K$3,IF(D2544&lt;Bonus!$J$4,Bonus!$K$4,IF(D2544&lt;Bonus!$J$5,Bonus!$K$5,IF(D2544&lt;Bonus!$J$6,Bonus!$K$6,IF(D2544&lt;Bonus!$J$7,Bonus!$K$7,IF(D2544&lt;Bonus!$J$8,Bonus!$K$8,IF(D2544&lt;Bonus!$J$9,Bonus!$K$9,IF(D2544&lt;Bonus!$J$10,Bonus!$K$10,IF(D2544&lt;Bonus!$J$11,Bonus!$K$11,IF(D2544&lt;Bonus!$J$12,Bonus!$K$12,Bonus!$K$13)))))))))))</f>
        <v>1</v>
      </c>
    </row>
    <row r="2545" spans="1:21"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17">
        <f t="shared" si="157"/>
        <v>30.076923076923077</v>
      </c>
      <c r="Q2545" t="s">
        <v>8345</v>
      </c>
      <c r="R2545" t="s">
        <v>8374</v>
      </c>
      <c r="S2545" s="23">
        <f t="shared" si="158"/>
        <v>40513.899282407401</v>
      </c>
      <c r="T2545" s="23">
        <f t="shared" si="159"/>
        <v>40544.916666666664</v>
      </c>
      <c r="U2545" s="27">
        <f>IF(D2545&lt;Bonus!$J$2,Bonus!$K$2,IF(D2545&lt;Bonus!$J$3,Bonus!$K$3,IF(D2545&lt;Bonus!$J$4,Bonus!$K$4,IF(D2545&lt;Bonus!$J$5,Bonus!$K$5,IF(D2545&lt;Bonus!$J$6,Bonus!$K$6,IF(D2545&lt;Bonus!$J$7,Bonus!$K$7,IF(D2545&lt;Bonus!$J$8,Bonus!$K$8,IF(D2545&lt;Bonus!$J$9,Bonus!$K$9,IF(D2545&lt;Bonus!$J$10,Bonus!$K$10,IF(D2545&lt;Bonus!$J$11,Bonus!$K$11,IF(D2545&lt;Bonus!$J$12,Bonus!$K$12,Bonus!$K$13)))))))))))</f>
        <v>1</v>
      </c>
    </row>
    <row r="2546" spans="1:21"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17">
        <f t="shared" si="157"/>
        <v>88.438596491228068</v>
      </c>
      <c r="Q2546" t="s">
        <v>8345</v>
      </c>
      <c r="R2546" t="s">
        <v>8374</v>
      </c>
      <c r="S2546" s="23">
        <f t="shared" si="158"/>
        <v>41068.3121412037</v>
      </c>
      <c r="T2546" s="23">
        <f t="shared" si="159"/>
        <v>41098.3121412037</v>
      </c>
      <c r="U2546" s="27">
        <f>IF(D2546&lt;Bonus!$J$2,Bonus!$K$2,IF(D2546&lt;Bonus!$J$3,Bonus!$K$3,IF(D2546&lt;Bonus!$J$4,Bonus!$K$4,IF(D2546&lt;Bonus!$J$5,Bonus!$K$5,IF(D2546&lt;Bonus!$J$6,Bonus!$K$6,IF(D2546&lt;Bonus!$J$7,Bonus!$K$7,IF(D2546&lt;Bonus!$J$8,Bonus!$K$8,IF(D2546&lt;Bonus!$J$9,Bonus!$K$9,IF(D2546&lt;Bonus!$J$10,Bonus!$K$10,IF(D2546&lt;Bonus!$J$11,Bonus!$K$11,IF(D2546&lt;Bonus!$J$12,Bonus!$K$12,Bonus!$K$13)))))))))))</f>
        <v>3</v>
      </c>
    </row>
    <row r="2547" spans="1:21"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17">
        <f t="shared" si="157"/>
        <v>64.032786885245898</v>
      </c>
      <c r="Q2547" t="s">
        <v>8345</v>
      </c>
      <c r="R2547" t="s">
        <v>8374</v>
      </c>
      <c r="S2547" s="23">
        <f t="shared" si="158"/>
        <v>42026.929837962954</v>
      </c>
      <c r="T2547" s="23">
        <f t="shared" si="159"/>
        <v>42061.812499999993</v>
      </c>
      <c r="U2547" s="27">
        <f>IF(D2547&lt;Bonus!$J$2,Bonus!$K$2,IF(D2547&lt;Bonus!$J$3,Bonus!$K$3,IF(D2547&lt;Bonus!$J$4,Bonus!$K$4,IF(D2547&lt;Bonus!$J$5,Bonus!$K$5,IF(D2547&lt;Bonus!$J$6,Bonus!$K$6,IF(D2547&lt;Bonus!$J$7,Bonus!$K$7,IF(D2547&lt;Bonus!$J$8,Bonus!$K$8,IF(D2547&lt;Bonus!$J$9,Bonus!$K$9,IF(D2547&lt;Bonus!$J$10,Bonus!$K$10,IF(D2547&lt;Bonus!$J$11,Bonus!$K$11,IF(D2547&lt;Bonus!$J$12,Bonus!$K$12,Bonus!$K$13)))))))))))</f>
        <v>2</v>
      </c>
    </row>
    <row r="2548" spans="1:21"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17">
        <f t="shared" si="157"/>
        <v>60.153846153846153</v>
      </c>
      <c r="Q2548" t="s">
        <v>8345</v>
      </c>
      <c r="R2548" t="s">
        <v>8374</v>
      </c>
      <c r="S2548" s="23">
        <f t="shared" si="158"/>
        <v>41524.650219907402</v>
      </c>
      <c r="T2548" s="23">
        <f t="shared" si="159"/>
        <v>41552</v>
      </c>
      <c r="U2548" s="27">
        <f>IF(D2548&lt;Bonus!$J$2,Bonus!$K$2,IF(D2548&lt;Bonus!$J$3,Bonus!$K$3,IF(D2548&lt;Bonus!$J$4,Bonus!$K$4,IF(D2548&lt;Bonus!$J$5,Bonus!$K$5,IF(D2548&lt;Bonus!$J$6,Bonus!$K$6,IF(D2548&lt;Bonus!$J$7,Bonus!$K$7,IF(D2548&lt;Bonus!$J$8,Bonus!$K$8,IF(D2548&lt;Bonus!$J$9,Bonus!$K$9,IF(D2548&lt;Bonus!$J$10,Bonus!$K$10,IF(D2548&lt;Bonus!$J$11,Bonus!$K$11,IF(D2548&lt;Bonus!$J$12,Bonus!$K$12,Bonus!$K$13)))))))))))</f>
        <v>2</v>
      </c>
    </row>
    <row r="2549" spans="1:21"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17">
        <f t="shared" si="157"/>
        <v>49.194029850746269</v>
      </c>
      <c r="Q2549" t="s">
        <v>8345</v>
      </c>
      <c r="R2549" t="s">
        <v>8374</v>
      </c>
      <c r="S2549" s="23">
        <f t="shared" si="158"/>
        <v>40973.564849537033</v>
      </c>
      <c r="T2549" s="23">
        <f t="shared" si="159"/>
        <v>41003.523182870369</v>
      </c>
      <c r="U2549" s="27">
        <f>IF(D2549&lt;Bonus!$J$2,Bonus!$K$2,IF(D2549&lt;Bonus!$J$3,Bonus!$K$3,IF(D2549&lt;Bonus!$J$4,Bonus!$K$4,IF(D2549&lt;Bonus!$J$5,Bonus!$K$5,IF(D2549&lt;Bonus!$J$6,Bonus!$K$6,IF(D2549&lt;Bonus!$J$7,Bonus!$K$7,IF(D2549&lt;Bonus!$J$8,Bonus!$K$8,IF(D2549&lt;Bonus!$J$9,Bonus!$K$9,IF(D2549&lt;Bonus!$J$10,Bonus!$K$10,IF(D2549&lt;Bonus!$J$11,Bonus!$K$11,IF(D2549&lt;Bonus!$J$12,Bonus!$K$12,Bonus!$K$13)))))))))))</f>
        <v>3</v>
      </c>
    </row>
    <row r="2550" spans="1:21"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17">
        <f t="shared" si="157"/>
        <v>165.16216216216216</v>
      </c>
      <c r="Q2550" t="s">
        <v>8345</v>
      </c>
      <c r="R2550" t="s">
        <v>8374</v>
      </c>
      <c r="S2550" s="23">
        <f t="shared" si="158"/>
        <v>42618.417094907411</v>
      </c>
      <c r="T2550" s="23">
        <f t="shared" si="159"/>
        <v>42642.977083333331</v>
      </c>
      <c r="U2550" s="27">
        <f>IF(D2550&lt;Bonus!$J$2,Bonus!$K$2,IF(D2550&lt;Bonus!$J$3,Bonus!$K$3,IF(D2550&lt;Bonus!$J$4,Bonus!$K$4,IF(D2550&lt;Bonus!$J$5,Bonus!$K$5,IF(D2550&lt;Bonus!$J$6,Bonus!$K$6,IF(D2550&lt;Bonus!$J$7,Bonus!$K$7,IF(D2550&lt;Bonus!$J$8,Bonus!$K$8,IF(D2550&lt;Bonus!$J$9,Bonus!$K$9,IF(D2550&lt;Bonus!$J$10,Bonus!$K$10,IF(D2550&lt;Bonus!$J$11,Bonus!$K$11,IF(D2550&lt;Bonus!$J$12,Bonus!$K$12,Bonus!$K$13)))))))))))</f>
        <v>3</v>
      </c>
    </row>
    <row r="2551" spans="1:21"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17">
        <f t="shared" si="157"/>
        <v>43.621621621621621</v>
      </c>
      <c r="Q2551" t="s">
        <v>8345</v>
      </c>
      <c r="R2551" t="s">
        <v>8374</v>
      </c>
      <c r="S2551" s="23">
        <f t="shared" si="158"/>
        <v>41390.549421296295</v>
      </c>
      <c r="T2551" s="23">
        <f t="shared" si="159"/>
        <v>41425.5</v>
      </c>
      <c r="U2551" s="27">
        <f>IF(D2551&lt;Bonus!$J$2,Bonus!$K$2,IF(D2551&lt;Bonus!$J$3,Bonus!$K$3,IF(D2551&lt;Bonus!$J$4,Bonus!$K$4,IF(D2551&lt;Bonus!$J$5,Bonus!$K$5,IF(D2551&lt;Bonus!$J$6,Bonus!$K$6,IF(D2551&lt;Bonus!$J$7,Bonus!$K$7,IF(D2551&lt;Bonus!$J$8,Bonus!$K$8,IF(D2551&lt;Bonus!$J$9,Bonus!$K$9,IF(D2551&lt;Bonus!$J$10,Bonus!$K$10,IF(D2551&lt;Bonus!$J$11,Bonus!$K$11,IF(D2551&lt;Bonus!$J$12,Bonus!$K$12,Bonus!$K$13)))))))))))</f>
        <v>2</v>
      </c>
    </row>
    <row r="2552" spans="1:21"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17">
        <f t="shared" si="157"/>
        <v>43.7</v>
      </c>
      <c r="Q2552" t="s">
        <v>8345</v>
      </c>
      <c r="R2552" t="s">
        <v>8374</v>
      </c>
      <c r="S2552" s="23">
        <f t="shared" si="158"/>
        <v>42228.425995370366</v>
      </c>
      <c r="T2552" s="23">
        <f t="shared" si="159"/>
        <v>42284.957638888889</v>
      </c>
      <c r="U2552" s="27">
        <f>IF(D2552&lt;Bonus!$J$2,Bonus!$K$2,IF(D2552&lt;Bonus!$J$3,Bonus!$K$3,IF(D2552&lt;Bonus!$J$4,Bonus!$K$4,IF(D2552&lt;Bonus!$J$5,Bonus!$K$5,IF(D2552&lt;Bonus!$J$6,Bonus!$K$6,IF(D2552&lt;Bonus!$J$7,Bonus!$K$7,IF(D2552&lt;Bonus!$J$8,Bonus!$K$8,IF(D2552&lt;Bonus!$J$9,Bonus!$K$9,IF(D2552&lt;Bonus!$J$10,Bonus!$K$10,IF(D2552&lt;Bonus!$J$11,Bonus!$K$11,IF(D2552&lt;Bonus!$J$12,Bonus!$K$12,Bonus!$K$13)))))))))))</f>
        <v>3</v>
      </c>
    </row>
    <row r="2553" spans="1:21"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17">
        <f t="shared" si="157"/>
        <v>67.419642857142861</v>
      </c>
      <c r="Q2553" t="s">
        <v>8345</v>
      </c>
      <c r="R2553" t="s">
        <v>8374</v>
      </c>
      <c r="S2553" s="23">
        <f t="shared" si="158"/>
        <v>40961.043807870366</v>
      </c>
      <c r="T2553" s="23">
        <f t="shared" si="159"/>
        <v>40989.658333333333</v>
      </c>
      <c r="U2553" s="27">
        <f>IF(D2553&lt;Bonus!$J$2,Bonus!$K$2,IF(D2553&lt;Bonus!$J$3,Bonus!$K$3,IF(D2553&lt;Bonus!$J$4,Bonus!$K$4,IF(D2553&lt;Bonus!$J$5,Bonus!$K$5,IF(D2553&lt;Bonus!$J$6,Bonus!$K$6,IF(D2553&lt;Bonus!$J$7,Bonus!$K$7,IF(D2553&lt;Bonus!$J$8,Bonus!$K$8,IF(D2553&lt;Bonus!$J$9,Bonus!$K$9,IF(D2553&lt;Bonus!$J$10,Bonus!$K$10,IF(D2553&lt;Bonus!$J$11,Bonus!$K$11,IF(D2553&lt;Bonus!$J$12,Bonus!$K$12,Bonus!$K$13)))))))))))</f>
        <v>2</v>
      </c>
    </row>
    <row r="2554" spans="1:21"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17">
        <f t="shared" si="157"/>
        <v>177.5</v>
      </c>
      <c r="Q2554" t="s">
        <v>8345</v>
      </c>
      <c r="R2554" t="s">
        <v>8374</v>
      </c>
      <c r="S2554" s="23">
        <f t="shared" si="158"/>
        <v>42769.601631944439</v>
      </c>
      <c r="T2554" s="23">
        <f t="shared" si="159"/>
        <v>42799.601631944439</v>
      </c>
      <c r="U2554" s="27">
        <f>IF(D2554&lt;Bonus!$J$2,Bonus!$K$2,IF(D2554&lt;Bonus!$J$3,Bonus!$K$3,IF(D2554&lt;Bonus!$J$4,Bonus!$K$4,IF(D2554&lt;Bonus!$J$5,Bonus!$K$5,IF(D2554&lt;Bonus!$J$6,Bonus!$K$6,IF(D2554&lt;Bonus!$J$7,Bonus!$K$7,IF(D2554&lt;Bonus!$J$8,Bonus!$K$8,IF(D2554&lt;Bonus!$J$9,Bonus!$K$9,IF(D2554&lt;Bonus!$J$10,Bonus!$K$10,IF(D2554&lt;Bonus!$J$11,Bonus!$K$11,IF(D2554&lt;Bonus!$J$12,Bonus!$K$12,Bonus!$K$13)))))))))))</f>
        <v>2</v>
      </c>
    </row>
    <row r="2555" spans="1:21"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17">
        <f t="shared" si="157"/>
        <v>38.883333333333333</v>
      </c>
      <c r="Q2555" t="s">
        <v>8345</v>
      </c>
      <c r="R2555" t="s">
        <v>8374</v>
      </c>
      <c r="S2555" s="23">
        <f t="shared" si="158"/>
        <v>41112.99082175926</v>
      </c>
      <c r="T2555" s="23">
        <f t="shared" si="159"/>
        <v>41172.99082175926</v>
      </c>
      <c r="U2555" s="27">
        <f>IF(D2555&lt;Bonus!$J$2,Bonus!$K$2,IF(D2555&lt;Bonus!$J$3,Bonus!$K$3,IF(D2555&lt;Bonus!$J$4,Bonus!$K$4,IF(D2555&lt;Bonus!$J$5,Bonus!$K$5,IF(D2555&lt;Bonus!$J$6,Bonus!$K$6,IF(D2555&lt;Bonus!$J$7,Bonus!$K$7,IF(D2555&lt;Bonus!$J$8,Bonus!$K$8,IF(D2555&lt;Bonus!$J$9,Bonus!$K$9,IF(D2555&lt;Bonus!$J$10,Bonus!$K$10,IF(D2555&lt;Bonus!$J$11,Bonus!$K$11,IF(D2555&lt;Bonus!$J$12,Bonus!$K$12,Bonus!$K$13)))))))))))</f>
        <v>2</v>
      </c>
    </row>
    <row r="2556" spans="1:21"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17">
        <f t="shared" si="157"/>
        <v>54.985074626865675</v>
      </c>
      <c r="Q2556" t="s">
        <v>8345</v>
      </c>
      <c r="R2556" t="s">
        <v>8374</v>
      </c>
      <c r="S2556" s="23">
        <f t="shared" si="158"/>
        <v>42124.869942129626</v>
      </c>
      <c r="T2556" s="23">
        <f t="shared" si="159"/>
        <v>42155.957638888889</v>
      </c>
      <c r="U2556" s="27">
        <f>IF(D2556&lt;Bonus!$J$2,Bonus!$K$2,IF(D2556&lt;Bonus!$J$3,Bonus!$K$3,IF(D2556&lt;Bonus!$J$4,Bonus!$K$4,IF(D2556&lt;Bonus!$J$5,Bonus!$K$5,IF(D2556&lt;Bonus!$J$6,Bonus!$K$6,IF(D2556&lt;Bonus!$J$7,Bonus!$K$7,IF(D2556&lt;Bonus!$J$8,Bonus!$K$8,IF(D2556&lt;Bonus!$J$9,Bonus!$K$9,IF(D2556&lt;Bonus!$J$10,Bonus!$K$10,IF(D2556&lt;Bonus!$J$11,Bonus!$K$11,IF(D2556&lt;Bonus!$J$12,Bonus!$K$12,Bonus!$K$13)))))))))))</f>
        <v>2</v>
      </c>
    </row>
    <row r="2557" spans="1:21"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17">
        <f t="shared" si="157"/>
        <v>61.342857142857142</v>
      </c>
      <c r="Q2557" t="s">
        <v>8345</v>
      </c>
      <c r="R2557" t="s">
        <v>8374</v>
      </c>
      <c r="S2557" s="23">
        <f t="shared" si="158"/>
        <v>41026.44667824074</v>
      </c>
      <c r="T2557" s="23">
        <f t="shared" si="159"/>
        <v>41057.44667824074</v>
      </c>
      <c r="U2557" s="27">
        <f>IF(D2557&lt;Bonus!$J$2,Bonus!$K$2,IF(D2557&lt;Bonus!$J$3,Bonus!$K$3,IF(D2557&lt;Bonus!$J$4,Bonus!$K$4,IF(D2557&lt;Bonus!$J$5,Bonus!$K$5,IF(D2557&lt;Bonus!$J$6,Bonus!$K$6,IF(D2557&lt;Bonus!$J$7,Bonus!$K$7,IF(D2557&lt;Bonus!$J$8,Bonus!$K$8,IF(D2557&lt;Bonus!$J$9,Bonus!$K$9,IF(D2557&lt;Bonus!$J$10,Bonus!$K$10,IF(D2557&lt;Bonus!$J$11,Bonus!$K$11,IF(D2557&lt;Bonus!$J$12,Bonus!$K$12,Bonus!$K$13)))))))))))</f>
        <v>2</v>
      </c>
    </row>
    <row r="2558" spans="1:21"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17">
        <f t="shared" si="157"/>
        <v>23.117647058823529</v>
      </c>
      <c r="Q2558" t="s">
        <v>8345</v>
      </c>
      <c r="R2558" t="s">
        <v>8374</v>
      </c>
      <c r="S2558" s="23">
        <f t="shared" si="158"/>
        <v>41222.783067129625</v>
      </c>
      <c r="T2558" s="23">
        <f t="shared" si="159"/>
        <v>41267.783067129625</v>
      </c>
      <c r="U2558" s="27">
        <f>IF(D2558&lt;Bonus!$J$2,Bonus!$K$2,IF(D2558&lt;Bonus!$J$3,Bonus!$K$3,IF(D2558&lt;Bonus!$J$4,Bonus!$K$4,IF(D2558&lt;Bonus!$J$5,Bonus!$K$5,IF(D2558&lt;Bonus!$J$6,Bonus!$K$6,IF(D2558&lt;Bonus!$J$7,Bonus!$K$7,IF(D2558&lt;Bonus!$J$8,Bonus!$K$8,IF(D2558&lt;Bonus!$J$9,Bonus!$K$9,IF(D2558&lt;Bonus!$J$10,Bonus!$K$10,IF(D2558&lt;Bonus!$J$11,Bonus!$K$11,IF(D2558&lt;Bonus!$J$12,Bonus!$K$12,Bonus!$K$13)))))))))))</f>
        <v>1</v>
      </c>
    </row>
    <row r="2559" spans="1:21"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17">
        <f t="shared" si="157"/>
        <v>29.611111111111111</v>
      </c>
      <c r="Q2559" t="s">
        <v>8345</v>
      </c>
      <c r="R2559" t="s">
        <v>8374</v>
      </c>
      <c r="S2559" s="23">
        <f t="shared" si="158"/>
        <v>41744.536874999998</v>
      </c>
      <c r="T2559" s="23">
        <f t="shared" si="159"/>
        <v>41774.536874999998</v>
      </c>
      <c r="U2559" s="27">
        <f>IF(D2559&lt;Bonus!$J$2,Bonus!$K$2,IF(D2559&lt;Bonus!$J$3,Bonus!$K$3,IF(D2559&lt;Bonus!$J$4,Bonus!$K$4,IF(D2559&lt;Bonus!$J$5,Bonus!$K$5,IF(D2559&lt;Bonus!$J$6,Bonus!$K$6,IF(D2559&lt;Bonus!$J$7,Bonus!$K$7,IF(D2559&lt;Bonus!$J$8,Bonus!$K$8,IF(D2559&lt;Bonus!$J$9,Bonus!$K$9,IF(D2559&lt;Bonus!$J$10,Bonus!$K$10,IF(D2559&lt;Bonus!$J$11,Bonus!$K$11,IF(D2559&lt;Bonus!$J$12,Bonus!$K$12,Bonus!$K$13)))))))))))</f>
        <v>1</v>
      </c>
    </row>
    <row r="2560" spans="1:21"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17">
        <f t="shared" si="157"/>
        <v>75.611111111111114</v>
      </c>
      <c r="Q2560" t="s">
        <v>8345</v>
      </c>
      <c r="R2560" t="s">
        <v>8374</v>
      </c>
      <c r="S2560" s="23">
        <f t="shared" si="158"/>
        <v>42093.651689814818</v>
      </c>
      <c r="T2560" s="23">
        <f t="shared" si="159"/>
        <v>42125.374305555553</v>
      </c>
      <c r="U2560" s="27">
        <f>IF(D2560&lt;Bonus!$J$2,Bonus!$K$2,IF(D2560&lt;Bonus!$J$3,Bonus!$K$3,IF(D2560&lt;Bonus!$J$4,Bonus!$K$4,IF(D2560&lt;Bonus!$J$5,Bonus!$K$5,IF(D2560&lt;Bonus!$J$6,Bonus!$K$6,IF(D2560&lt;Bonus!$J$7,Bonus!$K$7,IF(D2560&lt;Bonus!$J$8,Bonus!$K$8,IF(D2560&lt;Bonus!$J$9,Bonus!$K$9,IF(D2560&lt;Bonus!$J$10,Bonus!$K$10,IF(D2560&lt;Bonus!$J$11,Bonus!$K$11,IF(D2560&lt;Bonus!$J$12,Bonus!$K$12,Bonus!$K$13)))))))))))</f>
        <v>2</v>
      </c>
    </row>
    <row r="2561" spans="1:21"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17">
        <f t="shared" si="157"/>
        <v>35.6</v>
      </c>
      <c r="Q2561" t="s">
        <v>8345</v>
      </c>
      <c r="R2561" t="s">
        <v>8374</v>
      </c>
      <c r="S2561" s="23">
        <f t="shared" si="158"/>
        <v>40829.665324074071</v>
      </c>
      <c r="T2561" s="23">
        <f t="shared" si="159"/>
        <v>40862.609027777777</v>
      </c>
      <c r="U2561" s="27">
        <f>IF(D2561&lt;Bonus!$J$2,Bonus!$K$2,IF(D2561&lt;Bonus!$J$3,Bonus!$K$3,IF(D2561&lt;Bonus!$J$4,Bonus!$K$4,IF(D2561&lt;Bonus!$J$5,Bonus!$K$5,IF(D2561&lt;Bonus!$J$6,Bonus!$K$6,IF(D2561&lt;Bonus!$J$7,Bonus!$K$7,IF(D2561&lt;Bonus!$J$8,Bonus!$K$8,IF(D2561&lt;Bonus!$J$9,Bonus!$K$9,IF(D2561&lt;Bonus!$J$10,Bonus!$K$10,IF(D2561&lt;Bonus!$J$11,Bonus!$K$11,IF(D2561&lt;Bonus!$J$12,Bonus!$K$12,Bonus!$K$13)))))))))))</f>
        <v>1</v>
      </c>
    </row>
    <row r="2562" spans="1:21"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17">
        <f t="shared" si="157"/>
        <v>143</v>
      </c>
      <c r="Q2562" t="s">
        <v>8345</v>
      </c>
      <c r="R2562" t="s">
        <v>8374</v>
      </c>
      <c r="S2562" s="23">
        <f t="shared" si="158"/>
        <v>42039.742754629631</v>
      </c>
      <c r="T2562" s="23">
        <f t="shared" si="159"/>
        <v>42069.742754629631</v>
      </c>
      <c r="U2562" s="27">
        <f>IF(D2562&lt;Bonus!$J$2,Bonus!$K$2,IF(D2562&lt;Bonus!$J$3,Bonus!$K$3,IF(D2562&lt;Bonus!$J$4,Bonus!$K$4,IF(D2562&lt;Bonus!$J$5,Bonus!$K$5,IF(D2562&lt;Bonus!$J$6,Bonus!$K$6,IF(D2562&lt;Bonus!$J$7,Bonus!$K$7,IF(D2562&lt;Bonus!$J$8,Bonus!$K$8,IF(D2562&lt;Bonus!$J$9,Bonus!$K$9,IF(D2562&lt;Bonus!$J$10,Bonus!$K$10,IF(D2562&lt;Bonus!$J$11,Bonus!$K$11,IF(D2562&lt;Bonus!$J$12,Bonus!$K$12,Bonus!$K$13)))))))))))</f>
        <v>2</v>
      </c>
    </row>
    <row r="2563" spans="1:21"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f>
        <v>0</v>
      </c>
      <c r="P2563" s="17" t="e">
        <f t="shared" ref="P2563:P2626" si="161">E2563/L2563</f>
        <v>#DIV/0!</v>
      </c>
      <c r="Q2563" t="s">
        <v>8356</v>
      </c>
      <c r="R2563" t="s">
        <v>8357</v>
      </c>
      <c r="S2563" s="23">
        <f t="shared" ref="S2563:S2626" si="162">(J2563/60/60/24)+DATE(1970,1,1)+(-5/24)</f>
        <v>42260.320474537039</v>
      </c>
      <c r="T2563" s="23">
        <f t="shared" ref="T2563:T2626" si="163">(I2563/60/60/24)+DATE(1970,1,1)+(-5/24)</f>
        <v>42290.320474537039</v>
      </c>
      <c r="U2563" s="27">
        <f>IF(D2563&lt;Bonus!$J$2,Bonus!$K$2,IF(D2563&lt;Bonus!$J$3,Bonus!$K$3,IF(D2563&lt;Bonus!$J$4,Bonus!$K$4,IF(D2563&lt;Bonus!$J$5,Bonus!$K$5,IF(D2563&lt;Bonus!$J$6,Bonus!$K$6,IF(D2563&lt;Bonus!$J$7,Bonus!$K$7,IF(D2563&lt;Bonus!$J$8,Bonus!$K$8,IF(D2563&lt;Bonus!$J$9,Bonus!$K$9,IF(D2563&lt;Bonus!$J$10,Bonus!$K$10,IF(D2563&lt;Bonus!$J$11,Bonus!$K$11,IF(D2563&lt;Bonus!$J$12,Bonus!$K$12,Bonus!$K$13)))))))))))</f>
        <v>12</v>
      </c>
    </row>
    <row r="2564" spans="1:21"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17">
        <f t="shared" si="161"/>
        <v>25</v>
      </c>
      <c r="Q2564" t="s">
        <v>8356</v>
      </c>
      <c r="R2564" t="s">
        <v>8357</v>
      </c>
      <c r="S2564" s="23">
        <f t="shared" si="162"/>
        <v>42594.316423611112</v>
      </c>
      <c r="T2564" s="23">
        <f t="shared" si="163"/>
        <v>42654.316423611112</v>
      </c>
      <c r="U2564" s="27">
        <f>IF(D2564&lt;Bonus!$J$2,Bonus!$K$2,IF(D2564&lt;Bonus!$J$3,Bonus!$K$3,IF(D2564&lt;Bonus!$J$4,Bonus!$K$4,IF(D2564&lt;Bonus!$J$5,Bonus!$K$5,IF(D2564&lt;Bonus!$J$6,Bonus!$K$6,IF(D2564&lt;Bonus!$J$7,Bonus!$K$7,IF(D2564&lt;Bonus!$J$8,Bonus!$K$8,IF(D2564&lt;Bonus!$J$9,Bonus!$K$9,IF(D2564&lt;Bonus!$J$10,Bonus!$K$10,IF(D2564&lt;Bonus!$J$11,Bonus!$K$11,IF(D2564&lt;Bonus!$J$12,Bonus!$K$12,Bonus!$K$13)))))))))))</f>
        <v>4</v>
      </c>
    </row>
    <row r="2565" spans="1:21"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17" t="e">
        <f t="shared" si="161"/>
        <v>#DIV/0!</v>
      </c>
      <c r="Q2565" t="s">
        <v>8356</v>
      </c>
      <c r="R2565" t="s">
        <v>8357</v>
      </c>
      <c r="S2565" s="23">
        <f t="shared" si="162"/>
        <v>42154.931145833332</v>
      </c>
      <c r="T2565" s="23">
        <f t="shared" si="163"/>
        <v>42214.931145833332</v>
      </c>
      <c r="U2565" s="27">
        <f>IF(D2565&lt;Bonus!$J$2,Bonus!$K$2,IF(D2565&lt;Bonus!$J$3,Bonus!$K$3,IF(D2565&lt;Bonus!$J$4,Bonus!$K$4,IF(D2565&lt;Bonus!$J$5,Bonus!$K$5,IF(D2565&lt;Bonus!$J$6,Bonus!$K$6,IF(D2565&lt;Bonus!$J$7,Bonus!$K$7,IF(D2565&lt;Bonus!$J$8,Bonus!$K$8,IF(D2565&lt;Bonus!$J$9,Bonus!$K$9,IF(D2565&lt;Bonus!$J$10,Bonus!$K$10,IF(D2565&lt;Bonus!$J$11,Bonus!$K$11,IF(D2565&lt;Bonus!$J$12,Bonus!$K$12,Bonus!$K$13)))))))))))</f>
        <v>6</v>
      </c>
    </row>
    <row r="2566" spans="1:21"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17" t="e">
        <f t="shared" si="161"/>
        <v>#DIV/0!</v>
      </c>
      <c r="Q2566" t="s">
        <v>8356</v>
      </c>
      <c r="R2566" t="s">
        <v>8357</v>
      </c>
      <c r="S2566" s="23">
        <f t="shared" si="162"/>
        <v>41821.83216435185</v>
      </c>
      <c r="T2566" s="23">
        <f t="shared" si="163"/>
        <v>41851.83216435185</v>
      </c>
      <c r="U2566" s="27">
        <f>IF(D2566&lt;Bonus!$J$2,Bonus!$K$2,IF(D2566&lt;Bonus!$J$3,Bonus!$K$3,IF(D2566&lt;Bonus!$J$4,Bonus!$K$4,IF(D2566&lt;Bonus!$J$5,Bonus!$K$5,IF(D2566&lt;Bonus!$J$6,Bonus!$K$6,IF(D2566&lt;Bonus!$J$7,Bonus!$K$7,IF(D2566&lt;Bonus!$J$8,Bonus!$K$8,IF(D2566&lt;Bonus!$J$9,Bonus!$K$9,IF(D2566&lt;Bonus!$J$10,Bonus!$K$10,IF(D2566&lt;Bonus!$J$11,Bonus!$K$11,IF(D2566&lt;Bonus!$J$12,Bonus!$K$12,Bonus!$K$13)))))))))))</f>
        <v>10</v>
      </c>
    </row>
    <row r="2567" spans="1:21"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17">
        <f t="shared" si="161"/>
        <v>100</v>
      </c>
      <c r="Q2567" t="s">
        <v>8356</v>
      </c>
      <c r="R2567" t="s">
        <v>8357</v>
      </c>
      <c r="S2567" s="23">
        <f t="shared" si="162"/>
        <v>42440.442002314812</v>
      </c>
      <c r="T2567" s="23">
        <f t="shared" si="163"/>
        <v>42499.659722222219</v>
      </c>
      <c r="U2567" s="27">
        <f>IF(D2567&lt;Bonus!$J$2,Bonus!$K$2,IF(D2567&lt;Bonus!$J$3,Bonus!$K$3,IF(D2567&lt;Bonus!$J$4,Bonus!$K$4,IF(D2567&lt;Bonus!$J$5,Bonus!$K$5,IF(D2567&lt;Bonus!$J$6,Bonus!$K$6,IF(D2567&lt;Bonus!$J$7,Bonus!$K$7,IF(D2567&lt;Bonus!$J$8,Bonus!$K$8,IF(D2567&lt;Bonus!$J$9,Bonus!$K$9,IF(D2567&lt;Bonus!$J$10,Bonus!$K$10,IF(D2567&lt;Bonus!$J$11,Bonus!$K$11,IF(D2567&lt;Bonus!$J$12,Bonus!$K$12,Bonus!$K$13)))))))))))</f>
        <v>4</v>
      </c>
    </row>
    <row r="2568" spans="1:21"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17" t="e">
        <f t="shared" si="161"/>
        <v>#DIV/0!</v>
      </c>
      <c r="Q2568" t="s">
        <v>8356</v>
      </c>
      <c r="R2568" t="s">
        <v>8357</v>
      </c>
      <c r="S2568" s="23">
        <f t="shared" si="162"/>
        <v>41842.772546296292</v>
      </c>
      <c r="T2568" s="23">
        <f t="shared" si="163"/>
        <v>41872.772546296292</v>
      </c>
      <c r="U2568" s="27">
        <f>IF(D2568&lt;Bonus!$J$2,Bonus!$K$2,IF(D2568&lt;Bonus!$J$3,Bonus!$K$3,IF(D2568&lt;Bonus!$J$4,Bonus!$K$4,IF(D2568&lt;Bonus!$J$5,Bonus!$K$5,IF(D2568&lt;Bonus!$J$6,Bonus!$K$6,IF(D2568&lt;Bonus!$J$7,Bonus!$K$7,IF(D2568&lt;Bonus!$J$8,Bonus!$K$8,IF(D2568&lt;Bonus!$J$9,Bonus!$K$9,IF(D2568&lt;Bonus!$J$10,Bonus!$K$10,IF(D2568&lt;Bonus!$J$11,Bonus!$K$11,IF(D2568&lt;Bonus!$J$12,Bonus!$K$12,Bonus!$K$13)))))))))))</f>
        <v>9</v>
      </c>
    </row>
    <row r="2569" spans="1:21"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17">
        <f t="shared" si="161"/>
        <v>60</v>
      </c>
      <c r="Q2569" t="s">
        <v>8356</v>
      </c>
      <c r="R2569" t="s">
        <v>8357</v>
      </c>
      <c r="S2569" s="23">
        <f t="shared" si="162"/>
        <v>42087.670578703699</v>
      </c>
      <c r="T2569" s="23">
        <f t="shared" si="163"/>
        <v>42117.670578703699</v>
      </c>
      <c r="U2569" s="27">
        <f>IF(D2569&lt;Bonus!$J$2,Bonus!$K$2,IF(D2569&lt;Bonus!$J$3,Bonus!$K$3,IF(D2569&lt;Bonus!$J$4,Bonus!$K$4,IF(D2569&lt;Bonus!$J$5,Bonus!$K$5,IF(D2569&lt;Bonus!$J$6,Bonus!$K$6,IF(D2569&lt;Bonus!$J$7,Bonus!$K$7,IF(D2569&lt;Bonus!$J$8,Bonus!$K$8,IF(D2569&lt;Bonus!$J$9,Bonus!$K$9,IF(D2569&lt;Bonus!$J$10,Bonus!$K$10,IF(D2569&lt;Bonus!$J$11,Bonus!$K$11,IF(D2569&lt;Bonus!$J$12,Bonus!$K$12,Bonus!$K$13)))))))))))</f>
        <v>11</v>
      </c>
    </row>
    <row r="2570" spans="1:21"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17">
        <f t="shared" si="161"/>
        <v>50</v>
      </c>
      <c r="Q2570" t="s">
        <v>8356</v>
      </c>
      <c r="R2570" t="s">
        <v>8357</v>
      </c>
      <c r="S2570" s="23">
        <f t="shared" si="162"/>
        <v>42584.45826388889</v>
      </c>
      <c r="T2570" s="23">
        <f t="shared" si="163"/>
        <v>42614.45826388889</v>
      </c>
      <c r="U2570" s="27">
        <f>IF(D2570&lt;Bonus!$J$2,Bonus!$K$2,IF(D2570&lt;Bonus!$J$3,Bonus!$K$3,IF(D2570&lt;Bonus!$J$4,Bonus!$K$4,IF(D2570&lt;Bonus!$J$5,Bonus!$K$5,IF(D2570&lt;Bonus!$J$6,Bonus!$K$6,IF(D2570&lt;Bonus!$J$7,Bonus!$K$7,IF(D2570&lt;Bonus!$J$8,Bonus!$K$8,IF(D2570&lt;Bonus!$J$9,Bonus!$K$9,IF(D2570&lt;Bonus!$J$10,Bonus!$K$10,IF(D2570&lt;Bonus!$J$11,Bonus!$K$11,IF(D2570&lt;Bonus!$J$12,Bonus!$K$12,Bonus!$K$13)))))))))))</f>
        <v>4</v>
      </c>
    </row>
    <row r="2571" spans="1:21"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17">
        <f t="shared" si="161"/>
        <v>72.5</v>
      </c>
      <c r="Q2571" t="s">
        <v>8356</v>
      </c>
      <c r="R2571" t="s">
        <v>8357</v>
      </c>
      <c r="S2571" s="23">
        <f t="shared" si="162"/>
        <v>42233.897129629629</v>
      </c>
      <c r="T2571" s="23">
        <f t="shared" si="163"/>
        <v>42263.897129629629</v>
      </c>
      <c r="U2571" s="27">
        <f>IF(D2571&lt;Bonus!$J$2,Bonus!$K$2,IF(D2571&lt;Bonus!$J$3,Bonus!$K$3,IF(D2571&lt;Bonus!$J$4,Bonus!$K$4,IF(D2571&lt;Bonus!$J$5,Bonus!$K$5,IF(D2571&lt;Bonus!$J$6,Bonus!$K$6,IF(D2571&lt;Bonus!$J$7,Bonus!$K$7,IF(D2571&lt;Bonus!$J$8,Bonus!$K$8,IF(D2571&lt;Bonus!$J$9,Bonus!$K$9,IF(D2571&lt;Bonus!$J$10,Bonus!$K$10,IF(D2571&lt;Bonus!$J$11,Bonus!$K$11,IF(D2571&lt;Bonus!$J$12,Bonus!$K$12,Bonus!$K$13)))))))))))</f>
        <v>3</v>
      </c>
    </row>
    <row r="2572" spans="1:21"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17">
        <f t="shared" si="161"/>
        <v>29.5</v>
      </c>
      <c r="Q2572" t="s">
        <v>8356</v>
      </c>
      <c r="R2572" t="s">
        <v>8357</v>
      </c>
      <c r="S2572" s="23">
        <f t="shared" si="162"/>
        <v>42744.694849537038</v>
      </c>
      <c r="T2572" s="23">
        <f t="shared" si="163"/>
        <v>42774.694849537038</v>
      </c>
      <c r="U2572" s="27">
        <f>IF(D2572&lt;Bonus!$J$2,Bonus!$K$2,IF(D2572&lt;Bonus!$J$3,Bonus!$K$3,IF(D2572&lt;Bonus!$J$4,Bonus!$K$4,IF(D2572&lt;Bonus!$J$5,Bonus!$K$5,IF(D2572&lt;Bonus!$J$6,Bonus!$K$6,IF(D2572&lt;Bonus!$J$7,Bonus!$K$7,IF(D2572&lt;Bonus!$J$8,Bonus!$K$8,IF(D2572&lt;Bonus!$J$9,Bonus!$K$9,IF(D2572&lt;Bonus!$J$10,Bonus!$K$10,IF(D2572&lt;Bonus!$J$11,Bonus!$K$11,IF(D2572&lt;Bonus!$J$12,Bonus!$K$12,Bonus!$K$13)))))))))))</f>
        <v>3</v>
      </c>
    </row>
    <row r="2573" spans="1:21"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17">
        <f t="shared" si="161"/>
        <v>62.5</v>
      </c>
      <c r="Q2573" t="s">
        <v>8356</v>
      </c>
      <c r="R2573" t="s">
        <v>8357</v>
      </c>
      <c r="S2573" s="23">
        <f t="shared" si="162"/>
        <v>42449.133344907408</v>
      </c>
      <c r="T2573" s="23">
        <f t="shared" si="163"/>
        <v>42509.133344907408</v>
      </c>
      <c r="U2573" s="27">
        <f>IF(D2573&lt;Bonus!$J$2,Bonus!$K$2,IF(D2573&lt;Bonus!$J$3,Bonus!$K$3,IF(D2573&lt;Bonus!$J$4,Bonus!$K$4,IF(D2573&lt;Bonus!$J$5,Bonus!$K$5,IF(D2573&lt;Bonus!$J$6,Bonus!$K$6,IF(D2573&lt;Bonus!$J$7,Bonus!$K$7,IF(D2573&lt;Bonus!$J$8,Bonus!$K$8,IF(D2573&lt;Bonus!$J$9,Bonus!$K$9,IF(D2573&lt;Bonus!$J$10,Bonus!$K$10,IF(D2573&lt;Bonus!$J$11,Bonus!$K$11,IF(D2573&lt;Bonus!$J$12,Bonus!$K$12,Bonus!$K$13)))))))))))</f>
        <v>12</v>
      </c>
    </row>
    <row r="2574" spans="1:21"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17" t="e">
        <f t="shared" si="161"/>
        <v>#DIV/0!</v>
      </c>
      <c r="Q2574" t="s">
        <v>8356</v>
      </c>
      <c r="R2574" t="s">
        <v>8357</v>
      </c>
      <c r="S2574" s="23">
        <f t="shared" si="162"/>
        <v>42076.911076388882</v>
      </c>
      <c r="T2574" s="23">
        <f t="shared" si="163"/>
        <v>42106.911076388882</v>
      </c>
      <c r="U2574" s="27">
        <f>IF(D2574&lt;Bonus!$J$2,Bonus!$K$2,IF(D2574&lt;Bonus!$J$3,Bonus!$K$3,IF(D2574&lt;Bonus!$J$4,Bonus!$K$4,IF(D2574&lt;Bonus!$J$5,Bonus!$K$5,IF(D2574&lt;Bonus!$J$6,Bonus!$K$6,IF(D2574&lt;Bonus!$J$7,Bonus!$K$7,IF(D2574&lt;Bonus!$J$8,Bonus!$K$8,IF(D2574&lt;Bonus!$J$9,Bonus!$K$9,IF(D2574&lt;Bonus!$J$10,Bonus!$K$10,IF(D2574&lt;Bonus!$J$11,Bonus!$K$11,IF(D2574&lt;Bonus!$J$12,Bonus!$K$12,Bonus!$K$13)))))))))))</f>
        <v>8</v>
      </c>
    </row>
    <row r="2575" spans="1:21"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17" t="e">
        <f t="shared" si="161"/>
        <v>#DIV/0!</v>
      </c>
      <c r="Q2575" t="s">
        <v>8356</v>
      </c>
      <c r="R2575" t="s">
        <v>8357</v>
      </c>
      <c r="S2575" s="23">
        <f t="shared" si="162"/>
        <v>41829.383668981478</v>
      </c>
      <c r="T2575" s="23">
        <f t="shared" si="163"/>
        <v>41874.383668981478</v>
      </c>
      <c r="U2575" s="27">
        <f>IF(D2575&lt;Bonus!$J$2,Bonus!$K$2,IF(D2575&lt;Bonus!$J$3,Bonus!$K$3,IF(D2575&lt;Bonus!$J$4,Bonus!$K$4,IF(D2575&lt;Bonus!$J$5,Bonus!$K$5,IF(D2575&lt;Bonus!$J$6,Bonus!$K$6,IF(D2575&lt;Bonus!$J$7,Bonus!$K$7,IF(D2575&lt;Bonus!$J$8,Bonus!$K$8,IF(D2575&lt;Bonus!$J$9,Bonus!$K$9,IF(D2575&lt;Bonus!$J$10,Bonus!$K$10,IF(D2575&lt;Bonus!$J$11,Bonus!$K$11,IF(D2575&lt;Bonus!$J$12,Bonus!$K$12,Bonus!$K$13)))))))))))</f>
        <v>3</v>
      </c>
    </row>
    <row r="2576" spans="1:21"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17" t="e">
        <f t="shared" si="161"/>
        <v>#DIV/0!</v>
      </c>
      <c r="Q2576" t="s">
        <v>8356</v>
      </c>
      <c r="R2576" t="s">
        <v>8357</v>
      </c>
      <c r="S2576" s="23">
        <f t="shared" si="162"/>
        <v>42487.617418981477</v>
      </c>
      <c r="T2576" s="23">
        <f t="shared" si="163"/>
        <v>42508.617418981477</v>
      </c>
      <c r="U2576" s="27">
        <f>IF(D2576&lt;Bonus!$J$2,Bonus!$K$2,IF(D2576&lt;Bonus!$J$3,Bonus!$K$3,IF(D2576&lt;Bonus!$J$4,Bonus!$K$4,IF(D2576&lt;Bonus!$J$5,Bonus!$K$5,IF(D2576&lt;Bonus!$J$6,Bonus!$K$6,IF(D2576&lt;Bonus!$J$7,Bonus!$K$7,IF(D2576&lt;Bonus!$J$8,Bonus!$K$8,IF(D2576&lt;Bonus!$J$9,Bonus!$K$9,IF(D2576&lt;Bonus!$J$10,Bonus!$K$10,IF(D2576&lt;Bonus!$J$11,Bonus!$K$11,IF(D2576&lt;Bonus!$J$12,Bonus!$K$12,Bonus!$K$13)))))))))))</f>
        <v>4</v>
      </c>
    </row>
    <row r="2577" spans="1:21"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17" t="e">
        <f t="shared" si="161"/>
        <v>#DIV/0!</v>
      </c>
      <c r="Q2577" t="s">
        <v>8356</v>
      </c>
      <c r="R2577" t="s">
        <v>8357</v>
      </c>
      <c r="S2577" s="23">
        <f t="shared" si="162"/>
        <v>41985.90039351851</v>
      </c>
      <c r="T2577" s="23">
        <f t="shared" si="163"/>
        <v>42015.90039351851</v>
      </c>
      <c r="U2577" s="27">
        <f>IF(D2577&lt;Bonus!$J$2,Bonus!$K$2,IF(D2577&lt;Bonus!$J$3,Bonus!$K$3,IF(D2577&lt;Bonus!$J$4,Bonus!$K$4,IF(D2577&lt;Bonus!$J$5,Bonus!$K$5,IF(D2577&lt;Bonus!$J$6,Bonus!$K$6,IF(D2577&lt;Bonus!$J$7,Bonus!$K$7,IF(D2577&lt;Bonus!$J$8,Bonus!$K$8,IF(D2577&lt;Bonus!$J$9,Bonus!$K$9,IF(D2577&lt;Bonus!$J$10,Bonus!$K$10,IF(D2577&lt;Bonus!$J$11,Bonus!$K$11,IF(D2577&lt;Bonus!$J$12,Bonus!$K$12,Bonus!$K$13)))))))))))</f>
        <v>12</v>
      </c>
    </row>
    <row r="2578" spans="1:21"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17" t="e">
        <f t="shared" si="161"/>
        <v>#DIV/0!</v>
      </c>
      <c r="Q2578" t="s">
        <v>8356</v>
      </c>
      <c r="R2578" t="s">
        <v>8357</v>
      </c>
      <c r="S2578" s="23">
        <f t="shared" si="162"/>
        <v>42059.801469907405</v>
      </c>
      <c r="T2578" s="23">
        <f t="shared" si="163"/>
        <v>42104.759803240733</v>
      </c>
      <c r="U2578" s="27">
        <f>IF(D2578&lt;Bonus!$J$2,Bonus!$K$2,IF(D2578&lt;Bonus!$J$3,Bonus!$K$3,IF(D2578&lt;Bonus!$J$4,Bonus!$K$4,IF(D2578&lt;Bonus!$J$5,Bonus!$K$5,IF(D2578&lt;Bonus!$J$6,Bonus!$K$6,IF(D2578&lt;Bonus!$J$7,Bonus!$K$7,IF(D2578&lt;Bonus!$J$8,Bonus!$K$8,IF(D2578&lt;Bonus!$J$9,Bonus!$K$9,IF(D2578&lt;Bonus!$J$10,Bonus!$K$10,IF(D2578&lt;Bonus!$J$11,Bonus!$K$11,IF(D2578&lt;Bonus!$J$12,Bonus!$K$12,Bonus!$K$13)))))))))))</f>
        <v>4</v>
      </c>
    </row>
    <row r="2579" spans="1:21"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17" t="e">
        <f t="shared" si="161"/>
        <v>#DIV/0!</v>
      </c>
      <c r="Q2579" t="s">
        <v>8356</v>
      </c>
      <c r="R2579" t="s">
        <v>8357</v>
      </c>
      <c r="S2579" s="23">
        <f t="shared" si="162"/>
        <v>41830.612233796295</v>
      </c>
      <c r="T2579" s="23">
        <f t="shared" si="163"/>
        <v>41855.612233796295</v>
      </c>
      <c r="U2579" s="27">
        <f>IF(D2579&lt;Bonus!$J$2,Bonus!$K$2,IF(D2579&lt;Bonus!$J$3,Bonus!$K$3,IF(D2579&lt;Bonus!$J$4,Bonus!$K$4,IF(D2579&lt;Bonus!$J$5,Bonus!$K$5,IF(D2579&lt;Bonus!$J$6,Bonus!$K$6,IF(D2579&lt;Bonus!$J$7,Bonus!$K$7,IF(D2579&lt;Bonus!$J$8,Bonus!$K$8,IF(D2579&lt;Bonus!$J$9,Bonus!$K$9,IF(D2579&lt;Bonus!$J$10,Bonus!$K$10,IF(D2579&lt;Bonus!$J$11,Bonus!$K$11,IF(D2579&lt;Bonus!$J$12,Bonus!$K$12,Bonus!$K$13)))))))))))</f>
        <v>5</v>
      </c>
    </row>
    <row r="2580" spans="1:21"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17" t="e">
        <f t="shared" si="161"/>
        <v>#DIV/0!</v>
      </c>
      <c r="Q2580" t="s">
        <v>8356</v>
      </c>
      <c r="R2580" t="s">
        <v>8357</v>
      </c>
      <c r="S2580" s="23">
        <f t="shared" si="162"/>
        <v>42237.814571759263</v>
      </c>
      <c r="T2580" s="23">
        <f t="shared" si="163"/>
        <v>42286.499999999993</v>
      </c>
      <c r="U2580" s="27">
        <f>IF(D2580&lt;Bonus!$J$2,Bonus!$K$2,IF(D2580&lt;Bonus!$J$3,Bonus!$K$3,IF(D2580&lt;Bonus!$J$4,Bonus!$K$4,IF(D2580&lt;Bonus!$J$5,Bonus!$K$5,IF(D2580&lt;Bonus!$J$6,Bonus!$K$6,IF(D2580&lt;Bonus!$J$7,Bonus!$K$7,IF(D2580&lt;Bonus!$J$8,Bonus!$K$8,IF(D2580&lt;Bonus!$J$9,Bonus!$K$9,IF(D2580&lt;Bonus!$J$10,Bonus!$K$10,IF(D2580&lt;Bonus!$J$11,Bonus!$K$11,IF(D2580&lt;Bonus!$J$12,Bonus!$K$12,Bonus!$K$13)))))))))))</f>
        <v>3</v>
      </c>
    </row>
    <row r="2581" spans="1:21"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17">
        <f t="shared" si="161"/>
        <v>23.083333333333332</v>
      </c>
      <c r="Q2581" t="s">
        <v>8356</v>
      </c>
      <c r="R2581" t="s">
        <v>8357</v>
      </c>
      <c r="S2581" s="23">
        <f t="shared" si="162"/>
        <v>41837.621562499997</v>
      </c>
      <c r="T2581" s="23">
        <f t="shared" si="163"/>
        <v>41897.621562499997</v>
      </c>
      <c r="U2581" s="27">
        <f>IF(D2581&lt;Bonus!$J$2,Bonus!$K$2,IF(D2581&lt;Bonus!$J$3,Bonus!$K$3,IF(D2581&lt;Bonus!$J$4,Bonus!$K$4,IF(D2581&lt;Bonus!$J$5,Bonus!$K$5,IF(D2581&lt;Bonus!$J$6,Bonus!$K$6,IF(D2581&lt;Bonus!$J$7,Bonus!$K$7,IF(D2581&lt;Bonus!$J$8,Bonus!$K$8,IF(D2581&lt;Bonus!$J$9,Bonus!$K$9,IF(D2581&lt;Bonus!$J$10,Bonus!$K$10,IF(D2581&lt;Bonus!$J$11,Bonus!$K$11,IF(D2581&lt;Bonus!$J$12,Bonus!$K$12,Bonus!$K$13)))))))))))</f>
        <v>12</v>
      </c>
    </row>
    <row r="2582" spans="1:21"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17">
        <f t="shared" si="161"/>
        <v>25.5</v>
      </c>
      <c r="Q2582" t="s">
        <v>8356</v>
      </c>
      <c r="R2582" t="s">
        <v>8357</v>
      </c>
      <c r="S2582" s="23">
        <f t="shared" si="162"/>
        <v>42110.118090277778</v>
      </c>
      <c r="T2582" s="23">
        <f t="shared" si="163"/>
        <v>42139.916666666664</v>
      </c>
      <c r="U2582" s="27">
        <f>IF(D2582&lt;Bonus!$J$2,Bonus!$K$2,IF(D2582&lt;Bonus!$J$3,Bonus!$K$3,IF(D2582&lt;Bonus!$J$4,Bonus!$K$4,IF(D2582&lt;Bonus!$J$5,Bonus!$K$5,IF(D2582&lt;Bonus!$J$6,Bonus!$K$6,IF(D2582&lt;Bonus!$J$7,Bonus!$K$7,IF(D2582&lt;Bonus!$J$8,Bonus!$K$8,IF(D2582&lt;Bonus!$J$9,Bonus!$K$9,IF(D2582&lt;Bonus!$J$10,Bonus!$K$10,IF(D2582&lt;Bonus!$J$11,Bonus!$K$11,IF(D2582&lt;Bonus!$J$12,Bonus!$K$12,Bonus!$K$13)))))))))))</f>
        <v>3</v>
      </c>
    </row>
    <row r="2583" spans="1:21"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17">
        <f t="shared" si="161"/>
        <v>48.18181818181818</v>
      </c>
      <c r="Q2583" t="s">
        <v>8356</v>
      </c>
      <c r="R2583" t="s">
        <v>8357</v>
      </c>
      <c r="S2583" s="23">
        <f t="shared" si="162"/>
        <v>42294.420115740737</v>
      </c>
      <c r="T2583" s="23">
        <f t="shared" si="163"/>
        <v>42324.461782407401</v>
      </c>
      <c r="U2583" s="27">
        <f>IF(D2583&lt;Bonus!$J$2,Bonus!$K$2,IF(D2583&lt;Bonus!$J$3,Bonus!$K$3,IF(D2583&lt;Bonus!$J$4,Bonus!$K$4,IF(D2583&lt;Bonus!$J$5,Bonus!$K$5,IF(D2583&lt;Bonus!$J$6,Bonus!$K$6,IF(D2583&lt;Bonus!$J$7,Bonus!$K$7,IF(D2583&lt;Bonus!$J$8,Bonus!$K$8,IF(D2583&lt;Bonus!$J$9,Bonus!$K$9,IF(D2583&lt;Bonus!$J$10,Bonus!$K$10,IF(D2583&lt;Bonus!$J$11,Bonus!$K$11,IF(D2583&lt;Bonus!$J$12,Bonus!$K$12,Bonus!$K$13)))))))))))</f>
        <v>3</v>
      </c>
    </row>
    <row r="2584" spans="1:21"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17">
        <f t="shared" si="161"/>
        <v>1</v>
      </c>
      <c r="Q2584" t="s">
        <v>8356</v>
      </c>
      <c r="R2584" t="s">
        <v>8357</v>
      </c>
      <c r="S2584" s="23">
        <f t="shared" si="162"/>
        <v>42642.780486111107</v>
      </c>
      <c r="T2584" s="23">
        <f t="shared" si="163"/>
        <v>42672.780486111107</v>
      </c>
      <c r="U2584" s="27">
        <f>IF(D2584&lt;Bonus!$J$2,Bonus!$K$2,IF(D2584&lt;Bonus!$J$3,Bonus!$K$3,IF(D2584&lt;Bonus!$J$4,Bonus!$K$4,IF(D2584&lt;Bonus!$J$5,Bonus!$K$5,IF(D2584&lt;Bonus!$J$6,Bonus!$K$6,IF(D2584&lt;Bonus!$J$7,Bonus!$K$7,IF(D2584&lt;Bonus!$J$8,Bonus!$K$8,IF(D2584&lt;Bonus!$J$9,Bonus!$K$9,IF(D2584&lt;Bonus!$J$10,Bonus!$K$10,IF(D2584&lt;Bonus!$J$11,Bonus!$K$11,IF(D2584&lt;Bonus!$J$12,Bonus!$K$12,Bonus!$K$13)))))))))))</f>
        <v>12</v>
      </c>
    </row>
    <row r="2585" spans="1:21"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17">
        <f t="shared" si="161"/>
        <v>1</v>
      </c>
      <c r="Q2585" t="s">
        <v>8356</v>
      </c>
      <c r="R2585" t="s">
        <v>8357</v>
      </c>
      <c r="S2585" s="23">
        <f t="shared" si="162"/>
        <v>42019.561111111114</v>
      </c>
      <c r="T2585" s="23">
        <f t="shared" si="163"/>
        <v>42079.519444444442</v>
      </c>
      <c r="U2585" s="27">
        <f>IF(D2585&lt;Bonus!$J$2,Bonus!$K$2,IF(D2585&lt;Bonus!$J$3,Bonus!$K$3,IF(D2585&lt;Bonus!$J$4,Bonus!$K$4,IF(D2585&lt;Bonus!$J$5,Bonus!$K$5,IF(D2585&lt;Bonus!$J$6,Bonus!$K$6,IF(D2585&lt;Bonus!$J$7,Bonus!$K$7,IF(D2585&lt;Bonus!$J$8,Bonus!$K$8,IF(D2585&lt;Bonus!$J$9,Bonus!$K$9,IF(D2585&lt;Bonus!$J$10,Bonus!$K$10,IF(D2585&lt;Bonus!$J$11,Bonus!$K$11,IF(D2585&lt;Bonus!$J$12,Bonus!$K$12,Bonus!$K$13)))))))))))</f>
        <v>2</v>
      </c>
    </row>
    <row r="2586" spans="1:21"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17" t="e">
        <f t="shared" si="161"/>
        <v>#DIV/0!</v>
      </c>
      <c r="Q2586" t="s">
        <v>8356</v>
      </c>
      <c r="R2586" t="s">
        <v>8357</v>
      </c>
      <c r="S2586" s="23">
        <f t="shared" si="162"/>
        <v>42139.964918981481</v>
      </c>
      <c r="T2586" s="23">
        <f t="shared" si="163"/>
        <v>42169.964918981481</v>
      </c>
      <c r="U2586" s="27">
        <f>IF(D2586&lt;Bonus!$J$2,Bonus!$K$2,IF(D2586&lt;Bonus!$J$3,Bonus!$K$3,IF(D2586&lt;Bonus!$J$4,Bonus!$K$4,IF(D2586&lt;Bonus!$J$5,Bonus!$K$5,IF(D2586&lt;Bonus!$J$6,Bonus!$K$6,IF(D2586&lt;Bonus!$J$7,Bonus!$K$7,IF(D2586&lt;Bonus!$J$8,Bonus!$K$8,IF(D2586&lt;Bonus!$J$9,Bonus!$K$9,IF(D2586&lt;Bonus!$J$10,Bonus!$K$10,IF(D2586&lt;Bonus!$J$11,Bonus!$K$11,IF(D2586&lt;Bonus!$J$12,Bonus!$K$12,Bonus!$K$13)))))))))))</f>
        <v>4</v>
      </c>
    </row>
    <row r="2587" spans="1:21"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17">
        <f t="shared" si="161"/>
        <v>50</v>
      </c>
      <c r="Q2587" t="s">
        <v>8356</v>
      </c>
      <c r="R2587" t="s">
        <v>8357</v>
      </c>
      <c r="S2587" s="23">
        <f t="shared" si="162"/>
        <v>41795.754999999997</v>
      </c>
      <c r="T2587" s="23">
        <f t="shared" si="163"/>
        <v>41825.754999999997</v>
      </c>
      <c r="U2587" s="27">
        <f>IF(D2587&lt;Bonus!$J$2,Bonus!$K$2,IF(D2587&lt;Bonus!$J$3,Bonus!$K$3,IF(D2587&lt;Bonus!$J$4,Bonus!$K$4,IF(D2587&lt;Bonus!$J$5,Bonus!$K$5,IF(D2587&lt;Bonus!$J$6,Bonus!$K$6,IF(D2587&lt;Bonus!$J$7,Bonus!$K$7,IF(D2587&lt;Bonus!$J$8,Bonus!$K$8,IF(D2587&lt;Bonus!$J$9,Bonus!$K$9,IF(D2587&lt;Bonus!$J$10,Bonus!$K$10,IF(D2587&lt;Bonus!$J$11,Bonus!$K$11,IF(D2587&lt;Bonus!$J$12,Bonus!$K$12,Bonus!$K$13)))))))))))</f>
        <v>8</v>
      </c>
    </row>
    <row r="2588" spans="1:21"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17">
        <f t="shared" si="161"/>
        <v>5</v>
      </c>
      <c r="Q2588" t="s">
        <v>8356</v>
      </c>
      <c r="R2588" t="s">
        <v>8357</v>
      </c>
      <c r="S2588" s="23">
        <f t="shared" si="162"/>
        <v>42333.121944444443</v>
      </c>
      <c r="T2588" s="23">
        <f t="shared" si="163"/>
        <v>42363.121944444443</v>
      </c>
      <c r="U2588" s="27">
        <f>IF(D2588&lt;Bonus!$J$2,Bonus!$K$2,IF(D2588&lt;Bonus!$J$3,Bonus!$K$3,IF(D2588&lt;Bonus!$J$4,Bonus!$K$4,IF(D2588&lt;Bonus!$J$5,Bonus!$K$5,IF(D2588&lt;Bonus!$J$6,Bonus!$K$6,IF(D2588&lt;Bonus!$J$7,Bonus!$K$7,IF(D2588&lt;Bonus!$J$8,Bonus!$K$8,IF(D2588&lt;Bonus!$J$9,Bonus!$K$9,IF(D2588&lt;Bonus!$J$10,Bonus!$K$10,IF(D2588&lt;Bonus!$J$11,Bonus!$K$11,IF(D2588&lt;Bonus!$J$12,Bonus!$K$12,Bonus!$K$13)))))))))))</f>
        <v>2</v>
      </c>
    </row>
    <row r="2589" spans="1:21"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17">
        <f t="shared" si="161"/>
        <v>202.83333333333334</v>
      </c>
      <c r="Q2589" t="s">
        <v>8356</v>
      </c>
      <c r="R2589" t="s">
        <v>8357</v>
      </c>
      <c r="S2589" s="23">
        <f t="shared" si="162"/>
        <v>42338.467048611106</v>
      </c>
      <c r="T2589" s="23">
        <f t="shared" si="163"/>
        <v>42368.467048611106</v>
      </c>
      <c r="U2589" s="27">
        <f>IF(D2589&lt;Bonus!$J$2,Bonus!$K$2,IF(D2589&lt;Bonus!$J$3,Bonus!$K$3,IF(D2589&lt;Bonus!$J$4,Bonus!$K$4,IF(D2589&lt;Bonus!$J$5,Bonus!$K$5,IF(D2589&lt;Bonus!$J$6,Bonus!$K$6,IF(D2589&lt;Bonus!$J$7,Bonus!$K$7,IF(D2589&lt;Bonus!$J$8,Bonus!$K$8,IF(D2589&lt;Bonus!$J$9,Bonus!$K$9,IF(D2589&lt;Bonus!$J$10,Bonus!$K$10,IF(D2589&lt;Bonus!$J$11,Bonus!$K$11,IF(D2589&lt;Bonus!$J$12,Bonus!$K$12,Bonus!$K$13)))))))))))</f>
        <v>12</v>
      </c>
    </row>
    <row r="2590" spans="1:21"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17">
        <f t="shared" si="161"/>
        <v>29.125</v>
      </c>
      <c r="Q2590" t="s">
        <v>8356</v>
      </c>
      <c r="R2590" t="s">
        <v>8357</v>
      </c>
      <c r="S2590" s="23">
        <f t="shared" si="162"/>
        <v>42042.467893518515</v>
      </c>
      <c r="T2590" s="23">
        <f t="shared" si="163"/>
        <v>42094.343055555553</v>
      </c>
      <c r="U2590" s="27">
        <f>IF(D2590&lt;Bonus!$J$2,Bonus!$K$2,IF(D2590&lt;Bonus!$J$3,Bonus!$K$3,IF(D2590&lt;Bonus!$J$4,Bonus!$K$4,IF(D2590&lt;Bonus!$J$5,Bonus!$K$5,IF(D2590&lt;Bonus!$J$6,Bonus!$K$6,IF(D2590&lt;Bonus!$J$7,Bonus!$K$7,IF(D2590&lt;Bonus!$J$8,Bonus!$K$8,IF(D2590&lt;Bonus!$J$9,Bonus!$K$9,IF(D2590&lt;Bonus!$J$10,Bonus!$K$10,IF(D2590&lt;Bonus!$J$11,Bonus!$K$11,IF(D2590&lt;Bonus!$J$12,Bonus!$K$12,Bonus!$K$13)))))))))))</f>
        <v>3</v>
      </c>
    </row>
    <row r="2591" spans="1:21"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17">
        <f t="shared" si="161"/>
        <v>5</v>
      </c>
      <c r="Q2591" t="s">
        <v>8356</v>
      </c>
      <c r="R2591" t="s">
        <v>8357</v>
      </c>
      <c r="S2591" s="23">
        <f t="shared" si="162"/>
        <v>42422.327858796292</v>
      </c>
      <c r="T2591" s="23">
        <f t="shared" si="163"/>
        <v>42452.286192129628</v>
      </c>
      <c r="U2591" s="27">
        <f>IF(D2591&lt;Bonus!$J$2,Bonus!$K$2,IF(D2591&lt;Bonus!$J$3,Bonus!$K$3,IF(D2591&lt;Bonus!$J$4,Bonus!$K$4,IF(D2591&lt;Bonus!$J$5,Bonus!$K$5,IF(D2591&lt;Bonus!$J$6,Bonus!$K$6,IF(D2591&lt;Bonus!$J$7,Bonus!$K$7,IF(D2591&lt;Bonus!$J$8,Bonus!$K$8,IF(D2591&lt;Bonus!$J$9,Bonus!$K$9,IF(D2591&lt;Bonus!$J$10,Bonus!$K$10,IF(D2591&lt;Bonus!$J$11,Bonus!$K$11,IF(D2591&lt;Bonus!$J$12,Bonus!$K$12,Bonus!$K$13)))))))))))</f>
        <v>12</v>
      </c>
    </row>
    <row r="2592" spans="1:21"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17" t="e">
        <f t="shared" si="161"/>
        <v>#DIV/0!</v>
      </c>
      <c r="Q2592" t="s">
        <v>8356</v>
      </c>
      <c r="R2592" t="s">
        <v>8357</v>
      </c>
      <c r="S2592" s="23">
        <f t="shared" si="162"/>
        <v>42388.380752314813</v>
      </c>
      <c r="T2592" s="23">
        <f t="shared" si="163"/>
        <v>42395.380752314813</v>
      </c>
      <c r="U2592" s="27">
        <f>IF(D2592&lt;Bonus!$J$2,Bonus!$K$2,IF(D2592&lt;Bonus!$J$3,Bonus!$K$3,IF(D2592&lt;Bonus!$J$4,Bonus!$K$4,IF(D2592&lt;Bonus!$J$5,Bonus!$K$5,IF(D2592&lt;Bonus!$J$6,Bonus!$K$6,IF(D2592&lt;Bonus!$J$7,Bonus!$K$7,IF(D2592&lt;Bonus!$J$8,Bonus!$K$8,IF(D2592&lt;Bonus!$J$9,Bonus!$K$9,IF(D2592&lt;Bonus!$J$10,Bonus!$K$10,IF(D2592&lt;Bonus!$J$11,Bonus!$K$11,IF(D2592&lt;Bonus!$J$12,Bonus!$K$12,Bonus!$K$13)))))))))))</f>
        <v>2</v>
      </c>
    </row>
    <row r="2593" spans="1:21"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17">
        <f t="shared" si="161"/>
        <v>13</v>
      </c>
      <c r="Q2593" t="s">
        <v>8356</v>
      </c>
      <c r="R2593" t="s">
        <v>8357</v>
      </c>
      <c r="S2593" s="23">
        <f t="shared" si="162"/>
        <v>42382.698194444441</v>
      </c>
      <c r="T2593" s="23">
        <f t="shared" si="163"/>
        <v>42442.656527777777</v>
      </c>
      <c r="U2593" s="27">
        <f>IF(D2593&lt;Bonus!$J$2,Bonus!$K$2,IF(D2593&lt;Bonus!$J$3,Bonus!$K$3,IF(D2593&lt;Bonus!$J$4,Bonus!$K$4,IF(D2593&lt;Bonus!$J$5,Bonus!$K$5,IF(D2593&lt;Bonus!$J$6,Bonus!$K$6,IF(D2593&lt;Bonus!$J$7,Bonus!$K$7,IF(D2593&lt;Bonus!$J$8,Bonus!$K$8,IF(D2593&lt;Bonus!$J$9,Bonus!$K$9,IF(D2593&lt;Bonus!$J$10,Bonus!$K$10,IF(D2593&lt;Bonus!$J$11,Bonus!$K$11,IF(D2593&lt;Bonus!$J$12,Bonus!$K$12,Bonus!$K$13)))))))))))</f>
        <v>2</v>
      </c>
    </row>
    <row r="2594" spans="1:21"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17">
        <f t="shared" si="161"/>
        <v>50</v>
      </c>
      <c r="Q2594" t="s">
        <v>8356</v>
      </c>
      <c r="R2594" t="s">
        <v>8357</v>
      </c>
      <c r="S2594" s="23">
        <f t="shared" si="162"/>
        <v>41887.592835648145</v>
      </c>
      <c r="T2594" s="23">
        <f t="shared" si="163"/>
        <v>41917.592835648145</v>
      </c>
      <c r="U2594" s="27">
        <f>IF(D2594&lt;Bonus!$J$2,Bonus!$K$2,IF(D2594&lt;Bonus!$J$3,Bonus!$K$3,IF(D2594&lt;Bonus!$J$4,Bonus!$K$4,IF(D2594&lt;Bonus!$J$5,Bonus!$K$5,IF(D2594&lt;Bonus!$J$6,Bonus!$K$6,IF(D2594&lt;Bonus!$J$7,Bonus!$K$7,IF(D2594&lt;Bonus!$J$8,Bonus!$K$8,IF(D2594&lt;Bonus!$J$9,Bonus!$K$9,IF(D2594&lt;Bonus!$J$10,Bonus!$K$10,IF(D2594&lt;Bonus!$J$11,Bonus!$K$11,IF(D2594&lt;Bonus!$J$12,Bonus!$K$12,Bonus!$K$13)))))))))))</f>
        <v>8</v>
      </c>
    </row>
    <row r="2595" spans="1:21"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17" t="e">
        <f t="shared" si="161"/>
        <v>#DIV/0!</v>
      </c>
      <c r="Q2595" t="s">
        <v>8356</v>
      </c>
      <c r="R2595" t="s">
        <v>8357</v>
      </c>
      <c r="S2595" s="23">
        <f t="shared" si="162"/>
        <v>42089.636875000004</v>
      </c>
      <c r="T2595" s="23">
        <f t="shared" si="163"/>
        <v>42119.636875000004</v>
      </c>
      <c r="U2595" s="27">
        <f>IF(D2595&lt;Bonus!$J$2,Bonus!$K$2,IF(D2595&lt;Bonus!$J$3,Bonus!$K$3,IF(D2595&lt;Bonus!$J$4,Bonus!$K$4,IF(D2595&lt;Bonus!$J$5,Bonus!$K$5,IF(D2595&lt;Bonus!$J$6,Bonus!$K$6,IF(D2595&lt;Bonus!$J$7,Bonus!$K$7,IF(D2595&lt;Bonus!$J$8,Bonus!$K$8,IF(D2595&lt;Bonus!$J$9,Bonus!$K$9,IF(D2595&lt;Bonus!$J$10,Bonus!$K$10,IF(D2595&lt;Bonus!$J$11,Bonus!$K$11,IF(D2595&lt;Bonus!$J$12,Bonus!$K$12,Bonus!$K$13)))))))))))</f>
        <v>4</v>
      </c>
    </row>
    <row r="2596" spans="1:21"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17">
        <f t="shared" si="161"/>
        <v>1</v>
      </c>
      <c r="Q2596" t="s">
        <v>8356</v>
      </c>
      <c r="R2596" t="s">
        <v>8357</v>
      </c>
      <c r="S2596" s="23">
        <f t="shared" si="162"/>
        <v>41828.759583333333</v>
      </c>
      <c r="T2596" s="23">
        <f t="shared" si="163"/>
        <v>41858.759583333333</v>
      </c>
      <c r="U2596" s="27">
        <f>IF(D2596&lt;Bonus!$J$2,Bonus!$K$2,IF(D2596&lt;Bonus!$J$3,Bonus!$K$3,IF(D2596&lt;Bonus!$J$4,Bonus!$K$4,IF(D2596&lt;Bonus!$J$5,Bonus!$K$5,IF(D2596&lt;Bonus!$J$6,Bonus!$K$6,IF(D2596&lt;Bonus!$J$7,Bonus!$K$7,IF(D2596&lt;Bonus!$J$8,Bonus!$K$8,IF(D2596&lt;Bonus!$J$9,Bonus!$K$9,IF(D2596&lt;Bonus!$J$10,Bonus!$K$10,IF(D2596&lt;Bonus!$J$11,Bonus!$K$11,IF(D2596&lt;Bonus!$J$12,Bonus!$K$12,Bonus!$K$13)))))))))))</f>
        <v>12</v>
      </c>
    </row>
    <row r="2597" spans="1:21"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17">
        <f t="shared" si="161"/>
        <v>96.05263157894737</v>
      </c>
      <c r="Q2597" t="s">
        <v>8356</v>
      </c>
      <c r="R2597" t="s">
        <v>8357</v>
      </c>
      <c r="S2597" s="23">
        <f t="shared" si="162"/>
        <v>42760.035879629628</v>
      </c>
      <c r="T2597" s="23">
        <f t="shared" si="163"/>
        <v>42790.035879629628</v>
      </c>
      <c r="U2597" s="27">
        <f>IF(D2597&lt;Bonus!$J$2,Bonus!$K$2,IF(D2597&lt;Bonus!$J$3,Bonus!$K$3,IF(D2597&lt;Bonus!$J$4,Bonus!$K$4,IF(D2597&lt;Bonus!$J$5,Bonus!$K$5,IF(D2597&lt;Bonus!$J$6,Bonus!$K$6,IF(D2597&lt;Bonus!$J$7,Bonus!$K$7,IF(D2597&lt;Bonus!$J$8,Bonus!$K$8,IF(D2597&lt;Bonus!$J$9,Bonus!$K$9,IF(D2597&lt;Bonus!$J$10,Bonus!$K$10,IF(D2597&lt;Bonus!$J$11,Bonus!$K$11,IF(D2597&lt;Bonus!$J$12,Bonus!$K$12,Bonus!$K$13)))))))))))</f>
        <v>5</v>
      </c>
    </row>
    <row r="2598" spans="1:21"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17">
        <f t="shared" si="161"/>
        <v>305.77777777777777</v>
      </c>
      <c r="Q2598" t="s">
        <v>8356</v>
      </c>
      <c r="R2598" t="s">
        <v>8357</v>
      </c>
      <c r="S2598" s="23">
        <f t="shared" si="162"/>
        <v>41828.45612268518</v>
      </c>
      <c r="T2598" s="23">
        <f t="shared" si="163"/>
        <v>41858.45612268518</v>
      </c>
      <c r="U2598" s="27">
        <f>IF(D2598&lt;Bonus!$J$2,Bonus!$K$2,IF(D2598&lt;Bonus!$J$3,Bonus!$K$3,IF(D2598&lt;Bonus!$J$4,Bonus!$K$4,IF(D2598&lt;Bonus!$J$5,Bonus!$K$5,IF(D2598&lt;Bonus!$J$6,Bonus!$K$6,IF(D2598&lt;Bonus!$J$7,Bonus!$K$7,IF(D2598&lt;Bonus!$J$8,Bonus!$K$8,IF(D2598&lt;Bonus!$J$9,Bonus!$K$9,IF(D2598&lt;Bonus!$J$10,Bonus!$K$10,IF(D2598&lt;Bonus!$J$11,Bonus!$K$11,IF(D2598&lt;Bonus!$J$12,Bonus!$K$12,Bonus!$K$13)))))))))))</f>
        <v>9</v>
      </c>
    </row>
    <row r="2599" spans="1:21"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17">
        <f t="shared" si="161"/>
        <v>12.142857142857142</v>
      </c>
      <c r="Q2599" t="s">
        <v>8356</v>
      </c>
      <c r="R2599" t="s">
        <v>8357</v>
      </c>
      <c r="S2599" s="23">
        <f t="shared" si="162"/>
        <v>42510.133298611108</v>
      </c>
      <c r="T2599" s="23">
        <f t="shared" si="163"/>
        <v>42540.133298611108</v>
      </c>
      <c r="U2599" s="27">
        <f>IF(D2599&lt;Bonus!$J$2,Bonus!$K$2,IF(D2599&lt;Bonus!$J$3,Bonus!$K$3,IF(D2599&lt;Bonus!$J$4,Bonus!$K$4,IF(D2599&lt;Bonus!$J$5,Bonus!$K$5,IF(D2599&lt;Bonus!$J$6,Bonus!$K$6,IF(D2599&lt;Bonus!$J$7,Bonus!$K$7,IF(D2599&lt;Bonus!$J$8,Bonus!$K$8,IF(D2599&lt;Bonus!$J$9,Bonus!$K$9,IF(D2599&lt;Bonus!$J$10,Bonus!$K$10,IF(D2599&lt;Bonus!$J$11,Bonus!$K$11,IF(D2599&lt;Bonus!$J$12,Bonus!$K$12,Bonus!$K$13)))))))))))</f>
        <v>2</v>
      </c>
    </row>
    <row r="2600" spans="1:21"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17">
        <f t="shared" si="161"/>
        <v>83.571428571428569</v>
      </c>
      <c r="Q2600" t="s">
        <v>8356</v>
      </c>
      <c r="R2600" t="s">
        <v>8357</v>
      </c>
      <c r="S2600" s="23">
        <f t="shared" si="162"/>
        <v>42240.631956018515</v>
      </c>
      <c r="T2600" s="23">
        <f t="shared" si="163"/>
        <v>42270.631956018515</v>
      </c>
      <c r="U2600" s="27">
        <f>IF(D2600&lt;Bonus!$J$2,Bonus!$K$2,IF(D2600&lt;Bonus!$J$3,Bonus!$K$3,IF(D2600&lt;Bonus!$J$4,Bonus!$K$4,IF(D2600&lt;Bonus!$J$5,Bonus!$K$5,IF(D2600&lt;Bonus!$J$6,Bonus!$K$6,IF(D2600&lt;Bonus!$J$7,Bonus!$K$7,IF(D2600&lt;Bonus!$J$8,Bonus!$K$8,IF(D2600&lt;Bonus!$J$9,Bonus!$K$9,IF(D2600&lt;Bonus!$J$10,Bonus!$K$10,IF(D2600&lt;Bonus!$J$11,Bonus!$K$11,IF(D2600&lt;Bonus!$J$12,Bonus!$K$12,Bonus!$K$13)))))))))))</f>
        <v>2</v>
      </c>
    </row>
    <row r="2601" spans="1:21"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17">
        <f t="shared" si="161"/>
        <v>18</v>
      </c>
      <c r="Q2601" t="s">
        <v>8356</v>
      </c>
      <c r="R2601" t="s">
        <v>8357</v>
      </c>
      <c r="S2601" s="23">
        <f t="shared" si="162"/>
        <v>41809.545682870368</v>
      </c>
      <c r="T2601" s="23">
        <f t="shared" si="163"/>
        <v>41854.545682870368</v>
      </c>
      <c r="U2601" s="27">
        <f>IF(D2601&lt;Bonus!$J$2,Bonus!$K$2,IF(D2601&lt;Bonus!$J$3,Bonus!$K$3,IF(D2601&lt;Bonus!$J$4,Bonus!$K$4,IF(D2601&lt;Bonus!$J$5,Bonus!$K$5,IF(D2601&lt;Bonus!$J$6,Bonus!$K$6,IF(D2601&lt;Bonus!$J$7,Bonus!$K$7,IF(D2601&lt;Bonus!$J$8,Bonus!$K$8,IF(D2601&lt;Bonus!$J$9,Bonus!$K$9,IF(D2601&lt;Bonus!$J$10,Bonus!$K$10,IF(D2601&lt;Bonus!$J$11,Bonus!$K$11,IF(D2601&lt;Bonus!$J$12,Bonus!$K$12,Bonus!$K$13)))))))))))</f>
        <v>3</v>
      </c>
    </row>
    <row r="2602" spans="1:21"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17">
        <f t="shared" si="161"/>
        <v>115.53333333333333</v>
      </c>
      <c r="Q2602" t="s">
        <v>8356</v>
      </c>
      <c r="R2602" t="s">
        <v>8357</v>
      </c>
      <c r="S2602" s="23">
        <f t="shared" si="162"/>
        <v>42394.692129629628</v>
      </c>
      <c r="T2602" s="23">
        <f t="shared" si="163"/>
        <v>42454.650462962956</v>
      </c>
      <c r="U2602" s="27">
        <f>IF(D2602&lt;Bonus!$J$2,Bonus!$K$2,IF(D2602&lt;Bonus!$J$3,Bonus!$K$3,IF(D2602&lt;Bonus!$J$4,Bonus!$K$4,IF(D2602&lt;Bonus!$J$5,Bonus!$K$5,IF(D2602&lt;Bonus!$J$6,Bonus!$K$6,IF(D2602&lt;Bonus!$J$7,Bonus!$K$7,IF(D2602&lt;Bonus!$J$8,Bonus!$K$8,IF(D2602&lt;Bonus!$J$9,Bonus!$K$9,IF(D2602&lt;Bonus!$J$10,Bonus!$K$10,IF(D2602&lt;Bonus!$J$11,Bonus!$K$11,IF(D2602&lt;Bonus!$J$12,Bonus!$K$12,Bonus!$K$13)))))))))))</f>
        <v>12</v>
      </c>
    </row>
    <row r="2603" spans="1:21"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17">
        <f t="shared" si="161"/>
        <v>21.900662251655628</v>
      </c>
      <c r="Q2603" t="s">
        <v>8339</v>
      </c>
      <c r="R2603" t="s">
        <v>8375</v>
      </c>
      <c r="S2603" s="23">
        <f t="shared" si="162"/>
        <v>41150.69385416666</v>
      </c>
      <c r="T2603" s="23">
        <f t="shared" si="163"/>
        <v>41164.957638888889</v>
      </c>
      <c r="U2603" s="27">
        <f>IF(D2603&lt;Bonus!$J$2,Bonus!$K$2,IF(D2603&lt;Bonus!$J$3,Bonus!$K$3,IF(D2603&lt;Bonus!$J$4,Bonus!$K$4,IF(D2603&lt;Bonus!$J$5,Bonus!$K$5,IF(D2603&lt;Bonus!$J$6,Bonus!$K$6,IF(D2603&lt;Bonus!$J$7,Bonus!$K$7,IF(D2603&lt;Bonus!$J$8,Bonus!$K$8,IF(D2603&lt;Bonus!$J$9,Bonus!$K$9,IF(D2603&lt;Bonus!$J$10,Bonus!$K$10,IF(D2603&lt;Bonus!$J$11,Bonus!$K$11,IF(D2603&lt;Bonus!$J$12,Bonus!$K$12,Bonus!$K$13)))))))))))</f>
        <v>1</v>
      </c>
    </row>
    <row r="2604" spans="1:21"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17">
        <f t="shared" si="161"/>
        <v>80.022494887525568</v>
      </c>
      <c r="Q2604" t="s">
        <v>8339</v>
      </c>
      <c r="R2604" t="s">
        <v>8375</v>
      </c>
      <c r="S2604" s="23">
        <f t="shared" si="162"/>
        <v>41915.538981481477</v>
      </c>
      <c r="T2604" s="23">
        <f t="shared" si="163"/>
        <v>41955.680555555555</v>
      </c>
      <c r="U2604" s="27">
        <f>IF(D2604&lt;Bonus!$J$2,Bonus!$K$2,IF(D2604&lt;Bonus!$J$3,Bonus!$K$3,IF(D2604&lt;Bonus!$J$4,Bonus!$K$4,IF(D2604&lt;Bonus!$J$5,Bonus!$K$5,IF(D2604&lt;Bonus!$J$6,Bonus!$K$6,IF(D2604&lt;Bonus!$J$7,Bonus!$K$7,IF(D2604&lt;Bonus!$J$8,Bonus!$K$8,IF(D2604&lt;Bonus!$J$9,Bonus!$K$9,IF(D2604&lt;Bonus!$J$10,Bonus!$K$10,IF(D2604&lt;Bonus!$J$11,Bonus!$K$11,IF(D2604&lt;Bonus!$J$12,Bonus!$K$12,Bonus!$K$13)))))))))))</f>
        <v>4</v>
      </c>
    </row>
    <row r="2605" spans="1:21"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17">
        <f t="shared" si="161"/>
        <v>35.520000000000003</v>
      </c>
      <c r="Q2605" t="s">
        <v>8339</v>
      </c>
      <c r="R2605" t="s">
        <v>8375</v>
      </c>
      <c r="S2605" s="23">
        <f t="shared" si="162"/>
        <v>41617.704328703701</v>
      </c>
      <c r="T2605" s="23">
        <f t="shared" si="163"/>
        <v>41631.704328703701</v>
      </c>
      <c r="U2605" s="27">
        <f>IF(D2605&lt;Bonus!$J$2,Bonus!$K$2,IF(D2605&lt;Bonus!$J$3,Bonus!$K$3,IF(D2605&lt;Bonus!$J$4,Bonus!$K$4,IF(D2605&lt;Bonus!$J$5,Bonus!$K$5,IF(D2605&lt;Bonus!$J$6,Bonus!$K$6,IF(D2605&lt;Bonus!$J$7,Bonus!$K$7,IF(D2605&lt;Bonus!$J$8,Bonus!$K$8,IF(D2605&lt;Bonus!$J$9,Bonus!$K$9,IF(D2605&lt;Bonus!$J$10,Bonus!$K$10,IF(D2605&lt;Bonus!$J$11,Bonus!$K$11,IF(D2605&lt;Bonus!$J$12,Bonus!$K$12,Bonus!$K$13)))))))))))</f>
        <v>2</v>
      </c>
    </row>
    <row r="2606" spans="1:21"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17">
        <f t="shared" si="161"/>
        <v>64.933333333333323</v>
      </c>
      <c r="Q2606" t="s">
        <v>8339</v>
      </c>
      <c r="R2606" t="s">
        <v>8375</v>
      </c>
      <c r="S2606" s="23">
        <f t="shared" si="162"/>
        <v>40997.842858796292</v>
      </c>
      <c r="T2606" s="23">
        <f t="shared" si="163"/>
        <v>41027.842858796292</v>
      </c>
      <c r="U2606" s="27">
        <f>IF(D2606&lt;Bonus!$J$2,Bonus!$K$2,IF(D2606&lt;Bonus!$J$3,Bonus!$K$3,IF(D2606&lt;Bonus!$J$4,Bonus!$K$4,IF(D2606&lt;Bonus!$J$5,Bonus!$K$5,IF(D2606&lt;Bonus!$J$6,Bonus!$K$6,IF(D2606&lt;Bonus!$J$7,Bonus!$K$7,IF(D2606&lt;Bonus!$J$8,Bonus!$K$8,IF(D2606&lt;Bonus!$J$9,Bonus!$K$9,IF(D2606&lt;Bonus!$J$10,Bonus!$K$10,IF(D2606&lt;Bonus!$J$11,Bonus!$K$11,IF(D2606&lt;Bonus!$J$12,Bonus!$K$12,Bonus!$K$13)))))))))))</f>
        <v>6</v>
      </c>
    </row>
    <row r="2607" spans="1:21"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17">
        <f t="shared" si="161"/>
        <v>60.965703745743475</v>
      </c>
      <c r="Q2607" t="s">
        <v>8339</v>
      </c>
      <c r="R2607" t="s">
        <v>8375</v>
      </c>
      <c r="S2607" s="23">
        <f t="shared" si="162"/>
        <v>42508.33321759259</v>
      </c>
      <c r="T2607" s="23">
        <f t="shared" si="163"/>
        <v>42538.33321759259</v>
      </c>
      <c r="U2607" s="27">
        <f>IF(D2607&lt;Bonus!$J$2,Bonus!$K$2,IF(D2607&lt;Bonus!$J$3,Bonus!$K$3,IF(D2607&lt;Bonus!$J$4,Bonus!$K$4,IF(D2607&lt;Bonus!$J$5,Bonus!$K$5,IF(D2607&lt;Bonus!$J$6,Bonus!$K$6,IF(D2607&lt;Bonus!$J$7,Bonus!$K$7,IF(D2607&lt;Bonus!$J$8,Bonus!$K$8,IF(D2607&lt;Bonus!$J$9,Bonus!$K$9,IF(D2607&lt;Bonus!$J$10,Bonus!$K$10,IF(D2607&lt;Bonus!$J$11,Bonus!$K$11,IF(D2607&lt;Bonus!$J$12,Bonus!$K$12,Bonus!$K$13)))))))))))</f>
        <v>12</v>
      </c>
    </row>
    <row r="2608" spans="1:21"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17">
        <f t="shared" si="161"/>
        <v>31.444155844155844</v>
      </c>
      <c r="Q2608" t="s">
        <v>8339</v>
      </c>
      <c r="R2608" t="s">
        <v>8375</v>
      </c>
      <c r="S2608" s="23">
        <f t="shared" si="162"/>
        <v>41726.504421296297</v>
      </c>
      <c r="T2608" s="23">
        <f t="shared" si="163"/>
        <v>41758.504421296297</v>
      </c>
      <c r="U2608" s="27">
        <f>IF(D2608&lt;Bonus!$J$2,Bonus!$K$2,IF(D2608&lt;Bonus!$J$3,Bonus!$K$3,IF(D2608&lt;Bonus!$J$4,Bonus!$K$4,IF(D2608&lt;Bonus!$J$5,Bonus!$K$5,IF(D2608&lt;Bonus!$J$6,Bonus!$K$6,IF(D2608&lt;Bonus!$J$7,Bonus!$K$7,IF(D2608&lt;Bonus!$J$8,Bonus!$K$8,IF(D2608&lt;Bonus!$J$9,Bonus!$K$9,IF(D2608&lt;Bonus!$J$10,Bonus!$K$10,IF(D2608&lt;Bonus!$J$11,Bonus!$K$11,IF(D2608&lt;Bonus!$J$12,Bonus!$K$12,Bonus!$K$13)))))))))))</f>
        <v>4</v>
      </c>
    </row>
    <row r="2609" spans="1:21"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17">
        <f t="shared" si="161"/>
        <v>81.949748743718587</v>
      </c>
      <c r="Q2609" t="s">
        <v>8339</v>
      </c>
      <c r="R2609" t="s">
        <v>8375</v>
      </c>
      <c r="S2609" s="23">
        <f t="shared" si="162"/>
        <v>42184.666342592587</v>
      </c>
      <c r="T2609" s="23">
        <f t="shared" si="163"/>
        <v>42227.874999999993</v>
      </c>
      <c r="U2609" s="27">
        <f>IF(D2609&lt;Bonus!$J$2,Bonus!$K$2,IF(D2609&lt;Bonus!$J$3,Bonus!$K$3,IF(D2609&lt;Bonus!$J$4,Bonus!$K$4,IF(D2609&lt;Bonus!$J$5,Bonus!$K$5,IF(D2609&lt;Bonus!$J$6,Bonus!$K$6,IF(D2609&lt;Bonus!$J$7,Bonus!$K$7,IF(D2609&lt;Bonus!$J$8,Bonus!$K$8,IF(D2609&lt;Bonus!$J$9,Bonus!$K$9,IF(D2609&lt;Bonus!$J$10,Bonus!$K$10,IF(D2609&lt;Bonus!$J$11,Bonus!$K$11,IF(D2609&lt;Bonus!$J$12,Bonus!$K$12,Bonus!$K$13)))))))))))</f>
        <v>3</v>
      </c>
    </row>
    <row r="2610" spans="1:21"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17">
        <f t="shared" si="161"/>
        <v>58.92763157894737</v>
      </c>
      <c r="Q2610" t="s">
        <v>8339</v>
      </c>
      <c r="R2610" t="s">
        <v>8375</v>
      </c>
      <c r="S2610" s="23">
        <f t="shared" si="162"/>
        <v>42767.593379629623</v>
      </c>
      <c r="T2610" s="23">
        <f t="shared" si="163"/>
        <v>42808.791666666664</v>
      </c>
      <c r="U2610" s="27">
        <f>IF(D2610&lt;Bonus!$J$2,Bonus!$K$2,IF(D2610&lt;Bonus!$J$3,Bonus!$K$3,IF(D2610&lt;Bonus!$J$4,Bonus!$K$4,IF(D2610&lt;Bonus!$J$5,Bonus!$K$5,IF(D2610&lt;Bonus!$J$6,Bonus!$K$6,IF(D2610&lt;Bonus!$J$7,Bonus!$K$7,IF(D2610&lt;Bonus!$J$8,Bonus!$K$8,IF(D2610&lt;Bonus!$J$9,Bonus!$K$9,IF(D2610&lt;Bonus!$J$10,Bonus!$K$10,IF(D2610&lt;Bonus!$J$11,Bonus!$K$11,IF(D2610&lt;Bonus!$J$12,Bonus!$K$12,Bonus!$K$13)))))))))))</f>
        <v>3</v>
      </c>
    </row>
    <row r="2611" spans="1:21"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17">
        <f t="shared" si="161"/>
        <v>157.29347633136095</v>
      </c>
      <c r="Q2611" t="s">
        <v>8339</v>
      </c>
      <c r="R2611" t="s">
        <v>8375</v>
      </c>
      <c r="S2611" s="23">
        <f t="shared" si="162"/>
        <v>41075.02952546296</v>
      </c>
      <c r="T2611" s="23">
        <f t="shared" si="163"/>
        <v>41105.02952546296</v>
      </c>
      <c r="U2611" s="27">
        <f>IF(D2611&lt;Bonus!$J$2,Bonus!$K$2,IF(D2611&lt;Bonus!$J$3,Bonus!$K$3,IF(D2611&lt;Bonus!$J$4,Bonus!$K$4,IF(D2611&lt;Bonus!$J$5,Bonus!$K$5,IF(D2611&lt;Bonus!$J$6,Bonus!$K$6,IF(D2611&lt;Bonus!$J$7,Bonus!$K$7,IF(D2611&lt;Bonus!$J$8,Bonus!$K$8,IF(D2611&lt;Bonus!$J$9,Bonus!$K$9,IF(D2611&lt;Bonus!$J$10,Bonus!$K$10,IF(D2611&lt;Bonus!$J$11,Bonus!$K$11,IF(D2611&lt;Bonus!$J$12,Bonus!$K$12,Bonus!$K$13)))))))))))</f>
        <v>9</v>
      </c>
    </row>
    <row r="2612" spans="1:21"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17">
        <f t="shared" si="161"/>
        <v>55.758509532062391</v>
      </c>
      <c r="Q2612" t="s">
        <v>8339</v>
      </c>
      <c r="R2612" t="s">
        <v>8375</v>
      </c>
      <c r="S2612" s="23">
        <f t="shared" si="162"/>
        <v>42564.672743055555</v>
      </c>
      <c r="T2612" s="23">
        <f t="shared" si="163"/>
        <v>42604.082638888889</v>
      </c>
      <c r="U2612" s="27">
        <f>IF(D2612&lt;Bonus!$J$2,Bonus!$K$2,IF(D2612&lt;Bonus!$J$3,Bonus!$K$3,IF(D2612&lt;Bonus!$J$4,Bonus!$K$4,IF(D2612&lt;Bonus!$J$5,Bonus!$K$5,IF(D2612&lt;Bonus!$J$6,Bonus!$K$6,IF(D2612&lt;Bonus!$J$7,Bonus!$K$7,IF(D2612&lt;Bonus!$J$8,Bonus!$K$8,IF(D2612&lt;Bonus!$J$9,Bonus!$K$9,IF(D2612&lt;Bonus!$J$10,Bonus!$K$10,IF(D2612&lt;Bonus!$J$11,Bonus!$K$11,IF(D2612&lt;Bonus!$J$12,Bonus!$K$12,Bonus!$K$13)))))))))))</f>
        <v>6</v>
      </c>
    </row>
    <row r="2613" spans="1:21"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17">
        <f t="shared" si="161"/>
        <v>83.802893802893806</v>
      </c>
      <c r="Q2613" t="s">
        <v>8339</v>
      </c>
      <c r="R2613" t="s">
        <v>8375</v>
      </c>
      <c r="S2613" s="23">
        <f t="shared" si="162"/>
        <v>42704.127476851849</v>
      </c>
      <c r="T2613" s="23">
        <f t="shared" si="163"/>
        <v>42737.749305555553</v>
      </c>
      <c r="U2613" s="27">
        <f>IF(D2613&lt;Bonus!$J$2,Bonus!$K$2,IF(D2613&lt;Bonus!$J$3,Bonus!$K$3,IF(D2613&lt;Bonus!$J$4,Bonus!$K$4,IF(D2613&lt;Bonus!$J$5,Bonus!$K$5,IF(D2613&lt;Bonus!$J$6,Bonus!$K$6,IF(D2613&lt;Bonus!$J$7,Bonus!$K$7,IF(D2613&lt;Bonus!$J$8,Bonus!$K$8,IF(D2613&lt;Bonus!$J$9,Bonus!$K$9,IF(D2613&lt;Bonus!$J$10,Bonus!$K$10,IF(D2613&lt;Bonus!$J$11,Bonus!$K$11,IF(D2613&lt;Bonus!$J$12,Bonus!$K$12,Bonus!$K$13)))))))))))</f>
        <v>4</v>
      </c>
    </row>
    <row r="2614" spans="1:21"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17">
        <f t="shared" si="161"/>
        <v>58.422210884353746</v>
      </c>
      <c r="Q2614" t="s">
        <v>8339</v>
      </c>
      <c r="R2614" t="s">
        <v>8375</v>
      </c>
      <c r="S2614" s="23">
        <f t="shared" si="162"/>
        <v>41981.934837962959</v>
      </c>
      <c r="T2614" s="23">
        <f t="shared" si="163"/>
        <v>42012.934837962959</v>
      </c>
      <c r="U2614" s="27">
        <f>IF(D2614&lt;Bonus!$J$2,Bonus!$K$2,IF(D2614&lt;Bonus!$J$3,Bonus!$K$3,IF(D2614&lt;Bonus!$J$4,Bonus!$K$4,IF(D2614&lt;Bonus!$J$5,Bonus!$K$5,IF(D2614&lt;Bonus!$J$6,Bonus!$K$6,IF(D2614&lt;Bonus!$J$7,Bonus!$K$7,IF(D2614&lt;Bonus!$J$8,Bonus!$K$8,IF(D2614&lt;Bonus!$J$9,Bonus!$K$9,IF(D2614&lt;Bonus!$J$10,Bonus!$K$10,IF(D2614&lt;Bonus!$J$11,Bonus!$K$11,IF(D2614&lt;Bonus!$J$12,Bonus!$K$12,Bonus!$K$13)))))))))))</f>
        <v>4</v>
      </c>
    </row>
    <row r="2615" spans="1:21"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17">
        <f t="shared" si="161"/>
        <v>270.57142857142856</v>
      </c>
      <c r="Q2615" t="s">
        <v>8339</v>
      </c>
      <c r="R2615" t="s">
        <v>8375</v>
      </c>
      <c r="S2615" s="23">
        <f t="shared" si="162"/>
        <v>41143.609884259255</v>
      </c>
      <c r="T2615" s="23">
        <f t="shared" si="163"/>
        <v>41173.609884259255</v>
      </c>
      <c r="U2615" s="27">
        <f>IF(D2615&lt;Bonus!$J$2,Bonus!$K$2,IF(D2615&lt;Bonus!$J$3,Bonus!$K$3,IF(D2615&lt;Bonus!$J$4,Bonus!$K$4,IF(D2615&lt;Bonus!$J$5,Bonus!$K$5,IF(D2615&lt;Bonus!$J$6,Bonus!$K$6,IF(D2615&lt;Bonus!$J$7,Bonus!$K$7,IF(D2615&lt;Bonus!$J$8,Bonus!$K$8,IF(D2615&lt;Bonus!$J$9,Bonus!$K$9,IF(D2615&lt;Bonus!$J$10,Bonus!$K$10,IF(D2615&lt;Bonus!$J$11,Bonus!$K$11,IF(D2615&lt;Bonus!$J$12,Bonus!$K$12,Bonus!$K$13)))))))))))</f>
        <v>3</v>
      </c>
    </row>
    <row r="2616" spans="1:21"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17">
        <f t="shared" si="161"/>
        <v>107.1</v>
      </c>
      <c r="Q2616" t="s">
        <v>8339</v>
      </c>
      <c r="R2616" t="s">
        <v>8375</v>
      </c>
      <c r="S2616" s="23">
        <f t="shared" si="162"/>
        <v>41730.500138888885</v>
      </c>
      <c r="T2616" s="23">
        <f t="shared" si="163"/>
        <v>41759</v>
      </c>
      <c r="U2616" s="27">
        <f>IF(D2616&lt;Bonus!$J$2,Bonus!$K$2,IF(D2616&lt;Bonus!$J$3,Bonus!$K$3,IF(D2616&lt;Bonus!$J$4,Bonus!$K$4,IF(D2616&lt;Bonus!$J$5,Bonus!$K$5,IF(D2616&lt;Bonus!$J$6,Bonus!$K$6,IF(D2616&lt;Bonus!$J$7,Bonus!$K$7,IF(D2616&lt;Bonus!$J$8,Bonus!$K$8,IF(D2616&lt;Bonus!$J$9,Bonus!$K$9,IF(D2616&lt;Bonus!$J$10,Bonus!$K$10,IF(D2616&lt;Bonus!$J$11,Bonus!$K$11,IF(D2616&lt;Bonus!$J$12,Bonus!$K$12,Bonus!$K$13)))))))))))</f>
        <v>4</v>
      </c>
    </row>
    <row r="2617" spans="1:21"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17">
        <f t="shared" si="161"/>
        <v>47.180555555555557</v>
      </c>
      <c r="Q2617" t="s">
        <v>8339</v>
      </c>
      <c r="R2617" t="s">
        <v>8375</v>
      </c>
      <c r="S2617" s="23">
        <f t="shared" si="162"/>
        <v>42453.288935185185</v>
      </c>
      <c r="T2617" s="23">
        <f t="shared" si="163"/>
        <v>42490.291666666664</v>
      </c>
      <c r="U2617" s="27">
        <f>IF(D2617&lt;Bonus!$J$2,Bonus!$K$2,IF(D2617&lt;Bonus!$J$3,Bonus!$K$3,IF(D2617&lt;Bonus!$J$4,Bonus!$K$4,IF(D2617&lt;Bonus!$J$5,Bonus!$K$5,IF(D2617&lt;Bonus!$J$6,Bonus!$K$6,IF(D2617&lt;Bonus!$J$7,Bonus!$K$7,IF(D2617&lt;Bonus!$J$8,Bonus!$K$8,IF(D2617&lt;Bonus!$J$9,Bonus!$K$9,IF(D2617&lt;Bonus!$J$10,Bonus!$K$10,IF(D2617&lt;Bonus!$J$11,Bonus!$K$11,IF(D2617&lt;Bonus!$J$12,Bonus!$K$12,Bonus!$K$13)))))))))))</f>
        <v>2</v>
      </c>
    </row>
    <row r="2618" spans="1:21"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17">
        <f t="shared" si="161"/>
        <v>120.30882352941177</v>
      </c>
      <c r="Q2618" t="s">
        <v>8339</v>
      </c>
      <c r="R2618" t="s">
        <v>8375</v>
      </c>
      <c r="S2618" s="23">
        <f t="shared" si="162"/>
        <v>42211.786215277774</v>
      </c>
      <c r="T2618" s="23">
        <f t="shared" si="163"/>
        <v>42241.786215277774</v>
      </c>
      <c r="U2618" s="27">
        <f>IF(D2618&lt;Bonus!$J$2,Bonus!$K$2,IF(D2618&lt;Bonus!$J$3,Bonus!$K$3,IF(D2618&lt;Bonus!$J$4,Bonus!$K$4,IF(D2618&lt;Bonus!$J$5,Bonus!$K$5,IF(D2618&lt;Bonus!$J$6,Bonus!$K$6,IF(D2618&lt;Bonus!$J$7,Bonus!$K$7,IF(D2618&lt;Bonus!$J$8,Bonus!$K$8,IF(D2618&lt;Bonus!$J$9,Bonus!$K$9,IF(D2618&lt;Bonus!$J$10,Bonus!$K$10,IF(D2618&lt;Bonus!$J$11,Bonus!$K$11,IF(D2618&lt;Bonus!$J$12,Bonus!$K$12,Bonus!$K$13)))))))))))</f>
        <v>7</v>
      </c>
    </row>
    <row r="2619" spans="1:21"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17">
        <f t="shared" si="161"/>
        <v>27.59748427672956</v>
      </c>
      <c r="Q2619" t="s">
        <v>8339</v>
      </c>
      <c r="R2619" t="s">
        <v>8375</v>
      </c>
      <c r="S2619" s="23">
        <f t="shared" si="162"/>
        <v>41902.666099537033</v>
      </c>
      <c r="T2619" s="23">
        <f t="shared" si="163"/>
        <v>41932.666099537033</v>
      </c>
      <c r="U2619" s="27">
        <f>IF(D2619&lt;Bonus!$J$2,Bonus!$K$2,IF(D2619&lt;Bonus!$J$3,Bonus!$K$3,IF(D2619&lt;Bonus!$J$4,Bonus!$K$4,IF(D2619&lt;Bonus!$J$5,Bonus!$K$5,IF(D2619&lt;Bonus!$J$6,Bonus!$K$6,IF(D2619&lt;Bonus!$J$7,Bonus!$K$7,IF(D2619&lt;Bonus!$J$8,Bonus!$K$8,IF(D2619&lt;Bonus!$J$9,Bonus!$K$9,IF(D2619&lt;Bonus!$J$10,Bonus!$K$10,IF(D2619&lt;Bonus!$J$11,Bonus!$K$11,IF(D2619&lt;Bonus!$J$12,Bonus!$K$12,Bonus!$K$13)))))))))))</f>
        <v>1</v>
      </c>
    </row>
    <row r="2620" spans="1:21"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17">
        <f t="shared" si="161"/>
        <v>205.2987012987013</v>
      </c>
      <c r="Q2620" t="s">
        <v>8339</v>
      </c>
      <c r="R2620" t="s">
        <v>8375</v>
      </c>
      <c r="S2620" s="23">
        <f t="shared" si="162"/>
        <v>42279.584039351852</v>
      </c>
      <c r="T2620" s="23">
        <f t="shared" si="163"/>
        <v>42339.625706018516</v>
      </c>
      <c r="U2620" s="27">
        <f>IF(D2620&lt;Bonus!$J$2,Bonus!$K$2,IF(D2620&lt;Bonus!$J$3,Bonus!$K$3,IF(D2620&lt;Bonus!$J$4,Bonus!$K$4,IF(D2620&lt;Bonus!$J$5,Bonus!$K$5,IF(D2620&lt;Bonus!$J$6,Bonus!$K$6,IF(D2620&lt;Bonus!$J$7,Bonus!$K$7,IF(D2620&lt;Bonus!$J$8,Bonus!$K$8,IF(D2620&lt;Bonus!$J$9,Bonus!$K$9,IF(D2620&lt;Bonus!$J$10,Bonus!$K$10,IF(D2620&lt;Bonus!$J$11,Bonus!$K$11,IF(D2620&lt;Bonus!$J$12,Bonus!$K$12,Bonus!$K$13)))))))))))</f>
        <v>5</v>
      </c>
    </row>
    <row r="2621" spans="1:21"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17">
        <f t="shared" si="161"/>
        <v>35.547169811320757</v>
      </c>
      <c r="Q2621" t="s">
        <v>8339</v>
      </c>
      <c r="R2621" t="s">
        <v>8375</v>
      </c>
      <c r="S2621" s="23">
        <f t="shared" si="162"/>
        <v>42273.67597222222</v>
      </c>
      <c r="T2621" s="23">
        <f t="shared" si="163"/>
        <v>42300.249999999993</v>
      </c>
      <c r="U2621" s="27">
        <f>IF(D2621&lt;Bonus!$J$2,Bonus!$K$2,IF(D2621&lt;Bonus!$J$3,Bonus!$K$3,IF(D2621&lt;Bonus!$J$4,Bonus!$K$4,IF(D2621&lt;Bonus!$J$5,Bonus!$K$5,IF(D2621&lt;Bonus!$J$6,Bonus!$K$6,IF(D2621&lt;Bonus!$J$7,Bonus!$K$7,IF(D2621&lt;Bonus!$J$8,Bonus!$K$8,IF(D2621&lt;Bonus!$J$9,Bonus!$K$9,IF(D2621&lt;Bonus!$J$10,Bonus!$K$10,IF(D2621&lt;Bonus!$J$11,Bonus!$K$11,IF(D2621&lt;Bonus!$J$12,Bonus!$K$12,Bonus!$K$13)))))))))))</f>
        <v>2</v>
      </c>
    </row>
    <row r="2622" spans="1:21"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17">
        <f t="shared" si="161"/>
        <v>74.639488409272587</v>
      </c>
      <c r="Q2622" t="s">
        <v>8339</v>
      </c>
      <c r="R2622" t="s">
        <v>8375</v>
      </c>
      <c r="S2622" s="23">
        <f t="shared" si="162"/>
        <v>42250.958819444444</v>
      </c>
      <c r="T2622" s="23">
        <f t="shared" si="163"/>
        <v>42287.833333333336</v>
      </c>
      <c r="U2622" s="27">
        <f>IF(D2622&lt;Bonus!$J$2,Bonus!$K$2,IF(D2622&lt;Bonus!$J$3,Bonus!$K$3,IF(D2622&lt;Bonus!$J$4,Bonus!$K$4,IF(D2622&lt;Bonus!$J$5,Bonus!$K$5,IF(D2622&lt;Bonus!$J$6,Bonus!$K$6,IF(D2622&lt;Bonus!$J$7,Bonus!$K$7,IF(D2622&lt;Bonus!$J$8,Bonus!$K$8,IF(D2622&lt;Bonus!$J$9,Bonus!$K$9,IF(D2622&lt;Bonus!$J$10,Bonus!$K$10,IF(D2622&lt;Bonus!$J$11,Bonus!$K$11,IF(D2622&lt;Bonus!$J$12,Bonus!$K$12,Bonus!$K$13)))))))))))</f>
        <v>12</v>
      </c>
    </row>
    <row r="2623" spans="1:21"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17">
        <f t="shared" si="161"/>
        <v>47.058064516129029</v>
      </c>
      <c r="Q2623" t="s">
        <v>8339</v>
      </c>
      <c r="R2623" t="s">
        <v>8375</v>
      </c>
      <c r="S2623" s="23">
        <f t="shared" si="162"/>
        <v>42115.539212962954</v>
      </c>
      <c r="T2623" s="23">
        <f t="shared" si="163"/>
        <v>42145.539212962954</v>
      </c>
      <c r="U2623" s="27">
        <f>IF(D2623&lt;Bonus!$J$2,Bonus!$K$2,IF(D2623&lt;Bonus!$J$3,Bonus!$K$3,IF(D2623&lt;Bonus!$J$4,Bonus!$K$4,IF(D2623&lt;Bonus!$J$5,Bonus!$K$5,IF(D2623&lt;Bonus!$J$6,Bonus!$K$6,IF(D2623&lt;Bonus!$J$7,Bonus!$K$7,IF(D2623&lt;Bonus!$J$8,Bonus!$K$8,IF(D2623&lt;Bonus!$J$9,Bonus!$K$9,IF(D2623&lt;Bonus!$J$10,Bonus!$K$10,IF(D2623&lt;Bonus!$J$11,Bonus!$K$11,IF(D2623&lt;Bonus!$J$12,Bonus!$K$12,Bonus!$K$13)))))))))))</f>
        <v>5</v>
      </c>
    </row>
    <row r="2624" spans="1:21"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17">
        <f t="shared" si="161"/>
        <v>26.591351351351353</v>
      </c>
      <c r="Q2624" t="s">
        <v>8339</v>
      </c>
      <c r="R2624" t="s">
        <v>8375</v>
      </c>
      <c r="S2624" s="23">
        <f t="shared" si="162"/>
        <v>42689.534907407404</v>
      </c>
      <c r="T2624" s="23">
        <f t="shared" si="163"/>
        <v>42734.534907407404</v>
      </c>
      <c r="U2624" s="27">
        <f>IF(D2624&lt;Bonus!$J$2,Bonus!$K$2,IF(D2624&lt;Bonus!$J$3,Bonus!$K$3,IF(D2624&lt;Bonus!$J$4,Bonus!$K$4,IF(D2624&lt;Bonus!$J$5,Bonus!$K$5,IF(D2624&lt;Bonus!$J$6,Bonus!$K$6,IF(D2624&lt;Bonus!$J$7,Bonus!$K$7,IF(D2624&lt;Bonus!$J$8,Bonus!$K$8,IF(D2624&lt;Bonus!$J$9,Bonus!$K$9,IF(D2624&lt;Bonus!$J$10,Bonus!$K$10,IF(D2624&lt;Bonus!$J$11,Bonus!$K$11,IF(D2624&lt;Bonus!$J$12,Bonus!$K$12,Bonus!$K$13)))))))))))</f>
        <v>2</v>
      </c>
    </row>
    <row r="2625" spans="1:21"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17">
        <f t="shared" si="161"/>
        <v>36.774193548387096</v>
      </c>
      <c r="Q2625" t="s">
        <v>8339</v>
      </c>
      <c r="R2625" t="s">
        <v>8375</v>
      </c>
      <c r="S2625" s="23">
        <f t="shared" si="162"/>
        <v>42692.048217592594</v>
      </c>
      <c r="T2625" s="23">
        <f t="shared" si="163"/>
        <v>42706.048217592594</v>
      </c>
      <c r="U2625" s="27">
        <f>IF(D2625&lt;Bonus!$J$2,Bonus!$K$2,IF(D2625&lt;Bonus!$J$3,Bonus!$K$3,IF(D2625&lt;Bonus!$J$4,Bonus!$K$4,IF(D2625&lt;Bonus!$J$5,Bonus!$K$5,IF(D2625&lt;Bonus!$J$6,Bonus!$K$6,IF(D2625&lt;Bonus!$J$7,Bonus!$K$7,IF(D2625&lt;Bonus!$J$8,Bonus!$K$8,IF(D2625&lt;Bonus!$J$9,Bonus!$K$9,IF(D2625&lt;Bonus!$J$10,Bonus!$K$10,IF(D2625&lt;Bonus!$J$11,Bonus!$K$11,IF(D2625&lt;Bonus!$J$12,Bonus!$K$12,Bonus!$K$13)))))))))))</f>
        <v>2</v>
      </c>
    </row>
    <row r="2626" spans="1:21"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17">
        <f t="shared" si="161"/>
        <v>31.820544982698959</v>
      </c>
      <c r="Q2626" t="s">
        <v>8339</v>
      </c>
      <c r="R2626" t="s">
        <v>8375</v>
      </c>
      <c r="S2626" s="23">
        <f t="shared" si="162"/>
        <v>41144.213217592594</v>
      </c>
      <c r="T2626" s="23">
        <f t="shared" si="163"/>
        <v>41165.213217592594</v>
      </c>
      <c r="U2626" s="27">
        <f>IF(D2626&lt;Bonus!$J$2,Bonus!$K$2,IF(D2626&lt;Bonus!$J$3,Bonus!$K$3,IF(D2626&lt;Bonus!$J$4,Bonus!$K$4,IF(D2626&lt;Bonus!$J$5,Bonus!$K$5,IF(D2626&lt;Bonus!$J$6,Bonus!$K$6,IF(D2626&lt;Bonus!$J$7,Bonus!$K$7,IF(D2626&lt;Bonus!$J$8,Bonus!$K$8,IF(D2626&lt;Bonus!$J$9,Bonus!$K$9,IF(D2626&lt;Bonus!$J$10,Bonus!$K$10,IF(D2626&lt;Bonus!$J$11,Bonus!$K$11,IF(D2626&lt;Bonus!$J$12,Bonus!$K$12,Bonus!$K$13)))))))))))</f>
        <v>3</v>
      </c>
    </row>
    <row r="2627" spans="1:21"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f>
        <v>9.56</v>
      </c>
      <c r="P2627" s="17">
        <f t="shared" ref="P2627:P2690" si="165">E2627/L2627</f>
        <v>27.576923076923077</v>
      </c>
      <c r="Q2627" t="s">
        <v>8339</v>
      </c>
      <c r="R2627" t="s">
        <v>8375</v>
      </c>
      <c r="S2627" s="23">
        <f t="shared" ref="S2627:S2690" si="166">(J2627/60/60/24)+DATE(1970,1,1)+(-5/24)</f>
        <v>42658.601944444446</v>
      </c>
      <c r="T2627" s="23">
        <f t="shared" ref="T2627:T2690" si="167">(I2627/60/60/24)+DATE(1970,1,1)+(-5/24)</f>
        <v>42683.643611111103</v>
      </c>
      <c r="U2627" s="27">
        <f>IF(D2627&lt;Bonus!$J$2,Bonus!$K$2,IF(D2627&lt;Bonus!$J$3,Bonus!$K$3,IF(D2627&lt;Bonus!$J$4,Bonus!$K$4,IF(D2627&lt;Bonus!$J$5,Bonus!$K$5,IF(D2627&lt;Bonus!$J$6,Bonus!$K$6,IF(D2627&lt;Bonus!$J$7,Bonus!$K$7,IF(D2627&lt;Bonus!$J$8,Bonus!$K$8,IF(D2627&lt;Bonus!$J$9,Bonus!$K$9,IF(D2627&lt;Bonus!$J$10,Bonus!$K$10,IF(D2627&lt;Bonus!$J$11,Bonus!$K$11,IF(D2627&lt;Bonus!$J$12,Bonus!$K$12,Bonus!$K$13)))))))))))</f>
        <v>1</v>
      </c>
    </row>
    <row r="2628" spans="1:21"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17">
        <f t="shared" si="165"/>
        <v>56</v>
      </c>
      <c r="Q2628" t="s">
        <v>8339</v>
      </c>
      <c r="R2628" t="s">
        <v>8375</v>
      </c>
      <c r="S2628" s="23">
        <f t="shared" si="166"/>
        <v>42128.41978009259</v>
      </c>
      <c r="T2628" s="23">
        <f t="shared" si="167"/>
        <v>42158.41978009259</v>
      </c>
      <c r="U2628" s="27">
        <f>IF(D2628&lt;Bonus!$J$2,Bonus!$K$2,IF(D2628&lt;Bonus!$J$3,Bonus!$K$3,IF(D2628&lt;Bonus!$J$4,Bonus!$K$4,IF(D2628&lt;Bonus!$J$5,Bonus!$K$5,IF(D2628&lt;Bonus!$J$6,Bonus!$K$6,IF(D2628&lt;Bonus!$J$7,Bonus!$K$7,IF(D2628&lt;Bonus!$J$8,Bonus!$K$8,IF(D2628&lt;Bonus!$J$9,Bonus!$K$9,IF(D2628&lt;Bonus!$J$10,Bonus!$K$10,IF(D2628&lt;Bonus!$J$11,Bonus!$K$11,IF(D2628&lt;Bonus!$J$12,Bonus!$K$12,Bonus!$K$13)))))))))))</f>
        <v>2</v>
      </c>
    </row>
    <row r="2629" spans="1:21"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17">
        <f t="shared" si="165"/>
        <v>21.555555555555557</v>
      </c>
      <c r="Q2629" t="s">
        <v>8339</v>
      </c>
      <c r="R2629" t="s">
        <v>8375</v>
      </c>
      <c r="S2629" s="23">
        <f t="shared" si="166"/>
        <v>42304.621076388888</v>
      </c>
      <c r="T2629" s="23">
        <f t="shared" si="167"/>
        <v>42334.66274305556</v>
      </c>
      <c r="U2629" s="27">
        <f>IF(D2629&lt;Bonus!$J$2,Bonus!$K$2,IF(D2629&lt;Bonus!$J$3,Bonus!$K$3,IF(D2629&lt;Bonus!$J$4,Bonus!$K$4,IF(D2629&lt;Bonus!$J$5,Bonus!$K$5,IF(D2629&lt;Bonus!$J$6,Bonus!$K$6,IF(D2629&lt;Bonus!$J$7,Bonus!$K$7,IF(D2629&lt;Bonus!$J$8,Bonus!$K$8,IF(D2629&lt;Bonus!$J$9,Bonus!$K$9,IF(D2629&lt;Bonus!$J$10,Bonus!$K$10,IF(D2629&lt;Bonus!$J$11,Bonus!$K$11,IF(D2629&lt;Bonus!$J$12,Bonus!$K$12,Bonus!$K$13)))))))))))</f>
        <v>1</v>
      </c>
    </row>
    <row r="2630" spans="1:21"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17">
        <f t="shared" si="165"/>
        <v>44.095238095238095</v>
      </c>
      <c r="Q2630" t="s">
        <v>8339</v>
      </c>
      <c r="R2630" t="s">
        <v>8375</v>
      </c>
      <c r="S2630" s="23">
        <f t="shared" si="166"/>
        <v>41953.757719907408</v>
      </c>
      <c r="T2630" s="23">
        <f t="shared" si="167"/>
        <v>41973.757719907408</v>
      </c>
      <c r="U2630" s="27">
        <f>IF(D2630&lt;Bonus!$J$2,Bonus!$K$2,IF(D2630&lt;Bonus!$J$3,Bonus!$K$3,IF(D2630&lt;Bonus!$J$4,Bonus!$K$4,IF(D2630&lt;Bonus!$J$5,Bonus!$K$5,IF(D2630&lt;Bonus!$J$6,Bonus!$K$6,IF(D2630&lt;Bonus!$J$7,Bonus!$K$7,IF(D2630&lt;Bonus!$J$8,Bonus!$K$8,IF(D2630&lt;Bonus!$J$9,Bonus!$K$9,IF(D2630&lt;Bonus!$J$10,Bonus!$K$10,IF(D2630&lt;Bonus!$J$11,Bonus!$K$11,IF(D2630&lt;Bonus!$J$12,Bonus!$K$12,Bonus!$K$13)))))))))))</f>
        <v>1</v>
      </c>
    </row>
    <row r="2631" spans="1:21"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17">
        <f t="shared" si="165"/>
        <v>63.87</v>
      </c>
      <c r="Q2631" t="s">
        <v>8339</v>
      </c>
      <c r="R2631" t="s">
        <v>8375</v>
      </c>
      <c r="S2631" s="23">
        <f t="shared" si="166"/>
        <v>42108.330115740733</v>
      </c>
      <c r="T2631" s="23">
        <f t="shared" si="167"/>
        <v>42138.330115740733</v>
      </c>
      <c r="U2631" s="27">
        <f>IF(D2631&lt;Bonus!$J$2,Bonus!$K$2,IF(D2631&lt;Bonus!$J$3,Bonus!$K$3,IF(D2631&lt;Bonus!$J$4,Bonus!$K$4,IF(D2631&lt;Bonus!$J$5,Bonus!$K$5,IF(D2631&lt;Bonus!$J$6,Bonus!$K$6,IF(D2631&lt;Bonus!$J$7,Bonus!$K$7,IF(D2631&lt;Bonus!$J$8,Bonus!$K$8,IF(D2631&lt;Bonus!$J$9,Bonus!$K$9,IF(D2631&lt;Bonus!$J$10,Bonus!$K$10,IF(D2631&lt;Bonus!$J$11,Bonus!$K$11,IF(D2631&lt;Bonus!$J$12,Bonus!$K$12,Bonus!$K$13)))))))))))</f>
        <v>3</v>
      </c>
    </row>
    <row r="2632" spans="1:21"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17">
        <f t="shared" si="165"/>
        <v>38.987654320987652</v>
      </c>
      <c r="Q2632" t="s">
        <v>8339</v>
      </c>
      <c r="R2632" t="s">
        <v>8375</v>
      </c>
      <c r="S2632" s="23">
        <f t="shared" si="166"/>
        <v>42523.897129629629</v>
      </c>
      <c r="T2632" s="23">
        <f t="shared" si="167"/>
        <v>42551.208333333336</v>
      </c>
      <c r="U2632" s="27">
        <f>IF(D2632&lt;Bonus!$J$2,Bonus!$K$2,IF(D2632&lt;Bonus!$J$3,Bonus!$K$3,IF(D2632&lt;Bonus!$J$4,Bonus!$K$4,IF(D2632&lt;Bonus!$J$5,Bonus!$K$5,IF(D2632&lt;Bonus!$J$6,Bonus!$K$6,IF(D2632&lt;Bonus!$J$7,Bonus!$K$7,IF(D2632&lt;Bonus!$J$8,Bonus!$K$8,IF(D2632&lt;Bonus!$J$9,Bonus!$K$9,IF(D2632&lt;Bonus!$J$10,Bonus!$K$10,IF(D2632&lt;Bonus!$J$11,Bonus!$K$11,IF(D2632&lt;Bonus!$J$12,Bonus!$K$12,Bonus!$K$13)))))))))))</f>
        <v>2</v>
      </c>
    </row>
    <row r="2633" spans="1:21"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17">
        <f t="shared" si="165"/>
        <v>80.185489510489504</v>
      </c>
      <c r="Q2633" t="s">
        <v>8339</v>
      </c>
      <c r="R2633" t="s">
        <v>8375</v>
      </c>
      <c r="S2633" s="23">
        <f t="shared" si="166"/>
        <v>42217.960960648146</v>
      </c>
      <c r="T2633" s="23">
        <f t="shared" si="167"/>
        <v>42245.960960648146</v>
      </c>
      <c r="U2633" s="27">
        <f>IF(D2633&lt;Bonus!$J$2,Bonus!$K$2,IF(D2633&lt;Bonus!$J$3,Bonus!$K$3,IF(D2633&lt;Bonus!$J$4,Bonus!$K$4,IF(D2633&lt;Bonus!$J$5,Bonus!$K$5,IF(D2633&lt;Bonus!$J$6,Bonus!$K$6,IF(D2633&lt;Bonus!$J$7,Bonus!$K$7,IF(D2633&lt;Bonus!$J$8,Bonus!$K$8,IF(D2633&lt;Bonus!$J$9,Bonus!$K$9,IF(D2633&lt;Bonus!$J$10,Bonus!$K$10,IF(D2633&lt;Bonus!$J$11,Bonus!$K$11,IF(D2633&lt;Bonus!$J$12,Bonus!$K$12,Bonus!$K$13)))))))))))</f>
        <v>6</v>
      </c>
    </row>
    <row r="2634" spans="1:21"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17">
        <f t="shared" si="165"/>
        <v>34.904761904761905</v>
      </c>
      <c r="Q2634" t="s">
        <v>8339</v>
      </c>
      <c r="R2634" t="s">
        <v>8375</v>
      </c>
      <c r="S2634" s="23">
        <f t="shared" si="166"/>
        <v>42493.853460648148</v>
      </c>
      <c r="T2634" s="23">
        <f t="shared" si="167"/>
        <v>42518.853460648148</v>
      </c>
      <c r="U2634" s="27">
        <f>IF(D2634&lt;Bonus!$J$2,Bonus!$K$2,IF(D2634&lt;Bonus!$J$3,Bonus!$K$3,IF(D2634&lt;Bonus!$J$4,Bonus!$K$4,IF(D2634&lt;Bonus!$J$5,Bonus!$K$5,IF(D2634&lt;Bonus!$J$6,Bonus!$K$6,IF(D2634&lt;Bonus!$J$7,Bonus!$K$7,IF(D2634&lt;Bonus!$J$8,Bonus!$K$8,IF(D2634&lt;Bonus!$J$9,Bonus!$K$9,IF(D2634&lt;Bonus!$J$10,Bonus!$K$10,IF(D2634&lt;Bonus!$J$11,Bonus!$K$11,IF(D2634&lt;Bonus!$J$12,Bonus!$K$12,Bonus!$K$13)))))))))))</f>
        <v>2</v>
      </c>
    </row>
    <row r="2635" spans="1:21"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17">
        <f t="shared" si="165"/>
        <v>89.100502512562812</v>
      </c>
      <c r="Q2635" t="s">
        <v>8339</v>
      </c>
      <c r="R2635" t="s">
        <v>8375</v>
      </c>
      <c r="S2635" s="23">
        <f t="shared" si="166"/>
        <v>41667.614953703705</v>
      </c>
      <c r="T2635" s="23">
        <f t="shared" si="167"/>
        <v>41697.75</v>
      </c>
      <c r="U2635" s="27">
        <f>IF(D2635&lt;Bonus!$J$2,Bonus!$K$2,IF(D2635&lt;Bonus!$J$3,Bonus!$K$3,IF(D2635&lt;Bonus!$J$4,Bonus!$K$4,IF(D2635&lt;Bonus!$J$5,Bonus!$K$5,IF(D2635&lt;Bonus!$J$6,Bonus!$K$6,IF(D2635&lt;Bonus!$J$7,Bonus!$K$7,IF(D2635&lt;Bonus!$J$8,Bonus!$K$8,IF(D2635&lt;Bonus!$J$9,Bonus!$K$9,IF(D2635&lt;Bonus!$J$10,Bonus!$K$10,IF(D2635&lt;Bonus!$J$11,Bonus!$K$11,IF(D2635&lt;Bonus!$J$12,Bonus!$K$12,Bonus!$K$13)))))))))))</f>
        <v>3</v>
      </c>
    </row>
    <row r="2636" spans="1:21"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17">
        <f t="shared" si="165"/>
        <v>39.44</v>
      </c>
      <c r="Q2636" t="s">
        <v>8339</v>
      </c>
      <c r="R2636" t="s">
        <v>8375</v>
      </c>
      <c r="S2636" s="23">
        <f t="shared" si="166"/>
        <v>42612.448159722226</v>
      </c>
      <c r="T2636" s="23">
        <f t="shared" si="167"/>
        <v>42642.448159722226</v>
      </c>
      <c r="U2636" s="27">
        <f>IF(D2636&lt;Bonus!$J$2,Bonus!$K$2,IF(D2636&lt;Bonus!$J$3,Bonus!$K$3,IF(D2636&lt;Bonus!$J$4,Bonus!$K$4,IF(D2636&lt;Bonus!$J$5,Bonus!$K$5,IF(D2636&lt;Bonus!$J$6,Bonus!$K$6,IF(D2636&lt;Bonus!$J$7,Bonus!$K$7,IF(D2636&lt;Bonus!$J$8,Bonus!$K$8,IF(D2636&lt;Bonus!$J$9,Bonus!$K$9,IF(D2636&lt;Bonus!$J$10,Bonus!$K$10,IF(D2636&lt;Bonus!$J$11,Bonus!$K$11,IF(D2636&lt;Bonus!$J$12,Bonus!$K$12,Bonus!$K$13)))))))))))</f>
        <v>1</v>
      </c>
    </row>
    <row r="2637" spans="1:21"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17">
        <f t="shared" si="165"/>
        <v>136.9047619047619</v>
      </c>
      <c r="Q2637" t="s">
        <v>8339</v>
      </c>
      <c r="R2637" t="s">
        <v>8375</v>
      </c>
      <c r="S2637" s="23">
        <f t="shared" si="166"/>
        <v>42037.742604166669</v>
      </c>
      <c r="T2637" s="23">
        <f t="shared" si="167"/>
        <v>42072.700937499998</v>
      </c>
      <c r="U2637" s="27">
        <f>IF(D2637&lt;Bonus!$J$2,Bonus!$K$2,IF(D2637&lt;Bonus!$J$3,Bonus!$K$3,IF(D2637&lt;Bonus!$J$4,Bonus!$K$4,IF(D2637&lt;Bonus!$J$5,Bonus!$K$5,IF(D2637&lt;Bonus!$J$6,Bonus!$K$6,IF(D2637&lt;Bonus!$J$7,Bonus!$K$7,IF(D2637&lt;Bonus!$J$8,Bonus!$K$8,IF(D2637&lt;Bonus!$J$9,Bonus!$K$9,IF(D2637&lt;Bonus!$J$10,Bonus!$K$10,IF(D2637&lt;Bonus!$J$11,Bonus!$K$11,IF(D2637&lt;Bonus!$J$12,Bonus!$K$12,Bonus!$K$13)))))))))))</f>
        <v>4</v>
      </c>
    </row>
    <row r="2638" spans="1:21"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17">
        <f t="shared" si="165"/>
        <v>37.46</v>
      </c>
      <c r="Q2638" t="s">
        <v>8339</v>
      </c>
      <c r="R2638" t="s">
        <v>8375</v>
      </c>
      <c r="S2638" s="23">
        <f t="shared" si="166"/>
        <v>42636.406412037039</v>
      </c>
      <c r="T2638" s="23">
        <f t="shared" si="167"/>
        <v>42658.833333333336</v>
      </c>
      <c r="U2638" s="27">
        <f>IF(D2638&lt;Bonus!$J$2,Bonus!$K$2,IF(D2638&lt;Bonus!$J$3,Bonus!$K$3,IF(D2638&lt;Bonus!$J$4,Bonus!$K$4,IF(D2638&lt;Bonus!$J$5,Bonus!$K$5,IF(D2638&lt;Bonus!$J$6,Bonus!$K$6,IF(D2638&lt;Bonus!$J$7,Bonus!$K$7,IF(D2638&lt;Bonus!$J$8,Bonus!$K$8,IF(D2638&lt;Bonus!$J$9,Bonus!$K$9,IF(D2638&lt;Bonus!$J$10,Bonus!$K$10,IF(D2638&lt;Bonus!$J$11,Bonus!$K$11,IF(D2638&lt;Bonus!$J$12,Bonus!$K$12,Bonus!$K$13)))))))))))</f>
        <v>2</v>
      </c>
    </row>
    <row r="2639" spans="1:21"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17">
        <f t="shared" si="165"/>
        <v>31.96153846153846</v>
      </c>
      <c r="Q2639" t="s">
        <v>8339</v>
      </c>
      <c r="R2639" t="s">
        <v>8375</v>
      </c>
      <c r="S2639" s="23">
        <f t="shared" si="166"/>
        <v>42639.341145833336</v>
      </c>
      <c r="T2639" s="23">
        <f t="shared" si="167"/>
        <v>42655.341145833336</v>
      </c>
      <c r="U2639" s="27">
        <f>IF(D2639&lt;Bonus!$J$2,Bonus!$K$2,IF(D2639&lt;Bonus!$J$3,Bonus!$K$3,IF(D2639&lt;Bonus!$J$4,Bonus!$K$4,IF(D2639&lt;Bonus!$J$5,Bonus!$K$5,IF(D2639&lt;Bonus!$J$6,Bonus!$K$6,IF(D2639&lt;Bonus!$J$7,Bonus!$K$7,IF(D2639&lt;Bonus!$J$8,Bonus!$K$8,IF(D2639&lt;Bonus!$J$9,Bonus!$K$9,IF(D2639&lt;Bonus!$J$10,Bonus!$K$10,IF(D2639&lt;Bonus!$J$11,Bonus!$K$11,IF(D2639&lt;Bonus!$J$12,Bonus!$K$12,Bonus!$K$13)))))))))))</f>
        <v>1</v>
      </c>
    </row>
    <row r="2640" spans="1:21"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17">
        <f t="shared" si="165"/>
        <v>25.214285714285715</v>
      </c>
      <c r="Q2640" t="s">
        <v>8339</v>
      </c>
      <c r="R2640" t="s">
        <v>8375</v>
      </c>
      <c r="S2640" s="23">
        <f t="shared" si="166"/>
        <v>41989.70480324074</v>
      </c>
      <c r="T2640" s="23">
        <f t="shared" si="167"/>
        <v>42019.70480324074</v>
      </c>
      <c r="U2640" s="27">
        <f>IF(D2640&lt;Bonus!$J$2,Bonus!$K$2,IF(D2640&lt;Bonus!$J$3,Bonus!$K$3,IF(D2640&lt;Bonus!$J$4,Bonus!$K$4,IF(D2640&lt;Bonus!$J$5,Bonus!$K$5,IF(D2640&lt;Bonus!$J$6,Bonus!$K$6,IF(D2640&lt;Bonus!$J$7,Bonus!$K$7,IF(D2640&lt;Bonus!$J$8,Bonus!$K$8,IF(D2640&lt;Bonus!$J$9,Bonus!$K$9,IF(D2640&lt;Bonus!$J$10,Bonus!$K$10,IF(D2640&lt;Bonus!$J$11,Bonus!$K$11,IF(D2640&lt;Bonus!$J$12,Bonus!$K$12,Bonus!$K$13)))))))))))</f>
        <v>1</v>
      </c>
    </row>
    <row r="2641" spans="1:21"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17">
        <f t="shared" si="165"/>
        <v>10.040816326530612</v>
      </c>
      <c r="Q2641" t="s">
        <v>8339</v>
      </c>
      <c r="R2641" t="s">
        <v>8375</v>
      </c>
      <c r="S2641" s="23">
        <f t="shared" si="166"/>
        <v>42024.656805555554</v>
      </c>
      <c r="T2641" s="23">
        <f t="shared" si="167"/>
        <v>42054.656805555554</v>
      </c>
      <c r="U2641" s="27">
        <f>IF(D2641&lt;Bonus!$J$2,Bonus!$K$2,IF(D2641&lt;Bonus!$J$3,Bonus!$K$3,IF(D2641&lt;Bonus!$J$4,Bonus!$K$4,IF(D2641&lt;Bonus!$J$5,Bonus!$K$5,IF(D2641&lt;Bonus!$J$6,Bonus!$K$6,IF(D2641&lt;Bonus!$J$7,Bonus!$K$7,IF(D2641&lt;Bonus!$J$8,Bonus!$K$8,IF(D2641&lt;Bonus!$J$9,Bonus!$K$9,IF(D2641&lt;Bonus!$J$10,Bonus!$K$10,IF(D2641&lt;Bonus!$J$11,Bonus!$K$11,IF(D2641&lt;Bonus!$J$12,Bonus!$K$12,Bonus!$K$13)))))))))))</f>
        <v>1</v>
      </c>
    </row>
    <row r="2642" spans="1:21"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17">
        <f t="shared" si="165"/>
        <v>45.94202898550725</v>
      </c>
      <c r="Q2642" t="s">
        <v>8339</v>
      </c>
      <c r="R2642" t="s">
        <v>8375</v>
      </c>
      <c r="S2642" s="23">
        <f t="shared" si="166"/>
        <v>42102.952245370368</v>
      </c>
      <c r="T2642" s="23">
        <f t="shared" si="167"/>
        <v>42162.952245370368</v>
      </c>
      <c r="U2642" s="27">
        <f>IF(D2642&lt;Bonus!$J$2,Bonus!$K$2,IF(D2642&lt;Bonus!$J$3,Bonus!$K$3,IF(D2642&lt;Bonus!$J$4,Bonus!$K$4,IF(D2642&lt;Bonus!$J$5,Bonus!$K$5,IF(D2642&lt;Bonus!$J$6,Bonus!$K$6,IF(D2642&lt;Bonus!$J$7,Bonus!$K$7,IF(D2642&lt;Bonus!$J$8,Bonus!$K$8,IF(D2642&lt;Bonus!$J$9,Bonus!$K$9,IF(D2642&lt;Bonus!$J$10,Bonus!$K$10,IF(D2642&lt;Bonus!$J$11,Bonus!$K$11,IF(D2642&lt;Bonus!$J$12,Bonus!$K$12,Bonus!$K$13)))))))))))</f>
        <v>2</v>
      </c>
    </row>
    <row r="2643" spans="1:21"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17">
        <f t="shared" si="165"/>
        <v>15</v>
      </c>
      <c r="Q2643" t="s">
        <v>8339</v>
      </c>
      <c r="R2643" t="s">
        <v>8375</v>
      </c>
      <c r="S2643" s="23">
        <f t="shared" si="166"/>
        <v>41880.618784722217</v>
      </c>
      <c r="T2643" s="23">
        <f t="shared" si="167"/>
        <v>41897.631249999999</v>
      </c>
      <c r="U2643" s="27">
        <f>IF(D2643&lt;Bonus!$J$2,Bonus!$K$2,IF(D2643&lt;Bonus!$J$3,Bonus!$K$3,IF(D2643&lt;Bonus!$J$4,Bonus!$K$4,IF(D2643&lt;Bonus!$J$5,Bonus!$K$5,IF(D2643&lt;Bonus!$J$6,Bonus!$K$6,IF(D2643&lt;Bonus!$J$7,Bonus!$K$7,IF(D2643&lt;Bonus!$J$8,Bonus!$K$8,IF(D2643&lt;Bonus!$J$9,Bonus!$K$9,IF(D2643&lt;Bonus!$J$10,Bonus!$K$10,IF(D2643&lt;Bonus!$J$11,Bonus!$K$11,IF(D2643&lt;Bonus!$J$12,Bonus!$K$12,Bonus!$K$13)))))))))))</f>
        <v>2</v>
      </c>
    </row>
    <row r="2644" spans="1:21"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17" t="e">
        <f t="shared" si="165"/>
        <v>#DIV/0!</v>
      </c>
      <c r="Q2644" t="s">
        <v>8339</v>
      </c>
      <c r="R2644" t="s">
        <v>8375</v>
      </c>
      <c r="S2644" s="23">
        <f t="shared" si="166"/>
        <v>42536.03828703703</v>
      </c>
      <c r="T2644" s="23">
        <f t="shared" si="167"/>
        <v>42566.081249999996</v>
      </c>
      <c r="U2644" s="27">
        <f>IF(D2644&lt;Bonus!$J$2,Bonus!$K$2,IF(D2644&lt;Bonus!$J$3,Bonus!$K$3,IF(D2644&lt;Bonus!$J$4,Bonus!$K$4,IF(D2644&lt;Bonus!$J$5,Bonus!$K$5,IF(D2644&lt;Bonus!$J$6,Bonus!$K$6,IF(D2644&lt;Bonus!$J$7,Bonus!$K$7,IF(D2644&lt;Bonus!$J$8,Bonus!$K$8,IF(D2644&lt;Bonus!$J$9,Bonus!$K$9,IF(D2644&lt;Bonus!$J$10,Bonus!$K$10,IF(D2644&lt;Bonus!$J$11,Bonus!$K$11,IF(D2644&lt;Bonus!$J$12,Bonus!$K$12,Bonus!$K$13)))))))))))</f>
        <v>12</v>
      </c>
    </row>
    <row r="2645" spans="1:21"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17">
        <f t="shared" si="165"/>
        <v>223.58248500999335</v>
      </c>
      <c r="Q2645" t="s">
        <v>8339</v>
      </c>
      <c r="R2645" t="s">
        <v>8375</v>
      </c>
      <c r="S2645" s="23">
        <f t="shared" si="166"/>
        <v>42689.374016203699</v>
      </c>
      <c r="T2645" s="23">
        <f t="shared" si="167"/>
        <v>42725.124305555553</v>
      </c>
      <c r="U2645" s="27">
        <f>IF(D2645&lt;Bonus!$J$2,Bonus!$K$2,IF(D2645&lt;Bonus!$J$3,Bonus!$K$3,IF(D2645&lt;Bonus!$J$4,Bonus!$K$4,IF(D2645&lt;Bonus!$J$5,Bonus!$K$5,IF(D2645&lt;Bonus!$J$6,Bonus!$K$6,IF(D2645&lt;Bonus!$J$7,Bonus!$K$7,IF(D2645&lt;Bonus!$J$8,Bonus!$K$8,IF(D2645&lt;Bonus!$J$9,Bonus!$K$9,IF(D2645&lt;Bonus!$J$10,Bonus!$K$10,IF(D2645&lt;Bonus!$J$11,Bonus!$K$11,IF(D2645&lt;Bonus!$J$12,Bonus!$K$12,Bonus!$K$13)))))))))))</f>
        <v>12</v>
      </c>
    </row>
    <row r="2646" spans="1:21"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17">
        <f t="shared" si="165"/>
        <v>39.480769230769234</v>
      </c>
      <c r="Q2646" t="s">
        <v>8339</v>
      </c>
      <c r="R2646" t="s">
        <v>8375</v>
      </c>
      <c r="S2646" s="23">
        <f t="shared" si="166"/>
        <v>42774.583738425928</v>
      </c>
      <c r="T2646" s="23">
        <f t="shared" si="167"/>
        <v>42804.583738425928</v>
      </c>
      <c r="U2646" s="27">
        <f>IF(D2646&lt;Bonus!$J$2,Bonus!$K$2,IF(D2646&lt;Bonus!$J$3,Bonus!$K$3,IF(D2646&lt;Bonus!$J$4,Bonus!$K$4,IF(D2646&lt;Bonus!$J$5,Bonus!$K$5,IF(D2646&lt;Bonus!$J$6,Bonus!$K$6,IF(D2646&lt;Bonus!$J$7,Bonus!$K$7,IF(D2646&lt;Bonus!$J$8,Bonus!$K$8,IF(D2646&lt;Bonus!$J$9,Bonus!$K$9,IF(D2646&lt;Bonus!$J$10,Bonus!$K$10,IF(D2646&lt;Bonus!$J$11,Bonus!$K$11,IF(D2646&lt;Bonus!$J$12,Bonus!$K$12,Bonus!$K$13)))))))))))</f>
        <v>12</v>
      </c>
    </row>
    <row r="2647" spans="1:21"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17">
        <f t="shared" si="165"/>
        <v>91.304347826086953</v>
      </c>
      <c r="Q2647" t="s">
        <v>8339</v>
      </c>
      <c r="R2647" t="s">
        <v>8375</v>
      </c>
      <c r="S2647" s="23">
        <f t="shared" si="166"/>
        <v>41921.634293981479</v>
      </c>
      <c r="T2647" s="23">
        <f t="shared" si="167"/>
        <v>41951.675960648143</v>
      </c>
      <c r="U2647" s="27">
        <f>IF(D2647&lt;Bonus!$J$2,Bonus!$K$2,IF(D2647&lt;Bonus!$J$3,Bonus!$K$3,IF(D2647&lt;Bonus!$J$4,Bonus!$K$4,IF(D2647&lt;Bonus!$J$5,Bonus!$K$5,IF(D2647&lt;Bonus!$J$6,Bonus!$K$6,IF(D2647&lt;Bonus!$J$7,Bonus!$K$7,IF(D2647&lt;Bonus!$J$8,Bonus!$K$8,IF(D2647&lt;Bonus!$J$9,Bonus!$K$9,IF(D2647&lt;Bonus!$J$10,Bonus!$K$10,IF(D2647&lt;Bonus!$J$11,Bonus!$K$11,IF(D2647&lt;Bonus!$J$12,Bonus!$K$12,Bonus!$K$13)))))))))))</f>
        <v>6</v>
      </c>
    </row>
    <row r="2648" spans="1:21"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17">
        <f t="shared" si="165"/>
        <v>78.666205607476627</v>
      </c>
      <c r="Q2648" t="s">
        <v>8339</v>
      </c>
      <c r="R2648" t="s">
        <v>8375</v>
      </c>
      <c r="S2648" s="23">
        <f t="shared" si="166"/>
        <v>42226.10496527778</v>
      </c>
      <c r="T2648" s="23">
        <f t="shared" si="167"/>
        <v>42256.10496527778</v>
      </c>
      <c r="U2648" s="27">
        <f>IF(D2648&lt;Bonus!$J$2,Bonus!$K$2,IF(D2648&lt;Bonus!$J$3,Bonus!$K$3,IF(D2648&lt;Bonus!$J$4,Bonus!$K$4,IF(D2648&lt;Bonus!$J$5,Bonus!$K$5,IF(D2648&lt;Bonus!$J$6,Bonus!$K$6,IF(D2648&lt;Bonus!$J$7,Bonus!$K$7,IF(D2648&lt;Bonus!$J$8,Bonus!$K$8,IF(D2648&lt;Bonus!$J$9,Bonus!$K$9,IF(D2648&lt;Bonus!$J$10,Bonus!$K$10,IF(D2648&lt;Bonus!$J$11,Bonus!$K$11,IF(D2648&lt;Bonus!$J$12,Bonus!$K$12,Bonus!$K$13)))))))))))</f>
        <v>12</v>
      </c>
    </row>
    <row r="2649" spans="1:21"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17">
        <f t="shared" si="165"/>
        <v>12</v>
      </c>
      <c r="Q2649" t="s">
        <v>8339</v>
      </c>
      <c r="R2649" t="s">
        <v>8375</v>
      </c>
      <c r="S2649" s="23">
        <f t="shared" si="166"/>
        <v>42200.053460648145</v>
      </c>
      <c r="T2649" s="23">
        <f t="shared" si="167"/>
        <v>42230.053460648145</v>
      </c>
      <c r="U2649" s="27">
        <f>IF(D2649&lt;Bonus!$J$2,Bonus!$K$2,IF(D2649&lt;Bonus!$J$3,Bonus!$K$3,IF(D2649&lt;Bonus!$J$4,Bonus!$K$4,IF(D2649&lt;Bonus!$J$5,Bonus!$K$5,IF(D2649&lt;Bonus!$J$6,Bonus!$K$6,IF(D2649&lt;Bonus!$J$7,Bonus!$K$7,IF(D2649&lt;Bonus!$J$8,Bonus!$K$8,IF(D2649&lt;Bonus!$J$9,Bonus!$K$9,IF(D2649&lt;Bonus!$J$10,Bonus!$K$10,IF(D2649&lt;Bonus!$J$11,Bonus!$K$11,IF(D2649&lt;Bonus!$J$12,Bonus!$K$12,Bonus!$K$13)))))))))))</f>
        <v>2</v>
      </c>
    </row>
    <row r="2650" spans="1:21"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17">
        <f t="shared" si="165"/>
        <v>17.666666666666668</v>
      </c>
      <c r="Q2650" t="s">
        <v>8339</v>
      </c>
      <c r="R2650" t="s">
        <v>8375</v>
      </c>
      <c r="S2650" s="23">
        <f t="shared" si="166"/>
        <v>42408.506481481476</v>
      </c>
      <c r="T2650" s="23">
        <f t="shared" si="167"/>
        <v>42438.506481481476</v>
      </c>
      <c r="U2650" s="27">
        <f>IF(D2650&lt;Bonus!$J$2,Bonus!$K$2,IF(D2650&lt;Bonus!$J$3,Bonus!$K$3,IF(D2650&lt;Bonus!$J$4,Bonus!$K$4,IF(D2650&lt;Bonus!$J$5,Bonus!$K$5,IF(D2650&lt;Bonus!$J$6,Bonus!$K$6,IF(D2650&lt;Bonus!$J$7,Bonus!$K$7,IF(D2650&lt;Bonus!$J$8,Bonus!$K$8,IF(D2650&lt;Bonus!$J$9,Bonus!$K$9,IF(D2650&lt;Bonus!$J$10,Bonus!$K$10,IF(D2650&lt;Bonus!$J$11,Bonus!$K$11,IF(D2650&lt;Bonus!$J$12,Bonus!$K$12,Bonus!$K$13)))))))))))</f>
        <v>4</v>
      </c>
    </row>
    <row r="2651" spans="1:21"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17">
        <f t="shared" si="165"/>
        <v>41.333333333333336</v>
      </c>
      <c r="Q2651" t="s">
        <v>8339</v>
      </c>
      <c r="R2651" t="s">
        <v>8375</v>
      </c>
      <c r="S2651" s="23">
        <f t="shared" si="166"/>
        <v>42341.788668981484</v>
      </c>
      <c r="T2651" s="23">
        <f t="shared" si="167"/>
        <v>42401.788668981484</v>
      </c>
      <c r="U2651" s="27">
        <f>IF(D2651&lt;Bonus!$J$2,Bonus!$K$2,IF(D2651&lt;Bonus!$J$3,Bonus!$K$3,IF(D2651&lt;Bonus!$J$4,Bonus!$K$4,IF(D2651&lt;Bonus!$J$5,Bonus!$K$5,IF(D2651&lt;Bonus!$J$6,Bonus!$K$6,IF(D2651&lt;Bonus!$J$7,Bonus!$K$7,IF(D2651&lt;Bonus!$J$8,Bonus!$K$8,IF(D2651&lt;Bonus!$J$9,Bonus!$K$9,IF(D2651&lt;Bonus!$J$10,Bonus!$K$10,IF(D2651&lt;Bonus!$J$11,Bonus!$K$11,IF(D2651&lt;Bonus!$J$12,Bonus!$K$12,Bonus!$K$13)))))))))))</f>
        <v>12</v>
      </c>
    </row>
    <row r="2652" spans="1:21"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17">
        <f t="shared" si="165"/>
        <v>71.599999999999994</v>
      </c>
      <c r="Q2652" t="s">
        <v>8339</v>
      </c>
      <c r="R2652" t="s">
        <v>8375</v>
      </c>
      <c r="S2652" s="23">
        <f t="shared" si="166"/>
        <v>42695.416006944441</v>
      </c>
      <c r="T2652" s="23">
        <f t="shared" si="167"/>
        <v>42725.416006944441</v>
      </c>
      <c r="U2652" s="27">
        <f>IF(D2652&lt;Bonus!$J$2,Bonus!$K$2,IF(D2652&lt;Bonus!$J$3,Bonus!$K$3,IF(D2652&lt;Bonus!$J$4,Bonus!$K$4,IF(D2652&lt;Bonus!$J$5,Bonus!$K$5,IF(D2652&lt;Bonus!$J$6,Bonus!$K$6,IF(D2652&lt;Bonus!$J$7,Bonus!$K$7,IF(D2652&lt;Bonus!$J$8,Bonus!$K$8,IF(D2652&lt;Bonus!$J$9,Bonus!$K$9,IF(D2652&lt;Bonus!$J$10,Bonus!$K$10,IF(D2652&lt;Bonus!$J$11,Bonus!$K$11,IF(D2652&lt;Bonus!$J$12,Bonus!$K$12,Bonus!$K$13)))))))))))</f>
        <v>12</v>
      </c>
    </row>
    <row r="2653" spans="1:21"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17">
        <f t="shared" si="165"/>
        <v>307.8235294117647</v>
      </c>
      <c r="Q2653" t="s">
        <v>8339</v>
      </c>
      <c r="R2653" t="s">
        <v>8375</v>
      </c>
      <c r="S2653" s="23">
        <f t="shared" si="166"/>
        <v>42327.597326388881</v>
      </c>
      <c r="T2653" s="23">
        <f t="shared" si="167"/>
        <v>42355.597326388881</v>
      </c>
      <c r="U2653" s="27">
        <f>IF(D2653&lt;Bonus!$J$2,Bonus!$K$2,IF(D2653&lt;Bonus!$J$3,Bonus!$K$3,IF(D2653&lt;Bonus!$J$4,Bonus!$K$4,IF(D2653&lt;Bonus!$J$5,Bonus!$K$5,IF(D2653&lt;Bonus!$J$6,Bonus!$K$6,IF(D2653&lt;Bonus!$J$7,Bonus!$K$7,IF(D2653&lt;Bonus!$J$8,Bonus!$K$8,IF(D2653&lt;Bonus!$J$9,Bonus!$K$9,IF(D2653&lt;Bonus!$J$10,Bonus!$K$10,IF(D2653&lt;Bonus!$J$11,Bonus!$K$11,IF(D2653&lt;Bonus!$J$12,Bonus!$K$12,Bonus!$K$13)))))))))))</f>
        <v>12</v>
      </c>
    </row>
    <row r="2654" spans="1:21"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17">
        <f t="shared" si="165"/>
        <v>80.454545454545453</v>
      </c>
      <c r="Q2654" t="s">
        <v>8339</v>
      </c>
      <c r="R2654" t="s">
        <v>8375</v>
      </c>
      <c r="S2654" s="23">
        <f t="shared" si="166"/>
        <v>41952.950520833336</v>
      </c>
      <c r="T2654" s="23">
        <f t="shared" si="167"/>
        <v>41982.950520833336</v>
      </c>
      <c r="U2654" s="27">
        <f>IF(D2654&lt;Bonus!$J$2,Bonus!$K$2,IF(D2654&lt;Bonus!$J$3,Bonus!$K$3,IF(D2654&lt;Bonus!$J$4,Bonus!$K$4,IF(D2654&lt;Bonus!$J$5,Bonus!$K$5,IF(D2654&lt;Bonus!$J$6,Bonus!$K$6,IF(D2654&lt;Bonus!$J$7,Bonus!$K$7,IF(D2654&lt;Bonus!$J$8,Bonus!$K$8,IF(D2654&lt;Bonus!$J$9,Bonus!$K$9,IF(D2654&lt;Bonus!$J$10,Bonus!$K$10,IF(D2654&lt;Bonus!$J$11,Bonus!$K$11,IF(D2654&lt;Bonus!$J$12,Bonus!$K$12,Bonus!$K$13)))))))))))</f>
        <v>12</v>
      </c>
    </row>
    <row r="2655" spans="1:21"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17">
        <f t="shared" si="165"/>
        <v>83.942857142857136</v>
      </c>
      <c r="Q2655" t="s">
        <v>8339</v>
      </c>
      <c r="R2655" t="s">
        <v>8375</v>
      </c>
      <c r="S2655" s="23">
        <f t="shared" si="166"/>
        <v>41771.443599537037</v>
      </c>
      <c r="T2655" s="23">
        <f t="shared" si="167"/>
        <v>41802.958333333328</v>
      </c>
      <c r="U2655" s="27">
        <f>IF(D2655&lt;Bonus!$J$2,Bonus!$K$2,IF(D2655&lt;Bonus!$J$3,Bonus!$K$3,IF(D2655&lt;Bonus!$J$4,Bonus!$K$4,IF(D2655&lt;Bonus!$J$5,Bonus!$K$5,IF(D2655&lt;Bonus!$J$6,Bonus!$K$6,IF(D2655&lt;Bonus!$J$7,Bonus!$K$7,IF(D2655&lt;Bonus!$J$8,Bonus!$K$8,IF(D2655&lt;Bonus!$J$9,Bonus!$K$9,IF(D2655&lt;Bonus!$J$10,Bonus!$K$10,IF(D2655&lt;Bonus!$J$11,Bonus!$K$11,IF(D2655&lt;Bonus!$J$12,Bonus!$K$12,Bonus!$K$13)))))))))))</f>
        <v>12</v>
      </c>
    </row>
    <row r="2656" spans="1:21"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17">
        <f t="shared" si="165"/>
        <v>8.5</v>
      </c>
      <c r="Q2656" t="s">
        <v>8339</v>
      </c>
      <c r="R2656" t="s">
        <v>8375</v>
      </c>
      <c r="S2656" s="23">
        <f t="shared" si="166"/>
        <v>42055.39266203704</v>
      </c>
      <c r="T2656" s="23">
        <f t="shared" si="167"/>
        <v>42115.350995370369</v>
      </c>
      <c r="U2656" s="27">
        <f>IF(D2656&lt;Bonus!$J$2,Bonus!$K$2,IF(D2656&lt;Bonus!$J$3,Bonus!$K$3,IF(D2656&lt;Bonus!$J$4,Bonus!$K$4,IF(D2656&lt;Bonus!$J$5,Bonus!$K$5,IF(D2656&lt;Bonus!$J$6,Bonus!$K$6,IF(D2656&lt;Bonus!$J$7,Bonus!$K$7,IF(D2656&lt;Bonus!$J$8,Bonus!$K$8,IF(D2656&lt;Bonus!$J$9,Bonus!$K$9,IF(D2656&lt;Bonus!$J$10,Bonus!$K$10,IF(D2656&lt;Bonus!$J$11,Bonus!$K$11,IF(D2656&lt;Bonus!$J$12,Bonus!$K$12,Bonus!$K$13)))))))))))</f>
        <v>12</v>
      </c>
    </row>
    <row r="2657" spans="1:2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17">
        <f t="shared" si="165"/>
        <v>73.372093023255815</v>
      </c>
      <c r="Q2657" t="s">
        <v>8339</v>
      </c>
      <c r="R2657" t="s">
        <v>8375</v>
      </c>
      <c r="S2657" s="23">
        <f t="shared" si="166"/>
        <v>42381.657951388886</v>
      </c>
      <c r="T2657" s="23">
        <f t="shared" si="167"/>
        <v>42409.624999999993</v>
      </c>
      <c r="U2657" s="27">
        <f>IF(D2657&lt;Bonus!$J$2,Bonus!$K$2,IF(D2657&lt;Bonus!$J$3,Bonus!$K$3,IF(D2657&lt;Bonus!$J$4,Bonus!$K$4,IF(D2657&lt;Bonus!$J$5,Bonus!$K$5,IF(D2657&lt;Bonus!$J$6,Bonus!$K$6,IF(D2657&lt;Bonus!$J$7,Bonus!$K$7,IF(D2657&lt;Bonus!$J$8,Bonus!$K$8,IF(D2657&lt;Bonus!$J$9,Bonus!$K$9,IF(D2657&lt;Bonus!$J$10,Bonus!$K$10,IF(D2657&lt;Bonus!$J$11,Bonus!$K$11,IF(D2657&lt;Bonus!$J$12,Bonus!$K$12,Bonus!$K$13)))))))))))</f>
        <v>5</v>
      </c>
    </row>
    <row r="2658" spans="1:21"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17">
        <f t="shared" si="165"/>
        <v>112.86184210526316</v>
      </c>
      <c r="Q2658" t="s">
        <v>8339</v>
      </c>
      <c r="R2658" t="s">
        <v>8375</v>
      </c>
      <c r="S2658" s="23">
        <f t="shared" si="166"/>
        <v>42767.480185185181</v>
      </c>
      <c r="T2658" s="23">
        <f t="shared" si="167"/>
        <v>42806.583333333336</v>
      </c>
      <c r="U2658" s="27">
        <f>IF(D2658&lt;Bonus!$J$2,Bonus!$K$2,IF(D2658&lt;Bonus!$J$3,Bonus!$K$3,IF(D2658&lt;Bonus!$J$4,Bonus!$K$4,IF(D2658&lt;Bonus!$J$5,Bonus!$K$5,IF(D2658&lt;Bonus!$J$6,Bonus!$K$6,IF(D2658&lt;Bonus!$J$7,Bonus!$K$7,IF(D2658&lt;Bonus!$J$8,Bonus!$K$8,IF(D2658&lt;Bonus!$J$9,Bonus!$K$9,IF(D2658&lt;Bonus!$J$10,Bonus!$K$10,IF(D2658&lt;Bonus!$J$11,Bonus!$K$11,IF(D2658&lt;Bonus!$J$12,Bonus!$K$12,Bonus!$K$13)))))))))))</f>
        <v>12</v>
      </c>
    </row>
    <row r="2659" spans="1:21"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17">
        <f t="shared" si="165"/>
        <v>95.277627118644077</v>
      </c>
      <c r="Q2659" t="s">
        <v>8339</v>
      </c>
      <c r="R2659" t="s">
        <v>8375</v>
      </c>
      <c r="S2659" s="23">
        <f t="shared" si="166"/>
        <v>42551.720520833333</v>
      </c>
      <c r="T2659" s="23">
        <f t="shared" si="167"/>
        <v>42584.854166666664</v>
      </c>
      <c r="U2659" s="27">
        <f>IF(D2659&lt;Bonus!$J$2,Bonus!$K$2,IF(D2659&lt;Bonus!$J$3,Bonus!$K$3,IF(D2659&lt;Bonus!$J$4,Bonus!$K$4,IF(D2659&lt;Bonus!$J$5,Bonus!$K$5,IF(D2659&lt;Bonus!$J$6,Bonus!$K$6,IF(D2659&lt;Bonus!$J$7,Bonus!$K$7,IF(D2659&lt;Bonus!$J$8,Bonus!$K$8,IF(D2659&lt;Bonus!$J$9,Bonus!$K$9,IF(D2659&lt;Bonus!$J$10,Bonus!$K$10,IF(D2659&lt;Bonus!$J$11,Bonus!$K$11,IF(D2659&lt;Bonus!$J$12,Bonus!$K$12,Bonus!$K$13)))))))))))</f>
        <v>8</v>
      </c>
    </row>
    <row r="2660" spans="1:21"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17">
        <f t="shared" si="165"/>
        <v>22.75</v>
      </c>
      <c r="Q2660" t="s">
        <v>8339</v>
      </c>
      <c r="R2660" t="s">
        <v>8375</v>
      </c>
      <c r="S2660" s="23">
        <f t="shared" si="166"/>
        <v>42551.675856481481</v>
      </c>
      <c r="T2660" s="23">
        <f t="shared" si="167"/>
        <v>42581.675856481481</v>
      </c>
      <c r="U2660" s="27">
        <f>IF(D2660&lt;Bonus!$J$2,Bonus!$K$2,IF(D2660&lt;Bonus!$J$3,Bonus!$K$3,IF(D2660&lt;Bonus!$J$4,Bonus!$K$4,IF(D2660&lt;Bonus!$J$5,Bonus!$K$5,IF(D2660&lt;Bonus!$J$6,Bonus!$K$6,IF(D2660&lt;Bonus!$J$7,Bonus!$K$7,IF(D2660&lt;Bonus!$J$8,Bonus!$K$8,IF(D2660&lt;Bonus!$J$9,Bonus!$K$9,IF(D2660&lt;Bonus!$J$10,Bonus!$K$10,IF(D2660&lt;Bonus!$J$11,Bonus!$K$11,IF(D2660&lt;Bonus!$J$12,Bonus!$K$12,Bonus!$K$13)))))))))))</f>
        <v>12</v>
      </c>
    </row>
    <row r="2661" spans="1:2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17">
        <f t="shared" si="165"/>
        <v>133.30000000000001</v>
      </c>
      <c r="Q2661" t="s">
        <v>8339</v>
      </c>
      <c r="R2661" t="s">
        <v>8375</v>
      </c>
      <c r="S2661" s="23">
        <f t="shared" si="166"/>
        <v>42081.861226851855</v>
      </c>
      <c r="T2661" s="23">
        <f t="shared" si="167"/>
        <v>42111.861226851855</v>
      </c>
      <c r="U2661" s="27">
        <f>IF(D2661&lt;Bonus!$J$2,Bonus!$K$2,IF(D2661&lt;Bonus!$J$3,Bonus!$K$3,IF(D2661&lt;Bonus!$J$4,Bonus!$K$4,IF(D2661&lt;Bonus!$J$5,Bonus!$K$5,IF(D2661&lt;Bonus!$J$6,Bonus!$K$6,IF(D2661&lt;Bonus!$J$7,Bonus!$K$7,IF(D2661&lt;Bonus!$J$8,Bonus!$K$8,IF(D2661&lt;Bonus!$J$9,Bonus!$K$9,IF(D2661&lt;Bonus!$J$10,Bonus!$K$10,IF(D2661&lt;Bonus!$J$11,Bonus!$K$11,IF(D2661&lt;Bonus!$J$12,Bonus!$K$12,Bonus!$K$13)))))))))))</f>
        <v>11</v>
      </c>
    </row>
    <row r="2662" spans="1:21"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17">
        <f t="shared" si="165"/>
        <v>3.8</v>
      </c>
      <c r="Q2662" t="s">
        <v>8339</v>
      </c>
      <c r="R2662" t="s">
        <v>8375</v>
      </c>
      <c r="S2662" s="23">
        <f t="shared" si="166"/>
        <v>42272.504837962959</v>
      </c>
      <c r="T2662" s="23">
        <f t="shared" si="167"/>
        <v>42332.546504629623</v>
      </c>
      <c r="U2662" s="27">
        <f>IF(D2662&lt;Bonus!$J$2,Bonus!$K$2,IF(D2662&lt;Bonus!$J$3,Bonus!$K$3,IF(D2662&lt;Bonus!$J$4,Bonus!$K$4,IF(D2662&lt;Bonus!$J$5,Bonus!$K$5,IF(D2662&lt;Bonus!$J$6,Bonus!$K$6,IF(D2662&lt;Bonus!$J$7,Bonus!$K$7,IF(D2662&lt;Bonus!$J$8,Bonus!$K$8,IF(D2662&lt;Bonus!$J$9,Bonus!$K$9,IF(D2662&lt;Bonus!$J$10,Bonus!$K$10,IF(D2662&lt;Bonus!$J$11,Bonus!$K$11,IF(D2662&lt;Bonus!$J$12,Bonus!$K$12,Bonus!$K$13)))))))))))</f>
        <v>6</v>
      </c>
    </row>
    <row r="2663" spans="1:21"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17">
        <f t="shared" si="165"/>
        <v>85.75</v>
      </c>
      <c r="Q2663" t="s">
        <v>8339</v>
      </c>
      <c r="R2663" t="s">
        <v>8376</v>
      </c>
      <c r="S2663" s="23">
        <f t="shared" si="166"/>
        <v>41542.750115740739</v>
      </c>
      <c r="T2663" s="23">
        <f t="shared" si="167"/>
        <v>41572.750115740739</v>
      </c>
      <c r="U2663" s="27">
        <f>IF(D2663&lt;Bonus!$J$2,Bonus!$K$2,IF(D2663&lt;Bonus!$J$3,Bonus!$K$3,IF(D2663&lt;Bonus!$J$4,Bonus!$K$4,IF(D2663&lt;Bonus!$J$5,Bonus!$K$5,IF(D2663&lt;Bonus!$J$6,Bonus!$K$6,IF(D2663&lt;Bonus!$J$7,Bonus!$K$7,IF(D2663&lt;Bonus!$J$8,Bonus!$K$8,IF(D2663&lt;Bonus!$J$9,Bonus!$K$9,IF(D2663&lt;Bonus!$J$10,Bonus!$K$10,IF(D2663&lt;Bonus!$J$11,Bonus!$K$11,IF(D2663&lt;Bonus!$J$12,Bonus!$K$12,Bonus!$K$13)))))))))))</f>
        <v>3</v>
      </c>
    </row>
    <row r="2664" spans="1:21"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17">
        <f t="shared" si="165"/>
        <v>267</v>
      </c>
      <c r="Q2664" t="s">
        <v>8339</v>
      </c>
      <c r="R2664" t="s">
        <v>8376</v>
      </c>
      <c r="S2664" s="23">
        <f t="shared" si="166"/>
        <v>42207.538344907407</v>
      </c>
      <c r="T2664" s="23">
        <f t="shared" si="167"/>
        <v>42237.538344907407</v>
      </c>
      <c r="U2664" s="27">
        <f>IF(D2664&lt;Bonus!$J$2,Bonus!$K$2,IF(D2664&lt;Bonus!$J$3,Bonus!$K$3,IF(D2664&lt;Bonus!$J$4,Bonus!$K$4,IF(D2664&lt;Bonus!$J$5,Bonus!$K$5,IF(D2664&lt;Bonus!$J$6,Bonus!$K$6,IF(D2664&lt;Bonus!$J$7,Bonus!$K$7,IF(D2664&lt;Bonus!$J$8,Bonus!$K$8,IF(D2664&lt;Bonus!$J$9,Bonus!$K$9,IF(D2664&lt;Bonus!$J$10,Bonus!$K$10,IF(D2664&lt;Bonus!$J$11,Bonus!$K$11,IF(D2664&lt;Bonus!$J$12,Bonus!$K$12,Bonus!$K$13)))))))))))</f>
        <v>6</v>
      </c>
    </row>
    <row r="2665" spans="1:21"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17">
        <f t="shared" si="165"/>
        <v>373.55803571428572</v>
      </c>
      <c r="Q2665" t="s">
        <v>8339</v>
      </c>
      <c r="R2665" t="s">
        <v>8376</v>
      </c>
      <c r="S2665" s="23">
        <f t="shared" si="166"/>
        <v>42222.41443287037</v>
      </c>
      <c r="T2665" s="23">
        <f t="shared" si="167"/>
        <v>42251.416666666664</v>
      </c>
      <c r="U2665" s="27">
        <f>IF(D2665&lt;Bonus!$J$2,Bonus!$K$2,IF(D2665&lt;Bonus!$J$3,Bonus!$K$3,IF(D2665&lt;Bonus!$J$4,Bonus!$K$4,IF(D2665&lt;Bonus!$J$5,Bonus!$K$5,IF(D2665&lt;Bonus!$J$6,Bonus!$K$6,IF(D2665&lt;Bonus!$J$7,Bonus!$K$7,IF(D2665&lt;Bonus!$J$8,Bonus!$K$8,IF(D2665&lt;Bonus!$J$9,Bonus!$K$9,IF(D2665&lt;Bonus!$J$10,Bonus!$K$10,IF(D2665&lt;Bonus!$J$11,Bonus!$K$11,IF(D2665&lt;Bonus!$J$12,Bonus!$K$12,Bonus!$K$13)))))))))))</f>
        <v>6</v>
      </c>
    </row>
    <row r="2666" spans="1:21"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17">
        <f t="shared" si="165"/>
        <v>174.03846153846155</v>
      </c>
      <c r="Q2666" t="s">
        <v>8339</v>
      </c>
      <c r="R2666" t="s">
        <v>8376</v>
      </c>
      <c r="S2666" s="23">
        <f t="shared" si="166"/>
        <v>42312.817094907405</v>
      </c>
      <c r="T2666" s="23">
        <f t="shared" si="167"/>
        <v>42347.082638888889</v>
      </c>
      <c r="U2666" s="27">
        <f>IF(D2666&lt;Bonus!$J$2,Bonus!$K$2,IF(D2666&lt;Bonus!$J$3,Bonus!$K$3,IF(D2666&lt;Bonus!$J$4,Bonus!$K$4,IF(D2666&lt;Bonus!$J$5,Bonus!$K$5,IF(D2666&lt;Bonus!$J$6,Bonus!$K$6,IF(D2666&lt;Bonus!$J$7,Bonus!$K$7,IF(D2666&lt;Bonus!$J$8,Bonus!$K$8,IF(D2666&lt;Bonus!$J$9,Bonus!$K$9,IF(D2666&lt;Bonus!$J$10,Bonus!$K$10,IF(D2666&lt;Bonus!$J$11,Bonus!$K$11,IF(D2666&lt;Bonus!$J$12,Bonus!$K$12,Bonus!$K$13)))))))))))</f>
        <v>5</v>
      </c>
    </row>
    <row r="2667" spans="1:21"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17">
        <f t="shared" si="165"/>
        <v>93.695652173913047</v>
      </c>
      <c r="Q2667" t="s">
        <v>8339</v>
      </c>
      <c r="R2667" t="s">
        <v>8376</v>
      </c>
      <c r="S2667" s="23">
        <f t="shared" si="166"/>
        <v>42083.687199074069</v>
      </c>
      <c r="T2667" s="23">
        <f t="shared" si="167"/>
        <v>42128.687199074069</v>
      </c>
      <c r="U2667" s="27">
        <f>IF(D2667&lt;Bonus!$J$2,Bonus!$K$2,IF(D2667&lt;Bonus!$J$3,Bonus!$K$3,IF(D2667&lt;Bonus!$J$4,Bonus!$K$4,IF(D2667&lt;Bonus!$J$5,Bonus!$K$5,IF(D2667&lt;Bonus!$J$6,Bonus!$K$6,IF(D2667&lt;Bonus!$J$7,Bonus!$K$7,IF(D2667&lt;Bonus!$J$8,Bonus!$K$8,IF(D2667&lt;Bonus!$J$9,Bonus!$K$9,IF(D2667&lt;Bonus!$J$10,Bonus!$K$10,IF(D2667&lt;Bonus!$J$11,Bonus!$K$11,IF(D2667&lt;Bonus!$J$12,Bonus!$K$12,Bonus!$K$13)))))))))))</f>
        <v>2</v>
      </c>
    </row>
    <row r="2668" spans="1:21"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17">
        <f t="shared" si="165"/>
        <v>77.327718446601949</v>
      </c>
      <c r="Q2668" t="s">
        <v>8339</v>
      </c>
      <c r="R2668" t="s">
        <v>8376</v>
      </c>
      <c r="S2668" s="23">
        <f t="shared" si="166"/>
        <v>42235.55600694444</v>
      </c>
      <c r="T2668" s="23">
        <f t="shared" si="167"/>
        <v>42272.666666666664</v>
      </c>
      <c r="U2668" s="27">
        <f>IF(D2668&lt;Bonus!$J$2,Bonus!$K$2,IF(D2668&lt;Bonus!$J$3,Bonus!$K$3,IF(D2668&lt;Bonus!$J$4,Bonus!$K$4,IF(D2668&lt;Bonus!$J$5,Bonus!$K$5,IF(D2668&lt;Bonus!$J$6,Bonus!$K$6,IF(D2668&lt;Bonus!$J$7,Bonus!$K$7,IF(D2668&lt;Bonus!$J$8,Bonus!$K$8,IF(D2668&lt;Bonus!$J$9,Bonus!$K$9,IF(D2668&lt;Bonus!$J$10,Bonus!$K$10,IF(D2668&lt;Bonus!$J$11,Bonus!$K$11,IF(D2668&lt;Bonus!$J$12,Bonus!$K$12,Bonus!$K$13)))))))))))</f>
        <v>4</v>
      </c>
    </row>
    <row r="2669" spans="1:21"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17">
        <f t="shared" si="165"/>
        <v>92.222222222222229</v>
      </c>
      <c r="Q2669" t="s">
        <v>8339</v>
      </c>
      <c r="R2669" t="s">
        <v>8376</v>
      </c>
      <c r="S2669" s="23">
        <f t="shared" si="166"/>
        <v>42380.717777777776</v>
      </c>
      <c r="T2669" s="23">
        <f t="shared" si="167"/>
        <v>42410.717777777776</v>
      </c>
      <c r="U2669" s="27">
        <f>IF(D2669&lt;Bonus!$J$2,Bonus!$K$2,IF(D2669&lt;Bonus!$J$3,Bonus!$K$3,IF(D2669&lt;Bonus!$J$4,Bonus!$K$4,IF(D2669&lt;Bonus!$J$5,Bonus!$K$5,IF(D2669&lt;Bonus!$J$6,Bonus!$K$6,IF(D2669&lt;Bonus!$J$7,Bonus!$K$7,IF(D2669&lt;Bonus!$J$8,Bonus!$K$8,IF(D2669&lt;Bonus!$J$9,Bonus!$K$9,IF(D2669&lt;Bonus!$J$10,Bonus!$K$10,IF(D2669&lt;Bonus!$J$11,Bonus!$K$11,IF(D2669&lt;Bonus!$J$12,Bonus!$K$12,Bonus!$K$13)))))))))))</f>
        <v>2</v>
      </c>
    </row>
    <row r="2670" spans="1:21"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17">
        <f t="shared" si="165"/>
        <v>60.964285714285715</v>
      </c>
      <c r="Q2670" t="s">
        <v>8339</v>
      </c>
      <c r="R2670" t="s">
        <v>8376</v>
      </c>
      <c r="S2670" s="23">
        <f t="shared" si="166"/>
        <v>42275.380381944437</v>
      </c>
      <c r="T2670" s="23">
        <f t="shared" si="167"/>
        <v>42317.397222222215</v>
      </c>
      <c r="U2670" s="27">
        <f>IF(D2670&lt;Bonus!$J$2,Bonus!$K$2,IF(D2670&lt;Bonus!$J$3,Bonus!$K$3,IF(D2670&lt;Bonus!$J$4,Bonus!$K$4,IF(D2670&lt;Bonus!$J$5,Bonus!$K$5,IF(D2670&lt;Bonus!$J$6,Bonus!$K$6,IF(D2670&lt;Bonus!$J$7,Bonus!$K$7,IF(D2670&lt;Bonus!$J$8,Bonus!$K$8,IF(D2670&lt;Bonus!$J$9,Bonus!$K$9,IF(D2670&lt;Bonus!$J$10,Bonus!$K$10,IF(D2670&lt;Bonus!$J$11,Bonus!$K$11,IF(D2670&lt;Bonus!$J$12,Bonus!$K$12,Bonus!$K$13)))))))))))</f>
        <v>2</v>
      </c>
    </row>
    <row r="2671" spans="1:21"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17">
        <f t="shared" si="165"/>
        <v>91</v>
      </c>
      <c r="Q2671" t="s">
        <v>8339</v>
      </c>
      <c r="R2671" t="s">
        <v>8376</v>
      </c>
      <c r="S2671" s="23">
        <f t="shared" si="166"/>
        <v>42318.827499999999</v>
      </c>
      <c r="T2671" s="23">
        <f t="shared" si="167"/>
        <v>42378.827499999999</v>
      </c>
      <c r="U2671" s="27">
        <f>IF(D2671&lt;Bonus!$J$2,Bonus!$K$2,IF(D2671&lt;Bonus!$J$3,Bonus!$K$3,IF(D2671&lt;Bonus!$J$4,Bonus!$K$4,IF(D2671&lt;Bonus!$J$5,Bonus!$K$5,IF(D2671&lt;Bonus!$J$6,Bonus!$K$6,IF(D2671&lt;Bonus!$J$7,Bonus!$K$7,IF(D2671&lt;Bonus!$J$8,Bonus!$K$8,IF(D2671&lt;Bonus!$J$9,Bonus!$K$9,IF(D2671&lt;Bonus!$J$10,Bonus!$K$10,IF(D2671&lt;Bonus!$J$11,Bonus!$K$11,IF(D2671&lt;Bonus!$J$12,Bonus!$K$12,Bonus!$K$13)))))))))))</f>
        <v>1</v>
      </c>
    </row>
    <row r="2672" spans="1:21"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17">
        <f t="shared" si="165"/>
        <v>41.583333333333336</v>
      </c>
      <c r="Q2672" t="s">
        <v>8339</v>
      </c>
      <c r="R2672" t="s">
        <v>8376</v>
      </c>
      <c r="S2672" s="23">
        <f t="shared" si="166"/>
        <v>41820.812268518515</v>
      </c>
      <c r="T2672" s="23">
        <f t="shared" si="167"/>
        <v>41848.812268518515</v>
      </c>
      <c r="U2672" s="27">
        <f>IF(D2672&lt;Bonus!$J$2,Bonus!$K$2,IF(D2672&lt;Bonus!$J$3,Bonus!$K$3,IF(D2672&lt;Bonus!$J$4,Bonus!$K$4,IF(D2672&lt;Bonus!$J$5,Bonus!$K$5,IF(D2672&lt;Bonus!$J$6,Bonus!$K$6,IF(D2672&lt;Bonus!$J$7,Bonus!$K$7,IF(D2672&lt;Bonus!$J$8,Bonus!$K$8,IF(D2672&lt;Bonus!$J$9,Bonus!$K$9,IF(D2672&lt;Bonus!$J$10,Bonus!$K$10,IF(D2672&lt;Bonus!$J$11,Bonus!$K$11,IF(D2672&lt;Bonus!$J$12,Bonus!$K$12,Bonus!$K$13)))))))))))</f>
        <v>9</v>
      </c>
    </row>
    <row r="2673" spans="1:21"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17">
        <f t="shared" si="165"/>
        <v>33.761904761904759</v>
      </c>
      <c r="Q2673" t="s">
        <v>8339</v>
      </c>
      <c r="R2673" t="s">
        <v>8376</v>
      </c>
      <c r="S2673" s="23">
        <f t="shared" si="166"/>
        <v>41962.540694444448</v>
      </c>
      <c r="T2673" s="23">
        <f t="shared" si="167"/>
        <v>41992.609722222223</v>
      </c>
      <c r="U2673" s="27">
        <f>IF(D2673&lt;Bonus!$J$2,Bonus!$K$2,IF(D2673&lt;Bonus!$J$3,Bonus!$K$3,IF(D2673&lt;Bonus!$J$4,Bonus!$K$4,IF(D2673&lt;Bonus!$J$5,Bonus!$K$5,IF(D2673&lt;Bonus!$J$6,Bonus!$K$6,IF(D2673&lt;Bonus!$J$7,Bonus!$K$7,IF(D2673&lt;Bonus!$J$8,Bonus!$K$8,IF(D2673&lt;Bonus!$J$9,Bonus!$K$9,IF(D2673&lt;Bonus!$J$10,Bonus!$K$10,IF(D2673&lt;Bonus!$J$11,Bonus!$K$11,IF(D2673&lt;Bonus!$J$12,Bonus!$K$12,Bonus!$K$13)))))))))))</f>
        <v>7</v>
      </c>
    </row>
    <row r="2674" spans="1:21"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17">
        <f t="shared" si="165"/>
        <v>70.61702127659575</v>
      </c>
      <c r="Q2674" t="s">
        <v>8339</v>
      </c>
      <c r="R2674" t="s">
        <v>8376</v>
      </c>
      <c r="S2674" s="23">
        <f t="shared" si="166"/>
        <v>42344.675810185181</v>
      </c>
      <c r="T2674" s="23">
        <f t="shared" si="167"/>
        <v>42366.041666666664</v>
      </c>
      <c r="U2674" s="27">
        <f>IF(D2674&lt;Bonus!$J$2,Bonus!$K$2,IF(D2674&lt;Bonus!$J$3,Bonus!$K$3,IF(D2674&lt;Bonus!$J$4,Bonus!$K$4,IF(D2674&lt;Bonus!$J$5,Bonus!$K$5,IF(D2674&lt;Bonus!$J$6,Bonus!$K$6,IF(D2674&lt;Bonus!$J$7,Bonus!$K$7,IF(D2674&lt;Bonus!$J$8,Bonus!$K$8,IF(D2674&lt;Bonus!$J$9,Bonus!$K$9,IF(D2674&lt;Bonus!$J$10,Bonus!$K$10,IF(D2674&lt;Bonus!$J$11,Bonus!$K$11,IF(D2674&lt;Bonus!$J$12,Bonus!$K$12,Bonus!$K$13)))))))))))</f>
        <v>4</v>
      </c>
    </row>
    <row r="2675" spans="1:21"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17">
        <f t="shared" si="165"/>
        <v>167.15151515151516</v>
      </c>
      <c r="Q2675" t="s">
        <v>8339</v>
      </c>
      <c r="R2675" t="s">
        <v>8376</v>
      </c>
      <c r="S2675" s="23">
        <f t="shared" si="166"/>
        <v>41912.333321759259</v>
      </c>
      <c r="T2675" s="23">
        <f t="shared" si="167"/>
        <v>41941.739583333328</v>
      </c>
      <c r="U2675" s="27">
        <f>IF(D2675&lt;Bonus!$J$2,Bonus!$K$2,IF(D2675&lt;Bonus!$J$3,Bonus!$K$3,IF(D2675&lt;Bonus!$J$4,Bonus!$K$4,IF(D2675&lt;Bonus!$J$5,Bonus!$K$5,IF(D2675&lt;Bonus!$J$6,Bonus!$K$6,IF(D2675&lt;Bonus!$J$7,Bonus!$K$7,IF(D2675&lt;Bonus!$J$8,Bonus!$K$8,IF(D2675&lt;Bonus!$J$9,Bonus!$K$9,IF(D2675&lt;Bonus!$J$10,Bonus!$K$10,IF(D2675&lt;Bonus!$J$11,Bonus!$K$11,IF(D2675&lt;Bonus!$J$12,Bonus!$K$12,Bonus!$K$13)))))))))))</f>
        <v>10</v>
      </c>
    </row>
    <row r="2676" spans="1:21"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17">
        <f t="shared" si="165"/>
        <v>128.61988304093566</v>
      </c>
      <c r="Q2676" t="s">
        <v>8339</v>
      </c>
      <c r="R2676" t="s">
        <v>8376</v>
      </c>
      <c r="S2676" s="23">
        <f t="shared" si="166"/>
        <v>42529.424421296295</v>
      </c>
      <c r="T2676" s="23">
        <f t="shared" si="167"/>
        <v>42555.999305555553</v>
      </c>
      <c r="U2676" s="27">
        <f>IF(D2676&lt;Bonus!$J$2,Bonus!$K$2,IF(D2676&lt;Bonus!$J$3,Bonus!$K$3,IF(D2676&lt;Bonus!$J$4,Bonus!$K$4,IF(D2676&lt;Bonus!$J$5,Bonus!$K$5,IF(D2676&lt;Bonus!$J$6,Bonus!$K$6,IF(D2676&lt;Bonus!$J$7,Bonus!$K$7,IF(D2676&lt;Bonus!$J$8,Bonus!$K$8,IF(D2676&lt;Bonus!$J$9,Bonus!$K$9,IF(D2676&lt;Bonus!$J$10,Bonus!$K$10,IF(D2676&lt;Bonus!$J$11,Bonus!$K$11,IF(D2676&lt;Bonus!$J$12,Bonus!$K$12,Bonus!$K$13)))))))))))</f>
        <v>9</v>
      </c>
    </row>
    <row r="2677" spans="1:21"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17">
        <f t="shared" si="165"/>
        <v>65.41379310344827</v>
      </c>
      <c r="Q2677" t="s">
        <v>8339</v>
      </c>
      <c r="R2677" t="s">
        <v>8376</v>
      </c>
      <c r="S2677" s="23">
        <f t="shared" si="166"/>
        <v>41923.649178240739</v>
      </c>
      <c r="T2677" s="23">
        <f t="shared" si="167"/>
        <v>41953.690844907404</v>
      </c>
      <c r="U2677" s="27">
        <f>IF(D2677&lt;Bonus!$J$2,Bonus!$K$2,IF(D2677&lt;Bonus!$J$3,Bonus!$K$3,IF(D2677&lt;Bonus!$J$4,Bonus!$K$4,IF(D2677&lt;Bonus!$J$5,Bonus!$K$5,IF(D2677&lt;Bonus!$J$6,Bonus!$K$6,IF(D2677&lt;Bonus!$J$7,Bonus!$K$7,IF(D2677&lt;Bonus!$J$8,Bonus!$K$8,IF(D2677&lt;Bonus!$J$9,Bonus!$K$9,IF(D2677&lt;Bonus!$J$10,Bonus!$K$10,IF(D2677&lt;Bonus!$J$11,Bonus!$K$11,IF(D2677&lt;Bonus!$J$12,Bonus!$K$12,Bonus!$K$13)))))))))))</f>
        <v>7</v>
      </c>
    </row>
    <row r="2678" spans="1:21"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17">
        <f t="shared" si="165"/>
        <v>117.55555555555556</v>
      </c>
      <c r="Q2678" t="s">
        <v>8339</v>
      </c>
      <c r="R2678" t="s">
        <v>8376</v>
      </c>
      <c r="S2678" s="23">
        <f t="shared" si="166"/>
        <v>42482.416365740741</v>
      </c>
      <c r="T2678" s="23">
        <f t="shared" si="167"/>
        <v>42512.416365740741</v>
      </c>
      <c r="U2678" s="27">
        <f>IF(D2678&lt;Bonus!$J$2,Bonus!$K$2,IF(D2678&lt;Bonus!$J$3,Bonus!$K$3,IF(D2678&lt;Bonus!$J$4,Bonus!$K$4,IF(D2678&lt;Bonus!$J$5,Bonus!$K$5,IF(D2678&lt;Bonus!$J$6,Bonus!$K$6,IF(D2678&lt;Bonus!$J$7,Bonus!$K$7,IF(D2678&lt;Bonus!$J$8,Bonus!$K$8,IF(D2678&lt;Bonus!$J$9,Bonus!$K$9,IF(D2678&lt;Bonus!$J$10,Bonus!$K$10,IF(D2678&lt;Bonus!$J$11,Bonus!$K$11,IF(D2678&lt;Bonus!$J$12,Bonus!$K$12,Bonus!$K$13)))))))))))</f>
        <v>2</v>
      </c>
    </row>
    <row r="2679" spans="1:21"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17">
        <f t="shared" si="165"/>
        <v>126.48148148148148</v>
      </c>
      <c r="Q2679" t="s">
        <v>8339</v>
      </c>
      <c r="R2679" t="s">
        <v>8376</v>
      </c>
      <c r="S2679" s="23">
        <f t="shared" si="166"/>
        <v>41792.821099537032</v>
      </c>
      <c r="T2679" s="23">
        <f t="shared" si="167"/>
        <v>41822.821099537032</v>
      </c>
      <c r="U2679" s="27">
        <f>IF(D2679&lt;Bonus!$J$2,Bonus!$K$2,IF(D2679&lt;Bonus!$J$3,Bonus!$K$3,IF(D2679&lt;Bonus!$J$4,Bonus!$K$4,IF(D2679&lt;Bonus!$J$5,Bonus!$K$5,IF(D2679&lt;Bonus!$J$6,Bonus!$K$6,IF(D2679&lt;Bonus!$J$7,Bonus!$K$7,IF(D2679&lt;Bonus!$J$8,Bonus!$K$8,IF(D2679&lt;Bonus!$J$9,Bonus!$K$9,IF(D2679&lt;Bonus!$J$10,Bonus!$K$10,IF(D2679&lt;Bonus!$J$11,Bonus!$K$11,IF(D2679&lt;Bonus!$J$12,Bonus!$K$12,Bonus!$K$13)))))))))))</f>
        <v>5</v>
      </c>
    </row>
    <row r="2680" spans="1:21"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17">
        <f t="shared" si="165"/>
        <v>550</v>
      </c>
      <c r="Q2680" t="s">
        <v>8339</v>
      </c>
      <c r="R2680" t="s">
        <v>8376</v>
      </c>
      <c r="S2680" s="23">
        <f t="shared" si="166"/>
        <v>42241.589872685181</v>
      </c>
      <c r="T2680" s="23">
        <f t="shared" si="167"/>
        <v>42271.589872685181</v>
      </c>
      <c r="U2680" s="27">
        <f>IF(D2680&lt;Bonus!$J$2,Bonus!$K$2,IF(D2680&lt;Bonus!$J$3,Bonus!$K$3,IF(D2680&lt;Bonus!$J$4,Bonus!$K$4,IF(D2680&lt;Bonus!$J$5,Bonus!$K$5,IF(D2680&lt;Bonus!$J$6,Bonus!$K$6,IF(D2680&lt;Bonus!$J$7,Bonus!$K$7,IF(D2680&lt;Bonus!$J$8,Bonus!$K$8,IF(D2680&lt;Bonus!$J$9,Bonus!$K$9,IF(D2680&lt;Bonus!$J$10,Bonus!$K$10,IF(D2680&lt;Bonus!$J$11,Bonus!$K$11,IF(D2680&lt;Bonus!$J$12,Bonus!$K$12,Bonus!$K$13)))))))))))</f>
        <v>12</v>
      </c>
    </row>
    <row r="2681" spans="1:21"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17">
        <f t="shared" si="165"/>
        <v>44</v>
      </c>
      <c r="Q2681" t="s">
        <v>8339</v>
      </c>
      <c r="R2681" t="s">
        <v>8376</v>
      </c>
      <c r="S2681" s="23">
        <f t="shared" si="166"/>
        <v>42032.792754629627</v>
      </c>
      <c r="T2681" s="23">
        <f t="shared" si="167"/>
        <v>42062.792754629627</v>
      </c>
      <c r="U2681" s="27">
        <f>IF(D2681&lt;Bonus!$J$2,Bonus!$K$2,IF(D2681&lt;Bonus!$J$3,Bonus!$K$3,IF(D2681&lt;Bonus!$J$4,Bonus!$K$4,IF(D2681&lt;Bonus!$J$5,Bonus!$K$5,IF(D2681&lt;Bonus!$J$6,Bonus!$K$6,IF(D2681&lt;Bonus!$J$7,Bonus!$K$7,IF(D2681&lt;Bonus!$J$8,Bonus!$K$8,IF(D2681&lt;Bonus!$J$9,Bonus!$K$9,IF(D2681&lt;Bonus!$J$10,Bonus!$K$10,IF(D2681&lt;Bonus!$J$11,Bonus!$K$11,IF(D2681&lt;Bonus!$J$12,Bonus!$K$12,Bonus!$K$13)))))))))))</f>
        <v>10</v>
      </c>
    </row>
    <row r="2682" spans="1:2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17">
        <f t="shared" si="165"/>
        <v>69</v>
      </c>
      <c r="Q2682" t="s">
        <v>8339</v>
      </c>
      <c r="R2682" t="s">
        <v>8376</v>
      </c>
      <c r="S2682" s="23">
        <f t="shared" si="166"/>
        <v>42436.003368055557</v>
      </c>
      <c r="T2682" s="23">
        <f t="shared" si="167"/>
        <v>42465.961701388886</v>
      </c>
      <c r="U2682" s="27">
        <f>IF(D2682&lt;Bonus!$J$2,Bonus!$K$2,IF(D2682&lt;Bonus!$J$3,Bonus!$K$3,IF(D2682&lt;Bonus!$J$4,Bonus!$K$4,IF(D2682&lt;Bonus!$J$5,Bonus!$K$5,IF(D2682&lt;Bonus!$J$6,Bonus!$K$6,IF(D2682&lt;Bonus!$J$7,Bonus!$K$7,IF(D2682&lt;Bonus!$J$8,Bonus!$K$8,IF(D2682&lt;Bonus!$J$9,Bonus!$K$9,IF(D2682&lt;Bonus!$J$10,Bonus!$K$10,IF(D2682&lt;Bonus!$J$11,Bonus!$K$11,IF(D2682&lt;Bonus!$J$12,Bonus!$K$12,Bonus!$K$13)))))))))))</f>
        <v>8</v>
      </c>
    </row>
    <row r="2683" spans="1:21"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17">
        <f t="shared" si="165"/>
        <v>27.5</v>
      </c>
      <c r="Q2683" t="s">
        <v>8356</v>
      </c>
      <c r="R2683" t="s">
        <v>8357</v>
      </c>
      <c r="S2683" s="23">
        <f t="shared" si="166"/>
        <v>41805.686921296292</v>
      </c>
      <c r="T2683" s="23">
        <f t="shared" si="167"/>
        <v>41830.686921296292</v>
      </c>
      <c r="U2683" s="27">
        <f>IF(D2683&lt;Bonus!$J$2,Bonus!$K$2,IF(D2683&lt;Bonus!$J$3,Bonus!$K$3,IF(D2683&lt;Bonus!$J$4,Bonus!$K$4,IF(D2683&lt;Bonus!$J$5,Bonus!$K$5,IF(D2683&lt;Bonus!$J$6,Bonus!$K$6,IF(D2683&lt;Bonus!$J$7,Bonus!$K$7,IF(D2683&lt;Bonus!$J$8,Bonus!$K$8,IF(D2683&lt;Bonus!$J$9,Bonus!$K$9,IF(D2683&lt;Bonus!$J$10,Bonus!$K$10,IF(D2683&lt;Bonus!$J$11,Bonus!$K$11,IF(D2683&lt;Bonus!$J$12,Bonus!$K$12,Bonus!$K$13)))))))))))</f>
        <v>3</v>
      </c>
    </row>
    <row r="2684" spans="1:21"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17">
        <f t="shared" si="165"/>
        <v>84.9</v>
      </c>
      <c r="Q2684" t="s">
        <v>8356</v>
      </c>
      <c r="R2684" t="s">
        <v>8357</v>
      </c>
      <c r="S2684" s="23">
        <f t="shared" si="166"/>
        <v>41932.663657407407</v>
      </c>
      <c r="T2684" s="23">
        <f t="shared" si="167"/>
        <v>41965.040972222218</v>
      </c>
      <c r="U2684" s="27">
        <f>IF(D2684&lt;Bonus!$J$2,Bonus!$K$2,IF(D2684&lt;Bonus!$J$3,Bonus!$K$3,IF(D2684&lt;Bonus!$J$4,Bonus!$K$4,IF(D2684&lt;Bonus!$J$5,Bonus!$K$5,IF(D2684&lt;Bonus!$J$6,Bonus!$K$6,IF(D2684&lt;Bonus!$J$7,Bonus!$K$7,IF(D2684&lt;Bonus!$J$8,Bonus!$K$8,IF(D2684&lt;Bonus!$J$9,Bonus!$K$9,IF(D2684&lt;Bonus!$J$10,Bonus!$K$10,IF(D2684&lt;Bonus!$J$11,Bonus!$K$11,IF(D2684&lt;Bonus!$J$12,Bonus!$K$12,Bonus!$K$13)))))))))))</f>
        <v>3</v>
      </c>
    </row>
    <row r="2685" spans="1:21"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17">
        <f t="shared" si="165"/>
        <v>12</v>
      </c>
      <c r="Q2685" t="s">
        <v>8356</v>
      </c>
      <c r="R2685" t="s">
        <v>8357</v>
      </c>
      <c r="S2685" s="23">
        <f t="shared" si="166"/>
        <v>42034.546759259254</v>
      </c>
      <c r="T2685" s="23">
        <f t="shared" si="167"/>
        <v>42064.546759259254</v>
      </c>
      <c r="U2685" s="27">
        <f>IF(D2685&lt;Bonus!$J$2,Bonus!$K$2,IF(D2685&lt;Bonus!$J$3,Bonus!$K$3,IF(D2685&lt;Bonus!$J$4,Bonus!$K$4,IF(D2685&lt;Bonus!$J$5,Bonus!$K$5,IF(D2685&lt;Bonus!$J$6,Bonus!$K$6,IF(D2685&lt;Bonus!$J$7,Bonus!$K$7,IF(D2685&lt;Bonus!$J$8,Bonus!$K$8,IF(D2685&lt;Bonus!$J$9,Bonus!$K$9,IF(D2685&lt;Bonus!$J$10,Bonus!$K$10,IF(D2685&lt;Bonus!$J$11,Bonus!$K$11,IF(D2685&lt;Bonus!$J$12,Bonus!$K$12,Bonus!$K$13)))))))))))</f>
        <v>5</v>
      </c>
    </row>
    <row r="2686" spans="1:21"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17">
        <f t="shared" si="165"/>
        <v>200</v>
      </c>
      <c r="Q2686" t="s">
        <v>8356</v>
      </c>
      <c r="R2686" t="s">
        <v>8357</v>
      </c>
      <c r="S2686" s="23">
        <f t="shared" si="166"/>
        <v>41820.706307870365</v>
      </c>
      <c r="T2686" s="23">
        <f t="shared" si="167"/>
        <v>41860.706307870365</v>
      </c>
      <c r="U2686" s="27">
        <f>IF(D2686&lt;Bonus!$J$2,Bonus!$K$2,IF(D2686&lt;Bonus!$J$3,Bonus!$K$3,IF(D2686&lt;Bonus!$J$4,Bonus!$K$4,IF(D2686&lt;Bonus!$J$5,Bonus!$K$5,IF(D2686&lt;Bonus!$J$6,Bonus!$K$6,IF(D2686&lt;Bonus!$J$7,Bonus!$K$7,IF(D2686&lt;Bonus!$J$8,Bonus!$K$8,IF(D2686&lt;Bonus!$J$9,Bonus!$K$9,IF(D2686&lt;Bonus!$J$10,Bonus!$K$10,IF(D2686&lt;Bonus!$J$11,Bonus!$K$11,IF(D2686&lt;Bonus!$J$12,Bonus!$K$12,Bonus!$K$13)))))))))))</f>
        <v>12</v>
      </c>
    </row>
    <row r="2687" spans="1:21"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17">
        <f t="shared" si="165"/>
        <v>10</v>
      </c>
      <c r="Q2687" t="s">
        <v>8356</v>
      </c>
      <c r="R2687" t="s">
        <v>8357</v>
      </c>
      <c r="S2687" s="23">
        <f t="shared" si="166"/>
        <v>42061.487615740734</v>
      </c>
      <c r="T2687" s="23">
        <f t="shared" si="167"/>
        <v>42121.445949074077</v>
      </c>
      <c r="U2687" s="27">
        <f>IF(D2687&lt;Bonus!$J$2,Bonus!$K$2,IF(D2687&lt;Bonus!$J$3,Bonus!$K$3,IF(D2687&lt;Bonus!$J$4,Bonus!$K$4,IF(D2687&lt;Bonus!$J$5,Bonus!$K$5,IF(D2687&lt;Bonus!$J$6,Bonus!$K$6,IF(D2687&lt;Bonus!$J$7,Bonus!$K$7,IF(D2687&lt;Bonus!$J$8,Bonus!$K$8,IF(D2687&lt;Bonus!$J$9,Bonus!$K$9,IF(D2687&lt;Bonus!$J$10,Bonus!$K$10,IF(D2687&lt;Bonus!$J$11,Bonus!$K$11,IF(D2687&lt;Bonus!$J$12,Bonus!$K$12,Bonus!$K$13)))))))))))</f>
        <v>12</v>
      </c>
    </row>
    <row r="2688" spans="1:21"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17" t="e">
        <f t="shared" si="165"/>
        <v>#DIV/0!</v>
      </c>
      <c r="Q2688" t="s">
        <v>8356</v>
      </c>
      <c r="R2688" t="s">
        <v>8357</v>
      </c>
      <c r="S2688" s="23">
        <f t="shared" si="166"/>
        <v>41892.766469907401</v>
      </c>
      <c r="T2688" s="23">
        <f t="shared" si="167"/>
        <v>41912.766469907401</v>
      </c>
      <c r="U2688" s="27">
        <f>IF(D2688&lt;Bonus!$J$2,Bonus!$K$2,IF(D2688&lt;Bonus!$J$3,Bonus!$K$3,IF(D2688&lt;Bonus!$J$4,Bonus!$K$4,IF(D2688&lt;Bonus!$J$5,Bonus!$K$5,IF(D2688&lt;Bonus!$J$6,Bonus!$K$6,IF(D2688&lt;Bonus!$J$7,Bonus!$K$7,IF(D2688&lt;Bonus!$J$8,Bonus!$K$8,IF(D2688&lt;Bonus!$J$9,Bonus!$K$9,IF(D2688&lt;Bonus!$J$10,Bonus!$K$10,IF(D2688&lt;Bonus!$J$11,Bonus!$K$11,IF(D2688&lt;Bonus!$J$12,Bonus!$K$12,Bonus!$K$13)))))))))))</f>
        <v>8</v>
      </c>
    </row>
    <row r="2689" spans="1:21"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17" t="e">
        <f t="shared" si="165"/>
        <v>#DIV/0!</v>
      </c>
      <c r="Q2689" t="s">
        <v>8356</v>
      </c>
      <c r="R2689" t="s">
        <v>8357</v>
      </c>
      <c r="S2689" s="23">
        <f t="shared" si="166"/>
        <v>42154.431921296295</v>
      </c>
      <c r="T2689" s="23">
        <f t="shared" si="167"/>
        <v>42184.431921296295</v>
      </c>
      <c r="U2689" s="27">
        <f>IF(D2689&lt;Bonus!$J$2,Bonus!$K$2,IF(D2689&lt;Bonus!$J$3,Bonus!$K$3,IF(D2689&lt;Bonus!$J$4,Bonus!$K$4,IF(D2689&lt;Bonus!$J$5,Bonus!$K$5,IF(D2689&lt;Bonus!$J$6,Bonus!$K$6,IF(D2689&lt;Bonus!$J$7,Bonus!$K$7,IF(D2689&lt;Bonus!$J$8,Bonus!$K$8,IF(D2689&lt;Bonus!$J$9,Bonus!$K$9,IF(D2689&lt;Bonus!$J$10,Bonus!$K$10,IF(D2689&lt;Bonus!$J$11,Bonus!$K$11,IF(D2689&lt;Bonus!$J$12,Bonus!$K$12,Bonus!$K$13)))))))))))</f>
        <v>5</v>
      </c>
    </row>
    <row r="2690" spans="1:21"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17">
        <f t="shared" si="165"/>
        <v>5.2857142857142856</v>
      </c>
      <c r="Q2690" t="s">
        <v>8356</v>
      </c>
      <c r="R2690" t="s">
        <v>8357</v>
      </c>
      <c r="S2690" s="23">
        <f t="shared" si="166"/>
        <v>42027.910532407412</v>
      </c>
      <c r="T2690" s="23">
        <f t="shared" si="167"/>
        <v>42058.916666666664</v>
      </c>
      <c r="U2690" s="27">
        <f>IF(D2690&lt;Bonus!$J$2,Bonus!$K$2,IF(D2690&lt;Bonus!$J$3,Bonus!$K$3,IF(D2690&lt;Bonus!$J$4,Bonus!$K$4,IF(D2690&lt;Bonus!$J$5,Bonus!$K$5,IF(D2690&lt;Bonus!$J$6,Bonus!$K$6,IF(D2690&lt;Bonus!$J$7,Bonus!$K$7,IF(D2690&lt;Bonus!$J$8,Bonus!$K$8,IF(D2690&lt;Bonus!$J$9,Bonus!$K$9,IF(D2690&lt;Bonus!$J$10,Bonus!$K$10,IF(D2690&lt;Bonus!$J$11,Bonus!$K$11,IF(D2690&lt;Bonus!$J$12,Bonus!$K$12,Bonus!$K$13)))))))))))</f>
        <v>12</v>
      </c>
    </row>
    <row r="2691" spans="1:21"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f>
        <v>2.8571428571428571E-5</v>
      </c>
      <c r="P2691" s="17">
        <f t="shared" ref="P2691:P2754" si="169">E2691/L2691</f>
        <v>1</v>
      </c>
      <c r="Q2691" t="s">
        <v>8356</v>
      </c>
      <c r="R2691" t="s">
        <v>8357</v>
      </c>
      <c r="S2691" s="23">
        <f t="shared" ref="S2691:S2754" si="170">(J2691/60/60/24)+DATE(1970,1,1)+(-5/24)</f>
        <v>42551.753356481473</v>
      </c>
      <c r="T2691" s="23">
        <f t="shared" ref="T2691:T2754" si="171">(I2691/60/60/24)+DATE(1970,1,1)+(-5/24)</f>
        <v>42581.753356481473</v>
      </c>
      <c r="U2691" s="27">
        <f>IF(D2691&lt;Bonus!$J$2,Bonus!$K$2,IF(D2691&lt;Bonus!$J$3,Bonus!$K$3,IF(D2691&lt;Bonus!$J$4,Bonus!$K$4,IF(D2691&lt;Bonus!$J$5,Bonus!$K$5,IF(D2691&lt;Bonus!$J$6,Bonus!$K$6,IF(D2691&lt;Bonus!$J$7,Bonus!$K$7,IF(D2691&lt;Bonus!$J$8,Bonus!$K$8,IF(D2691&lt;Bonus!$J$9,Bonus!$K$9,IF(D2691&lt;Bonus!$J$10,Bonus!$K$10,IF(D2691&lt;Bonus!$J$11,Bonus!$K$11,IF(D2691&lt;Bonus!$J$12,Bonus!$K$12,Bonus!$K$13)))))))))))</f>
        <v>9</v>
      </c>
    </row>
    <row r="2692" spans="1:21"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17">
        <f t="shared" si="169"/>
        <v>72.762711864406782</v>
      </c>
      <c r="Q2692" t="s">
        <v>8356</v>
      </c>
      <c r="R2692" t="s">
        <v>8357</v>
      </c>
      <c r="S2692" s="23">
        <f t="shared" si="170"/>
        <v>42112.89671296296</v>
      </c>
      <c r="T2692" s="23">
        <f t="shared" si="171"/>
        <v>42157.89671296296</v>
      </c>
      <c r="U2692" s="27">
        <f>IF(D2692&lt;Bonus!$J$2,Bonus!$K$2,IF(D2692&lt;Bonus!$J$3,Bonus!$K$3,IF(D2692&lt;Bonus!$J$4,Bonus!$K$4,IF(D2692&lt;Bonus!$J$5,Bonus!$K$5,IF(D2692&lt;Bonus!$J$6,Bonus!$K$6,IF(D2692&lt;Bonus!$J$7,Bonus!$K$7,IF(D2692&lt;Bonus!$J$8,Bonus!$K$8,IF(D2692&lt;Bonus!$J$9,Bonus!$K$9,IF(D2692&lt;Bonus!$J$10,Bonus!$K$10,IF(D2692&lt;Bonus!$J$11,Bonus!$K$11,IF(D2692&lt;Bonus!$J$12,Bonus!$K$12,Bonus!$K$13)))))))))))</f>
        <v>12</v>
      </c>
    </row>
    <row r="2693" spans="1:21"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17">
        <f t="shared" si="169"/>
        <v>17.5</v>
      </c>
      <c r="Q2693" t="s">
        <v>8356</v>
      </c>
      <c r="R2693" t="s">
        <v>8357</v>
      </c>
      <c r="S2693" s="23">
        <f t="shared" si="170"/>
        <v>42089.515706018516</v>
      </c>
      <c r="T2693" s="23">
        <f t="shared" si="171"/>
        <v>42134.515706018516</v>
      </c>
      <c r="U2693" s="27">
        <f>IF(D2693&lt;Bonus!$J$2,Bonus!$K$2,IF(D2693&lt;Bonus!$J$3,Bonus!$K$3,IF(D2693&lt;Bonus!$J$4,Bonus!$K$4,IF(D2693&lt;Bonus!$J$5,Bonus!$K$5,IF(D2693&lt;Bonus!$J$6,Bonus!$K$6,IF(D2693&lt;Bonus!$J$7,Bonus!$K$7,IF(D2693&lt;Bonus!$J$8,Bonus!$K$8,IF(D2693&lt;Bonus!$J$9,Bonus!$K$9,IF(D2693&lt;Bonus!$J$10,Bonus!$K$10,IF(D2693&lt;Bonus!$J$11,Bonus!$K$11,IF(D2693&lt;Bonus!$J$12,Bonus!$K$12,Bonus!$K$13)))))))))))</f>
        <v>12</v>
      </c>
    </row>
    <row r="2694" spans="1:21"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17">
        <f t="shared" si="169"/>
        <v>25</v>
      </c>
      <c r="Q2694" t="s">
        <v>8356</v>
      </c>
      <c r="R2694" t="s">
        <v>8357</v>
      </c>
      <c r="S2694" s="23">
        <f t="shared" si="170"/>
        <v>42058.125694444439</v>
      </c>
      <c r="T2694" s="23">
        <f t="shared" si="171"/>
        <v>42088.084027777775</v>
      </c>
      <c r="U2694" s="27">
        <f>IF(D2694&lt;Bonus!$J$2,Bonus!$K$2,IF(D2694&lt;Bonus!$J$3,Bonus!$K$3,IF(D2694&lt;Bonus!$J$4,Bonus!$K$4,IF(D2694&lt;Bonus!$J$5,Bonus!$K$5,IF(D2694&lt;Bonus!$J$6,Bonus!$K$6,IF(D2694&lt;Bonus!$J$7,Bonus!$K$7,IF(D2694&lt;Bonus!$J$8,Bonus!$K$8,IF(D2694&lt;Bonus!$J$9,Bonus!$K$9,IF(D2694&lt;Bonus!$J$10,Bonus!$K$10,IF(D2694&lt;Bonus!$J$11,Bonus!$K$11,IF(D2694&lt;Bonus!$J$12,Bonus!$K$12,Bonus!$K$13)))))))))))</f>
        <v>2</v>
      </c>
    </row>
    <row r="2695" spans="1:21"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17">
        <f t="shared" si="169"/>
        <v>13.333333333333334</v>
      </c>
      <c r="Q2695" t="s">
        <v>8356</v>
      </c>
      <c r="R2695" t="s">
        <v>8357</v>
      </c>
      <c r="S2695" s="23">
        <f t="shared" si="170"/>
        <v>41833.930162037032</v>
      </c>
      <c r="T2695" s="23">
        <f t="shared" si="171"/>
        <v>41863.930162037032</v>
      </c>
      <c r="U2695" s="27">
        <f>IF(D2695&lt;Bonus!$J$2,Bonus!$K$2,IF(D2695&lt;Bonus!$J$3,Bonus!$K$3,IF(D2695&lt;Bonus!$J$4,Bonus!$K$4,IF(D2695&lt;Bonus!$J$5,Bonus!$K$5,IF(D2695&lt;Bonus!$J$6,Bonus!$K$6,IF(D2695&lt;Bonus!$J$7,Bonus!$K$7,IF(D2695&lt;Bonus!$J$8,Bonus!$K$8,IF(D2695&lt;Bonus!$J$9,Bonus!$K$9,IF(D2695&lt;Bonus!$J$10,Bonus!$K$10,IF(D2695&lt;Bonus!$J$11,Bonus!$K$11,IF(D2695&lt;Bonus!$J$12,Bonus!$K$12,Bonus!$K$13)))))))))))</f>
        <v>3</v>
      </c>
    </row>
    <row r="2696" spans="1:21"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17">
        <f t="shared" si="169"/>
        <v>1</v>
      </c>
      <c r="Q2696" t="s">
        <v>8356</v>
      </c>
      <c r="R2696" t="s">
        <v>8357</v>
      </c>
      <c r="S2696" s="23">
        <f t="shared" si="170"/>
        <v>41877.932164351849</v>
      </c>
      <c r="T2696" s="23">
        <f t="shared" si="171"/>
        <v>41907.932164351849</v>
      </c>
      <c r="U2696" s="27">
        <f>IF(D2696&lt;Bonus!$J$2,Bonus!$K$2,IF(D2696&lt;Bonus!$J$3,Bonus!$K$3,IF(D2696&lt;Bonus!$J$4,Bonus!$K$4,IF(D2696&lt;Bonus!$J$5,Bonus!$K$5,IF(D2696&lt;Bonus!$J$6,Bonus!$K$6,IF(D2696&lt;Bonus!$J$7,Bonus!$K$7,IF(D2696&lt;Bonus!$J$8,Bonus!$K$8,IF(D2696&lt;Bonus!$J$9,Bonus!$K$9,IF(D2696&lt;Bonus!$J$10,Bonus!$K$10,IF(D2696&lt;Bonus!$J$11,Bonus!$K$11,IF(D2696&lt;Bonus!$J$12,Bonus!$K$12,Bonus!$K$13)))))))))))</f>
        <v>8</v>
      </c>
    </row>
    <row r="2697" spans="1:21"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17">
        <f t="shared" si="169"/>
        <v>23.666666666666668</v>
      </c>
      <c r="Q2697" t="s">
        <v>8356</v>
      </c>
      <c r="R2697" t="s">
        <v>8357</v>
      </c>
      <c r="S2697" s="23">
        <f t="shared" si="170"/>
        <v>42047.973587962959</v>
      </c>
      <c r="T2697" s="23">
        <f t="shared" si="171"/>
        <v>42107.931921296295</v>
      </c>
      <c r="U2697" s="27">
        <f>IF(D2697&lt;Bonus!$J$2,Bonus!$K$2,IF(D2697&lt;Bonus!$J$3,Bonus!$K$3,IF(D2697&lt;Bonus!$J$4,Bonus!$K$4,IF(D2697&lt;Bonus!$J$5,Bonus!$K$5,IF(D2697&lt;Bonus!$J$6,Bonus!$K$6,IF(D2697&lt;Bonus!$J$7,Bonus!$K$7,IF(D2697&lt;Bonus!$J$8,Bonus!$K$8,IF(D2697&lt;Bonus!$J$9,Bonus!$K$9,IF(D2697&lt;Bonus!$J$10,Bonus!$K$10,IF(D2697&lt;Bonus!$J$11,Bonus!$K$11,IF(D2697&lt;Bonus!$J$12,Bonus!$K$12,Bonus!$K$13)))))))))))</f>
        <v>5</v>
      </c>
    </row>
    <row r="2698" spans="1:21"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17">
        <f t="shared" si="169"/>
        <v>89.21052631578948</v>
      </c>
      <c r="Q2698" t="s">
        <v>8356</v>
      </c>
      <c r="R2698" t="s">
        <v>8357</v>
      </c>
      <c r="S2698" s="23">
        <f t="shared" si="170"/>
        <v>41964.636111111111</v>
      </c>
      <c r="T2698" s="23">
        <f t="shared" si="171"/>
        <v>41998.636111111111</v>
      </c>
      <c r="U2698" s="27">
        <f>IF(D2698&lt;Bonus!$J$2,Bonus!$K$2,IF(D2698&lt;Bonus!$J$3,Bonus!$K$3,IF(D2698&lt;Bonus!$J$4,Bonus!$K$4,IF(D2698&lt;Bonus!$J$5,Bonus!$K$5,IF(D2698&lt;Bonus!$J$6,Bonus!$K$6,IF(D2698&lt;Bonus!$J$7,Bonus!$K$7,IF(D2698&lt;Bonus!$J$8,Bonus!$K$8,IF(D2698&lt;Bonus!$J$9,Bonus!$K$9,IF(D2698&lt;Bonus!$J$10,Bonus!$K$10,IF(D2698&lt;Bonus!$J$11,Bonus!$K$11,IF(D2698&lt;Bonus!$J$12,Bonus!$K$12,Bonus!$K$13)))))))))))</f>
        <v>12</v>
      </c>
    </row>
    <row r="2699" spans="1:21"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17">
        <f t="shared" si="169"/>
        <v>116.55769230769231</v>
      </c>
      <c r="Q2699" t="s">
        <v>8356</v>
      </c>
      <c r="R2699" t="s">
        <v>8357</v>
      </c>
      <c r="S2699" s="23">
        <f t="shared" si="170"/>
        <v>42187.731747685182</v>
      </c>
      <c r="T2699" s="23">
        <f t="shared" si="171"/>
        <v>42218.708333333336</v>
      </c>
      <c r="U2699" s="27">
        <f>IF(D2699&lt;Bonus!$J$2,Bonus!$K$2,IF(D2699&lt;Bonus!$J$3,Bonus!$K$3,IF(D2699&lt;Bonus!$J$4,Bonus!$K$4,IF(D2699&lt;Bonus!$J$5,Bonus!$K$5,IF(D2699&lt;Bonus!$J$6,Bonus!$K$6,IF(D2699&lt;Bonus!$J$7,Bonus!$K$7,IF(D2699&lt;Bonus!$J$8,Bonus!$K$8,IF(D2699&lt;Bonus!$J$9,Bonus!$K$9,IF(D2699&lt;Bonus!$J$10,Bonus!$K$10,IF(D2699&lt;Bonus!$J$11,Bonus!$K$11,IF(D2699&lt;Bonus!$J$12,Bonus!$K$12,Bonus!$K$13)))))))))))</f>
        <v>6</v>
      </c>
    </row>
    <row r="2700" spans="1:21"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17">
        <f t="shared" si="169"/>
        <v>13.005000000000001</v>
      </c>
      <c r="Q2700" t="s">
        <v>8356</v>
      </c>
      <c r="R2700" t="s">
        <v>8357</v>
      </c>
      <c r="S2700" s="23">
        <f t="shared" si="170"/>
        <v>41787.689907407403</v>
      </c>
      <c r="T2700" s="23">
        <f t="shared" si="171"/>
        <v>41817.689907407403</v>
      </c>
      <c r="U2700" s="27">
        <f>IF(D2700&lt;Bonus!$J$2,Bonus!$K$2,IF(D2700&lt;Bonus!$J$3,Bonus!$K$3,IF(D2700&lt;Bonus!$J$4,Bonus!$K$4,IF(D2700&lt;Bonus!$J$5,Bonus!$K$5,IF(D2700&lt;Bonus!$J$6,Bonus!$K$6,IF(D2700&lt;Bonus!$J$7,Bonus!$K$7,IF(D2700&lt;Bonus!$J$8,Bonus!$K$8,IF(D2700&lt;Bonus!$J$9,Bonus!$K$9,IF(D2700&lt;Bonus!$J$10,Bonus!$K$10,IF(D2700&lt;Bonus!$J$11,Bonus!$K$11,IF(D2700&lt;Bonus!$J$12,Bonus!$K$12,Bonus!$K$13)))))))))))</f>
        <v>3</v>
      </c>
    </row>
    <row r="2701" spans="1:21"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17" t="e">
        <f t="shared" si="169"/>
        <v>#DIV/0!</v>
      </c>
      <c r="Q2701" t="s">
        <v>8356</v>
      </c>
      <c r="R2701" t="s">
        <v>8357</v>
      </c>
      <c r="S2701" s="23">
        <f t="shared" si="170"/>
        <v>41829.688229166662</v>
      </c>
      <c r="T2701" s="23">
        <f t="shared" si="171"/>
        <v>41859.688229166662</v>
      </c>
      <c r="U2701" s="27">
        <f>IF(D2701&lt;Bonus!$J$2,Bonus!$K$2,IF(D2701&lt;Bonus!$J$3,Bonus!$K$3,IF(D2701&lt;Bonus!$J$4,Bonus!$K$4,IF(D2701&lt;Bonus!$J$5,Bonus!$K$5,IF(D2701&lt;Bonus!$J$6,Bonus!$K$6,IF(D2701&lt;Bonus!$J$7,Bonus!$K$7,IF(D2701&lt;Bonus!$J$8,Bonus!$K$8,IF(D2701&lt;Bonus!$J$9,Bonus!$K$9,IF(D2701&lt;Bonus!$J$10,Bonus!$K$10,IF(D2701&lt;Bonus!$J$11,Bonus!$K$11,IF(D2701&lt;Bonus!$J$12,Bonus!$K$12,Bonus!$K$13)))))))))))</f>
        <v>1</v>
      </c>
    </row>
    <row r="2702" spans="1:21"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17">
        <f t="shared" si="169"/>
        <v>17.5</v>
      </c>
      <c r="Q2702" t="s">
        <v>8356</v>
      </c>
      <c r="R2702" t="s">
        <v>8357</v>
      </c>
      <c r="S2702" s="23">
        <f t="shared" si="170"/>
        <v>41870.666342592594</v>
      </c>
      <c r="T2702" s="23">
        <f t="shared" si="171"/>
        <v>41900.666342592594</v>
      </c>
      <c r="U2702" s="27">
        <f>IF(D2702&lt;Bonus!$J$2,Bonus!$K$2,IF(D2702&lt;Bonus!$J$3,Bonus!$K$3,IF(D2702&lt;Bonus!$J$4,Bonus!$K$4,IF(D2702&lt;Bonus!$J$5,Bonus!$K$5,IF(D2702&lt;Bonus!$J$6,Bonus!$K$6,IF(D2702&lt;Bonus!$J$7,Bonus!$K$7,IF(D2702&lt;Bonus!$J$8,Bonus!$K$8,IF(D2702&lt;Bonus!$J$9,Bonus!$K$9,IF(D2702&lt;Bonus!$J$10,Bonus!$K$10,IF(D2702&lt;Bonus!$J$11,Bonus!$K$11,IF(D2702&lt;Bonus!$J$12,Bonus!$K$12,Bonus!$K$13)))))))))))</f>
        <v>4</v>
      </c>
    </row>
    <row r="2703" spans="1:21"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17">
        <f t="shared" si="169"/>
        <v>34.130434782608695</v>
      </c>
      <c r="Q2703" t="s">
        <v>8337</v>
      </c>
      <c r="R2703" t="s">
        <v>8377</v>
      </c>
      <c r="S2703" s="23">
        <f t="shared" si="170"/>
        <v>42801.566365740735</v>
      </c>
      <c r="T2703" s="23">
        <f t="shared" si="171"/>
        <v>42832.524699074071</v>
      </c>
      <c r="U2703" s="27">
        <f>IF(D2703&lt;Bonus!$J$2,Bonus!$K$2,IF(D2703&lt;Bonus!$J$3,Bonus!$K$3,IF(D2703&lt;Bonus!$J$4,Bonus!$K$4,IF(D2703&lt;Bonus!$J$5,Bonus!$K$5,IF(D2703&lt;Bonus!$J$6,Bonus!$K$6,IF(D2703&lt;Bonus!$J$7,Bonus!$K$7,IF(D2703&lt;Bonus!$J$8,Bonus!$K$8,IF(D2703&lt;Bonus!$J$9,Bonus!$K$9,IF(D2703&lt;Bonus!$J$10,Bonus!$K$10,IF(D2703&lt;Bonus!$J$11,Bonus!$K$11,IF(D2703&lt;Bonus!$J$12,Bonus!$K$12,Bonus!$K$13)))))))))))</f>
        <v>2</v>
      </c>
    </row>
    <row r="2704" spans="1:21"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17">
        <f t="shared" si="169"/>
        <v>132.34615384615384</v>
      </c>
      <c r="Q2704" t="s">
        <v>8337</v>
      </c>
      <c r="R2704" t="s">
        <v>8377</v>
      </c>
      <c r="S2704" s="23">
        <f t="shared" si="170"/>
        <v>42800.593483796292</v>
      </c>
      <c r="T2704" s="23">
        <f t="shared" si="171"/>
        <v>42830.551817129628</v>
      </c>
      <c r="U2704" s="27">
        <f>IF(D2704&lt;Bonus!$J$2,Bonus!$K$2,IF(D2704&lt;Bonus!$J$3,Bonus!$K$3,IF(D2704&lt;Bonus!$J$4,Bonus!$K$4,IF(D2704&lt;Bonus!$J$5,Bonus!$K$5,IF(D2704&lt;Bonus!$J$6,Bonus!$K$6,IF(D2704&lt;Bonus!$J$7,Bonus!$K$7,IF(D2704&lt;Bonus!$J$8,Bonus!$K$8,IF(D2704&lt;Bonus!$J$9,Bonus!$K$9,IF(D2704&lt;Bonus!$J$10,Bonus!$K$10,IF(D2704&lt;Bonus!$J$11,Bonus!$K$11,IF(D2704&lt;Bonus!$J$12,Bonus!$K$12,Bonus!$K$13)))))))))))</f>
        <v>4</v>
      </c>
    </row>
    <row r="2705" spans="1:21"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17">
        <f t="shared" si="169"/>
        <v>922.22222222222217</v>
      </c>
      <c r="Q2705" t="s">
        <v>8337</v>
      </c>
      <c r="R2705" t="s">
        <v>8377</v>
      </c>
      <c r="S2705" s="23">
        <f t="shared" si="170"/>
        <v>42756.481828703698</v>
      </c>
      <c r="T2705" s="23">
        <f t="shared" si="171"/>
        <v>42816.440162037034</v>
      </c>
      <c r="U2705" s="27">
        <f>IF(D2705&lt;Bonus!$J$2,Bonus!$K$2,IF(D2705&lt;Bonus!$J$3,Bonus!$K$3,IF(D2705&lt;Bonus!$J$4,Bonus!$K$4,IF(D2705&lt;Bonus!$J$5,Bonus!$K$5,IF(D2705&lt;Bonus!$J$6,Bonus!$K$6,IF(D2705&lt;Bonus!$J$7,Bonus!$K$7,IF(D2705&lt;Bonus!$J$8,Bonus!$K$8,IF(D2705&lt;Bonus!$J$9,Bonus!$K$9,IF(D2705&lt;Bonus!$J$10,Bonus!$K$10,IF(D2705&lt;Bonus!$J$11,Bonus!$K$11,IF(D2705&lt;Bonus!$J$12,Bonus!$K$12,Bonus!$K$13)))))))))))</f>
        <v>10</v>
      </c>
    </row>
    <row r="2706" spans="1:21"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17">
        <f t="shared" si="169"/>
        <v>163.57142857142858</v>
      </c>
      <c r="Q2706" t="s">
        <v>8337</v>
      </c>
      <c r="R2706" t="s">
        <v>8377</v>
      </c>
      <c r="S2706" s="23">
        <f t="shared" si="170"/>
        <v>42787.654097222221</v>
      </c>
      <c r="T2706" s="23">
        <f t="shared" si="171"/>
        <v>42830.61243055555</v>
      </c>
      <c r="U2706" s="27">
        <f>IF(D2706&lt;Bonus!$J$2,Bonus!$K$2,IF(D2706&lt;Bonus!$J$3,Bonus!$K$3,IF(D2706&lt;Bonus!$J$4,Bonus!$K$4,IF(D2706&lt;Bonus!$J$5,Bonus!$K$5,IF(D2706&lt;Bonus!$J$6,Bonus!$K$6,IF(D2706&lt;Bonus!$J$7,Bonus!$K$7,IF(D2706&lt;Bonus!$J$8,Bonus!$K$8,IF(D2706&lt;Bonus!$J$9,Bonus!$K$9,IF(D2706&lt;Bonus!$J$10,Bonus!$K$10,IF(D2706&lt;Bonus!$J$11,Bonus!$K$11,IF(D2706&lt;Bonus!$J$12,Bonus!$K$12,Bonus!$K$13)))))))))))</f>
        <v>5</v>
      </c>
    </row>
    <row r="2707" spans="1:21"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17">
        <f t="shared" si="169"/>
        <v>217.375</v>
      </c>
      <c r="Q2707" t="s">
        <v>8337</v>
      </c>
      <c r="R2707" t="s">
        <v>8377</v>
      </c>
      <c r="S2707" s="23">
        <f t="shared" si="170"/>
        <v>42773.70784722222</v>
      </c>
      <c r="T2707" s="23">
        <f t="shared" si="171"/>
        <v>42818.666180555556</v>
      </c>
      <c r="U2707" s="27">
        <f>IF(D2707&lt;Bonus!$J$2,Bonus!$K$2,IF(D2707&lt;Bonus!$J$3,Bonus!$K$3,IF(D2707&lt;Bonus!$J$4,Bonus!$K$4,IF(D2707&lt;Bonus!$J$5,Bonus!$K$5,IF(D2707&lt;Bonus!$J$6,Bonus!$K$6,IF(D2707&lt;Bonus!$J$7,Bonus!$K$7,IF(D2707&lt;Bonus!$J$8,Bonus!$K$8,IF(D2707&lt;Bonus!$J$9,Bonus!$K$9,IF(D2707&lt;Bonus!$J$10,Bonus!$K$10,IF(D2707&lt;Bonus!$J$11,Bonus!$K$11,IF(D2707&lt;Bonus!$J$12,Bonus!$K$12,Bonus!$K$13)))))))))))</f>
        <v>5</v>
      </c>
    </row>
    <row r="2708" spans="1:21"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17">
        <f t="shared" si="169"/>
        <v>149.44486692015209</v>
      </c>
      <c r="Q2708" t="s">
        <v>8337</v>
      </c>
      <c r="R2708" t="s">
        <v>8377</v>
      </c>
      <c r="S2708" s="23">
        <f t="shared" si="170"/>
        <v>41899.086608796293</v>
      </c>
      <c r="T2708" s="23">
        <f t="shared" si="171"/>
        <v>41928.082638888889</v>
      </c>
      <c r="U2708" s="27">
        <f>IF(D2708&lt;Bonus!$J$2,Bonus!$K$2,IF(D2708&lt;Bonus!$J$3,Bonus!$K$3,IF(D2708&lt;Bonus!$J$4,Bonus!$K$4,IF(D2708&lt;Bonus!$J$5,Bonus!$K$5,IF(D2708&lt;Bonus!$J$6,Bonus!$K$6,IF(D2708&lt;Bonus!$J$7,Bonus!$K$7,IF(D2708&lt;Bonus!$J$8,Bonus!$K$8,IF(D2708&lt;Bonus!$J$9,Bonus!$K$9,IF(D2708&lt;Bonus!$J$10,Bonus!$K$10,IF(D2708&lt;Bonus!$J$11,Bonus!$K$11,IF(D2708&lt;Bonus!$J$12,Bonus!$K$12,Bonus!$K$13)))))))))))</f>
        <v>9</v>
      </c>
    </row>
    <row r="2709" spans="1:21"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17">
        <f t="shared" si="169"/>
        <v>71.237487309644663</v>
      </c>
      <c r="Q2709" t="s">
        <v>8337</v>
      </c>
      <c r="R2709" t="s">
        <v>8377</v>
      </c>
      <c r="S2709" s="23">
        <f t="shared" si="170"/>
        <v>41391.574571759258</v>
      </c>
      <c r="T2709" s="23">
        <f t="shared" si="171"/>
        <v>41421.082638888889</v>
      </c>
      <c r="U2709" s="27">
        <f>IF(D2709&lt;Bonus!$J$2,Bonus!$K$2,IF(D2709&lt;Bonus!$J$3,Bonus!$K$3,IF(D2709&lt;Bonus!$J$4,Bonus!$K$4,IF(D2709&lt;Bonus!$J$5,Bonus!$K$5,IF(D2709&lt;Bonus!$J$6,Bonus!$K$6,IF(D2709&lt;Bonus!$J$7,Bonus!$K$7,IF(D2709&lt;Bonus!$J$8,Bonus!$K$8,IF(D2709&lt;Bonus!$J$9,Bonus!$K$9,IF(D2709&lt;Bonus!$J$10,Bonus!$K$10,IF(D2709&lt;Bonus!$J$11,Bonus!$K$11,IF(D2709&lt;Bonus!$J$12,Bonus!$K$12,Bonus!$K$13)))))))))))</f>
        <v>3</v>
      </c>
    </row>
    <row r="2710" spans="1:21"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17">
        <f t="shared" si="169"/>
        <v>44.464318398474738</v>
      </c>
      <c r="Q2710" t="s">
        <v>8337</v>
      </c>
      <c r="R2710" t="s">
        <v>8377</v>
      </c>
      <c r="S2710" s="23">
        <f t="shared" si="170"/>
        <v>42512.489884259259</v>
      </c>
      <c r="T2710" s="23">
        <f t="shared" si="171"/>
        <v>42572.489884259259</v>
      </c>
      <c r="U2710" s="27">
        <f>IF(D2710&lt;Bonus!$J$2,Bonus!$K$2,IF(D2710&lt;Bonus!$J$3,Bonus!$K$3,IF(D2710&lt;Bonus!$J$4,Bonus!$K$4,IF(D2710&lt;Bonus!$J$5,Bonus!$K$5,IF(D2710&lt;Bonus!$J$6,Bonus!$K$6,IF(D2710&lt;Bonus!$J$7,Bonus!$K$7,IF(D2710&lt;Bonus!$J$8,Bonus!$K$8,IF(D2710&lt;Bonus!$J$9,Bonus!$K$9,IF(D2710&lt;Bonus!$J$10,Bonus!$K$10,IF(D2710&lt;Bonus!$J$11,Bonus!$K$11,IF(D2710&lt;Bonus!$J$12,Bonus!$K$12,Bonus!$K$13)))))))))))</f>
        <v>6</v>
      </c>
    </row>
    <row r="2711" spans="1:21"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17">
        <f t="shared" si="169"/>
        <v>164.94480519480518</v>
      </c>
      <c r="Q2711" t="s">
        <v>8337</v>
      </c>
      <c r="R2711" t="s">
        <v>8377</v>
      </c>
      <c r="S2711" s="23">
        <f t="shared" si="170"/>
        <v>42611.941446759258</v>
      </c>
      <c r="T2711" s="23">
        <f t="shared" si="171"/>
        <v>42646.957638888889</v>
      </c>
      <c r="U2711" s="27">
        <f>IF(D2711&lt;Bonus!$J$2,Bonus!$K$2,IF(D2711&lt;Bonus!$J$3,Bonus!$K$3,IF(D2711&lt;Bonus!$J$4,Bonus!$K$4,IF(D2711&lt;Bonus!$J$5,Bonus!$K$5,IF(D2711&lt;Bonus!$J$6,Bonus!$K$6,IF(D2711&lt;Bonus!$J$7,Bonus!$K$7,IF(D2711&lt;Bonus!$J$8,Bonus!$K$8,IF(D2711&lt;Bonus!$J$9,Bonus!$K$9,IF(D2711&lt;Bonus!$J$10,Bonus!$K$10,IF(D2711&lt;Bonus!$J$11,Bonus!$K$11,IF(D2711&lt;Bonus!$J$12,Bonus!$K$12,Bonus!$K$13)))))))))))</f>
        <v>12</v>
      </c>
    </row>
    <row r="2712" spans="1:21"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17">
        <f t="shared" si="169"/>
        <v>84.871516544117654</v>
      </c>
      <c r="Q2712" t="s">
        <v>8337</v>
      </c>
      <c r="R2712" t="s">
        <v>8377</v>
      </c>
      <c r="S2712" s="23">
        <f t="shared" si="170"/>
        <v>41828.021157407406</v>
      </c>
      <c r="T2712" s="23">
        <f t="shared" si="171"/>
        <v>41859.875</v>
      </c>
      <c r="U2712" s="27">
        <f>IF(D2712&lt;Bonus!$J$2,Bonus!$K$2,IF(D2712&lt;Bonus!$J$3,Bonus!$K$3,IF(D2712&lt;Bonus!$J$4,Bonus!$K$4,IF(D2712&lt;Bonus!$J$5,Bonus!$K$5,IF(D2712&lt;Bonus!$J$6,Bonus!$K$6,IF(D2712&lt;Bonus!$J$7,Bonus!$K$7,IF(D2712&lt;Bonus!$J$8,Bonus!$K$8,IF(D2712&lt;Bonus!$J$9,Bonus!$K$9,IF(D2712&lt;Bonus!$J$10,Bonus!$K$10,IF(D2712&lt;Bonus!$J$11,Bonus!$K$11,IF(D2712&lt;Bonus!$J$12,Bonus!$K$12,Bonus!$K$13)))))))))))</f>
        <v>12</v>
      </c>
    </row>
    <row r="2713" spans="1:21"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17">
        <f t="shared" si="169"/>
        <v>53.945205479452056</v>
      </c>
      <c r="Q2713" t="s">
        <v>8337</v>
      </c>
      <c r="R2713" t="s">
        <v>8377</v>
      </c>
      <c r="S2713" s="23">
        <f t="shared" si="170"/>
        <v>41780.536921296298</v>
      </c>
      <c r="T2713" s="23">
        <f t="shared" si="171"/>
        <v>41810.709027777775</v>
      </c>
      <c r="U2713" s="27">
        <f>IF(D2713&lt;Bonus!$J$2,Bonus!$K$2,IF(D2713&lt;Bonus!$J$3,Bonus!$K$3,IF(D2713&lt;Bonus!$J$4,Bonus!$K$4,IF(D2713&lt;Bonus!$J$5,Bonus!$K$5,IF(D2713&lt;Bonus!$J$6,Bonus!$K$6,IF(D2713&lt;Bonus!$J$7,Bonus!$K$7,IF(D2713&lt;Bonus!$J$8,Bonus!$K$8,IF(D2713&lt;Bonus!$J$9,Bonus!$K$9,IF(D2713&lt;Bonus!$J$10,Bonus!$K$10,IF(D2713&lt;Bonus!$J$11,Bonus!$K$11,IF(D2713&lt;Bonus!$J$12,Bonus!$K$12,Bonus!$K$13)))))))))))</f>
        <v>2</v>
      </c>
    </row>
    <row r="2714" spans="1:21"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17">
        <f t="shared" si="169"/>
        <v>50.531468531468533</v>
      </c>
      <c r="Q2714" t="s">
        <v>8337</v>
      </c>
      <c r="R2714" t="s">
        <v>8377</v>
      </c>
      <c r="S2714" s="23">
        <f t="shared" si="170"/>
        <v>41431.853703703702</v>
      </c>
      <c r="T2714" s="23">
        <f t="shared" si="171"/>
        <v>41468.541666666664</v>
      </c>
      <c r="U2714" s="27">
        <f>IF(D2714&lt;Bonus!$J$2,Bonus!$K$2,IF(D2714&lt;Bonus!$J$3,Bonus!$K$3,IF(D2714&lt;Bonus!$J$4,Bonus!$K$4,IF(D2714&lt;Bonus!$J$5,Bonus!$K$5,IF(D2714&lt;Bonus!$J$6,Bonus!$K$6,IF(D2714&lt;Bonus!$J$7,Bonus!$K$7,IF(D2714&lt;Bonus!$J$8,Bonus!$K$8,IF(D2714&lt;Bonus!$J$9,Bonus!$K$9,IF(D2714&lt;Bonus!$J$10,Bonus!$K$10,IF(D2714&lt;Bonus!$J$11,Bonus!$K$11,IF(D2714&lt;Bonus!$J$12,Bonus!$K$12,Bonus!$K$13)))))))))))</f>
        <v>3</v>
      </c>
    </row>
    <row r="2715" spans="1:21"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17">
        <f t="shared" si="169"/>
        <v>108.00140845070422</v>
      </c>
      <c r="Q2715" t="s">
        <v>8337</v>
      </c>
      <c r="R2715" t="s">
        <v>8377</v>
      </c>
      <c r="S2715" s="23">
        <f t="shared" si="170"/>
        <v>42322.445416666662</v>
      </c>
      <c r="T2715" s="23">
        <f t="shared" si="171"/>
        <v>42362.445416666662</v>
      </c>
      <c r="U2715" s="27">
        <f>IF(D2715&lt;Bonus!$J$2,Bonus!$K$2,IF(D2715&lt;Bonus!$J$3,Bonus!$K$3,IF(D2715&lt;Bonus!$J$4,Bonus!$K$4,IF(D2715&lt;Bonus!$J$5,Bonus!$K$5,IF(D2715&lt;Bonus!$J$6,Bonus!$K$6,IF(D2715&lt;Bonus!$J$7,Bonus!$K$7,IF(D2715&lt;Bonus!$J$8,Bonus!$K$8,IF(D2715&lt;Bonus!$J$9,Bonus!$K$9,IF(D2715&lt;Bonus!$J$10,Bonus!$K$10,IF(D2715&lt;Bonus!$J$11,Bonus!$K$11,IF(D2715&lt;Bonus!$J$12,Bonus!$K$12,Bonus!$K$13)))))))))))</f>
        <v>12</v>
      </c>
    </row>
    <row r="2716" spans="1:21"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17">
        <f t="shared" si="169"/>
        <v>95.373770491803285</v>
      </c>
      <c r="Q2716" t="s">
        <v>8337</v>
      </c>
      <c r="R2716" t="s">
        <v>8377</v>
      </c>
      <c r="S2716" s="23">
        <f t="shared" si="170"/>
        <v>42629.446712962956</v>
      </c>
      <c r="T2716" s="23">
        <f t="shared" si="171"/>
        <v>42657.749999999993</v>
      </c>
      <c r="U2716" s="27">
        <f>IF(D2716&lt;Bonus!$J$2,Bonus!$K$2,IF(D2716&lt;Bonus!$J$3,Bonus!$K$3,IF(D2716&lt;Bonus!$J$4,Bonus!$K$4,IF(D2716&lt;Bonus!$J$5,Bonus!$K$5,IF(D2716&lt;Bonus!$J$6,Bonus!$K$6,IF(D2716&lt;Bonus!$J$7,Bonus!$K$7,IF(D2716&lt;Bonus!$J$8,Bonus!$K$8,IF(D2716&lt;Bonus!$J$9,Bonus!$K$9,IF(D2716&lt;Bonus!$J$10,Bonus!$K$10,IF(D2716&lt;Bonus!$J$11,Bonus!$K$11,IF(D2716&lt;Bonus!$J$12,Bonus!$K$12,Bonus!$K$13)))))))))))</f>
        <v>7</v>
      </c>
    </row>
    <row r="2717" spans="1:21"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17">
        <f t="shared" si="169"/>
        <v>57.631016333938291</v>
      </c>
      <c r="Q2717" t="s">
        <v>8337</v>
      </c>
      <c r="R2717" t="s">
        <v>8377</v>
      </c>
      <c r="S2717" s="23">
        <f t="shared" si="170"/>
        <v>42387.190138888887</v>
      </c>
      <c r="T2717" s="23">
        <f t="shared" si="171"/>
        <v>42421.190138888887</v>
      </c>
      <c r="U2717" s="27">
        <f>IF(D2717&lt;Bonus!$J$2,Bonus!$K$2,IF(D2717&lt;Bonus!$J$3,Bonus!$K$3,IF(D2717&lt;Bonus!$J$4,Bonus!$K$4,IF(D2717&lt;Bonus!$J$5,Bonus!$K$5,IF(D2717&lt;Bonus!$J$6,Bonus!$K$6,IF(D2717&lt;Bonus!$J$7,Bonus!$K$7,IF(D2717&lt;Bonus!$J$8,Bonus!$K$8,IF(D2717&lt;Bonus!$J$9,Bonus!$K$9,IF(D2717&lt;Bonus!$J$10,Bonus!$K$10,IF(D2717&lt;Bonus!$J$11,Bonus!$K$11,IF(D2717&lt;Bonus!$J$12,Bonus!$K$12,Bonus!$K$13)))))))))))</f>
        <v>4</v>
      </c>
    </row>
    <row r="2718" spans="1:21"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17">
        <f t="shared" si="169"/>
        <v>64.160481283422456</v>
      </c>
      <c r="Q2718" t="s">
        <v>8337</v>
      </c>
      <c r="R2718" t="s">
        <v>8377</v>
      </c>
      <c r="S2718" s="23">
        <f t="shared" si="170"/>
        <v>42255.124918981477</v>
      </c>
      <c r="T2718" s="23">
        <f t="shared" si="171"/>
        <v>42285.124918981477</v>
      </c>
      <c r="U2718" s="27">
        <f>IF(D2718&lt;Bonus!$J$2,Bonus!$K$2,IF(D2718&lt;Bonus!$J$3,Bonus!$K$3,IF(D2718&lt;Bonus!$J$4,Bonus!$K$4,IF(D2718&lt;Bonus!$J$5,Bonus!$K$5,IF(D2718&lt;Bonus!$J$6,Bonus!$K$6,IF(D2718&lt;Bonus!$J$7,Bonus!$K$7,IF(D2718&lt;Bonus!$J$8,Bonus!$K$8,IF(D2718&lt;Bonus!$J$9,Bonus!$K$9,IF(D2718&lt;Bonus!$J$10,Bonus!$K$10,IF(D2718&lt;Bonus!$J$11,Bonus!$K$11,IF(D2718&lt;Bonus!$J$12,Bonus!$K$12,Bonus!$K$13)))))))))))</f>
        <v>4</v>
      </c>
    </row>
    <row r="2719" spans="1:21"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17">
        <f t="shared" si="169"/>
        <v>92.387692307692305</v>
      </c>
      <c r="Q2719" t="s">
        <v>8337</v>
      </c>
      <c r="R2719" t="s">
        <v>8377</v>
      </c>
      <c r="S2719" s="23">
        <f t="shared" si="170"/>
        <v>41934.706585648149</v>
      </c>
      <c r="T2719" s="23">
        <f t="shared" si="171"/>
        <v>41979.748252314814</v>
      </c>
      <c r="U2719" s="27">
        <f>IF(D2719&lt;Bonus!$J$2,Bonus!$K$2,IF(D2719&lt;Bonus!$J$3,Bonus!$K$3,IF(D2719&lt;Bonus!$J$4,Bonus!$K$4,IF(D2719&lt;Bonus!$J$5,Bonus!$K$5,IF(D2719&lt;Bonus!$J$6,Bonus!$K$6,IF(D2719&lt;Bonus!$J$7,Bonus!$K$7,IF(D2719&lt;Bonus!$J$8,Bonus!$K$8,IF(D2719&lt;Bonus!$J$9,Bonus!$K$9,IF(D2719&lt;Bonus!$J$10,Bonus!$K$10,IF(D2719&lt;Bonus!$J$11,Bonus!$K$11,IF(D2719&lt;Bonus!$J$12,Bonus!$K$12,Bonus!$K$13)))))))))))</f>
        <v>7</v>
      </c>
    </row>
    <row r="2720" spans="1:21"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17">
        <f t="shared" si="169"/>
        <v>125.97972972972973</v>
      </c>
      <c r="Q2720" t="s">
        <v>8337</v>
      </c>
      <c r="R2720" t="s">
        <v>8377</v>
      </c>
      <c r="S2720" s="23">
        <f t="shared" si="170"/>
        <v>42465.388252314813</v>
      </c>
      <c r="T2720" s="23">
        <f t="shared" si="171"/>
        <v>42493.749999999993</v>
      </c>
      <c r="U2720" s="27">
        <f>IF(D2720&lt;Bonus!$J$2,Bonus!$K$2,IF(D2720&lt;Bonus!$J$3,Bonus!$K$3,IF(D2720&lt;Bonus!$J$4,Bonus!$K$4,IF(D2720&lt;Bonus!$J$5,Bonus!$K$5,IF(D2720&lt;Bonus!$J$6,Bonus!$K$6,IF(D2720&lt;Bonus!$J$7,Bonus!$K$7,IF(D2720&lt;Bonus!$J$8,Bonus!$K$8,IF(D2720&lt;Bonus!$J$9,Bonus!$K$9,IF(D2720&lt;Bonus!$J$10,Bonus!$K$10,IF(D2720&lt;Bonus!$J$11,Bonus!$K$11,IF(D2720&lt;Bonus!$J$12,Bonus!$K$12,Bonus!$K$13)))))))))))</f>
        <v>5</v>
      </c>
    </row>
    <row r="2721" spans="1:21"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17">
        <f t="shared" si="169"/>
        <v>94.637681159420296</v>
      </c>
      <c r="Q2721" t="s">
        <v>8337</v>
      </c>
      <c r="R2721" t="s">
        <v>8377</v>
      </c>
      <c r="S2721" s="23">
        <f t="shared" si="170"/>
        <v>42417.822847222218</v>
      </c>
      <c r="T2721" s="23">
        <f t="shared" si="171"/>
        <v>42477.781180555547</v>
      </c>
      <c r="U2721" s="27">
        <f>IF(D2721&lt;Bonus!$J$2,Bonus!$K$2,IF(D2721&lt;Bonus!$J$3,Bonus!$K$3,IF(D2721&lt;Bonus!$J$4,Bonus!$K$4,IF(D2721&lt;Bonus!$J$5,Bonus!$K$5,IF(D2721&lt;Bonus!$J$6,Bonus!$K$6,IF(D2721&lt;Bonus!$J$7,Bonus!$K$7,IF(D2721&lt;Bonus!$J$8,Bonus!$K$8,IF(D2721&lt;Bonus!$J$9,Bonus!$K$9,IF(D2721&lt;Bonus!$J$10,Bonus!$K$10,IF(D2721&lt;Bonus!$J$11,Bonus!$K$11,IF(D2721&lt;Bonus!$J$12,Bonus!$K$12,Bonus!$K$13)))))))))))</f>
        <v>3</v>
      </c>
    </row>
    <row r="2722" spans="1:21"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17">
        <f t="shared" si="169"/>
        <v>170.69942196531792</v>
      </c>
      <c r="Q2722" t="s">
        <v>8337</v>
      </c>
      <c r="R2722" t="s">
        <v>8377</v>
      </c>
      <c r="S2722" s="23">
        <f t="shared" si="170"/>
        <v>42655.257557870362</v>
      </c>
      <c r="T2722" s="23">
        <f t="shared" si="171"/>
        <v>42685.299224537033</v>
      </c>
      <c r="U2722" s="27">
        <f>IF(D2722&lt;Bonus!$J$2,Bonus!$K$2,IF(D2722&lt;Bonus!$J$3,Bonus!$K$3,IF(D2722&lt;Bonus!$J$4,Bonus!$K$4,IF(D2722&lt;Bonus!$J$5,Bonus!$K$5,IF(D2722&lt;Bonus!$J$6,Bonus!$K$6,IF(D2722&lt;Bonus!$J$7,Bonus!$K$7,IF(D2722&lt;Bonus!$J$8,Bonus!$K$8,IF(D2722&lt;Bonus!$J$9,Bonus!$K$9,IF(D2722&lt;Bonus!$J$10,Bonus!$K$10,IF(D2722&lt;Bonus!$J$11,Bonus!$K$11,IF(D2722&lt;Bonus!$J$12,Bonus!$K$12,Bonus!$K$13)))))))))))</f>
        <v>7</v>
      </c>
    </row>
    <row r="2723" spans="1:21"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17">
        <f t="shared" si="169"/>
        <v>40.762081784386616</v>
      </c>
      <c r="Q2723" t="s">
        <v>8339</v>
      </c>
      <c r="R2723" t="s">
        <v>8369</v>
      </c>
      <c r="S2723" s="23">
        <f t="shared" si="170"/>
        <v>41493.335625</v>
      </c>
      <c r="T2723" s="23">
        <f t="shared" si="171"/>
        <v>41523.583333333328</v>
      </c>
      <c r="U2723" s="27">
        <f>IF(D2723&lt;Bonus!$J$2,Bonus!$K$2,IF(D2723&lt;Bonus!$J$3,Bonus!$K$3,IF(D2723&lt;Bonus!$J$4,Bonus!$K$4,IF(D2723&lt;Bonus!$J$5,Bonus!$K$5,IF(D2723&lt;Bonus!$J$6,Bonus!$K$6,IF(D2723&lt;Bonus!$J$7,Bonus!$K$7,IF(D2723&lt;Bonus!$J$8,Bonus!$K$8,IF(D2723&lt;Bonus!$J$9,Bonus!$K$9,IF(D2723&lt;Bonus!$J$10,Bonus!$K$10,IF(D2723&lt;Bonus!$J$11,Bonus!$K$11,IF(D2723&lt;Bonus!$J$12,Bonus!$K$12,Bonus!$K$13)))))))))))</f>
        <v>1</v>
      </c>
    </row>
    <row r="2724" spans="1:21"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17">
        <f t="shared" si="169"/>
        <v>68.254054054054052</v>
      </c>
      <c r="Q2724" t="s">
        <v>8339</v>
      </c>
      <c r="R2724" t="s">
        <v>8369</v>
      </c>
      <c r="S2724" s="23">
        <f t="shared" si="170"/>
        <v>42704.64876157407</v>
      </c>
      <c r="T2724" s="23">
        <f t="shared" si="171"/>
        <v>42764.64876157407</v>
      </c>
      <c r="U2724" s="27">
        <f>IF(D2724&lt;Bonus!$J$2,Bonus!$K$2,IF(D2724&lt;Bonus!$J$3,Bonus!$K$3,IF(D2724&lt;Bonus!$J$4,Bonus!$K$4,IF(D2724&lt;Bonus!$J$5,Bonus!$K$5,IF(D2724&lt;Bonus!$J$6,Bonus!$K$6,IF(D2724&lt;Bonus!$J$7,Bonus!$K$7,IF(D2724&lt;Bonus!$J$8,Bonus!$K$8,IF(D2724&lt;Bonus!$J$9,Bonus!$K$9,IF(D2724&lt;Bonus!$J$10,Bonus!$K$10,IF(D2724&lt;Bonus!$J$11,Bonus!$K$11,IF(D2724&lt;Bonus!$J$12,Bonus!$K$12,Bonus!$K$13)))))))))))</f>
        <v>3</v>
      </c>
    </row>
    <row r="2725" spans="1:21"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17">
        <f t="shared" si="169"/>
        <v>95.48863636363636</v>
      </c>
      <c r="Q2725" t="s">
        <v>8339</v>
      </c>
      <c r="R2725" t="s">
        <v>8369</v>
      </c>
      <c r="S2725" s="23">
        <f t="shared" si="170"/>
        <v>41944.630648148144</v>
      </c>
      <c r="T2725" s="23">
        <f t="shared" si="171"/>
        <v>42004.672314814808</v>
      </c>
      <c r="U2725" s="27">
        <f>IF(D2725&lt;Bonus!$J$2,Bonus!$K$2,IF(D2725&lt;Bonus!$J$3,Bonus!$K$3,IF(D2725&lt;Bonus!$J$4,Bonus!$K$4,IF(D2725&lt;Bonus!$J$5,Bonus!$K$5,IF(D2725&lt;Bonus!$J$6,Bonus!$K$6,IF(D2725&lt;Bonus!$J$7,Bonus!$K$7,IF(D2725&lt;Bonus!$J$8,Bonus!$K$8,IF(D2725&lt;Bonus!$J$9,Bonus!$K$9,IF(D2725&lt;Bonus!$J$10,Bonus!$K$10,IF(D2725&lt;Bonus!$J$11,Bonus!$K$11,IF(D2725&lt;Bonus!$J$12,Bonus!$K$12,Bonus!$K$13)))))))))))</f>
        <v>4</v>
      </c>
    </row>
    <row r="2726" spans="1:21"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17">
        <f t="shared" si="169"/>
        <v>7.1902649656526005</v>
      </c>
      <c r="Q2726" t="s">
        <v>8339</v>
      </c>
      <c r="R2726" t="s">
        <v>8369</v>
      </c>
      <c r="S2726" s="23">
        <f t="shared" si="170"/>
        <v>42199.118738425925</v>
      </c>
      <c r="T2726" s="23">
        <f t="shared" si="171"/>
        <v>42231.118738425925</v>
      </c>
      <c r="U2726" s="27">
        <f>IF(D2726&lt;Bonus!$J$2,Bonus!$K$2,IF(D2726&lt;Bonus!$J$3,Bonus!$K$3,IF(D2726&lt;Bonus!$J$4,Bonus!$K$4,IF(D2726&lt;Bonus!$J$5,Bonus!$K$5,IF(D2726&lt;Bonus!$J$6,Bonus!$K$6,IF(D2726&lt;Bonus!$J$7,Bonus!$K$7,IF(D2726&lt;Bonus!$J$8,Bonus!$K$8,IF(D2726&lt;Bonus!$J$9,Bonus!$K$9,IF(D2726&lt;Bonus!$J$10,Bonus!$K$10,IF(D2726&lt;Bonus!$J$11,Bonus!$K$11,IF(D2726&lt;Bonus!$J$12,Bonus!$K$12,Bonus!$K$13)))))))))))</f>
        <v>2</v>
      </c>
    </row>
    <row r="2727" spans="1:21"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17">
        <f t="shared" si="169"/>
        <v>511.65486725663715</v>
      </c>
      <c r="Q2727" t="s">
        <v>8339</v>
      </c>
      <c r="R2727" t="s">
        <v>8369</v>
      </c>
      <c r="S2727" s="23">
        <f t="shared" si="170"/>
        <v>42745.53628472222</v>
      </c>
      <c r="T2727" s="23">
        <f t="shared" si="171"/>
        <v>42795.53628472222</v>
      </c>
      <c r="U2727" s="27">
        <f>IF(D2727&lt;Bonus!$J$2,Bonus!$K$2,IF(D2727&lt;Bonus!$J$3,Bonus!$K$3,IF(D2727&lt;Bonus!$J$4,Bonus!$K$4,IF(D2727&lt;Bonus!$J$5,Bonus!$K$5,IF(D2727&lt;Bonus!$J$6,Bonus!$K$6,IF(D2727&lt;Bonus!$J$7,Bonus!$K$7,IF(D2727&lt;Bonus!$J$8,Bonus!$K$8,IF(D2727&lt;Bonus!$J$9,Bonus!$K$9,IF(D2727&lt;Bonus!$J$10,Bonus!$K$10,IF(D2727&lt;Bonus!$J$11,Bonus!$K$11,IF(D2727&lt;Bonus!$J$12,Bonus!$K$12,Bonus!$K$13)))))))))))</f>
        <v>10</v>
      </c>
    </row>
    <row r="2728" spans="1:2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17">
        <f t="shared" si="169"/>
        <v>261.74504950495049</v>
      </c>
      <c r="Q2728" t="s">
        <v>8339</v>
      </c>
      <c r="R2728" t="s">
        <v>8369</v>
      </c>
      <c r="S2728" s="23">
        <f t="shared" si="170"/>
        <v>42452.371655092589</v>
      </c>
      <c r="T2728" s="23">
        <f t="shared" si="171"/>
        <v>42482.371655092589</v>
      </c>
      <c r="U2728" s="27">
        <f>IF(D2728&lt;Bonus!$J$2,Bonus!$K$2,IF(D2728&lt;Bonus!$J$3,Bonus!$K$3,IF(D2728&lt;Bonus!$J$4,Bonus!$K$4,IF(D2728&lt;Bonus!$J$5,Bonus!$K$5,IF(D2728&lt;Bonus!$J$6,Bonus!$K$6,IF(D2728&lt;Bonus!$J$7,Bonus!$K$7,IF(D2728&lt;Bonus!$J$8,Bonus!$K$8,IF(D2728&lt;Bonus!$J$9,Bonus!$K$9,IF(D2728&lt;Bonus!$J$10,Bonus!$K$10,IF(D2728&lt;Bonus!$J$11,Bonus!$K$11,IF(D2728&lt;Bonus!$J$12,Bonus!$K$12,Bonus!$K$13)))))))))))</f>
        <v>12</v>
      </c>
    </row>
    <row r="2729" spans="1:21"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17">
        <f t="shared" si="169"/>
        <v>69.760961810466767</v>
      </c>
      <c r="Q2729" t="s">
        <v>8339</v>
      </c>
      <c r="R2729" t="s">
        <v>8369</v>
      </c>
      <c r="S2729" s="23">
        <f t="shared" si="170"/>
        <v>42198.468321759261</v>
      </c>
      <c r="T2729" s="23">
        <f t="shared" si="171"/>
        <v>42223.468321759261</v>
      </c>
      <c r="U2729" s="27">
        <f>IF(D2729&lt;Bonus!$J$2,Bonus!$K$2,IF(D2729&lt;Bonus!$J$3,Bonus!$K$3,IF(D2729&lt;Bonus!$J$4,Bonus!$K$4,IF(D2729&lt;Bonus!$J$5,Bonus!$K$5,IF(D2729&lt;Bonus!$J$6,Bonus!$K$6,IF(D2729&lt;Bonus!$J$7,Bonus!$K$7,IF(D2729&lt;Bonus!$J$8,Bonus!$K$8,IF(D2729&lt;Bonus!$J$9,Bonus!$K$9,IF(D2729&lt;Bonus!$J$10,Bonus!$K$10,IF(D2729&lt;Bonus!$J$11,Bonus!$K$11,IF(D2729&lt;Bonus!$J$12,Bonus!$K$12,Bonus!$K$13)))))))))))</f>
        <v>4</v>
      </c>
    </row>
    <row r="2730" spans="1:21"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17">
        <f t="shared" si="169"/>
        <v>77.229591836734699</v>
      </c>
      <c r="Q2730" t="s">
        <v>8339</v>
      </c>
      <c r="R2730" t="s">
        <v>8369</v>
      </c>
      <c r="S2730" s="23">
        <f t="shared" si="170"/>
        <v>42333.391597222224</v>
      </c>
      <c r="T2730" s="23">
        <f t="shared" si="171"/>
        <v>42368.391597222224</v>
      </c>
      <c r="U2730" s="27">
        <f>IF(D2730&lt;Bonus!$J$2,Bonus!$K$2,IF(D2730&lt;Bonus!$J$3,Bonus!$K$3,IF(D2730&lt;Bonus!$J$4,Bonus!$K$4,IF(D2730&lt;Bonus!$J$5,Bonus!$K$5,IF(D2730&lt;Bonus!$J$6,Bonus!$K$6,IF(D2730&lt;Bonus!$J$7,Bonus!$K$7,IF(D2730&lt;Bonus!$J$8,Bonus!$K$8,IF(D2730&lt;Bonus!$J$9,Bonus!$K$9,IF(D2730&lt;Bonus!$J$10,Bonus!$K$10,IF(D2730&lt;Bonus!$J$11,Bonus!$K$11,IF(D2730&lt;Bonus!$J$12,Bonus!$K$12,Bonus!$K$13)))))))))))</f>
        <v>5</v>
      </c>
    </row>
    <row r="2731" spans="1:21"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17">
        <f t="shared" si="169"/>
        <v>340.56521739130437</v>
      </c>
      <c r="Q2731" t="s">
        <v>8339</v>
      </c>
      <c r="R2731" t="s">
        <v>8369</v>
      </c>
      <c r="S2731" s="23">
        <f t="shared" si="170"/>
        <v>42095.032372685186</v>
      </c>
      <c r="T2731" s="23">
        <f t="shared" si="171"/>
        <v>42125.032372685186</v>
      </c>
      <c r="U2731" s="27">
        <f>IF(D2731&lt;Bonus!$J$2,Bonus!$K$2,IF(D2731&lt;Bonus!$J$3,Bonus!$K$3,IF(D2731&lt;Bonus!$J$4,Bonus!$K$4,IF(D2731&lt;Bonus!$J$5,Bonus!$K$5,IF(D2731&lt;Bonus!$J$6,Bonus!$K$6,IF(D2731&lt;Bonus!$J$7,Bonus!$K$7,IF(D2731&lt;Bonus!$J$8,Bonus!$K$8,IF(D2731&lt;Bonus!$J$9,Bonus!$K$9,IF(D2731&lt;Bonus!$J$10,Bonus!$K$10,IF(D2731&lt;Bonus!$J$11,Bonus!$K$11,IF(D2731&lt;Bonus!$J$12,Bonus!$K$12,Bonus!$K$13)))))))))))</f>
        <v>3</v>
      </c>
    </row>
    <row r="2732" spans="1:21"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17">
        <f t="shared" si="169"/>
        <v>67.417903225806455</v>
      </c>
      <c r="Q2732" t="s">
        <v>8339</v>
      </c>
      <c r="R2732" t="s">
        <v>8369</v>
      </c>
      <c r="S2732" s="23">
        <f t="shared" si="170"/>
        <v>41351.333043981482</v>
      </c>
      <c r="T2732" s="23">
        <f t="shared" si="171"/>
        <v>41386.333043981482</v>
      </c>
      <c r="U2732" s="27">
        <f>IF(D2732&lt;Bonus!$J$2,Bonus!$K$2,IF(D2732&lt;Bonus!$J$3,Bonus!$K$3,IF(D2732&lt;Bonus!$J$4,Bonus!$K$4,IF(D2732&lt;Bonus!$J$5,Bonus!$K$5,IF(D2732&lt;Bonus!$J$6,Bonus!$K$6,IF(D2732&lt;Bonus!$J$7,Bonus!$K$7,IF(D2732&lt;Bonus!$J$8,Bonus!$K$8,IF(D2732&lt;Bonus!$J$9,Bonus!$K$9,IF(D2732&lt;Bonus!$J$10,Bonus!$K$10,IF(D2732&lt;Bonus!$J$11,Bonus!$K$11,IF(D2732&lt;Bonus!$J$12,Bonus!$K$12,Bonus!$K$13)))))))))))</f>
        <v>7</v>
      </c>
    </row>
    <row r="2733" spans="1:21"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17">
        <f t="shared" si="169"/>
        <v>845.70270270270271</v>
      </c>
      <c r="Q2733" t="s">
        <v>8339</v>
      </c>
      <c r="R2733" t="s">
        <v>8369</v>
      </c>
      <c r="S2733" s="23">
        <f t="shared" si="170"/>
        <v>41872.317384259259</v>
      </c>
      <c r="T2733" s="23">
        <f t="shared" si="171"/>
        <v>41929.958333333328</v>
      </c>
      <c r="U2733" s="27">
        <f>IF(D2733&lt;Bonus!$J$2,Bonus!$K$2,IF(D2733&lt;Bonus!$J$3,Bonus!$K$3,IF(D2733&lt;Bonus!$J$4,Bonus!$K$4,IF(D2733&lt;Bonus!$J$5,Bonus!$K$5,IF(D2733&lt;Bonus!$J$6,Bonus!$K$6,IF(D2733&lt;Bonus!$J$7,Bonus!$K$7,IF(D2733&lt;Bonus!$J$8,Bonus!$K$8,IF(D2733&lt;Bonus!$J$9,Bonus!$K$9,IF(D2733&lt;Bonus!$J$10,Bonus!$K$10,IF(D2733&lt;Bonus!$J$11,Bonus!$K$11,IF(D2733&lt;Bonus!$J$12,Bonus!$K$12,Bonus!$K$13)))))))))))</f>
        <v>8</v>
      </c>
    </row>
    <row r="2734" spans="1:21"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17">
        <f t="shared" si="169"/>
        <v>97.191780821917803</v>
      </c>
      <c r="Q2734" t="s">
        <v>8339</v>
      </c>
      <c r="R2734" t="s">
        <v>8369</v>
      </c>
      <c r="S2734" s="23">
        <f t="shared" si="170"/>
        <v>41389.599861111106</v>
      </c>
      <c r="T2734" s="23">
        <f t="shared" si="171"/>
        <v>41421.791666666664</v>
      </c>
      <c r="U2734" s="27">
        <f>IF(D2734&lt;Bonus!$J$2,Bonus!$K$2,IF(D2734&lt;Bonus!$J$3,Bonus!$K$3,IF(D2734&lt;Bonus!$J$4,Bonus!$K$4,IF(D2734&lt;Bonus!$J$5,Bonus!$K$5,IF(D2734&lt;Bonus!$J$6,Bonus!$K$6,IF(D2734&lt;Bonus!$J$7,Bonus!$K$7,IF(D2734&lt;Bonus!$J$8,Bonus!$K$8,IF(D2734&lt;Bonus!$J$9,Bonus!$K$9,IF(D2734&lt;Bonus!$J$10,Bonus!$K$10,IF(D2734&lt;Bonus!$J$11,Bonus!$K$11,IF(D2734&lt;Bonus!$J$12,Bonus!$K$12,Bonus!$K$13)))))))))))</f>
        <v>4</v>
      </c>
    </row>
    <row r="2735" spans="1:21"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17">
        <f t="shared" si="169"/>
        <v>451.84033613445376</v>
      </c>
      <c r="Q2735" t="s">
        <v>8339</v>
      </c>
      <c r="R2735" t="s">
        <v>8369</v>
      </c>
      <c r="S2735" s="23">
        <f t="shared" si="170"/>
        <v>42044.064513888887</v>
      </c>
      <c r="T2735" s="23">
        <f t="shared" si="171"/>
        <v>42104.022847222215</v>
      </c>
      <c r="U2735" s="27">
        <f>IF(D2735&lt;Bonus!$J$2,Bonus!$K$2,IF(D2735&lt;Bonus!$J$3,Bonus!$K$3,IF(D2735&lt;Bonus!$J$4,Bonus!$K$4,IF(D2735&lt;Bonus!$J$5,Bonus!$K$5,IF(D2735&lt;Bonus!$J$6,Bonus!$K$6,IF(D2735&lt;Bonus!$J$7,Bonus!$K$7,IF(D2735&lt;Bonus!$J$8,Bonus!$K$8,IF(D2735&lt;Bonus!$J$9,Bonus!$K$9,IF(D2735&lt;Bonus!$J$10,Bonus!$K$10,IF(D2735&lt;Bonus!$J$11,Bonus!$K$11,IF(D2735&lt;Bonus!$J$12,Bonus!$K$12,Bonus!$K$13)))))))))))</f>
        <v>12</v>
      </c>
    </row>
    <row r="2736" spans="1:21"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17">
        <f t="shared" si="169"/>
        <v>138.66871165644173</v>
      </c>
      <c r="Q2736" t="s">
        <v>8339</v>
      </c>
      <c r="R2736" t="s">
        <v>8369</v>
      </c>
      <c r="S2736" s="23">
        <f t="shared" si="170"/>
        <v>42626.460555555554</v>
      </c>
      <c r="T2736" s="23">
        <f t="shared" si="171"/>
        <v>42656.707638888889</v>
      </c>
      <c r="U2736" s="27">
        <f>IF(D2736&lt;Bonus!$J$2,Bonus!$K$2,IF(D2736&lt;Bonus!$J$3,Bonus!$K$3,IF(D2736&lt;Bonus!$J$4,Bonus!$K$4,IF(D2736&lt;Bonus!$J$5,Bonus!$K$5,IF(D2736&lt;Bonus!$J$6,Bonus!$K$6,IF(D2736&lt;Bonus!$J$7,Bonus!$K$7,IF(D2736&lt;Bonus!$J$8,Bonus!$K$8,IF(D2736&lt;Bonus!$J$9,Bonus!$K$9,IF(D2736&lt;Bonus!$J$10,Bonus!$K$10,IF(D2736&lt;Bonus!$J$11,Bonus!$K$11,IF(D2736&lt;Bonus!$J$12,Bonus!$K$12,Bonus!$K$13)))))))))))</f>
        <v>1</v>
      </c>
    </row>
    <row r="2737" spans="1:21"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17">
        <f t="shared" si="169"/>
        <v>21.640147492625371</v>
      </c>
      <c r="Q2737" t="s">
        <v>8339</v>
      </c>
      <c r="R2737" t="s">
        <v>8369</v>
      </c>
      <c r="S2737" s="23">
        <f t="shared" si="170"/>
        <v>41315.912615740737</v>
      </c>
      <c r="T2737" s="23">
        <f t="shared" si="171"/>
        <v>41346.625</v>
      </c>
      <c r="U2737" s="27">
        <f>IF(D2737&lt;Bonus!$J$2,Bonus!$K$2,IF(D2737&lt;Bonus!$J$3,Bonus!$K$3,IF(D2737&lt;Bonus!$J$4,Bonus!$K$4,IF(D2737&lt;Bonus!$J$5,Bonus!$K$5,IF(D2737&lt;Bonus!$J$6,Bonus!$K$6,IF(D2737&lt;Bonus!$J$7,Bonus!$K$7,IF(D2737&lt;Bonus!$J$8,Bonus!$K$8,IF(D2737&lt;Bonus!$J$9,Bonus!$K$9,IF(D2737&lt;Bonus!$J$10,Bonus!$K$10,IF(D2737&lt;Bonus!$J$11,Bonus!$K$11,IF(D2737&lt;Bonus!$J$12,Bonus!$K$12,Bonus!$K$13)))))))))))</f>
        <v>1</v>
      </c>
    </row>
    <row r="2738" spans="1:21"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17">
        <f t="shared" si="169"/>
        <v>169.51724137931035</v>
      </c>
      <c r="Q2738" t="s">
        <v>8339</v>
      </c>
      <c r="R2738" t="s">
        <v>8369</v>
      </c>
      <c r="S2738" s="23">
        <f t="shared" si="170"/>
        <v>41722.458020833328</v>
      </c>
      <c r="T2738" s="23">
        <f t="shared" si="171"/>
        <v>41752.458020833328</v>
      </c>
      <c r="U2738" s="27">
        <f>IF(D2738&lt;Bonus!$J$2,Bonus!$K$2,IF(D2738&lt;Bonus!$J$3,Bonus!$K$3,IF(D2738&lt;Bonus!$J$4,Bonus!$K$4,IF(D2738&lt;Bonus!$J$5,Bonus!$K$5,IF(D2738&lt;Bonus!$J$6,Bonus!$K$6,IF(D2738&lt;Bonus!$J$7,Bonus!$K$7,IF(D2738&lt;Bonus!$J$8,Bonus!$K$8,IF(D2738&lt;Bonus!$J$9,Bonus!$K$9,IF(D2738&lt;Bonus!$J$10,Bonus!$K$10,IF(D2738&lt;Bonus!$J$11,Bonus!$K$11,IF(D2738&lt;Bonus!$J$12,Bonus!$K$12,Bonus!$K$13)))))))))))</f>
        <v>3</v>
      </c>
    </row>
    <row r="2739" spans="1:21"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17">
        <f t="shared" si="169"/>
        <v>161.88210526315791</v>
      </c>
      <c r="Q2739" t="s">
        <v>8339</v>
      </c>
      <c r="R2739" t="s">
        <v>8369</v>
      </c>
      <c r="S2739" s="23">
        <f t="shared" si="170"/>
        <v>41611.709340277775</v>
      </c>
      <c r="T2739" s="23">
        <f t="shared" si="171"/>
        <v>41654.583333333328</v>
      </c>
      <c r="U2739" s="27">
        <f>IF(D2739&lt;Bonus!$J$2,Bonus!$K$2,IF(D2739&lt;Bonus!$J$3,Bonus!$K$3,IF(D2739&lt;Bonus!$J$4,Bonus!$K$4,IF(D2739&lt;Bonus!$J$5,Bonus!$K$5,IF(D2739&lt;Bonus!$J$6,Bonus!$K$6,IF(D2739&lt;Bonus!$J$7,Bonus!$K$7,IF(D2739&lt;Bonus!$J$8,Bonus!$K$8,IF(D2739&lt;Bonus!$J$9,Bonus!$K$9,IF(D2739&lt;Bonus!$J$10,Bonus!$K$10,IF(D2739&lt;Bonus!$J$11,Bonus!$K$11,IF(D2739&lt;Bonus!$J$12,Bonus!$K$12,Bonus!$K$13)))))))))))</f>
        <v>8</v>
      </c>
    </row>
    <row r="2740" spans="1:21"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17">
        <f t="shared" si="169"/>
        <v>493.13333333333333</v>
      </c>
      <c r="Q2740" t="s">
        <v>8339</v>
      </c>
      <c r="R2740" t="s">
        <v>8369</v>
      </c>
      <c r="S2740" s="23">
        <f t="shared" si="170"/>
        <v>42619.935231481482</v>
      </c>
      <c r="T2740" s="23">
        <f t="shared" si="171"/>
        <v>42679.935231481482</v>
      </c>
      <c r="U2740" s="27">
        <f>IF(D2740&lt;Bonus!$J$2,Bonus!$K$2,IF(D2740&lt;Bonus!$J$3,Bonus!$K$3,IF(D2740&lt;Bonus!$J$4,Bonus!$K$4,IF(D2740&lt;Bonus!$J$5,Bonus!$K$5,IF(D2740&lt;Bonus!$J$6,Bonus!$K$6,IF(D2740&lt;Bonus!$J$7,Bonus!$K$7,IF(D2740&lt;Bonus!$J$8,Bonus!$K$8,IF(D2740&lt;Bonus!$J$9,Bonus!$K$9,IF(D2740&lt;Bonus!$J$10,Bonus!$K$10,IF(D2740&lt;Bonus!$J$11,Bonus!$K$11,IF(D2740&lt;Bonus!$J$12,Bonus!$K$12,Bonus!$K$13)))))))))))</f>
        <v>3</v>
      </c>
    </row>
    <row r="2741" spans="1:21"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17">
        <f t="shared" si="169"/>
        <v>22.120418848167539</v>
      </c>
      <c r="Q2741" t="s">
        <v>8339</v>
      </c>
      <c r="R2741" t="s">
        <v>8369</v>
      </c>
      <c r="S2741" s="23">
        <f t="shared" si="170"/>
        <v>41719.679594907408</v>
      </c>
      <c r="T2741" s="23">
        <f t="shared" si="171"/>
        <v>41764.679594907408</v>
      </c>
      <c r="U2741" s="27">
        <f>IF(D2741&lt;Bonus!$J$2,Bonus!$K$2,IF(D2741&lt;Bonus!$J$3,Bonus!$K$3,IF(D2741&lt;Bonus!$J$4,Bonus!$K$4,IF(D2741&lt;Bonus!$J$5,Bonus!$K$5,IF(D2741&lt;Bonus!$J$6,Bonus!$K$6,IF(D2741&lt;Bonus!$J$7,Bonus!$K$7,IF(D2741&lt;Bonus!$J$8,Bonus!$K$8,IF(D2741&lt;Bonus!$J$9,Bonus!$K$9,IF(D2741&lt;Bonus!$J$10,Bonus!$K$10,IF(D2741&lt;Bonus!$J$11,Bonus!$K$11,IF(D2741&lt;Bonus!$J$12,Bonus!$K$12,Bonus!$K$13)))))))))))</f>
        <v>2</v>
      </c>
    </row>
    <row r="2742" spans="1:21"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17">
        <f t="shared" si="169"/>
        <v>18.235294117647058</v>
      </c>
      <c r="Q2742" t="s">
        <v>8339</v>
      </c>
      <c r="R2742" t="s">
        <v>8369</v>
      </c>
      <c r="S2742" s="23">
        <f t="shared" si="170"/>
        <v>42044.823518518511</v>
      </c>
      <c r="T2742" s="23">
        <f t="shared" si="171"/>
        <v>42074.781851851854</v>
      </c>
      <c r="U2742" s="27">
        <f>IF(D2742&lt;Bonus!$J$2,Bonus!$K$2,IF(D2742&lt;Bonus!$J$3,Bonus!$K$3,IF(D2742&lt;Bonus!$J$4,Bonus!$K$4,IF(D2742&lt;Bonus!$J$5,Bonus!$K$5,IF(D2742&lt;Bonus!$J$6,Bonus!$K$6,IF(D2742&lt;Bonus!$J$7,Bonus!$K$7,IF(D2742&lt;Bonus!$J$8,Bonus!$K$8,IF(D2742&lt;Bonus!$J$9,Bonus!$K$9,IF(D2742&lt;Bonus!$J$10,Bonus!$K$10,IF(D2742&lt;Bonus!$J$11,Bonus!$K$11,IF(D2742&lt;Bonus!$J$12,Bonus!$K$12,Bonus!$K$13)))))))))))</f>
        <v>1</v>
      </c>
    </row>
    <row r="2743" spans="1:21"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17">
        <f t="shared" si="169"/>
        <v>8.75</v>
      </c>
      <c r="Q2743" t="s">
        <v>8342</v>
      </c>
      <c r="R2743" t="s">
        <v>8378</v>
      </c>
      <c r="S2743" s="23">
        <f t="shared" si="170"/>
        <v>41911.449097222219</v>
      </c>
      <c r="T2743" s="23">
        <f t="shared" si="171"/>
        <v>41931.879861111105</v>
      </c>
      <c r="U2743" s="27">
        <f>IF(D2743&lt;Bonus!$J$2,Bonus!$K$2,IF(D2743&lt;Bonus!$J$3,Bonus!$K$3,IF(D2743&lt;Bonus!$J$4,Bonus!$K$4,IF(D2743&lt;Bonus!$J$5,Bonus!$K$5,IF(D2743&lt;Bonus!$J$6,Bonus!$K$6,IF(D2743&lt;Bonus!$J$7,Bonus!$K$7,IF(D2743&lt;Bonus!$J$8,Bonus!$K$8,IF(D2743&lt;Bonus!$J$9,Bonus!$K$9,IF(D2743&lt;Bonus!$J$10,Bonus!$K$10,IF(D2743&lt;Bonus!$J$11,Bonus!$K$11,IF(D2743&lt;Bonus!$J$12,Bonus!$K$12,Bonus!$K$13)))))))))))</f>
        <v>3</v>
      </c>
    </row>
    <row r="2744" spans="1:21"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17">
        <f t="shared" si="169"/>
        <v>40.611111111111114</v>
      </c>
      <c r="Q2744" t="s">
        <v>8342</v>
      </c>
      <c r="R2744" t="s">
        <v>8378</v>
      </c>
      <c r="S2744" s="23">
        <f t="shared" si="170"/>
        <v>41030.511423611111</v>
      </c>
      <c r="T2744" s="23">
        <f t="shared" si="171"/>
        <v>41044.511423611111</v>
      </c>
      <c r="U2744" s="27">
        <f>IF(D2744&lt;Bonus!$J$2,Bonus!$K$2,IF(D2744&lt;Bonus!$J$3,Bonus!$K$3,IF(D2744&lt;Bonus!$J$4,Bonus!$K$4,IF(D2744&lt;Bonus!$J$5,Bonus!$K$5,IF(D2744&lt;Bonus!$J$6,Bonus!$K$6,IF(D2744&lt;Bonus!$J$7,Bonus!$K$7,IF(D2744&lt;Bonus!$J$8,Bonus!$K$8,IF(D2744&lt;Bonus!$J$9,Bonus!$K$9,IF(D2744&lt;Bonus!$J$10,Bonus!$K$10,IF(D2744&lt;Bonus!$J$11,Bonus!$K$11,IF(D2744&lt;Bonus!$J$12,Bonus!$K$12,Bonus!$K$13)))))))))))</f>
        <v>2</v>
      </c>
    </row>
    <row r="2745" spans="1:21"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17" t="e">
        <f t="shared" si="169"/>
        <v>#DIV/0!</v>
      </c>
      <c r="Q2745" t="s">
        <v>8342</v>
      </c>
      <c r="R2745" t="s">
        <v>8378</v>
      </c>
      <c r="S2745" s="23">
        <f t="shared" si="170"/>
        <v>42632.120451388888</v>
      </c>
      <c r="T2745" s="23">
        <f t="shared" si="171"/>
        <v>42662.120451388888</v>
      </c>
      <c r="U2745" s="27">
        <f>IF(D2745&lt;Bonus!$J$2,Bonus!$K$2,IF(D2745&lt;Bonus!$J$3,Bonus!$K$3,IF(D2745&lt;Bonus!$J$4,Bonus!$K$4,IF(D2745&lt;Bonus!$J$5,Bonus!$K$5,IF(D2745&lt;Bonus!$J$6,Bonus!$K$6,IF(D2745&lt;Bonus!$J$7,Bonus!$K$7,IF(D2745&lt;Bonus!$J$8,Bonus!$K$8,IF(D2745&lt;Bonus!$J$9,Bonus!$K$9,IF(D2745&lt;Bonus!$J$10,Bonus!$K$10,IF(D2745&lt;Bonus!$J$11,Bonus!$K$11,IF(D2745&lt;Bonus!$J$12,Bonus!$K$12,Bonus!$K$13)))))))))))</f>
        <v>3</v>
      </c>
    </row>
    <row r="2746" spans="1:21"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17">
        <f t="shared" si="169"/>
        <v>37.954545454545453</v>
      </c>
      <c r="Q2746" t="s">
        <v>8342</v>
      </c>
      <c r="R2746" t="s">
        <v>8378</v>
      </c>
      <c r="S2746" s="23">
        <f t="shared" si="170"/>
        <v>40937.854143518518</v>
      </c>
      <c r="T2746" s="23">
        <f t="shared" si="171"/>
        <v>40967.854143518518</v>
      </c>
      <c r="U2746" s="27">
        <f>IF(D2746&lt;Bonus!$J$2,Bonus!$K$2,IF(D2746&lt;Bonus!$J$3,Bonus!$K$3,IF(D2746&lt;Bonus!$J$4,Bonus!$K$4,IF(D2746&lt;Bonus!$J$5,Bonus!$K$5,IF(D2746&lt;Bonus!$J$6,Bonus!$K$6,IF(D2746&lt;Bonus!$J$7,Bonus!$K$7,IF(D2746&lt;Bonus!$J$8,Bonus!$K$8,IF(D2746&lt;Bonus!$J$9,Bonus!$K$9,IF(D2746&lt;Bonus!$J$10,Bonus!$K$10,IF(D2746&lt;Bonus!$J$11,Bonus!$K$11,IF(D2746&lt;Bonus!$J$12,Bonus!$K$12,Bonus!$K$13)))))))))))</f>
        <v>5</v>
      </c>
    </row>
    <row r="2747" spans="1:21"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17">
        <f t="shared" si="169"/>
        <v>35.734693877551024</v>
      </c>
      <c r="Q2747" t="s">
        <v>8342</v>
      </c>
      <c r="R2747" t="s">
        <v>8378</v>
      </c>
      <c r="S2747" s="23">
        <f t="shared" si="170"/>
        <v>41044.779722222222</v>
      </c>
      <c r="T2747" s="23">
        <f t="shared" si="171"/>
        <v>41104.779722222222</v>
      </c>
      <c r="U2747" s="27">
        <f>IF(D2747&lt;Bonus!$J$2,Bonus!$K$2,IF(D2747&lt;Bonus!$J$3,Bonus!$K$3,IF(D2747&lt;Bonus!$J$4,Bonus!$K$4,IF(D2747&lt;Bonus!$J$5,Bonus!$K$5,IF(D2747&lt;Bonus!$J$6,Bonus!$K$6,IF(D2747&lt;Bonus!$J$7,Bonus!$K$7,IF(D2747&lt;Bonus!$J$8,Bonus!$K$8,IF(D2747&lt;Bonus!$J$9,Bonus!$K$9,IF(D2747&lt;Bonus!$J$10,Bonus!$K$10,IF(D2747&lt;Bonus!$J$11,Bonus!$K$11,IF(D2747&lt;Bonus!$J$12,Bonus!$K$12,Bonus!$K$13)))))))))))</f>
        <v>3</v>
      </c>
    </row>
    <row r="2748" spans="1:21"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17">
        <f t="shared" si="169"/>
        <v>42.157894736842103</v>
      </c>
      <c r="Q2748" t="s">
        <v>8342</v>
      </c>
      <c r="R2748" t="s">
        <v>8378</v>
      </c>
      <c r="S2748" s="23">
        <f t="shared" si="170"/>
        <v>41850.57304398148</v>
      </c>
      <c r="T2748" s="23">
        <f t="shared" si="171"/>
        <v>41880.57304398148</v>
      </c>
      <c r="U2748" s="27">
        <f>IF(D2748&lt;Bonus!$J$2,Bonus!$K$2,IF(D2748&lt;Bonus!$J$3,Bonus!$K$3,IF(D2748&lt;Bonus!$J$4,Bonus!$K$4,IF(D2748&lt;Bonus!$J$5,Bonus!$K$5,IF(D2748&lt;Bonus!$J$6,Bonus!$K$6,IF(D2748&lt;Bonus!$J$7,Bonus!$K$7,IF(D2748&lt;Bonus!$J$8,Bonus!$K$8,IF(D2748&lt;Bonus!$J$9,Bonus!$K$9,IF(D2748&lt;Bonus!$J$10,Bonus!$K$10,IF(D2748&lt;Bonus!$J$11,Bonus!$K$11,IF(D2748&lt;Bonus!$J$12,Bonus!$K$12,Bonus!$K$13)))))))))))</f>
        <v>2</v>
      </c>
    </row>
    <row r="2749" spans="1:21"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17">
        <f t="shared" si="169"/>
        <v>35</v>
      </c>
      <c r="Q2749" t="s">
        <v>8342</v>
      </c>
      <c r="R2749" t="s">
        <v>8378</v>
      </c>
      <c r="S2749" s="23">
        <f t="shared" si="170"/>
        <v>41044.439780092594</v>
      </c>
      <c r="T2749" s="23">
        <f t="shared" si="171"/>
        <v>41075.923611111109</v>
      </c>
      <c r="U2749" s="27">
        <f>IF(D2749&lt;Bonus!$J$2,Bonus!$K$2,IF(D2749&lt;Bonus!$J$3,Bonus!$K$3,IF(D2749&lt;Bonus!$J$4,Bonus!$K$4,IF(D2749&lt;Bonus!$J$5,Bonus!$K$5,IF(D2749&lt;Bonus!$J$6,Bonus!$K$6,IF(D2749&lt;Bonus!$J$7,Bonus!$K$7,IF(D2749&lt;Bonus!$J$8,Bonus!$K$8,IF(D2749&lt;Bonus!$J$9,Bonus!$K$9,IF(D2749&lt;Bonus!$J$10,Bonus!$K$10,IF(D2749&lt;Bonus!$J$11,Bonus!$K$11,IF(D2749&lt;Bonus!$J$12,Bonus!$K$12,Bonus!$K$13)))))))))))</f>
        <v>1</v>
      </c>
    </row>
    <row r="2750" spans="1:21"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17">
        <f t="shared" si="169"/>
        <v>13.25</v>
      </c>
      <c r="Q2750" t="s">
        <v>8342</v>
      </c>
      <c r="R2750" t="s">
        <v>8378</v>
      </c>
      <c r="S2750" s="23">
        <f t="shared" si="170"/>
        <v>42585.502337962964</v>
      </c>
      <c r="T2750" s="23">
        <f t="shared" si="171"/>
        <v>42615.502337962964</v>
      </c>
      <c r="U2750" s="27">
        <f>IF(D2750&lt;Bonus!$J$2,Bonus!$K$2,IF(D2750&lt;Bonus!$J$3,Bonus!$K$3,IF(D2750&lt;Bonus!$J$4,Bonus!$K$4,IF(D2750&lt;Bonus!$J$5,Bonus!$K$5,IF(D2750&lt;Bonus!$J$6,Bonus!$K$6,IF(D2750&lt;Bonus!$J$7,Bonus!$K$7,IF(D2750&lt;Bonus!$J$8,Bonus!$K$8,IF(D2750&lt;Bonus!$J$9,Bonus!$K$9,IF(D2750&lt;Bonus!$J$10,Bonus!$K$10,IF(D2750&lt;Bonus!$J$11,Bonus!$K$11,IF(D2750&lt;Bonus!$J$12,Bonus!$K$12,Bonus!$K$13)))))))))))</f>
        <v>3</v>
      </c>
    </row>
    <row r="2751" spans="1:21"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17">
        <f t="shared" si="169"/>
        <v>55</v>
      </c>
      <c r="Q2751" t="s">
        <v>8342</v>
      </c>
      <c r="R2751" t="s">
        <v>8378</v>
      </c>
      <c r="S2751" s="23">
        <f t="shared" si="170"/>
        <v>42068.59070601852</v>
      </c>
      <c r="T2751" s="23">
        <f t="shared" si="171"/>
        <v>42098.549039351848</v>
      </c>
      <c r="U2751" s="27">
        <f>IF(D2751&lt;Bonus!$J$2,Bonus!$K$2,IF(D2751&lt;Bonus!$J$3,Bonus!$K$3,IF(D2751&lt;Bonus!$J$4,Bonus!$K$4,IF(D2751&lt;Bonus!$J$5,Bonus!$K$5,IF(D2751&lt;Bonus!$J$6,Bonus!$K$6,IF(D2751&lt;Bonus!$J$7,Bonus!$K$7,IF(D2751&lt;Bonus!$J$8,Bonus!$K$8,IF(D2751&lt;Bonus!$J$9,Bonus!$K$9,IF(D2751&lt;Bonus!$J$10,Bonus!$K$10,IF(D2751&lt;Bonus!$J$11,Bonus!$K$11,IF(D2751&lt;Bonus!$J$12,Bonus!$K$12,Bonus!$K$13)))))))))))</f>
        <v>4</v>
      </c>
    </row>
    <row r="2752" spans="1:21"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17" t="e">
        <f t="shared" si="169"/>
        <v>#DIV/0!</v>
      </c>
      <c r="Q2752" t="s">
        <v>8342</v>
      </c>
      <c r="R2752" t="s">
        <v>8378</v>
      </c>
      <c r="S2752" s="23">
        <f t="shared" si="170"/>
        <v>41078.69149305555</v>
      </c>
      <c r="T2752" s="23">
        <f t="shared" si="171"/>
        <v>41090.625</v>
      </c>
      <c r="U2752" s="27">
        <f>IF(D2752&lt;Bonus!$J$2,Bonus!$K$2,IF(D2752&lt;Bonus!$J$3,Bonus!$K$3,IF(D2752&lt;Bonus!$J$4,Bonus!$K$4,IF(D2752&lt;Bonus!$J$5,Bonus!$K$5,IF(D2752&lt;Bonus!$J$6,Bonus!$K$6,IF(D2752&lt;Bonus!$J$7,Bonus!$K$7,IF(D2752&lt;Bonus!$J$8,Bonus!$K$8,IF(D2752&lt;Bonus!$J$9,Bonus!$K$9,IF(D2752&lt;Bonus!$J$10,Bonus!$K$10,IF(D2752&lt;Bonus!$J$11,Bonus!$K$11,IF(D2752&lt;Bonus!$J$12,Bonus!$K$12,Bonus!$K$13)))))))))))</f>
        <v>2</v>
      </c>
    </row>
    <row r="2753" spans="1:21"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17" t="e">
        <f t="shared" si="169"/>
        <v>#DIV/0!</v>
      </c>
      <c r="Q2753" t="s">
        <v>8342</v>
      </c>
      <c r="R2753" t="s">
        <v>8378</v>
      </c>
      <c r="S2753" s="23">
        <f t="shared" si="170"/>
        <v>41747.678726851853</v>
      </c>
      <c r="T2753" s="23">
        <f t="shared" si="171"/>
        <v>41807.678726851853</v>
      </c>
      <c r="U2753" s="27">
        <f>IF(D2753&lt;Bonus!$J$2,Bonus!$K$2,IF(D2753&lt;Bonus!$J$3,Bonus!$K$3,IF(D2753&lt;Bonus!$J$4,Bonus!$K$4,IF(D2753&lt;Bonus!$J$5,Bonus!$K$5,IF(D2753&lt;Bonus!$J$6,Bonus!$K$6,IF(D2753&lt;Bonus!$J$7,Bonus!$K$7,IF(D2753&lt;Bonus!$J$8,Bonus!$K$8,IF(D2753&lt;Bonus!$J$9,Bonus!$K$9,IF(D2753&lt;Bonus!$J$10,Bonus!$K$10,IF(D2753&lt;Bonus!$J$11,Bonus!$K$11,IF(D2753&lt;Bonus!$J$12,Bonus!$K$12,Bonus!$K$13)))))))))))</f>
        <v>2</v>
      </c>
    </row>
    <row r="2754" spans="1:21"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17">
        <f t="shared" si="169"/>
        <v>39.285714285714285</v>
      </c>
      <c r="Q2754" t="s">
        <v>8342</v>
      </c>
      <c r="R2754" t="s">
        <v>8378</v>
      </c>
      <c r="S2754" s="23">
        <f t="shared" si="170"/>
        <v>40855.556759259256</v>
      </c>
      <c r="T2754" s="23">
        <f t="shared" si="171"/>
        <v>40895.556759259256</v>
      </c>
      <c r="U2754" s="27">
        <f>IF(D2754&lt;Bonus!$J$2,Bonus!$K$2,IF(D2754&lt;Bonus!$J$3,Bonus!$K$3,IF(D2754&lt;Bonus!$J$4,Bonus!$K$4,IF(D2754&lt;Bonus!$J$5,Bonus!$K$5,IF(D2754&lt;Bonus!$J$6,Bonus!$K$6,IF(D2754&lt;Bonus!$J$7,Bonus!$K$7,IF(D2754&lt;Bonus!$J$8,Bonus!$K$8,IF(D2754&lt;Bonus!$J$9,Bonus!$K$9,IF(D2754&lt;Bonus!$J$10,Bonus!$K$10,IF(D2754&lt;Bonus!$J$11,Bonus!$K$11,IF(D2754&lt;Bonus!$J$12,Bonus!$K$12,Bonus!$K$13)))))))))))</f>
        <v>2</v>
      </c>
    </row>
    <row r="2755" spans="1:21"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f>
        <v>0.19</v>
      </c>
      <c r="P2755" s="17">
        <f t="shared" ref="P2755:P2818" si="173">E2755/L2755</f>
        <v>47.5</v>
      </c>
      <c r="Q2755" t="s">
        <v>8342</v>
      </c>
      <c r="R2755" t="s">
        <v>8378</v>
      </c>
      <c r="S2755" s="23">
        <f t="shared" ref="S2755:S2818" si="174">(J2755/60/60/24)+DATE(1970,1,1)+(-5/24)</f>
        <v>41117.692395833328</v>
      </c>
      <c r="T2755" s="23">
        <f t="shared" ref="T2755:T2818" si="175">(I2755/60/60/24)+DATE(1970,1,1)+(-5/24)</f>
        <v>41147.692395833328</v>
      </c>
      <c r="U2755" s="27">
        <f>IF(D2755&lt;Bonus!$J$2,Bonus!$K$2,IF(D2755&lt;Bonus!$J$3,Bonus!$K$3,IF(D2755&lt;Bonus!$J$4,Bonus!$K$4,IF(D2755&lt;Bonus!$J$5,Bonus!$K$5,IF(D2755&lt;Bonus!$J$6,Bonus!$K$6,IF(D2755&lt;Bonus!$J$7,Bonus!$K$7,IF(D2755&lt;Bonus!$J$8,Bonus!$K$8,IF(D2755&lt;Bonus!$J$9,Bonus!$K$9,IF(D2755&lt;Bonus!$J$10,Bonus!$K$10,IF(D2755&lt;Bonus!$J$11,Bonus!$K$11,IF(D2755&lt;Bonus!$J$12,Bonus!$K$12,Bonus!$K$13)))))))))))</f>
        <v>2</v>
      </c>
    </row>
    <row r="2756" spans="1:21"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17" t="e">
        <f t="shared" si="173"/>
        <v>#DIV/0!</v>
      </c>
      <c r="Q2756" t="s">
        <v>8342</v>
      </c>
      <c r="R2756" t="s">
        <v>8378</v>
      </c>
      <c r="S2756" s="23">
        <f t="shared" si="174"/>
        <v>41863.427673611113</v>
      </c>
      <c r="T2756" s="23">
        <f t="shared" si="175"/>
        <v>41893.427673611113</v>
      </c>
      <c r="U2756" s="27">
        <f>IF(D2756&lt;Bonus!$J$2,Bonus!$K$2,IF(D2756&lt;Bonus!$J$3,Bonus!$K$3,IF(D2756&lt;Bonus!$J$4,Bonus!$K$4,IF(D2756&lt;Bonus!$J$5,Bonus!$K$5,IF(D2756&lt;Bonus!$J$6,Bonus!$K$6,IF(D2756&lt;Bonus!$J$7,Bonus!$K$7,IF(D2756&lt;Bonus!$J$8,Bonus!$K$8,IF(D2756&lt;Bonus!$J$9,Bonus!$K$9,IF(D2756&lt;Bonus!$J$10,Bonus!$K$10,IF(D2756&lt;Bonus!$J$11,Bonus!$K$11,IF(D2756&lt;Bonus!$J$12,Bonus!$K$12,Bonus!$K$13)))))))))))</f>
        <v>4</v>
      </c>
    </row>
    <row r="2757" spans="1:21"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17">
        <f t="shared" si="173"/>
        <v>17.333333333333332</v>
      </c>
      <c r="Q2757" t="s">
        <v>8342</v>
      </c>
      <c r="R2757" t="s">
        <v>8378</v>
      </c>
      <c r="S2757" s="23">
        <f t="shared" si="174"/>
        <v>42072.582488425927</v>
      </c>
      <c r="T2757" s="23">
        <f t="shared" si="175"/>
        <v>42102.582488425927</v>
      </c>
      <c r="U2757" s="27">
        <f>IF(D2757&lt;Bonus!$J$2,Bonus!$K$2,IF(D2757&lt;Bonus!$J$3,Bonus!$K$3,IF(D2757&lt;Bonus!$J$4,Bonus!$K$4,IF(D2757&lt;Bonus!$J$5,Bonus!$K$5,IF(D2757&lt;Bonus!$J$6,Bonus!$K$6,IF(D2757&lt;Bonus!$J$7,Bonus!$K$7,IF(D2757&lt;Bonus!$J$8,Bonus!$K$8,IF(D2757&lt;Bonus!$J$9,Bonus!$K$9,IF(D2757&lt;Bonus!$J$10,Bonus!$K$10,IF(D2757&lt;Bonus!$J$11,Bonus!$K$11,IF(D2757&lt;Bonus!$J$12,Bonus!$K$12,Bonus!$K$13)))))))))))</f>
        <v>1</v>
      </c>
    </row>
    <row r="2758" spans="1:21"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17">
        <f t="shared" si="173"/>
        <v>31.757575757575758</v>
      </c>
      <c r="Q2758" t="s">
        <v>8342</v>
      </c>
      <c r="R2758" t="s">
        <v>8378</v>
      </c>
      <c r="S2758" s="23">
        <f t="shared" si="174"/>
        <v>41620.692141203705</v>
      </c>
      <c r="T2758" s="23">
        <f t="shared" si="175"/>
        <v>41650.692141203705</v>
      </c>
      <c r="U2758" s="27">
        <f>IF(D2758&lt;Bonus!$J$2,Bonus!$K$2,IF(D2758&lt;Bonus!$J$3,Bonus!$K$3,IF(D2758&lt;Bonus!$J$4,Bonus!$K$4,IF(D2758&lt;Bonus!$J$5,Bonus!$K$5,IF(D2758&lt;Bonus!$J$6,Bonus!$K$6,IF(D2758&lt;Bonus!$J$7,Bonus!$K$7,IF(D2758&lt;Bonus!$J$8,Bonus!$K$8,IF(D2758&lt;Bonus!$J$9,Bonus!$K$9,IF(D2758&lt;Bonus!$J$10,Bonus!$K$10,IF(D2758&lt;Bonus!$J$11,Bonus!$K$11,IF(D2758&lt;Bonus!$J$12,Bonus!$K$12,Bonus!$K$13)))))))))))</f>
        <v>4</v>
      </c>
    </row>
    <row r="2759" spans="1:21"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17">
        <f t="shared" si="173"/>
        <v>5</v>
      </c>
      <c r="Q2759" t="s">
        <v>8342</v>
      </c>
      <c r="R2759" t="s">
        <v>8378</v>
      </c>
      <c r="S2759" s="23">
        <f t="shared" si="174"/>
        <v>42573.448287037034</v>
      </c>
      <c r="T2759" s="23">
        <f t="shared" si="175"/>
        <v>42588.448287037034</v>
      </c>
      <c r="U2759" s="27">
        <f>IF(D2759&lt;Bonus!$J$2,Bonus!$K$2,IF(D2759&lt;Bonus!$J$3,Bonus!$K$3,IF(D2759&lt;Bonus!$J$4,Bonus!$K$4,IF(D2759&lt;Bonus!$J$5,Bonus!$K$5,IF(D2759&lt;Bonus!$J$6,Bonus!$K$6,IF(D2759&lt;Bonus!$J$7,Bonus!$K$7,IF(D2759&lt;Bonus!$J$8,Bonus!$K$8,IF(D2759&lt;Bonus!$J$9,Bonus!$K$9,IF(D2759&lt;Bonus!$J$10,Bonus!$K$10,IF(D2759&lt;Bonus!$J$11,Bonus!$K$11,IF(D2759&lt;Bonus!$J$12,Bonus!$K$12,Bonus!$K$13)))))))))))</f>
        <v>2</v>
      </c>
    </row>
    <row r="2760" spans="1:21"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17">
        <f t="shared" si="173"/>
        <v>39</v>
      </c>
      <c r="Q2760" t="s">
        <v>8342</v>
      </c>
      <c r="R2760" t="s">
        <v>8378</v>
      </c>
      <c r="S2760" s="23">
        <f t="shared" si="174"/>
        <v>42639.23359953703</v>
      </c>
      <c r="T2760" s="23">
        <f t="shared" si="175"/>
        <v>42653.23359953703</v>
      </c>
      <c r="U2760" s="27">
        <f>IF(D2760&lt;Bonus!$J$2,Bonus!$K$2,IF(D2760&lt;Bonus!$J$3,Bonus!$K$3,IF(D2760&lt;Bonus!$J$4,Bonus!$K$4,IF(D2760&lt;Bonus!$J$5,Bonus!$K$5,IF(D2760&lt;Bonus!$J$6,Bonus!$K$6,IF(D2760&lt;Bonus!$J$7,Bonus!$K$7,IF(D2760&lt;Bonus!$J$8,Bonus!$K$8,IF(D2760&lt;Bonus!$J$9,Bonus!$K$9,IF(D2760&lt;Bonus!$J$10,Bonus!$K$10,IF(D2760&lt;Bonus!$J$11,Bonus!$K$11,IF(D2760&lt;Bonus!$J$12,Bonus!$K$12,Bonus!$K$13)))))))))))</f>
        <v>2</v>
      </c>
    </row>
    <row r="2761" spans="1:21"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17">
        <f t="shared" si="173"/>
        <v>52.5</v>
      </c>
      <c r="Q2761" t="s">
        <v>8342</v>
      </c>
      <c r="R2761" t="s">
        <v>8378</v>
      </c>
      <c r="S2761" s="23">
        <f t="shared" si="174"/>
        <v>42524.158171296294</v>
      </c>
      <c r="T2761" s="23">
        <f t="shared" si="175"/>
        <v>42567.158171296294</v>
      </c>
      <c r="U2761" s="27">
        <f>IF(D2761&lt;Bonus!$J$2,Bonus!$K$2,IF(D2761&lt;Bonus!$J$3,Bonus!$K$3,IF(D2761&lt;Bonus!$J$4,Bonus!$K$4,IF(D2761&lt;Bonus!$J$5,Bonus!$K$5,IF(D2761&lt;Bonus!$J$6,Bonus!$K$6,IF(D2761&lt;Bonus!$J$7,Bonus!$K$7,IF(D2761&lt;Bonus!$J$8,Bonus!$K$8,IF(D2761&lt;Bonus!$J$9,Bonus!$K$9,IF(D2761&lt;Bonus!$J$10,Bonus!$K$10,IF(D2761&lt;Bonus!$J$11,Bonus!$K$11,IF(D2761&lt;Bonus!$J$12,Bonus!$K$12,Bonus!$K$13)))))))))))</f>
        <v>2</v>
      </c>
    </row>
    <row r="2762" spans="1:21"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17" t="e">
        <f t="shared" si="173"/>
        <v>#DIV/0!</v>
      </c>
      <c r="Q2762" t="s">
        <v>8342</v>
      </c>
      <c r="R2762" t="s">
        <v>8378</v>
      </c>
      <c r="S2762" s="23">
        <f t="shared" si="174"/>
        <v>41415.252986111111</v>
      </c>
      <c r="T2762" s="23">
        <f t="shared" si="175"/>
        <v>41445.252986111111</v>
      </c>
      <c r="U2762" s="27">
        <f>IF(D2762&lt;Bonus!$J$2,Bonus!$K$2,IF(D2762&lt;Bonus!$J$3,Bonus!$K$3,IF(D2762&lt;Bonus!$J$4,Bonus!$K$4,IF(D2762&lt;Bonus!$J$5,Bonus!$K$5,IF(D2762&lt;Bonus!$J$6,Bonus!$K$6,IF(D2762&lt;Bonus!$J$7,Bonus!$K$7,IF(D2762&lt;Bonus!$J$8,Bonus!$K$8,IF(D2762&lt;Bonus!$J$9,Bonus!$K$9,IF(D2762&lt;Bonus!$J$10,Bonus!$K$10,IF(D2762&lt;Bonus!$J$11,Bonus!$K$11,IF(D2762&lt;Bonus!$J$12,Bonus!$K$12,Bonus!$K$13)))))))))))</f>
        <v>3</v>
      </c>
    </row>
    <row r="2763" spans="1:21"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17">
        <f t="shared" si="173"/>
        <v>9</v>
      </c>
      <c r="Q2763" t="s">
        <v>8342</v>
      </c>
      <c r="R2763" t="s">
        <v>8378</v>
      </c>
      <c r="S2763" s="23">
        <f t="shared" si="174"/>
        <v>41246.85524305555</v>
      </c>
      <c r="T2763" s="23">
        <f t="shared" si="175"/>
        <v>41276.85524305555</v>
      </c>
      <c r="U2763" s="27">
        <f>IF(D2763&lt;Bonus!$J$2,Bonus!$K$2,IF(D2763&lt;Bonus!$J$3,Bonus!$K$3,IF(D2763&lt;Bonus!$J$4,Bonus!$K$4,IF(D2763&lt;Bonus!$J$5,Bonus!$K$5,IF(D2763&lt;Bonus!$J$6,Bonus!$K$6,IF(D2763&lt;Bonus!$J$7,Bonus!$K$7,IF(D2763&lt;Bonus!$J$8,Bonus!$K$8,IF(D2763&lt;Bonus!$J$9,Bonus!$K$9,IF(D2763&lt;Bonus!$J$10,Bonus!$K$10,IF(D2763&lt;Bonus!$J$11,Bonus!$K$11,IF(D2763&lt;Bonus!$J$12,Bonus!$K$12,Bonus!$K$13)))))))))))</f>
        <v>3</v>
      </c>
    </row>
    <row r="2764" spans="1:21"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17">
        <f t="shared" si="173"/>
        <v>25</v>
      </c>
      <c r="Q2764" t="s">
        <v>8342</v>
      </c>
      <c r="R2764" t="s">
        <v>8378</v>
      </c>
      <c r="S2764" s="23">
        <f t="shared" si="174"/>
        <v>40926.828645833331</v>
      </c>
      <c r="T2764" s="23">
        <f t="shared" si="175"/>
        <v>40986.786979166667</v>
      </c>
      <c r="U2764" s="27">
        <f>IF(D2764&lt;Bonus!$J$2,Bonus!$K$2,IF(D2764&lt;Bonus!$J$3,Bonus!$K$3,IF(D2764&lt;Bonus!$J$4,Bonus!$K$4,IF(D2764&lt;Bonus!$J$5,Bonus!$K$5,IF(D2764&lt;Bonus!$J$6,Bonus!$K$6,IF(D2764&lt;Bonus!$J$7,Bonus!$K$7,IF(D2764&lt;Bonus!$J$8,Bonus!$K$8,IF(D2764&lt;Bonus!$J$9,Bonus!$K$9,IF(D2764&lt;Bonus!$J$10,Bonus!$K$10,IF(D2764&lt;Bonus!$J$11,Bonus!$K$11,IF(D2764&lt;Bonus!$J$12,Bonus!$K$12,Bonus!$K$13)))))))))))</f>
        <v>2</v>
      </c>
    </row>
    <row r="2765" spans="1:21"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17">
        <f t="shared" si="173"/>
        <v>30</v>
      </c>
      <c r="Q2765" t="s">
        <v>8342</v>
      </c>
      <c r="R2765" t="s">
        <v>8378</v>
      </c>
      <c r="S2765" s="23">
        <f t="shared" si="174"/>
        <v>41373.371342592589</v>
      </c>
      <c r="T2765" s="23">
        <f t="shared" si="175"/>
        <v>41418.371342592589</v>
      </c>
      <c r="U2765" s="27">
        <f>IF(D2765&lt;Bonus!$J$2,Bonus!$K$2,IF(D2765&lt;Bonus!$J$3,Bonus!$K$3,IF(D2765&lt;Bonus!$J$4,Bonus!$K$4,IF(D2765&lt;Bonus!$J$5,Bonus!$K$5,IF(D2765&lt;Bonus!$J$6,Bonus!$K$6,IF(D2765&lt;Bonus!$J$7,Bonus!$K$7,IF(D2765&lt;Bonus!$J$8,Bonus!$K$8,IF(D2765&lt;Bonus!$J$9,Bonus!$K$9,IF(D2765&lt;Bonus!$J$10,Bonus!$K$10,IF(D2765&lt;Bonus!$J$11,Bonus!$K$11,IF(D2765&lt;Bonus!$J$12,Bonus!$K$12,Bonus!$K$13)))))))))))</f>
        <v>9</v>
      </c>
    </row>
    <row r="2766" spans="1:21"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17">
        <f t="shared" si="173"/>
        <v>11.25</v>
      </c>
      <c r="Q2766" t="s">
        <v>8342</v>
      </c>
      <c r="R2766" t="s">
        <v>8378</v>
      </c>
      <c r="S2766" s="23">
        <f t="shared" si="174"/>
        <v>41030.083692129629</v>
      </c>
      <c r="T2766" s="23">
        <f t="shared" si="175"/>
        <v>41059.583333333328</v>
      </c>
      <c r="U2766" s="27">
        <f>IF(D2766&lt;Bonus!$J$2,Bonus!$K$2,IF(D2766&lt;Bonus!$J$3,Bonus!$K$3,IF(D2766&lt;Bonus!$J$4,Bonus!$K$4,IF(D2766&lt;Bonus!$J$5,Bonus!$K$5,IF(D2766&lt;Bonus!$J$6,Bonus!$K$6,IF(D2766&lt;Bonus!$J$7,Bonus!$K$7,IF(D2766&lt;Bonus!$J$8,Bonus!$K$8,IF(D2766&lt;Bonus!$J$9,Bonus!$K$9,IF(D2766&lt;Bonus!$J$10,Bonus!$K$10,IF(D2766&lt;Bonus!$J$11,Bonus!$K$11,IF(D2766&lt;Bonus!$J$12,Bonus!$K$12,Bonus!$K$13)))))))))))</f>
        <v>2</v>
      </c>
    </row>
    <row r="2767" spans="1:21"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17" t="e">
        <f t="shared" si="173"/>
        <v>#DIV/0!</v>
      </c>
      <c r="Q2767" t="s">
        <v>8342</v>
      </c>
      <c r="R2767" t="s">
        <v>8378</v>
      </c>
      <c r="S2767" s="23">
        <f t="shared" si="174"/>
        <v>41194.370694444442</v>
      </c>
      <c r="T2767" s="23">
        <f t="shared" si="175"/>
        <v>41210.370694444442</v>
      </c>
      <c r="U2767" s="27">
        <f>IF(D2767&lt;Bonus!$J$2,Bonus!$K$2,IF(D2767&lt;Bonus!$J$3,Bonus!$K$3,IF(D2767&lt;Bonus!$J$4,Bonus!$K$4,IF(D2767&lt;Bonus!$J$5,Bonus!$K$5,IF(D2767&lt;Bonus!$J$6,Bonus!$K$6,IF(D2767&lt;Bonus!$J$7,Bonus!$K$7,IF(D2767&lt;Bonus!$J$8,Bonus!$K$8,IF(D2767&lt;Bonus!$J$9,Bonus!$K$9,IF(D2767&lt;Bonus!$J$10,Bonus!$K$10,IF(D2767&lt;Bonus!$J$11,Bonus!$K$11,IF(D2767&lt;Bonus!$J$12,Bonus!$K$12,Bonus!$K$13)))))))))))</f>
        <v>2</v>
      </c>
    </row>
    <row r="2768" spans="1:21"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17">
        <f t="shared" si="173"/>
        <v>25</v>
      </c>
      <c r="Q2768" t="s">
        <v>8342</v>
      </c>
      <c r="R2768" t="s">
        <v>8378</v>
      </c>
      <c r="S2768" s="23">
        <f t="shared" si="174"/>
        <v>40736.459699074068</v>
      </c>
      <c r="T2768" s="23">
        <f t="shared" si="175"/>
        <v>40766.459699074068</v>
      </c>
      <c r="U2768" s="27">
        <f>IF(D2768&lt;Bonus!$J$2,Bonus!$K$2,IF(D2768&lt;Bonus!$J$3,Bonus!$K$3,IF(D2768&lt;Bonus!$J$4,Bonus!$K$4,IF(D2768&lt;Bonus!$J$5,Bonus!$K$5,IF(D2768&lt;Bonus!$J$6,Bonus!$K$6,IF(D2768&lt;Bonus!$J$7,Bonus!$K$7,IF(D2768&lt;Bonus!$J$8,Bonus!$K$8,IF(D2768&lt;Bonus!$J$9,Bonus!$K$9,IF(D2768&lt;Bonus!$J$10,Bonus!$K$10,IF(D2768&lt;Bonus!$J$11,Bonus!$K$11,IF(D2768&lt;Bonus!$J$12,Bonus!$K$12,Bonus!$K$13)))))))))))</f>
        <v>3</v>
      </c>
    </row>
    <row r="2769" spans="1:21"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17">
        <f t="shared" si="173"/>
        <v>11.333333333333334</v>
      </c>
      <c r="Q2769" t="s">
        <v>8342</v>
      </c>
      <c r="R2769" t="s">
        <v>8378</v>
      </c>
      <c r="S2769" s="23">
        <f t="shared" si="174"/>
        <v>42172.750578703701</v>
      </c>
      <c r="T2769" s="23">
        <f t="shared" si="175"/>
        <v>42232.750578703701</v>
      </c>
      <c r="U2769" s="27">
        <f>IF(D2769&lt;Bonus!$J$2,Bonus!$K$2,IF(D2769&lt;Bonus!$J$3,Bonus!$K$3,IF(D2769&lt;Bonus!$J$4,Bonus!$K$4,IF(D2769&lt;Bonus!$J$5,Bonus!$K$5,IF(D2769&lt;Bonus!$J$6,Bonus!$K$6,IF(D2769&lt;Bonus!$J$7,Bonus!$K$7,IF(D2769&lt;Bonus!$J$8,Bonus!$K$8,IF(D2769&lt;Bonus!$J$9,Bonus!$K$9,IF(D2769&lt;Bonus!$J$10,Bonus!$K$10,IF(D2769&lt;Bonus!$J$11,Bonus!$K$11,IF(D2769&lt;Bonus!$J$12,Bonus!$K$12,Bonus!$K$13)))))))))))</f>
        <v>2</v>
      </c>
    </row>
    <row r="2770" spans="1:21"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17">
        <f t="shared" si="173"/>
        <v>29.470588235294116</v>
      </c>
      <c r="Q2770" t="s">
        <v>8342</v>
      </c>
      <c r="R2770" t="s">
        <v>8378</v>
      </c>
      <c r="S2770" s="23">
        <f t="shared" si="174"/>
        <v>40967.4065162037</v>
      </c>
      <c r="T2770" s="23">
        <f t="shared" si="175"/>
        <v>40997.364849537036</v>
      </c>
      <c r="U2770" s="27">
        <f>IF(D2770&lt;Bonus!$J$2,Bonus!$K$2,IF(D2770&lt;Bonus!$J$3,Bonus!$K$3,IF(D2770&lt;Bonus!$J$4,Bonus!$K$4,IF(D2770&lt;Bonus!$J$5,Bonus!$K$5,IF(D2770&lt;Bonus!$J$6,Bonus!$K$6,IF(D2770&lt;Bonus!$J$7,Bonus!$K$7,IF(D2770&lt;Bonus!$J$8,Bonus!$K$8,IF(D2770&lt;Bonus!$J$9,Bonus!$K$9,IF(D2770&lt;Bonus!$J$10,Bonus!$K$10,IF(D2770&lt;Bonus!$J$11,Bonus!$K$11,IF(D2770&lt;Bonus!$J$12,Bonus!$K$12,Bonus!$K$13)))))))))))</f>
        <v>3</v>
      </c>
    </row>
    <row r="2771" spans="1:21"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17">
        <f t="shared" si="173"/>
        <v>1</v>
      </c>
      <c r="Q2771" t="s">
        <v>8342</v>
      </c>
      <c r="R2771" t="s">
        <v>8378</v>
      </c>
      <c r="S2771" s="23">
        <f t="shared" si="174"/>
        <v>41745.617939814809</v>
      </c>
      <c r="T2771" s="23">
        <f t="shared" si="175"/>
        <v>41795.617939814809</v>
      </c>
      <c r="U2771" s="27">
        <f>IF(D2771&lt;Bonus!$J$2,Bonus!$K$2,IF(D2771&lt;Bonus!$J$3,Bonus!$K$3,IF(D2771&lt;Bonus!$J$4,Bonus!$K$4,IF(D2771&lt;Bonus!$J$5,Bonus!$K$5,IF(D2771&lt;Bonus!$J$6,Bonus!$K$6,IF(D2771&lt;Bonus!$J$7,Bonus!$K$7,IF(D2771&lt;Bonus!$J$8,Bonus!$K$8,IF(D2771&lt;Bonus!$J$9,Bonus!$K$9,IF(D2771&lt;Bonus!$J$10,Bonus!$K$10,IF(D2771&lt;Bonus!$J$11,Bonus!$K$11,IF(D2771&lt;Bonus!$J$12,Bonus!$K$12,Bonus!$K$13)))))))))))</f>
        <v>1</v>
      </c>
    </row>
    <row r="2772" spans="1:21"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17">
        <f t="shared" si="173"/>
        <v>63.098484848484851</v>
      </c>
      <c r="Q2772" t="s">
        <v>8342</v>
      </c>
      <c r="R2772" t="s">
        <v>8378</v>
      </c>
      <c r="S2772" s="23">
        <f t="shared" si="174"/>
        <v>41686.496874999997</v>
      </c>
      <c r="T2772" s="23">
        <f t="shared" si="175"/>
        <v>41716.455208333333</v>
      </c>
      <c r="U2772" s="27">
        <f>IF(D2772&lt;Bonus!$J$2,Bonus!$K$2,IF(D2772&lt;Bonus!$J$3,Bonus!$K$3,IF(D2772&lt;Bonus!$J$4,Bonus!$K$4,IF(D2772&lt;Bonus!$J$5,Bonus!$K$5,IF(D2772&lt;Bonus!$J$6,Bonus!$K$6,IF(D2772&lt;Bonus!$J$7,Bonus!$K$7,IF(D2772&lt;Bonus!$J$8,Bonus!$K$8,IF(D2772&lt;Bonus!$J$9,Bonus!$K$9,IF(D2772&lt;Bonus!$J$10,Bonus!$K$10,IF(D2772&lt;Bonus!$J$11,Bonus!$K$11,IF(D2772&lt;Bonus!$J$12,Bonus!$K$12,Bonus!$K$13)))))))))))</f>
        <v>6</v>
      </c>
    </row>
    <row r="2773" spans="1:21"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17" t="e">
        <f t="shared" si="173"/>
        <v>#DIV/0!</v>
      </c>
      <c r="Q2773" t="s">
        <v>8342</v>
      </c>
      <c r="R2773" t="s">
        <v>8378</v>
      </c>
      <c r="S2773" s="23">
        <f t="shared" si="174"/>
        <v>41257.323379629626</v>
      </c>
      <c r="T2773" s="23">
        <f t="shared" si="175"/>
        <v>41306.5</v>
      </c>
      <c r="U2773" s="27">
        <f>IF(D2773&lt;Bonus!$J$2,Bonus!$K$2,IF(D2773&lt;Bonus!$J$3,Bonus!$K$3,IF(D2773&lt;Bonus!$J$4,Bonus!$K$4,IF(D2773&lt;Bonus!$J$5,Bonus!$K$5,IF(D2773&lt;Bonus!$J$6,Bonus!$K$6,IF(D2773&lt;Bonus!$J$7,Bonus!$K$7,IF(D2773&lt;Bonus!$J$8,Bonus!$K$8,IF(D2773&lt;Bonus!$J$9,Bonus!$K$9,IF(D2773&lt;Bonus!$J$10,Bonus!$K$10,IF(D2773&lt;Bonus!$J$11,Bonus!$K$11,IF(D2773&lt;Bonus!$J$12,Bonus!$K$12,Bonus!$K$13)))))))))))</f>
        <v>5</v>
      </c>
    </row>
    <row r="2774" spans="1:21"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17" t="e">
        <f t="shared" si="173"/>
        <v>#DIV/0!</v>
      </c>
      <c r="Q2774" t="s">
        <v>8342</v>
      </c>
      <c r="R2774" t="s">
        <v>8378</v>
      </c>
      <c r="S2774" s="23">
        <f t="shared" si="174"/>
        <v>41537.660810185182</v>
      </c>
      <c r="T2774" s="23">
        <f t="shared" si="175"/>
        <v>41552.660810185182</v>
      </c>
      <c r="U2774" s="27">
        <f>IF(D2774&lt;Bonus!$J$2,Bonus!$K$2,IF(D2774&lt;Bonus!$J$3,Bonus!$K$3,IF(D2774&lt;Bonus!$J$4,Bonus!$K$4,IF(D2774&lt;Bonus!$J$5,Bonus!$K$5,IF(D2774&lt;Bonus!$J$6,Bonus!$K$6,IF(D2774&lt;Bonus!$J$7,Bonus!$K$7,IF(D2774&lt;Bonus!$J$8,Bonus!$K$8,IF(D2774&lt;Bonus!$J$9,Bonus!$K$9,IF(D2774&lt;Bonus!$J$10,Bonus!$K$10,IF(D2774&lt;Bonus!$J$11,Bonus!$K$11,IF(D2774&lt;Bonus!$J$12,Bonus!$K$12,Bonus!$K$13)))))))))))</f>
        <v>3</v>
      </c>
    </row>
    <row r="2775" spans="1:21"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17">
        <f t="shared" si="173"/>
        <v>1</v>
      </c>
      <c r="Q2775" t="s">
        <v>8342</v>
      </c>
      <c r="R2775" t="s">
        <v>8378</v>
      </c>
      <c r="S2775" s="23">
        <f t="shared" si="174"/>
        <v>42474.656493055554</v>
      </c>
      <c r="T2775" s="23">
        <f t="shared" si="175"/>
        <v>42484.656493055554</v>
      </c>
      <c r="U2775" s="27">
        <f>IF(D2775&lt;Bonus!$J$2,Bonus!$K$2,IF(D2775&lt;Bonus!$J$3,Bonus!$K$3,IF(D2775&lt;Bonus!$J$4,Bonus!$K$4,IF(D2775&lt;Bonus!$J$5,Bonus!$K$5,IF(D2775&lt;Bonus!$J$6,Bonus!$K$6,IF(D2775&lt;Bonus!$J$7,Bonus!$K$7,IF(D2775&lt;Bonus!$J$8,Bonus!$K$8,IF(D2775&lt;Bonus!$J$9,Bonus!$K$9,IF(D2775&lt;Bonus!$J$10,Bonus!$K$10,IF(D2775&lt;Bonus!$J$11,Bonus!$K$11,IF(D2775&lt;Bonus!$J$12,Bonus!$K$12,Bonus!$K$13)))))))))))</f>
        <v>1</v>
      </c>
    </row>
    <row r="2776" spans="1:21"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17">
        <f t="shared" si="173"/>
        <v>43.846153846153847</v>
      </c>
      <c r="Q2776" t="s">
        <v>8342</v>
      </c>
      <c r="R2776" t="s">
        <v>8378</v>
      </c>
      <c r="S2776" s="23">
        <f t="shared" si="174"/>
        <v>41310.918148148143</v>
      </c>
      <c r="T2776" s="23">
        <f t="shared" si="175"/>
        <v>41340.918148148143</v>
      </c>
      <c r="U2776" s="27">
        <f>IF(D2776&lt;Bonus!$J$2,Bonus!$K$2,IF(D2776&lt;Bonus!$J$3,Bonus!$K$3,IF(D2776&lt;Bonus!$J$4,Bonus!$K$4,IF(D2776&lt;Bonus!$J$5,Bonus!$K$5,IF(D2776&lt;Bonus!$J$6,Bonus!$K$6,IF(D2776&lt;Bonus!$J$7,Bonus!$K$7,IF(D2776&lt;Bonus!$J$8,Bonus!$K$8,IF(D2776&lt;Bonus!$J$9,Bonus!$K$9,IF(D2776&lt;Bonus!$J$10,Bonus!$K$10,IF(D2776&lt;Bonus!$J$11,Bonus!$K$11,IF(D2776&lt;Bonus!$J$12,Bonus!$K$12,Bonus!$K$13)))))))))))</f>
        <v>2</v>
      </c>
    </row>
    <row r="2777" spans="1:21"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17">
        <f t="shared" si="173"/>
        <v>75</v>
      </c>
      <c r="Q2777" t="s">
        <v>8342</v>
      </c>
      <c r="R2777" t="s">
        <v>8378</v>
      </c>
      <c r="S2777" s="23">
        <f t="shared" si="174"/>
        <v>40862.805023148147</v>
      </c>
      <c r="T2777" s="23">
        <f t="shared" si="175"/>
        <v>40892.805023148147</v>
      </c>
      <c r="U2777" s="27">
        <f>IF(D2777&lt;Bonus!$J$2,Bonus!$K$2,IF(D2777&lt;Bonus!$J$3,Bonus!$K$3,IF(D2777&lt;Bonus!$J$4,Bonus!$K$4,IF(D2777&lt;Bonus!$J$5,Bonus!$K$5,IF(D2777&lt;Bonus!$J$6,Bonus!$K$6,IF(D2777&lt;Bonus!$J$7,Bonus!$K$7,IF(D2777&lt;Bonus!$J$8,Bonus!$K$8,IF(D2777&lt;Bonus!$J$9,Bonus!$K$9,IF(D2777&lt;Bonus!$J$10,Bonus!$K$10,IF(D2777&lt;Bonus!$J$11,Bonus!$K$11,IF(D2777&lt;Bonus!$J$12,Bonus!$K$12,Bonus!$K$13)))))))))))</f>
        <v>3</v>
      </c>
    </row>
    <row r="2778" spans="1:21"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17">
        <f t="shared" si="173"/>
        <v>45.972222222222221</v>
      </c>
      <c r="Q2778" t="s">
        <v>8342</v>
      </c>
      <c r="R2778" t="s">
        <v>8378</v>
      </c>
      <c r="S2778" s="23">
        <f t="shared" si="174"/>
        <v>42136.088842592588</v>
      </c>
      <c r="T2778" s="23">
        <f t="shared" si="175"/>
        <v>42167.088842592588</v>
      </c>
      <c r="U2778" s="27">
        <f>IF(D2778&lt;Bonus!$J$2,Bonus!$K$2,IF(D2778&lt;Bonus!$J$3,Bonus!$K$3,IF(D2778&lt;Bonus!$J$4,Bonus!$K$4,IF(D2778&lt;Bonus!$J$5,Bonus!$K$5,IF(D2778&lt;Bonus!$J$6,Bonus!$K$6,IF(D2778&lt;Bonus!$J$7,Bonus!$K$7,IF(D2778&lt;Bonus!$J$8,Bonus!$K$8,IF(D2778&lt;Bonus!$J$9,Bonus!$K$9,IF(D2778&lt;Bonus!$J$10,Bonus!$K$10,IF(D2778&lt;Bonus!$J$11,Bonus!$K$11,IF(D2778&lt;Bonus!$J$12,Bonus!$K$12,Bonus!$K$13)))))))))))</f>
        <v>6</v>
      </c>
    </row>
    <row r="2779" spans="1:21"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17">
        <f t="shared" si="173"/>
        <v>10</v>
      </c>
      <c r="Q2779" t="s">
        <v>8342</v>
      </c>
      <c r="R2779" t="s">
        <v>8378</v>
      </c>
      <c r="S2779" s="23">
        <f t="shared" si="174"/>
        <v>42172.460694444446</v>
      </c>
      <c r="T2779" s="23">
        <f t="shared" si="175"/>
        <v>42202.460694444446</v>
      </c>
      <c r="U2779" s="27">
        <f>IF(D2779&lt;Bonus!$J$2,Bonus!$K$2,IF(D2779&lt;Bonus!$J$3,Bonus!$K$3,IF(D2779&lt;Bonus!$J$4,Bonus!$K$4,IF(D2779&lt;Bonus!$J$5,Bonus!$K$5,IF(D2779&lt;Bonus!$J$6,Bonus!$K$6,IF(D2779&lt;Bonus!$J$7,Bonus!$K$7,IF(D2779&lt;Bonus!$J$8,Bonus!$K$8,IF(D2779&lt;Bonus!$J$9,Bonus!$K$9,IF(D2779&lt;Bonus!$J$10,Bonus!$K$10,IF(D2779&lt;Bonus!$J$11,Bonus!$K$11,IF(D2779&lt;Bonus!$J$12,Bonus!$K$12,Bonus!$K$13)))))))))))</f>
        <v>2</v>
      </c>
    </row>
    <row r="2780" spans="1:21"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17">
        <f t="shared" si="173"/>
        <v>93.666666666666671</v>
      </c>
      <c r="Q2780" t="s">
        <v>8342</v>
      </c>
      <c r="R2780" t="s">
        <v>8378</v>
      </c>
      <c r="S2780" s="23">
        <f t="shared" si="174"/>
        <v>41846.769745370366</v>
      </c>
      <c r="T2780" s="23">
        <f t="shared" si="175"/>
        <v>41876.769745370366</v>
      </c>
      <c r="U2780" s="27">
        <f>IF(D2780&lt;Bonus!$J$2,Bonus!$K$2,IF(D2780&lt;Bonus!$J$3,Bonus!$K$3,IF(D2780&lt;Bonus!$J$4,Bonus!$K$4,IF(D2780&lt;Bonus!$J$5,Bonus!$K$5,IF(D2780&lt;Bonus!$J$6,Bonus!$K$6,IF(D2780&lt;Bonus!$J$7,Bonus!$K$7,IF(D2780&lt;Bonus!$J$8,Bonus!$K$8,IF(D2780&lt;Bonus!$J$9,Bonus!$K$9,IF(D2780&lt;Bonus!$J$10,Bonus!$K$10,IF(D2780&lt;Bonus!$J$11,Bonus!$K$11,IF(D2780&lt;Bonus!$J$12,Bonus!$K$12,Bonus!$K$13)))))))))))</f>
        <v>3</v>
      </c>
    </row>
    <row r="2781" spans="1:21"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17">
        <f t="shared" si="173"/>
        <v>53</v>
      </c>
      <c r="Q2781" t="s">
        <v>8342</v>
      </c>
      <c r="R2781" t="s">
        <v>8378</v>
      </c>
      <c r="S2781" s="23">
        <f t="shared" si="174"/>
        <v>42300.377557870372</v>
      </c>
      <c r="T2781" s="23">
        <f t="shared" si="175"/>
        <v>42330.419224537036</v>
      </c>
      <c r="U2781" s="27">
        <f>IF(D2781&lt;Bonus!$J$2,Bonus!$K$2,IF(D2781&lt;Bonus!$J$3,Bonus!$K$3,IF(D2781&lt;Bonus!$J$4,Bonus!$K$4,IF(D2781&lt;Bonus!$J$5,Bonus!$K$5,IF(D2781&lt;Bonus!$J$6,Bonus!$K$6,IF(D2781&lt;Bonus!$J$7,Bonus!$K$7,IF(D2781&lt;Bonus!$J$8,Bonus!$K$8,IF(D2781&lt;Bonus!$J$9,Bonus!$K$9,IF(D2781&lt;Bonus!$J$10,Bonus!$K$10,IF(D2781&lt;Bonus!$J$11,Bonus!$K$11,IF(D2781&lt;Bonus!$J$12,Bonus!$K$12,Bonus!$K$13)))))))))))</f>
        <v>2</v>
      </c>
    </row>
    <row r="2782" spans="1:21"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17" t="e">
        <f t="shared" si="173"/>
        <v>#DIV/0!</v>
      </c>
      <c r="Q2782" t="s">
        <v>8342</v>
      </c>
      <c r="R2782" t="s">
        <v>8378</v>
      </c>
      <c r="S2782" s="23">
        <f t="shared" si="174"/>
        <v>42774.239444444444</v>
      </c>
      <c r="T2782" s="23">
        <f t="shared" si="175"/>
        <v>42804.239444444444</v>
      </c>
      <c r="U2782" s="27">
        <f>IF(D2782&lt;Bonus!$J$2,Bonus!$K$2,IF(D2782&lt;Bonus!$J$3,Bonus!$K$3,IF(D2782&lt;Bonus!$J$4,Bonus!$K$4,IF(D2782&lt;Bonus!$J$5,Bonus!$K$5,IF(D2782&lt;Bonus!$J$6,Bonus!$K$6,IF(D2782&lt;Bonus!$J$7,Bonus!$K$7,IF(D2782&lt;Bonus!$J$8,Bonus!$K$8,IF(D2782&lt;Bonus!$J$9,Bonus!$K$9,IF(D2782&lt;Bonus!$J$10,Bonus!$K$10,IF(D2782&lt;Bonus!$J$11,Bonus!$K$11,IF(D2782&lt;Bonus!$J$12,Bonus!$K$12,Bonus!$K$13)))))))))))</f>
        <v>12</v>
      </c>
    </row>
    <row r="2783" spans="1:21"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17">
        <f t="shared" si="173"/>
        <v>47</v>
      </c>
      <c r="Q2783" t="s">
        <v>8337</v>
      </c>
      <c r="R2783" t="s">
        <v>8338</v>
      </c>
      <c r="S2783" s="23">
        <f t="shared" si="174"/>
        <v>42018.733263888884</v>
      </c>
      <c r="T2783" s="23">
        <f t="shared" si="175"/>
        <v>42047.083333333336</v>
      </c>
      <c r="U2783" s="27">
        <f>IF(D2783&lt;Bonus!$J$2,Bonus!$K$2,IF(D2783&lt;Bonus!$J$3,Bonus!$K$3,IF(D2783&lt;Bonus!$J$4,Bonus!$K$4,IF(D2783&lt;Bonus!$J$5,Bonus!$K$5,IF(D2783&lt;Bonus!$J$6,Bonus!$K$6,IF(D2783&lt;Bonus!$J$7,Bonus!$K$7,IF(D2783&lt;Bonus!$J$8,Bonus!$K$8,IF(D2783&lt;Bonus!$J$9,Bonus!$K$9,IF(D2783&lt;Bonus!$J$10,Bonus!$K$10,IF(D2783&lt;Bonus!$J$11,Bonus!$K$11,IF(D2783&lt;Bonus!$J$12,Bonus!$K$12,Bonus!$K$13)))))))))))</f>
        <v>2</v>
      </c>
    </row>
    <row r="2784" spans="1:21"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17">
        <f t="shared" si="173"/>
        <v>66.666666666666671</v>
      </c>
      <c r="Q2784" t="s">
        <v>8337</v>
      </c>
      <c r="R2784" t="s">
        <v>8338</v>
      </c>
      <c r="S2784" s="23">
        <f t="shared" si="174"/>
        <v>42026.716643518514</v>
      </c>
      <c r="T2784" s="23">
        <f t="shared" si="175"/>
        <v>42051.999305555553</v>
      </c>
      <c r="U2784" s="27">
        <f>IF(D2784&lt;Bonus!$J$2,Bonus!$K$2,IF(D2784&lt;Bonus!$J$3,Bonus!$K$3,IF(D2784&lt;Bonus!$J$4,Bonus!$K$4,IF(D2784&lt;Bonus!$J$5,Bonus!$K$5,IF(D2784&lt;Bonus!$J$6,Bonus!$K$6,IF(D2784&lt;Bonus!$J$7,Bonus!$K$7,IF(D2784&lt;Bonus!$J$8,Bonus!$K$8,IF(D2784&lt;Bonus!$J$9,Bonus!$K$9,IF(D2784&lt;Bonus!$J$10,Bonus!$K$10,IF(D2784&lt;Bonus!$J$11,Bonus!$K$11,IF(D2784&lt;Bonus!$J$12,Bonus!$K$12,Bonus!$K$13)))))))))))</f>
        <v>2</v>
      </c>
    </row>
    <row r="2785" spans="1:21"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17">
        <f t="shared" si="173"/>
        <v>18.770491803278688</v>
      </c>
      <c r="Q2785" t="s">
        <v>8337</v>
      </c>
      <c r="R2785" t="s">
        <v>8338</v>
      </c>
      <c r="S2785" s="23">
        <f t="shared" si="174"/>
        <v>42103.326921296299</v>
      </c>
      <c r="T2785" s="23">
        <f t="shared" si="175"/>
        <v>42117.326921296299</v>
      </c>
      <c r="U2785" s="27">
        <f>IF(D2785&lt;Bonus!$J$2,Bonus!$K$2,IF(D2785&lt;Bonus!$J$3,Bonus!$K$3,IF(D2785&lt;Bonus!$J$4,Bonus!$K$4,IF(D2785&lt;Bonus!$J$5,Bonus!$K$5,IF(D2785&lt;Bonus!$J$6,Bonus!$K$6,IF(D2785&lt;Bonus!$J$7,Bonus!$K$7,IF(D2785&lt;Bonus!$J$8,Bonus!$K$8,IF(D2785&lt;Bonus!$J$9,Bonus!$K$9,IF(D2785&lt;Bonus!$J$10,Bonus!$K$10,IF(D2785&lt;Bonus!$J$11,Bonus!$K$11,IF(D2785&lt;Bonus!$J$12,Bonus!$K$12,Bonus!$K$13)))))))))))</f>
        <v>2</v>
      </c>
    </row>
    <row r="2786" spans="1:21"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17">
        <f t="shared" si="173"/>
        <v>66.111111111111114</v>
      </c>
      <c r="Q2786" t="s">
        <v>8337</v>
      </c>
      <c r="R2786" t="s">
        <v>8338</v>
      </c>
      <c r="S2786" s="23">
        <f t="shared" si="174"/>
        <v>41920.579201388886</v>
      </c>
      <c r="T2786" s="23">
        <f t="shared" si="175"/>
        <v>41941.579201388886</v>
      </c>
      <c r="U2786" s="27">
        <f>IF(D2786&lt;Bonus!$J$2,Bonus!$K$2,IF(D2786&lt;Bonus!$J$3,Bonus!$K$3,IF(D2786&lt;Bonus!$J$4,Bonus!$K$4,IF(D2786&lt;Bonus!$J$5,Bonus!$K$5,IF(D2786&lt;Bonus!$J$6,Bonus!$K$6,IF(D2786&lt;Bonus!$J$7,Bonus!$K$7,IF(D2786&lt;Bonus!$J$8,Bonus!$K$8,IF(D2786&lt;Bonus!$J$9,Bonus!$K$9,IF(D2786&lt;Bonus!$J$10,Bonus!$K$10,IF(D2786&lt;Bonus!$J$11,Bonus!$K$11,IF(D2786&lt;Bonus!$J$12,Bonus!$K$12,Bonus!$K$13)))))))))))</f>
        <v>3</v>
      </c>
    </row>
    <row r="2787" spans="1:21"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17">
        <f t="shared" si="173"/>
        <v>36.859154929577464</v>
      </c>
      <c r="Q2787" t="s">
        <v>8337</v>
      </c>
      <c r="R2787" t="s">
        <v>8338</v>
      </c>
      <c r="S2787" s="23">
        <f t="shared" si="174"/>
        <v>42557.981099537035</v>
      </c>
      <c r="T2787" s="23">
        <f t="shared" si="175"/>
        <v>42587.666666666664</v>
      </c>
      <c r="U2787" s="27">
        <f>IF(D2787&lt;Bonus!$J$2,Bonus!$K$2,IF(D2787&lt;Bonus!$J$3,Bonus!$K$3,IF(D2787&lt;Bonus!$J$4,Bonus!$K$4,IF(D2787&lt;Bonus!$J$5,Bonus!$K$5,IF(D2787&lt;Bonus!$J$6,Bonus!$K$6,IF(D2787&lt;Bonus!$J$7,Bonus!$K$7,IF(D2787&lt;Bonus!$J$8,Bonus!$K$8,IF(D2787&lt;Bonus!$J$9,Bonus!$K$9,IF(D2787&lt;Bonus!$J$10,Bonus!$K$10,IF(D2787&lt;Bonus!$J$11,Bonus!$K$11,IF(D2787&lt;Bonus!$J$12,Bonus!$K$12,Bonus!$K$13)))))))))))</f>
        <v>3</v>
      </c>
    </row>
    <row r="2788" spans="1:21"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17">
        <f t="shared" si="173"/>
        <v>39.810810810810814</v>
      </c>
      <c r="Q2788" t="s">
        <v>8337</v>
      </c>
      <c r="R2788" t="s">
        <v>8338</v>
      </c>
      <c r="S2788" s="23">
        <f t="shared" si="174"/>
        <v>41815.360879629625</v>
      </c>
      <c r="T2788" s="23">
        <f t="shared" si="175"/>
        <v>41829.360879629625</v>
      </c>
      <c r="U2788" s="27">
        <f>IF(D2788&lt;Bonus!$J$2,Bonus!$K$2,IF(D2788&lt;Bonus!$J$3,Bonus!$K$3,IF(D2788&lt;Bonus!$J$4,Bonus!$K$4,IF(D2788&lt;Bonus!$J$5,Bonus!$K$5,IF(D2788&lt;Bonus!$J$6,Bonus!$K$6,IF(D2788&lt;Bonus!$J$7,Bonus!$K$7,IF(D2788&lt;Bonus!$J$8,Bonus!$K$8,IF(D2788&lt;Bonus!$J$9,Bonus!$K$9,IF(D2788&lt;Bonus!$J$10,Bonus!$K$10,IF(D2788&lt;Bonus!$J$11,Bonus!$K$11,IF(D2788&lt;Bonus!$J$12,Bonus!$K$12,Bonus!$K$13)))))))))))</f>
        <v>2</v>
      </c>
    </row>
    <row r="2789" spans="1:21"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17">
        <f t="shared" si="173"/>
        <v>31.5</v>
      </c>
      <c r="Q2789" t="s">
        <v>8337</v>
      </c>
      <c r="R2789" t="s">
        <v>8338</v>
      </c>
      <c r="S2789" s="23">
        <f t="shared" si="174"/>
        <v>41807.990185185183</v>
      </c>
      <c r="T2789" s="23">
        <f t="shared" si="175"/>
        <v>41837.990185185183</v>
      </c>
      <c r="U2789" s="27">
        <f>IF(D2789&lt;Bonus!$J$2,Bonus!$K$2,IF(D2789&lt;Bonus!$J$3,Bonus!$K$3,IF(D2789&lt;Bonus!$J$4,Bonus!$K$4,IF(D2789&lt;Bonus!$J$5,Bonus!$K$5,IF(D2789&lt;Bonus!$J$6,Bonus!$K$6,IF(D2789&lt;Bonus!$J$7,Bonus!$K$7,IF(D2789&lt;Bonus!$J$8,Bonus!$K$8,IF(D2789&lt;Bonus!$J$9,Bonus!$K$9,IF(D2789&lt;Bonus!$J$10,Bonus!$K$10,IF(D2789&lt;Bonus!$J$11,Bonus!$K$11,IF(D2789&lt;Bonus!$J$12,Bonus!$K$12,Bonus!$K$13)))))))))))</f>
        <v>2</v>
      </c>
    </row>
    <row r="2790" spans="1:21"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17">
        <f t="shared" si="173"/>
        <v>102.5</v>
      </c>
      <c r="Q2790" t="s">
        <v>8337</v>
      </c>
      <c r="R2790" t="s">
        <v>8338</v>
      </c>
      <c r="S2790" s="23">
        <f t="shared" si="174"/>
        <v>42550.493553240733</v>
      </c>
      <c r="T2790" s="23">
        <f t="shared" si="175"/>
        <v>42580.493553240733</v>
      </c>
      <c r="U2790" s="27">
        <f>IF(D2790&lt;Bonus!$J$2,Bonus!$K$2,IF(D2790&lt;Bonus!$J$3,Bonus!$K$3,IF(D2790&lt;Bonus!$J$4,Bonus!$K$4,IF(D2790&lt;Bonus!$J$5,Bonus!$K$5,IF(D2790&lt;Bonus!$J$6,Bonus!$K$6,IF(D2790&lt;Bonus!$J$7,Bonus!$K$7,IF(D2790&lt;Bonus!$J$8,Bonus!$K$8,IF(D2790&lt;Bonus!$J$9,Bonus!$K$9,IF(D2790&lt;Bonus!$J$10,Bonus!$K$10,IF(D2790&lt;Bonus!$J$11,Bonus!$K$11,IF(D2790&lt;Bonus!$J$12,Bonus!$K$12,Bonus!$K$13)))))))))))</f>
        <v>2</v>
      </c>
    </row>
    <row r="2791" spans="1:21"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17">
        <f t="shared" si="173"/>
        <v>126.45833333333333</v>
      </c>
      <c r="Q2791" t="s">
        <v>8337</v>
      </c>
      <c r="R2791" t="s">
        <v>8338</v>
      </c>
      <c r="S2791" s="23">
        <f t="shared" si="174"/>
        <v>42055.804791666662</v>
      </c>
      <c r="T2791" s="23">
        <f t="shared" si="175"/>
        <v>42074.958333333336</v>
      </c>
      <c r="U2791" s="27">
        <f>IF(D2791&lt;Bonus!$J$2,Bonus!$K$2,IF(D2791&lt;Bonus!$J$3,Bonus!$K$3,IF(D2791&lt;Bonus!$J$4,Bonus!$K$4,IF(D2791&lt;Bonus!$J$5,Bonus!$K$5,IF(D2791&lt;Bonus!$J$6,Bonus!$K$6,IF(D2791&lt;Bonus!$J$7,Bonus!$K$7,IF(D2791&lt;Bonus!$J$8,Bonus!$K$8,IF(D2791&lt;Bonus!$J$9,Bonus!$K$9,IF(D2791&lt;Bonus!$J$10,Bonus!$K$10,IF(D2791&lt;Bonus!$J$11,Bonus!$K$11,IF(D2791&lt;Bonus!$J$12,Bonus!$K$12,Bonus!$K$13)))))))))))</f>
        <v>2</v>
      </c>
    </row>
    <row r="2792" spans="1:21"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17">
        <f t="shared" si="173"/>
        <v>47.878787878787875</v>
      </c>
      <c r="Q2792" t="s">
        <v>8337</v>
      </c>
      <c r="R2792" t="s">
        <v>8338</v>
      </c>
      <c r="S2792" s="23">
        <f t="shared" si="174"/>
        <v>42016.730358796289</v>
      </c>
      <c r="T2792" s="23">
        <f t="shared" si="175"/>
        <v>42046.730358796289</v>
      </c>
      <c r="U2792" s="27">
        <f>IF(D2792&lt;Bonus!$J$2,Bonus!$K$2,IF(D2792&lt;Bonus!$J$3,Bonus!$K$3,IF(D2792&lt;Bonus!$J$4,Bonus!$K$4,IF(D2792&lt;Bonus!$J$5,Bonus!$K$5,IF(D2792&lt;Bonus!$J$6,Bonus!$K$6,IF(D2792&lt;Bonus!$J$7,Bonus!$K$7,IF(D2792&lt;Bonus!$J$8,Bonus!$K$8,IF(D2792&lt;Bonus!$J$9,Bonus!$K$9,IF(D2792&lt;Bonus!$J$10,Bonus!$K$10,IF(D2792&lt;Bonus!$J$11,Bonus!$K$11,IF(D2792&lt;Bonus!$J$12,Bonus!$K$12,Bonus!$K$13)))))))))))</f>
        <v>2</v>
      </c>
    </row>
    <row r="2793" spans="1:21"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17">
        <f t="shared" si="173"/>
        <v>73.214285714285708</v>
      </c>
      <c r="Q2793" t="s">
        <v>8337</v>
      </c>
      <c r="R2793" t="s">
        <v>8338</v>
      </c>
      <c r="S2793" s="23">
        <f t="shared" si="174"/>
        <v>42591.691655092589</v>
      </c>
      <c r="T2793" s="23">
        <f t="shared" si="175"/>
        <v>42621.958333333336</v>
      </c>
      <c r="U2793" s="27">
        <f>IF(D2793&lt;Bonus!$J$2,Bonus!$K$2,IF(D2793&lt;Bonus!$J$3,Bonus!$K$3,IF(D2793&lt;Bonus!$J$4,Bonus!$K$4,IF(D2793&lt;Bonus!$J$5,Bonus!$K$5,IF(D2793&lt;Bonus!$J$6,Bonus!$K$6,IF(D2793&lt;Bonus!$J$7,Bonus!$K$7,IF(D2793&lt;Bonus!$J$8,Bonus!$K$8,IF(D2793&lt;Bonus!$J$9,Bonus!$K$9,IF(D2793&lt;Bonus!$J$10,Bonus!$K$10,IF(D2793&lt;Bonus!$J$11,Bonus!$K$11,IF(D2793&lt;Bonus!$J$12,Bonus!$K$12,Bonus!$K$13)))))))))))</f>
        <v>2</v>
      </c>
    </row>
    <row r="2794" spans="1:21"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17">
        <f t="shared" si="173"/>
        <v>89.666666666666671</v>
      </c>
      <c r="Q2794" t="s">
        <v>8337</v>
      </c>
      <c r="R2794" t="s">
        <v>8338</v>
      </c>
      <c r="S2794" s="23">
        <f t="shared" si="174"/>
        <v>42183.022673611107</v>
      </c>
      <c r="T2794" s="23">
        <f t="shared" si="175"/>
        <v>42228.022673611107</v>
      </c>
      <c r="U2794" s="27">
        <f>IF(D2794&lt;Bonus!$J$2,Bonus!$K$2,IF(D2794&lt;Bonus!$J$3,Bonus!$K$3,IF(D2794&lt;Bonus!$J$4,Bonus!$K$4,IF(D2794&lt;Bonus!$J$5,Bonus!$K$5,IF(D2794&lt;Bonus!$J$6,Bonus!$K$6,IF(D2794&lt;Bonus!$J$7,Bonus!$K$7,IF(D2794&lt;Bonus!$J$8,Bonus!$K$8,IF(D2794&lt;Bonus!$J$9,Bonus!$K$9,IF(D2794&lt;Bonus!$J$10,Bonus!$K$10,IF(D2794&lt;Bonus!$J$11,Bonus!$K$11,IF(D2794&lt;Bonus!$J$12,Bonus!$K$12,Bonus!$K$13)))))))))))</f>
        <v>2</v>
      </c>
    </row>
    <row r="2795" spans="1:21"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17">
        <f t="shared" si="173"/>
        <v>151.4623287671233</v>
      </c>
      <c r="Q2795" t="s">
        <v>8337</v>
      </c>
      <c r="R2795" t="s">
        <v>8338</v>
      </c>
      <c r="S2795" s="23">
        <f t="shared" si="174"/>
        <v>42176.210706018515</v>
      </c>
      <c r="T2795" s="23">
        <f t="shared" si="175"/>
        <v>42206.210706018515</v>
      </c>
      <c r="U2795" s="27">
        <f>IF(D2795&lt;Bonus!$J$2,Bonus!$K$2,IF(D2795&lt;Bonus!$J$3,Bonus!$K$3,IF(D2795&lt;Bonus!$J$4,Bonus!$K$4,IF(D2795&lt;Bonus!$J$5,Bonus!$K$5,IF(D2795&lt;Bonus!$J$6,Bonus!$K$6,IF(D2795&lt;Bonus!$J$7,Bonus!$K$7,IF(D2795&lt;Bonus!$J$8,Bonus!$K$8,IF(D2795&lt;Bonus!$J$9,Bonus!$K$9,IF(D2795&lt;Bonus!$J$10,Bonus!$K$10,IF(D2795&lt;Bonus!$J$11,Bonus!$K$11,IF(D2795&lt;Bonus!$J$12,Bonus!$K$12,Bonus!$K$13)))))))))))</f>
        <v>4</v>
      </c>
    </row>
    <row r="2796" spans="1:21"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17">
        <f t="shared" si="173"/>
        <v>25</v>
      </c>
      <c r="Q2796" t="s">
        <v>8337</v>
      </c>
      <c r="R2796" t="s">
        <v>8338</v>
      </c>
      <c r="S2796" s="23">
        <f t="shared" si="174"/>
        <v>42416.48332175926</v>
      </c>
      <c r="T2796" s="23">
        <f t="shared" si="175"/>
        <v>42432.583333333336</v>
      </c>
      <c r="U2796" s="27">
        <f>IF(D2796&lt;Bonus!$J$2,Bonus!$K$2,IF(D2796&lt;Bonus!$J$3,Bonus!$K$3,IF(D2796&lt;Bonus!$J$4,Bonus!$K$4,IF(D2796&lt;Bonus!$J$5,Bonus!$K$5,IF(D2796&lt;Bonus!$J$6,Bonus!$K$6,IF(D2796&lt;Bonus!$J$7,Bonus!$K$7,IF(D2796&lt;Bonus!$J$8,Bonus!$K$8,IF(D2796&lt;Bonus!$J$9,Bonus!$K$9,IF(D2796&lt;Bonus!$J$10,Bonus!$K$10,IF(D2796&lt;Bonus!$J$11,Bonus!$K$11,IF(D2796&lt;Bonus!$J$12,Bonus!$K$12,Bonus!$K$13)))))))))))</f>
        <v>1</v>
      </c>
    </row>
    <row r="2797" spans="1:21"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17">
        <f t="shared" si="173"/>
        <v>36.5</v>
      </c>
      <c r="Q2797" t="s">
        <v>8337</v>
      </c>
      <c r="R2797" t="s">
        <v>8338</v>
      </c>
      <c r="S2797" s="23">
        <f t="shared" si="174"/>
        <v>41780.317604166667</v>
      </c>
      <c r="T2797" s="23">
        <f t="shared" si="175"/>
        <v>41796.75</v>
      </c>
      <c r="U2797" s="27">
        <f>IF(D2797&lt;Bonus!$J$2,Bonus!$K$2,IF(D2797&lt;Bonus!$J$3,Bonus!$K$3,IF(D2797&lt;Bonus!$J$4,Bonus!$K$4,IF(D2797&lt;Bonus!$J$5,Bonus!$K$5,IF(D2797&lt;Bonus!$J$6,Bonus!$K$6,IF(D2797&lt;Bonus!$J$7,Bonus!$K$7,IF(D2797&lt;Bonus!$J$8,Bonus!$K$8,IF(D2797&lt;Bonus!$J$9,Bonus!$K$9,IF(D2797&lt;Bonus!$J$10,Bonus!$K$10,IF(D2797&lt;Bonus!$J$11,Bonus!$K$11,IF(D2797&lt;Bonus!$J$12,Bonus!$K$12,Bonus!$K$13)))))))))))</f>
        <v>1</v>
      </c>
    </row>
    <row r="2798" spans="1:21"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17">
        <f t="shared" si="173"/>
        <v>44</v>
      </c>
      <c r="Q2798" t="s">
        <v>8337</v>
      </c>
      <c r="R2798" t="s">
        <v>8338</v>
      </c>
      <c r="S2798" s="23">
        <f t="shared" si="174"/>
        <v>41795.319768518515</v>
      </c>
      <c r="T2798" s="23">
        <f t="shared" si="175"/>
        <v>41825.319768518515</v>
      </c>
      <c r="U2798" s="27">
        <f>IF(D2798&lt;Bonus!$J$2,Bonus!$K$2,IF(D2798&lt;Bonus!$J$3,Bonus!$K$3,IF(D2798&lt;Bonus!$J$4,Bonus!$K$4,IF(D2798&lt;Bonus!$J$5,Bonus!$K$5,IF(D2798&lt;Bonus!$J$6,Bonus!$K$6,IF(D2798&lt;Bonus!$J$7,Bonus!$K$7,IF(D2798&lt;Bonus!$J$8,Bonus!$K$8,IF(D2798&lt;Bonus!$J$9,Bonus!$K$9,IF(D2798&lt;Bonus!$J$10,Bonus!$K$10,IF(D2798&lt;Bonus!$J$11,Bonus!$K$11,IF(D2798&lt;Bonus!$J$12,Bonus!$K$12,Bonus!$K$13)))))))))))</f>
        <v>1</v>
      </c>
    </row>
    <row r="2799" spans="1:21"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17">
        <f t="shared" si="173"/>
        <v>87.357553191489373</v>
      </c>
      <c r="Q2799" t="s">
        <v>8337</v>
      </c>
      <c r="R2799" t="s">
        <v>8338</v>
      </c>
      <c r="S2799" s="23">
        <f t="shared" si="174"/>
        <v>41798.731944444444</v>
      </c>
      <c r="T2799" s="23">
        <f t="shared" si="175"/>
        <v>41828.731944444444</v>
      </c>
      <c r="U2799" s="27">
        <f>IF(D2799&lt;Bonus!$J$2,Bonus!$K$2,IF(D2799&lt;Bonus!$J$3,Bonus!$K$3,IF(D2799&lt;Bonus!$J$4,Bonus!$K$4,IF(D2799&lt;Bonus!$J$5,Bonus!$K$5,IF(D2799&lt;Bonus!$J$6,Bonus!$K$6,IF(D2799&lt;Bonus!$J$7,Bonus!$K$7,IF(D2799&lt;Bonus!$J$8,Bonus!$K$8,IF(D2799&lt;Bonus!$J$9,Bonus!$K$9,IF(D2799&lt;Bonus!$J$10,Bonus!$K$10,IF(D2799&lt;Bonus!$J$11,Bonus!$K$11,IF(D2799&lt;Bonus!$J$12,Bonus!$K$12,Bonus!$K$13)))))))))))</f>
        <v>3</v>
      </c>
    </row>
    <row r="2800" spans="1:21"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17">
        <f t="shared" si="173"/>
        <v>36.474820143884891</v>
      </c>
      <c r="Q2800" t="s">
        <v>8337</v>
      </c>
      <c r="R2800" t="s">
        <v>8338</v>
      </c>
      <c r="S2800" s="23">
        <f t="shared" si="174"/>
        <v>42201.466678240737</v>
      </c>
      <c r="T2800" s="23">
        <f t="shared" si="175"/>
        <v>42216.458333333336</v>
      </c>
      <c r="U2800" s="27">
        <f>IF(D2800&lt;Bonus!$J$2,Bonus!$K$2,IF(D2800&lt;Bonus!$J$3,Bonus!$K$3,IF(D2800&lt;Bonus!$J$4,Bonus!$K$4,IF(D2800&lt;Bonus!$J$5,Bonus!$K$5,IF(D2800&lt;Bonus!$J$6,Bonus!$K$6,IF(D2800&lt;Bonus!$J$7,Bonus!$K$7,IF(D2800&lt;Bonus!$J$8,Bonus!$K$8,IF(D2800&lt;Bonus!$J$9,Bonus!$K$9,IF(D2800&lt;Bonus!$J$10,Bonus!$K$10,IF(D2800&lt;Bonus!$J$11,Bonus!$K$11,IF(D2800&lt;Bonus!$J$12,Bonus!$K$12,Bonus!$K$13)))))))))))</f>
        <v>3</v>
      </c>
    </row>
    <row r="2801" spans="1:21"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17">
        <f t="shared" si="173"/>
        <v>44.859538461538463</v>
      </c>
      <c r="Q2801" t="s">
        <v>8337</v>
      </c>
      <c r="R2801" t="s">
        <v>8338</v>
      </c>
      <c r="S2801" s="23">
        <f t="shared" si="174"/>
        <v>42507.05636574074</v>
      </c>
      <c r="T2801" s="23">
        <f t="shared" si="175"/>
        <v>42538.458333333336</v>
      </c>
      <c r="U2801" s="27">
        <f>IF(D2801&lt;Bonus!$J$2,Bonus!$K$2,IF(D2801&lt;Bonus!$J$3,Bonus!$K$3,IF(D2801&lt;Bonus!$J$4,Bonus!$K$4,IF(D2801&lt;Bonus!$J$5,Bonus!$K$5,IF(D2801&lt;Bonus!$J$6,Bonus!$K$6,IF(D2801&lt;Bonus!$J$7,Bonus!$K$7,IF(D2801&lt;Bonus!$J$8,Bonus!$K$8,IF(D2801&lt;Bonus!$J$9,Bonus!$K$9,IF(D2801&lt;Bonus!$J$10,Bonus!$K$10,IF(D2801&lt;Bonus!$J$11,Bonus!$K$11,IF(D2801&lt;Bonus!$J$12,Bonus!$K$12,Bonus!$K$13)))))))))))</f>
        <v>3</v>
      </c>
    </row>
    <row r="2802" spans="1:21"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17">
        <f t="shared" si="173"/>
        <v>42.903225806451616</v>
      </c>
      <c r="Q2802" t="s">
        <v>8337</v>
      </c>
      <c r="R2802" t="s">
        <v>8338</v>
      </c>
      <c r="S2802" s="23">
        <f t="shared" si="174"/>
        <v>41948.344513888886</v>
      </c>
      <c r="T2802" s="23">
        <f t="shared" si="175"/>
        <v>42008.344513888886</v>
      </c>
      <c r="U2802" s="27">
        <f>IF(D2802&lt;Bonus!$J$2,Bonus!$K$2,IF(D2802&lt;Bonus!$J$3,Bonus!$K$3,IF(D2802&lt;Bonus!$J$4,Bonus!$K$4,IF(D2802&lt;Bonus!$J$5,Bonus!$K$5,IF(D2802&lt;Bonus!$J$6,Bonus!$K$6,IF(D2802&lt;Bonus!$J$7,Bonus!$K$7,IF(D2802&lt;Bonus!$J$8,Bonus!$K$8,IF(D2802&lt;Bonus!$J$9,Bonus!$K$9,IF(D2802&lt;Bonus!$J$10,Bonus!$K$10,IF(D2802&lt;Bonus!$J$11,Bonus!$K$11,IF(D2802&lt;Bonus!$J$12,Bonus!$K$12,Bonus!$K$13)))))))))))</f>
        <v>2</v>
      </c>
    </row>
    <row r="2803" spans="1:21"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17">
        <f t="shared" si="173"/>
        <v>51.230769230769234</v>
      </c>
      <c r="Q2803" t="s">
        <v>8337</v>
      </c>
      <c r="R2803" t="s">
        <v>8338</v>
      </c>
      <c r="S2803" s="23">
        <f t="shared" si="174"/>
        <v>41900.034826388888</v>
      </c>
      <c r="T2803" s="23">
        <f t="shared" si="175"/>
        <v>41922.25</v>
      </c>
      <c r="U2803" s="27">
        <f>IF(D2803&lt;Bonus!$J$2,Bonus!$K$2,IF(D2803&lt;Bonus!$J$3,Bonus!$K$3,IF(D2803&lt;Bonus!$J$4,Bonus!$K$4,IF(D2803&lt;Bonus!$J$5,Bonus!$K$5,IF(D2803&lt;Bonus!$J$6,Bonus!$K$6,IF(D2803&lt;Bonus!$J$7,Bonus!$K$7,IF(D2803&lt;Bonus!$J$8,Bonus!$K$8,IF(D2803&lt;Bonus!$J$9,Bonus!$K$9,IF(D2803&lt;Bonus!$J$10,Bonus!$K$10,IF(D2803&lt;Bonus!$J$11,Bonus!$K$11,IF(D2803&lt;Bonus!$J$12,Bonus!$K$12,Bonus!$K$13)))))))))))</f>
        <v>1</v>
      </c>
    </row>
    <row r="2804" spans="1:21"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17">
        <f t="shared" si="173"/>
        <v>33.944444444444443</v>
      </c>
      <c r="Q2804" t="s">
        <v>8337</v>
      </c>
      <c r="R2804" t="s">
        <v>8338</v>
      </c>
      <c r="S2804" s="23">
        <f t="shared" si="174"/>
        <v>42192.438738425924</v>
      </c>
      <c r="T2804" s="23">
        <f t="shared" si="175"/>
        <v>42222.438738425924</v>
      </c>
      <c r="U2804" s="27">
        <f>IF(D2804&lt;Bonus!$J$2,Bonus!$K$2,IF(D2804&lt;Bonus!$J$3,Bonus!$K$3,IF(D2804&lt;Bonus!$J$4,Bonus!$K$4,IF(D2804&lt;Bonus!$J$5,Bonus!$K$5,IF(D2804&lt;Bonus!$J$6,Bonus!$K$6,IF(D2804&lt;Bonus!$J$7,Bonus!$K$7,IF(D2804&lt;Bonus!$J$8,Bonus!$K$8,IF(D2804&lt;Bonus!$J$9,Bonus!$K$9,IF(D2804&lt;Bonus!$J$10,Bonus!$K$10,IF(D2804&lt;Bonus!$J$11,Bonus!$K$11,IF(D2804&lt;Bonus!$J$12,Bonus!$K$12,Bonus!$K$13)))))))))))</f>
        <v>2</v>
      </c>
    </row>
    <row r="2805" spans="1:21"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17">
        <f t="shared" si="173"/>
        <v>90.744680851063833</v>
      </c>
      <c r="Q2805" t="s">
        <v>8337</v>
      </c>
      <c r="R2805" t="s">
        <v>8338</v>
      </c>
      <c r="S2805" s="23">
        <f t="shared" si="174"/>
        <v>42157.857361111113</v>
      </c>
      <c r="T2805" s="23">
        <f t="shared" si="175"/>
        <v>42200.791666666664</v>
      </c>
      <c r="U2805" s="27">
        <f>IF(D2805&lt;Bonus!$J$2,Bonus!$K$2,IF(D2805&lt;Bonus!$J$3,Bonus!$K$3,IF(D2805&lt;Bonus!$J$4,Bonus!$K$4,IF(D2805&lt;Bonus!$J$5,Bonus!$K$5,IF(D2805&lt;Bonus!$J$6,Bonus!$K$6,IF(D2805&lt;Bonus!$J$7,Bonus!$K$7,IF(D2805&lt;Bonus!$J$8,Bonus!$K$8,IF(D2805&lt;Bonus!$J$9,Bonus!$K$9,IF(D2805&lt;Bonus!$J$10,Bonus!$K$10,IF(D2805&lt;Bonus!$J$11,Bonus!$K$11,IF(D2805&lt;Bonus!$J$12,Bonus!$K$12,Bonus!$K$13)))))))))))</f>
        <v>4</v>
      </c>
    </row>
    <row r="2806" spans="1:21"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17">
        <f t="shared" si="173"/>
        <v>50</v>
      </c>
      <c r="Q2806" t="s">
        <v>8337</v>
      </c>
      <c r="R2806" t="s">
        <v>8338</v>
      </c>
      <c r="S2806" s="23">
        <f t="shared" si="174"/>
        <v>41881.245254629626</v>
      </c>
      <c r="T2806" s="23">
        <f t="shared" si="175"/>
        <v>41911.245254629626</v>
      </c>
      <c r="U2806" s="27">
        <f>IF(D2806&lt;Bonus!$J$2,Bonus!$K$2,IF(D2806&lt;Bonus!$J$3,Bonus!$K$3,IF(D2806&lt;Bonus!$J$4,Bonus!$K$4,IF(D2806&lt;Bonus!$J$5,Bonus!$K$5,IF(D2806&lt;Bonus!$J$6,Bonus!$K$6,IF(D2806&lt;Bonus!$J$7,Bonus!$K$7,IF(D2806&lt;Bonus!$J$8,Bonus!$K$8,IF(D2806&lt;Bonus!$J$9,Bonus!$K$9,IF(D2806&lt;Bonus!$J$10,Bonus!$K$10,IF(D2806&lt;Bonus!$J$11,Bonus!$K$11,IF(D2806&lt;Bonus!$J$12,Bonus!$K$12,Bonus!$K$13)))))))))))</f>
        <v>2</v>
      </c>
    </row>
    <row r="2807" spans="1:21"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17">
        <f t="shared" si="173"/>
        <v>24.444444444444443</v>
      </c>
      <c r="Q2807" t="s">
        <v>8337</v>
      </c>
      <c r="R2807" t="s">
        <v>8338</v>
      </c>
      <c r="S2807" s="23">
        <f t="shared" si="174"/>
        <v>42213.2971412037</v>
      </c>
      <c r="T2807" s="23">
        <f t="shared" si="175"/>
        <v>42238.2971412037</v>
      </c>
      <c r="U2807" s="27">
        <f>IF(D2807&lt;Bonus!$J$2,Bonus!$K$2,IF(D2807&lt;Bonus!$J$3,Bonus!$K$3,IF(D2807&lt;Bonus!$J$4,Bonus!$K$4,IF(D2807&lt;Bonus!$J$5,Bonus!$K$5,IF(D2807&lt;Bonus!$J$6,Bonus!$K$6,IF(D2807&lt;Bonus!$J$7,Bonus!$K$7,IF(D2807&lt;Bonus!$J$8,Bonus!$K$8,IF(D2807&lt;Bonus!$J$9,Bonus!$K$9,IF(D2807&lt;Bonus!$J$10,Bonus!$K$10,IF(D2807&lt;Bonus!$J$11,Bonus!$K$11,IF(D2807&lt;Bonus!$J$12,Bonus!$K$12,Bonus!$K$13)))))))))))</f>
        <v>1</v>
      </c>
    </row>
    <row r="2808" spans="1:21"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17">
        <f t="shared" si="173"/>
        <v>44.25</v>
      </c>
      <c r="Q2808" t="s">
        <v>8337</v>
      </c>
      <c r="R2808" t="s">
        <v>8338</v>
      </c>
      <c r="S2808" s="23">
        <f t="shared" si="174"/>
        <v>42185.058912037035</v>
      </c>
      <c r="T2808" s="23">
        <f t="shared" si="175"/>
        <v>42221.249999999993</v>
      </c>
      <c r="U2808" s="27">
        <f>IF(D2808&lt;Bonus!$J$2,Bonus!$K$2,IF(D2808&lt;Bonus!$J$3,Bonus!$K$3,IF(D2808&lt;Bonus!$J$4,Bonus!$K$4,IF(D2808&lt;Bonus!$J$5,Bonus!$K$5,IF(D2808&lt;Bonus!$J$6,Bonus!$K$6,IF(D2808&lt;Bonus!$J$7,Bonus!$K$7,IF(D2808&lt;Bonus!$J$8,Bonus!$K$8,IF(D2808&lt;Bonus!$J$9,Bonus!$K$9,IF(D2808&lt;Bonus!$J$10,Bonus!$K$10,IF(D2808&lt;Bonus!$J$11,Bonus!$K$11,IF(D2808&lt;Bonus!$J$12,Bonus!$K$12,Bonus!$K$13)))))))))))</f>
        <v>2</v>
      </c>
    </row>
    <row r="2809" spans="1:2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17">
        <f t="shared" si="173"/>
        <v>67.741935483870961</v>
      </c>
      <c r="Q2809" t="s">
        <v>8337</v>
      </c>
      <c r="R2809" t="s">
        <v>8338</v>
      </c>
      <c r="S2809" s="23">
        <f t="shared" si="174"/>
        <v>42154.664791666662</v>
      </c>
      <c r="T2809" s="23">
        <f t="shared" si="175"/>
        <v>42184.664791666662</v>
      </c>
      <c r="U2809" s="27">
        <f>IF(D2809&lt;Bonus!$J$2,Bonus!$K$2,IF(D2809&lt;Bonus!$J$3,Bonus!$K$3,IF(D2809&lt;Bonus!$J$4,Bonus!$K$4,IF(D2809&lt;Bonus!$J$5,Bonus!$K$5,IF(D2809&lt;Bonus!$J$6,Bonus!$K$6,IF(D2809&lt;Bonus!$J$7,Bonus!$K$7,IF(D2809&lt;Bonus!$J$8,Bonus!$K$8,IF(D2809&lt;Bonus!$J$9,Bonus!$K$9,IF(D2809&lt;Bonus!$J$10,Bonus!$K$10,IF(D2809&lt;Bonus!$J$11,Bonus!$K$11,IF(D2809&lt;Bonus!$J$12,Bonus!$K$12,Bonus!$K$13)))))))))))</f>
        <v>3</v>
      </c>
    </row>
    <row r="2810" spans="1:21"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17">
        <f t="shared" si="173"/>
        <v>65.376811594202906</v>
      </c>
      <c r="Q2810" t="s">
        <v>8337</v>
      </c>
      <c r="R2810" t="s">
        <v>8338</v>
      </c>
      <c r="S2810" s="23">
        <f t="shared" si="174"/>
        <v>42208.638136574074</v>
      </c>
      <c r="T2810" s="23">
        <f t="shared" si="175"/>
        <v>42238.638136574074</v>
      </c>
      <c r="U2810" s="27">
        <f>IF(D2810&lt;Bonus!$J$2,Bonus!$K$2,IF(D2810&lt;Bonus!$J$3,Bonus!$K$3,IF(D2810&lt;Bonus!$J$4,Bonus!$K$4,IF(D2810&lt;Bonus!$J$5,Bonus!$K$5,IF(D2810&lt;Bonus!$J$6,Bonus!$K$6,IF(D2810&lt;Bonus!$J$7,Bonus!$K$7,IF(D2810&lt;Bonus!$J$8,Bonus!$K$8,IF(D2810&lt;Bonus!$J$9,Bonus!$K$9,IF(D2810&lt;Bonus!$J$10,Bonus!$K$10,IF(D2810&lt;Bonus!$J$11,Bonus!$K$11,IF(D2810&lt;Bonus!$J$12,Bonus!$K$12,Bonus!$K$13)))))))))))</f>
        <v>2</v>
      </c>
    </row>
    <row r="2811" spans="1:21"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17">
        <f t="shared" si="173"/>
        <v>121.9047619047619</v>
      </c>
      <c r="Q2811" t="s">
        <v>8337</v>
      </c>
      <c r="R2811" t="s">
        <v>8338</v>
      </c>
      <c r="S2811" s="23">
        <f t="shared" si="174"/>
        <v>42451.288483796299</v>
      </c>
      <c r="T2811" s="23">
        <f t="shared" si="175"/>
        <v>42459.402083333327</v>
      </c>
      <c r="U2811" s="27">
        <f>IF(D2811&lt;Bonus!$J$2,Bonus!$K$2,IF(D2811&lt;Bonus!$J$3,Bonus!$K$3,IF(D2811&lt;Bonus!$J$4,Bonus!$K$4,IF(D2811&lt;Bonus!$J$5,Bonus!$K$5,IF(D2811&lt;Bonus!$J$6,Bonus!$K$6,IF(D2811&lt;Bonus!$J$7,Bonus!$K$7,IF(D2811&lt;Bonus!$J$8,Bonus!$K$8,IF(D2811&lt;Bonus!$J$9,Bonus!$K$9,IF(D2811&lt;Bonus!$J$10,Bonus!$K$10,IF(D2811&lt;Bonus!$J$11,Bonus!$K$11,IF(D2811&lt;Bonus!$J$12,Bonus!$K$12,Bonus!$K$13)))))))))))</f>
        <v>2</v>
      </c>
    </row>
    <row r="2812" spans="1:21"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17">
        <f t="shared" si="173"/>
        <v>47.456140350877192</v>
      </c>
      <c r="Q2812" t="s">
        <v>8337</v>
      </c>
      <c r="R2812" t="s">
        <v>8338</v>
      </c>
      <c r="S2812" s="23">
        <f t="shared" si="174"/>
        <v>41758.931296296294</v>
      </c>
      <c r="T2812" s="23">
        <f t="shared" si="175"/>
        <v>41790.957638888889</v>
      </c>
      <c r="U2812" s="27">
        <f>IF(D2812&lt;Bonus!$J$2,Bonus!$K$2,IF(D2812&lt;Bonus!$J$3,Bonus!$K$3,IF(D2812&lt;Bonus!$J$4,Bonus!$K$4,IF(D2812&lt;Bonus!$J$5,Bonus!$K$5,IF(D2812&lt;Bonus!$J$6,Bonus!$K$6,IF(D2812&lt;Bonus!$J$7,Bonus!$K$7,IF(D2812&lt;Bonus!$J$8,Bonus!$K$8,IF(D2812&lt;Bonus!$J$9,Bonus!$K$9,IF(D2812&lt;Bonus!$J$10,Bonus!$K$10,IF(D2812&lt;Bonus!$J$11,Bonus!$K$11,IF(D2812&lt;Bonus!$J$12,Bonus!$K$12,Bonus!$K$13)))))))))))</f>
        <v>2</v>
      </c>
    </row>
    <row r="2813" spans="1:21"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17">
        <f t="shared" si="173"/>
        <v>92.842592592592595</v>
      </c>
      <c r="Q2813" t="s">
        <v>8337</v>
      </c>
      <c r="R2813" t="s">
        <v>8338</v>
      </c>
      <c r="S2813" s="23">
        <f t="shared" si="174"/>
        <v>42028.288229166668</v>
      </c>
      <c r="T2813" s="23">
        <f t="shared" si="175"/>
        <v>42058.288229166668</v>
      </c>
      <c r="U2813" s="27">
        <f>IF(D2813&lt;Bonus!$J$2,Bonus!$K$2,IF(D2813&lt;Bonus!$J$3,Bonus!$K$3,IF(D2813&lt;Bonus!$J$4,Bonus!$K$4,IF(D2813&lt;Bonus!$J$5,Bonus!$K$5,IF(D2813&lt;Bonus!$J$6,Bonus!$K$6,IF(D2813&lt;Bonus!$J$7,Bonus!$K$7,IF(D2813&lt;Bonus!$J$8,Bonus!$K$8,IF(D2813&lt;Bonus!$J$9,Bonus!$K$9,IF(D2813&lt;Bonus!$J$10,Bonus!$K$10,IF(D2813&lt;Bonus!$J$11,Bonus!$K$11,IF(D2813&lt;Bonus!$J$12,Bonus!$K$12,Bonus!$K$13)))))))))))</f>
        <v>4</v>
      </c>
    </row>
    <row r="2814" spans="1:21"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17">
        <f t="shared" si="173"/>
        <v>68.253012048192772</v>
      </c>
      <c r="Q2814" t="s">
        <v>8337</v>
      </c>
      <c r="R2814" t="s">
        <v>8338</v>
      </c>
      <c r="S2814" s="23">
        <f t="shared" si="174"/>
        <v>42054.535856481474</v>
      </c>
      <c r="T2814" s="23">
        <f t="shared" si="175"/>
        <v>42099.958333333336</v>
      </c>
      <c r="U2814" s="27">
        <f>IF(D2814&lt;Bonus!$J$2,Bonus!$K$2,IF(D2814&lt;Bonus!$J$3,Bonus!$K$3,IF(D2814&lt;Bonus!$J$4,Bonus!$K$4,IF(D2814&lt;Bonus!$J$5,Bonus!$K$5,IF(D2814&lt;Bonus!$J$6,Bonus!$K$6,IF(D2814&lt;Bonus!$J$7,Bonus!$K$7,IF(D2814&lt;Bonus!$J$8,Bonus!$K$8,IF(D2814&lt;Bonus!$J$9,Bonus!$K$9,IF(D2814&lt;Bonus!$J$10,Bonus!$K$10,IF(D2814&lt;Bonus!$J$11,Bonus!$K$11,IF(D2814&lt;Bonus!$J$12,Bonus!$K$12,Bonus!$K$13)))))))))))</f>
        <v>3</v>
      </c>
    </row>
    <row r="2815" spans="1:21"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17">
        <f t="shared" si="173"/>
        <v>37.209583333333335</v>
      </c>
      <c r="Q2815" t="s">
        <v>8337</v>
      </c>
      <c r="R2815" t="s">
        <v>8338</v>
      </c>
      <c r="S2815" s="23">
        <f t="shared" si="174"/>
        <v>42693.534270833326</v>
      </c>
      <c r="T2815" s="23">
        <f t="shared" si="175"/>
        <v>42718.534270833326</v>
      </c>
      <c r="U2815" s="27">
        <f>IF(D2815&lt;Bonus!$J$2,Bonus!$K$2,IF(D2815&lt;Bonus!$J$3,Bonus!$K$3,IF(D2815&lt;Bonus!$J$4,Bonus!$K$4,IF(D2815&lt;Bonus!$J$5,Bonus!$K$5,IF(D2815&lt;Bonus!$J$6,Bonus!$K$6,IF(D2815&lt;Bonus!$J$7,Bonus!$K$7,IF(D2815&lt;Bonus!$J$8,Bonus!$K$8,IF(D2815&lt;Bonus!$J$9,Bonus!$K$9,IF(D2815&lt;Bonus!$J$10,Bonus!$K$10,IF(D2815&lt;Bonus!$J$11,Bonus!$K$11,IF(D2815&lt;Bonus!$J$12,Bonus!$K$12,Bonus!$K$13)))))))))))</f>
        <v>2</v>
      </c>
    </row>
    <row r="2816" spans="1:21"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17">
        <f t="shared" si="173"/>
        <v>25.25</v>
      </c>
      <c r="Q2816" t="s">
        <v>8337</v>
      </c>
      <c r="R2816" t="s">
        <v>8338</v>
      </c>
      <c r="S2816" s="23">
        <f t="shared" si="174"/>
        <v>42103.191145833327</v>
      </c>
      <c r="T2816" s="23">
        <f t="shared" si="175"/>
        <v>42133.191145833327</v>
      </c>
      <c r="U2816" s="27">
        <f>IF(D2816&lt;Bonus!$J$2,Bonus!$K$2,IF(D2816&lt;Bonus!$J$3,Bonus!$K$3,IF(D2816&lt;Bonus!$J$4,Bonus!$K$4,IF(D2816&lt;Bonus!$J$5,Bonus!$K$5,IF(D2816&lt;Bonus!$J$6,Bonus!$K$6,IF(D2816&lt;Bonus!$J$7,Bonus!$K$7,IF(D2816&lt;Bonus!$J$8,Bonus!$K$8,IF(D2816&lt;Bonus!$J$9,Bonus!$K$9,IF(D2816&lt;Bonus!$J$10,Bonus!$K$10,IF(D2816&lt;Bonus!$J$11,Bonus!$K$11,IF(D2816&lt;Bonus!$J$12,Bonus!$K$12,Bonus!$K$13)))))))))))</f>
        <v>2</v>
      </c>
    </row>
    <row r="2817" spans="1:21"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17">
        <f t="shared" si="173"/>
        <v>43.214285714285715</v>
      </c>
      <c r="Q2817" t="s">
        <v>8337</v>
      </c>
      <c r="R2817" t="s">
        <v>8338</v>
      </c>
      <c r="S2817" s="23">
        <f t="shared" si="174"/>
        <v>42559.568391203698</v>
      </c>
      <c r="T2817" s="23">
        <f t="shared" si="175"/>
        <v>42589.568391203698</v>
      </c>
      <c r="U2817" s="27">
        <f>IF(D2817&lt;Bonus!$J$2,Bonus!$K$2,IF(D2817&lt;Bonus!$J$3,Bonus!$K$3,IF(D2817&lt;Bonus!$J$4,Bonus!$K$4,IF(D2817&lt;Bonus!$J$5,Bonus!$K$5,IF(D2817&lt;Bonus!$J$6,Bonus!$K$6,IF(D2817&lt;Bonus!$J$7,Bonus!$K$7,IF(D2817&lt;Bonus!$J$8,Bonus!$K$8,IF(D2817&lt;Bonus!$J$9,Bonus!$K$9,IF(D2817&lt;Bonus!$J$10,Bonus!$K$10,IF(D2817&lt;Bonus!$J$11,Bonus!$K$11,IF(D2817&lt;Bonus!$J$12,Bonus!$K$12,Bonus!$K$13)))))))))))</f>
        <v>1</v>
      </c>
    </row>
    <row r="2818" spans="1:21"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17">
        <f t="shared" si="173"/>
        <v>25.130177514792898</v>
      </c>
      <c r="Q2818" t="s">
        <v>8337</v>
      </c>
      <c r="R2818" t="s">
        <v>8338</v>
      </c>
      <c r="S2818" s="23">
        <f t="shared" si="174"/>
        <v>42188.259166666663</v>
      </c>
      <c r="T2818" s="23">
        <f t="shared" si="175"/>
        <v>42218.458333333336</v>
      </c>
      <c r="U2818" s="27">
        <f>IF(D2818&lt;Bonus!$J$2,Bonus!$K$2,IF(D2818&lt;Bonus!$J$3,Bonus!$K$3,IF(D2818&lt;Bonus!$J$4,Bonus!$K$4,IF(D2818&lt;Bonus!$J$5,Bonus!$K$5,IF(D2818&lt;Bonus!$J$6,Bonus!$K$6,IF(D2818&lt;Bonus!$J$7,Bonus!$K$7,IF(D2818&lt;Bonus!$J$8,Bonus!$K$8,IF(D2818&lt;Bonus!$J$9,Bonus!$K$9,IF(D2818&lt;Bonus!$J$10,Bonus!$K$10,IF(D2818&lt;Bonus!$J$11,Bonus!$K$11,IF(D2818&lt;Bonus!$J$12,Bonus!$K$12,Bonus!$K$13)))))))))))</f>
        <v>2</v>
      </c>
    </row>
    <row r="2819" spans="1:21"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f>
        <v>1.3</v>
      </c>
      <c r="P2819" s="17">
        <f t="shared" ref="P2819:P2882" si="177">E2819/L2819</f>
        <v>23.636363636363637</v>
      </c>
      <c r="Q2819" t="s">
        <v>8337</v>
      </c>
      <c r="R2819" t="s">
        <v>8338</v>
      </c>
      <c r="S2819" s="23">
        <f t="shared" ref="S2819:S2882" si="178">(J2819/60/60/24)+DATE(1970,1,1)+(-5/24)</f>
        <v>42023.42664351852</v>
      </c>
      <c r="T2819" s="23">
        <f t="shared" ref="T2819:T2882" si="179">(I2819/60/60/24)+DATE(1970,1,1)+(-5/24)</f>
        <v>42063.42664351852</v>
      </c>
      <c r="U2819" s="27">
        <f>IF(D2819&lt;Bonus!$J$2,Bonus!$K$2,IF(D2819&lt;Bonus!$J$3,Bonus!$K$3,IF(D2819&lt;Bonus!$J$4,Bonus!$K$4,IF(D2819&lt;Bonus!$J$5,Bonus!$K$5,IF(D2819&lt;Bonus!$J$6,Bonus!$K$6,IF(D2819&lt;Bonus!$J$7,Bonus!$K$7,IF(D2819&lt;Bonus!$J$8,Bonus!$K$8,IF(D2819&lt;Bonus!$J$9,Bonus!$K$9,IF(D2819&lt;Bonus!$J$10,Bonus!$K$10,IF(D2819&lt;Bonus!$J$11,Bonus!$K$11,IF(D2819&lt;Bonus!$J$12,Bonus!$K$12,Bonus!$K$13)))))))))))</f>
        <v>1</v>
      </c>
    </row>
    <row r="2820" spans="1:21"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17">
        <f t="shared" si="177"/>
        <v>103.95098039215686</v>
      </c>
      <c r="Q2820" t="s">
        <v>8337</v>
      </c>
      <c r="R2820" t="s">
        <v>8338</v>
      </c>
      <c r="S2820" s="23">
        <f t="shared" si="178"/>
        <v>42250.389884259253</v>
      </c>
      <c r="T2820" s="23">
        <f t="shared" si="179"/>
        <v>42270.389884259253</v>
      </c>
      <c r="U2820" s="27">
        <f>IF(D2820&lt;Bonus!$J$2,Bonus!$K$2,IF(D2820&lt;Bonus!$J$3,Bonus!$K$3,IF(D2820&lt;Bonus!$J$4,Bonus!$K$4,IF(D2820&lt;Bonus!$J$5,Bonus!$K$5,IF(D2820&lt;Bonus!$J$6,Bonus!$K$6,IF(D2820&lt;Bonus!$J$7,Bonus!$K$7,IF(D2820&lt;Bonus!$J$8,Bonus!$K$8,IF(D2820&lt;Bonus!$J$9,Bonus!$K$9,IF(D2820&lt;Bonus!$J$10,Bonus!$K$10,IF(D2820&lt;Bonus!$J$11,Bonus!$K$11,IF(D2820&lt;Bonus!$J$12,Bonus!$K$12,Bonus!$K$13)))))))))))</f>
        <v>4</v>
      </c>
    </row>
    <row r="2821" spans="1:21"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17">
        <f t="shared" si="177"/>
        <v>50.384615384615387</v>
      </c>
      <c r="Q2821" t="s">
        <v>8337</v>
      </c>
      <c r="R2821" t="s">
        <v>8338</v>
      </c>
      <c r="S2821" s="23">
        <f t="shared" si="178"/>
        <v>42139.317233796297</v>
      </c>
      <c r="T2821" s="23">
        <f t="shared" si="179"/>
        <v>42169.317233796297</v>
      </c>
      <c r="U2821" s="27">
        <f>IF(D2821&lt;Bonus!$J$2,Bonus!$K$2,IF(D2821&lt;Bonus!$J$3,Bonus!$K$3,IF(D2821&lt;Bonus!$J$4,Bonus!$K$4,IF(D2821&lt;Bonus!$J$5,Bonus!$K$5,IF(D2821&lt;Bonus!$J$6,Bonus!$K$6,IF(D2821&lt;Bonus!$J$7,Bonus!$K$7,IF(D2821&lt;Bonus!$J$8,Bonus!$K$8,IF(D2821&lt;Bonus!$J$9,Bonus!$K$9,IF(D2821&lt;Bonus!$J$10,Bonus!$K$10,IF(D2821&lt;Bonus!$J$11,Bonus!$K$11,IF(D2821&lt;Bonus!$J$12,Bonus!$K$12,Bonus!$K$13)))))))))))</f>
        <v>3</v>
      </c>
    </row>
    <row r="2822" spans="1:21"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17">
        <f t="shared" si="177"/>
        <v>13.6</v>
      </c>
      <c r="Q2822" t="s">
        <v>8337</v>
      </c>
      <c r="R2822" t="s">
        <v>8338</v>
      </c>
      <c r="S2822" s="23">
        <f t="shared" si="178"/>
        <v>42401.402650462966</v>
      </c>
      <c r="T2822" s="23">
        <f t="shared" si="179"/>
        <v>42425.791666666664</v>
      </c>
      <c r="U2822" s="27">
        <f>IF(D2822&lt;Bonus!$J$2,Bonus!$K$2,IF(D2822&lt;Bonus!$J$3,Bonus!$K$3,IF(D2822&lt;Bonus!$J$4,Bonus!$K$4,IF(D2822&lt;Bonus!$J$5,Bonus!$K$5,IF(D2822&lt;Bonus!$J$6,Bonus!$K$6,IF(D2822&lt;Bonus!$J$7,Bonus!$K$7,IF(D2822&lt;Bonus!$J$8,Bonus!$K$8,IF(D2822&lt;Bonus!$J$9,Bonus!$K$9,IF(D2822&lt;Bonus!$J$10,Bonus!$K$10,IF(D2822&lt;Bonus!$J$11,Bonus!$K$11,IF(D2822&lt;Bonus!$J$12,Bonus!$K$12,Bonus!$K$13)))))))))))</f>
        <v>1</v>
      </c>
    </row>
    <row r="2823" spans="1:21"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17">
        <f t="shared" si="177"/>
        <v>28.571428571428573</v>
      </c>
      <c r="Q2823" t="s">
        <v>8337</v>
      </c>
      <c r="R2823" t="s">
        <v>8338</v>
      </c>
      <c r="S2823" s="23">
        <f t="shared" si="178"/>
        <v>41875.714525462965</v>
      </c>
      <c r="T2823" s="23">
        <f t="shared" si="179"/>
        <v>41905.714525462965</v>
      </c>
      <c r="U2823" s="27">
        <f>IF(D2823&lt;Bonus!$J$2,Bonus!$K$2,IF(D2823&lt;Bonus!$J$3,Bonus!$K$3,IF(D2823&lt;Bonus!$J$4,Bonus!$K$4,IF(D2823&lt;Bonus!$J$5,Bonus!$K$5,IF(D2823&lt;Bonus!$J$6,Bonus!$K$6,IF(D2823&lt;Bonus!$J$7,Bonus!$K$7,IF(D2823&lt;Bonus!$J$8,Bonus!$K$8,IF(D2823&lt;Bonus!$J$9,Bonus!$K$9,IF(D2823&lt;Bonus!$J$10,Bonus!$K$10,IF(D2823&lt;Bonus!$J$11,Bonus!$K$11,IF(D2823&lt;Bonus!$J$12,Bonus!$K$12,Bonus!$K$13)))))))))))</f>
        <v>2</v>
      </c>
    </row>
    <row r="2824" spans="1:21"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17">
        <f t="shared" si="177"/>
        <v>63.829787234042556</v>
      </c>
      <c r="Q2824" t="s">
        <v>8337</v>
      </c>
      <c r="R2824" t="s">
        <v>8338</v>
      </c>
      <c r="S2824" s="23">
        <f t="shared" si="178"/>
        <v>42060.475601851846</v>
      </c>
      <c r="T2824" s="23">
        <f t="shared" si="179"/>
        <v>42090.433935185189</v>
      </c>
      <c r="U2824" s="27">
        <f>IF(D2824&lt;Bonus!$J$2,Bonus!$K$2,IF(D2824&lt;Bonus!$J$3,Bonus!$K$3,IF(D2824&lt;Bonus!$J$4,Bonus!$K$4,IF(D2824&lt;Bonus!$J$5,Bonus!$K$5,IF(D2824&lt;Bonus!$J$6,Bonus!$K$6,IF(D2824&lt;Bonus!$J$7,Bonus!$K$7,IF(D2824&lt;Bonus!$J$8,Bonus!$K$8,IF(D2824&lt;Bonus!$J$9,Bonus!$K$9,IF(D2824&lt;Bonus!$J$10,Bonus!$K$10,IF(D2824&lt;Bonus!$J$11,Bonus!$K$11,IF(D2824&lt;Bonus!$J$12,Bonus!$K$12,Bonus!$K$13)))))))))))</f>
        <v>3</v>
      </c>
    </row>
    <row r="2825" spans="1:21"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17">
        <f t="shared" si="177"/>
        <v>8.8571428571428577</v>
      </c>
      <c r="Q2825" t="s">
        <v>8337</v>
      </c>
      <c r="R2825" t="s">
        <v>8338</v>
      </c>
      <c r="S2825" s="23">
        <f t="shared" si="178"/>
        <v>42066.803310185183</v>
      </c>
      <c r="T2825" s="23">
        <f t="shared" si="179"/>
        <v>42094.749305555553</v>
      </c>
      <c r="U2825" s="27">
        <f>IF(D2825&lt;Bonus!$J$2,Bonus!$K$2,IF(D2825&lt;Bonus!$J$3,Bonus!$K$3,IF(D2825&lt;Bonus!$J$4,Bonus!$K$4,IF(D2825&lt;Bonus!$J$5,Bonus!$K$5,IF(D2825&lt;Bonus!$J$6,Bonus!$K$6,IF(D2825&lt;Bonus!$J$7,Bonus!$K$7,IF(D2825&lt;Bonus!$J$8,Bonus!$K$8,IF(D2825&lt;Bonus!$J$9,Bonus!$K$9,IF(D2825&lt;Bonus!$J$10,Bonus!$K$10,IF(D2825&lt;Bonus!$J$11,Bonus!$K$11,IF(D2825&lt;Bonus!$J$12,Bonus!$K$12,Bonus!$K$13)))))))))))</f>
        <v>1</v>
      </c>
    </row>
    <row r="2826" spans="1:21"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17">
        <f t="shared" si="177"/>
        <v>50.666666666666664</v>
      </c>
      <c r="Q2826" t="s">
        <v>8337</v>
      </c>
      <c r="R2826" t="s">
        <v>8338</v>
      </c>
      <c r="S2826" s="23">
        <f t="shared" si="178"/>
        <v>42136.0624537037</v>
      </c>
      <c r="T2826" s="23">
        <f t="shared" si="179"/>
        <v>42167.863194444442</v>
      </c>
      <c r="U2826" s="27">
        <f>IF(D2826&lt;Bonus!$J$2,Bonus!$K$2,IF(D2826&lt;Bonus!$J$3,Bonus!$K$3,IF(D2826&lt;Bonus!$J$4,Bonus!$K$4,IF(D2826&lt;Bonus!$J$5,Bonus!$K$5,IF(D2826&lt;Bonus!$J$6,Bonus!$K$6,IF(D2826&lt;Bonus!$J$7,Bonus!$K$7,IF(D2826&lt;Bonus!$J$8,Bonus!$K$8,IF(D2826&lt;Bonus!$J$9,Bonus!$K$9,IF(D2826&lt;Bonus!$J$10,Bonus!$K$10,IF(D2826&lt;Bonus!$J$11,Bonus!$K$11,IF(D2826&lt;Bonus!$J$12,Bonus!$K$12,Bonus!$K$13)))))))))))</f>
        <v>1</v>
      </c>
    </row>
    <row r="2827" spans="1:21"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17">
        <f t="shared" si="177"/>
        <v>60.784313725490193</v>
      </c>
      <c r="Q2827" t="s">
        <v>8337</v>
      </c>
      <c r="R2827" t="s">
        <v>8338</v>
      </c>
      <c r="S2827" s="23">
        <f t="shared" si="178"/>
        <v>42312.584328703706</v>
      </c>
      <c r="T2827" s="23">
        <f t="shared" si="179"/>
        <v>42342.584328703706</v>
      </c>
      <c r="U2827" s="27">
        <f>IF(D2827&lt;Bonus!$J$2,Bonus!$K$2,IF(D2827&lt;Bonus!$J$3,Bonus!$K$3,IF(D2827&lt;Bonus!$J$4,Bonus!$K$4,IF(D2827&lt;Bonus!$J$5,Bonus!$K$5,IF(D2827&lt;Bonus!$J$6,Bonus!$K$6,IF(D2827&lt;Bonus!$J$7,Bonus!$K$7,IF(D2827&lt;Bonus!$J$8,Bonus!$K$8,IF(D2827&lt;Bonus!$J$9,Bonus!$K$9,IF(D2827&lt;Bonus!$J$10,Bonus!$K$10,IF(D2827&lt;Bonus!$J$11,Bonus!$K$11,IF(D2827&lt;Bonus!$J$12,Bonus!$K$12,Bonus!$K$13)))))))))))</f>
        <v>2</v>
      </c>
    </row>
    <row r="2828" spans="1:21"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17">
        <f t="shared" si="177"/>
        <v>113.42105263157895</v>
      </c>
      <c r="Q2828" t="s">
        <v>8337</v>
      </c>
      <c r="R2828" t="s">
        <v>8338</v>
      </c>
      <c r="S2828" s="23">
        <f t="shared" si="178"/>
        <v>42170.826527777775</v>
      </c>
      <c r="T2828" s="23">
        <f t="shared" si="179"/>
        <v>42195.083333333336</v>
      </c>
      <c r="U2828" s="27">
        <f>IF(D2828&lt;Bonus!$J$2,Bonus!$K$2,IF(D2828&lt;Bonus!$J$3,Bonus!$K$3,IF(D2828&lt;Bonus!$J$4,Bonus!$K$4,IF(D2828&lt;Bonus!$J$5,Bonus!$K$5,IF(D2828&lt;Bonus!$J$6,Bonus!$K$6,IF(D2828&lt;Bonus!$J$7,Bonus!$K$7,IF(D2828&lt;Bonus!$J$8,Bonus!$K$8,IF(D2828&lt;Bonus!$J$9,Bonus!$K$9,IF(D2828&lt;Bonus!$J$10,Bonus!$K$10,IF(D2828&lt;Bonus!$J$11,Bonus!$K$11,IF(D2828&lt;Bonus!$J$12,Bonus!$K$12,Bonus!$K$13)))))))))))</f>
        <v>2</v>
      </c>
    </row>
    <row r="2829" spans="1:21"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17">
        <f t="shared" si="177"/>
        <v>104.56521739130434</v>
      </c>
      <c r="Q2829" t="s">
        <v>8337</v>
      </c>
      <c r="R2829" t="s">
        <v>8338</v>
      </c>
      <c r="S2829" s="23">
        <f t="shared" si="178"/>
        <v>42494.475300925922</v>
      </c>
      <c r="T2829" s="23">
        <f t="shared" si="179"/>
        <v>42524.479166666664</v>
      </c>
      <c r="U2829" s="27">
        <f>IF(D2829&lt;Bonus!$J$2,Bonus!$K$2,IF(D2829&lt;Bonus!$J$3,Bonus!$K$3,IF(D2829&lt;Bonus!$J$4,Bonus!$K$4,IF(D2829&lt;Bonus!$J$5,Bonus!$K$5,IF(D2829&lt;Bonus!$J$6,Bonus!$K$6,IF(D2829&lt;Bonus!$J$7,Bonus!$K$7,IF(D2829&lt;Bonus!$J$8,Bonus!$K$8,IF(D2829&lt;Bonus!$J$9,Bonus!$K$9,IF(D2829&lt;Bonus!$J$10,Bonus!$K$10,IF(D2829&lt;Bonus!$J$11,Bonus!$K$11,IF(D2829&lt;Bonus!$J$12,Bonus!$K$12,Bonus!$K$13)))))))))))</f>
        <v>2</v>
      </c>
    </row>
    <row r="2830" spans="1:21"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17">
        <f t="shared" si="177"/>
        <v>98.30927835051547</v>
      </c>
      <c r="Q2830" t="s">
        <v>8337</v>
      </c>
      <c r="R2830" t="s">
        <v>8338</v>
      </c>
      <c r="S2830" s="23">
        <f t="shared" si="178"/>
        <v>42254.056354166663</v>
      </c>
      <c r="T2830" s="23">
        <f t="shared" si="179"/>
        <v>42279.749999999993</v>
      </c>
      <c r="U2830" s="27">
        <f>IF(D2830&lt;Bonus!$J$2,Bonus!$K$2,IF(D2830&lt;Bonus!$J$3,Bonus!$K$3,IF(D2830&lt;Bonus!$J$4,Bonus!$K$4,IF(D2830&lt;Bonus!$J$5,Bonus!$K$5,IF(D2830&lt;Bonus!$J$6,Bonus!$K$6,IF(D2830&lt;Bonus!$J$7,Bonus!$K$7,IF(D2830&lt;Bonus!$J$8,Bonus!$K$8,IF(D2830&lt;Bonus!$J$9,Bonus!$K$9,IF(D2830&lt;Bonus!$J$10,Bonus!$K$10,IF(D2830&lt;Bonus!$J$11,Bonus!$K$11,IF(D2830&lt;Bonus!$J$12,Bonus!$K$12,Bonus!$K$13)))))))))))</f>
        <v>3</v>
      </c>
    </row>
    <row r="2831" spans="1:21"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17">
        <f t="shared" si="177"/>
        <v>35.039473684210527</v>
      </c>
      <c r="Q2831" t="s">
        <v>8337</v>
      </c>
      <c r="R2831" t="s">
        <v>8338</v>
      </c>
      <c r="S2831" s="23">
        <f t="shared" si="178"/>
        <v>42495.225902777776</v>
      </c>
      <c r="T2831" s="23">
        <f t="shared" si="179"/>
        <v>42523.225902777776</v>
      </c>
      <c r="U2831" s="27">
        <f>IF(D2831&lt;Bonus!$J$2,Bonus!$K$2,IF(D2831&lt;Bonus!$J$3,Bonus!$K$3,IF(D2831&lt;Bonus!$J$4,Bonus!$K$4,IF(D2831&lt;Bonus!$J$5,Bonus!$K$5,IF(D2831&lt;Bonus!$J$6,Bonus!$K$6,IF(D2831&lt;Bonus!$J$7,Bonus!$K$7,IF(D2831&lt;Bonus!$J$8,Bonus!$K$8,IF(D2831&lt;Bonus!$J$9,Bonus!$K$9,IF(D2831&lt;Bonus!$J$10,Bonus!$K$10,IF(D2831&lt;Bonus!$J$11,Bonus!$K$11,IF(D2831&lt;Bonus!$J$12,Bonus!$K$12,Bonus!$K$13)))))))))))</f>
        <v>2</v>
      </c>
    </row>
    <row r="2832" spans="1:21"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17">
        <f t="shared" si="177"/>
        <v>272.72727272727275</v>
      </c>
      <c r="Q2832" t="s">
        <v>8337</v>
      </c>
      <c r="R2832" t="s">
        <v>8338</v>
      </c>
      <c r="S2832" s="23">
        <f t="shared" si="178"/>
        <v>41758.631342592591</v>
      </c>
      <c r="T2832" s="23">
        <f t="shared" si="179"/>
        <v>41770.957638888889</v>
      </c>
      <c r="U2832" s="27">
        <f>IF(D2832&lt;Bonus!$J$2,Bonus!$K$2,IF(D2832&lt;Bonus!$J$3,Bonus!$K$3,IF(D2832&lt;Bonus!$J$4,Bonus!$K$4,IF(D2832&lt;Bonus!$J$5,Bonus!$K$5,IF(D2832&lt;Bonus!$J$6,Bonus!$K$6,IF(D2832&lt;Bonus!$J$7,Bonus!$K$7,IF(D2832&lt;Bonus!$J$8,Bonus!$K$8,IF(D2832&lt;Bonus!$J$9,Bonus!$K$9,IF(D2832&lt;Bonus!$J$10,Bonus!$K$10,IF(D2832&lt;Bonus!$J$11,Bonus!$K$11,IF(D2832&lt;Bonus!$J$12,Bonus!$K$12,Bonus!$K$13)))))))))))</f>
        <v>2</v>
      </c>
    </row>
    <row r="2833" spans="1:21"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17">
        <f t="shared" si="177"/>
        <v>63.846153846153847</v>
      </c>
      <c r="Q2833" t="s">
        <v>8337</v>
      </c>
      <c r="R2833" t="s">
        <v>8338</v>
      </c>
      <c r="S2833" s="23">
        <f t="shared" si="178"/>
        <v>42171.616550925923</v>
      </c>
      <c r="T2833" s="23">
        <f t="shared" si="179"/>
        <v>42201.616550925923</v>
      </c>
      <c r="U2833" s="27">
        <f>IF(D2833&lt;Bonus!$J$2,Bonus!$K$2,IF(D2833&lt;Bonus!$J$3,Bonus!$K$3,IF(D2833&lt;Bonus!$J$4,Bonus!$K$4,IF(D2833&lt;Bonus!$J$5,Bonus!$K$5,IF(D2833&lt;Bonus!$J$6,Bonus!$K$6,IF(D2833&lt;Bonus!$J$7,Bonus!$K$7,IF(D2833&lt;Bonus!$J$8,Bonus!$K$8,IF(D2833&lt;Bonus!$J$9,Bonus!$K$9,IF(D2833&lt;Bonus!$J$10,Bonus!$K$10,IF(D2833&lt;Bonus!$J$11,Bonus!$K$11,IF(D2833&lt;Bonus!$J$12,Bonus!$K$12,Bonus!$K$13)))))))))))</f>
        <v>2</v>
      </c>
    </row>
    <row r="2834" spans="1:21"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17">
        <f t="shared" si="177"/>
        <v>30.189368421052631</v>
      </c>
      <c r="Q2834" t="s">
        <v>8337</v>
      </c>
      <c r="R2834" t="s">
        <v>8338</v>
      </c>
      <c r="S2834" s="23">
        <f t="shared" si="178"/>
        <v>41938.501087962963</v>
      </c>
      <c r="T2834" s="23">
        <f t="shared" si="179"/>
        <v>41966.708333333336</v>
      </c>
      <c r="U2834" s="27">
        <f>IF(D2834&lt;Bonus!$J$2,Bonus!$K$2,IF(D2834&lt;Bonus!$J$3,Bonus!$K$3,IF(D2834&lt;Bonus!$J$4,Bonus!$K$4,IF(D2834&lt;Bonus!$J$5,Bonus!$K$5,IF(D2834&lt;Bonus!$J$6,Bonus!$K$6,IF(D2834&lt;Bonus!$J$7,Bonus!$K$7,IF(D2834&lt;Bonus!$J$8,Bonus!$K$8,IF(D2834&lt;Bonus!$J$9,Bonus!$K$9,IF(D2834&lt;Bonus!$J$10,Bonus!$K$10,IF(D2834&lt;Bonus!$J$11,Bonus!$K$11,IF(D2834&lt;Bonus!$J$12,Bonus!$K$12,Bonus!$K$13)))))))))))</f>
        <v>2</v>
      </c>
    </row>
    <row r="2835" spans="1:2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17">
        <f t="shared" si="177"/>
        <v>83.51428571428572</v>
      </c>
      <c r="Q2835" t="s">
        <v>8337</v>
      </c>
      <c r="R2835" t="s">
        <v>8338</v>
      </c>
      <c r="S2835" s="23">
        <f t="shared" si="178"/>
        <v>42267.919363425921</v>
      </c>
      <c r="T2835" s="23">
        <f t="shared" si="179"/>
        <v>42287.874999999993</v>
      </c>
      <c r="U2835" s="27">
        <f>IF(D2835&lt;Bonus!$J$2,Bonus!$K$2,IF(D2835&lt;Bonus!$J$3,Bonus!$K$3,IF(D2835&lt;Bonus!$J$4,Bonus!$K$4,IF(D2835&lt;Bonus!$J$5,Bonus!$K$5,IF(D2835&lt;Bonus!$J$6,Bonus!$K$6,IF(D2835&lt;Bonus!$J$7,Bonus!$K$7,IF(D2835&lt;Bonus!$J$8,Bonus!$K$8,IF(D2835&lt;Bonus!$J$9,Bonus!$K$9,IF(D2835&lt;Bonus!$J$10,Bonus!$K$10,IF(D2835&lt;Bonus!$J$11,Bonus!$K$11,IF(D2835&lt;Bonus!$J$12,Bonus!$K$12,Bonus!$K$13)))))))))))</f>
        <v>2</v>
      </c>
    </row>
    <row r="2836" spans="1:21"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17">
        <f t="shared" si="177"/>
        <v>64.761904761904759</v>
      </c>
      <c r="Q2836" t="s">
        <v>8337</v>
      </c>
      <c r="R2836" t="s">
        <v>8338</v>
      </c>
      <c r="S2836" s="23">
        <f t="shared" si="178"/>
        <v>42019.751504629625</v>
      </c>
      <c r="T2836" s="23">
        <f t="shared" si="179"/>
        <v>42034.751504629625</v>
      </c>
      <c r="U2836" s="27">
        <f>IF(D2836&lt;Bonus!$J$2,Bonus!$K$2,IF(D2836&lt;Bonus!$J$3,Bonus!$K$3,IF(D2836&lt;Bonus!$J$4,Bonus!$K$4,IF(D2836&lt;Bonus!$J$5,Bonus!$K$5,IF(D2836&lt;Bonus!$J$6,Bonus!$K$6,IF(D2836&lt;Bonus!$J$7,Bonus!$K$7,IF(D2836&lt;Bonus!$J$8,Bonus!$K$8,IF(D2836&lt;Bonus!$J$9,Bonus!$K$9,IF(D2836&lt;Bonus!$J$10,Bonus!$K$10,IF(D2836&lt;Bonus!$J$11,Bonus!$K$11,IF(D2836&lt;Bonus!$J$12,Bonus!$K$12,Bonus!$K$13)))))))))))</f>
        <v>1</v>
      </c>
    </row>
    <row r="2837" spans="1:21"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17">
        <f t="shared" si="177"/>
        <v>20.118172043010752</v>
      </c>
      <c r="Q2837" t="s">
        <v>8337</v>
      </c>
      <c r="R2837" t="s">
        <v>8338</v>
      </c>
      <c r="S2837" s="23">
        <f t="shared" si="178"/>
        <v>42313.495567129627</v>
      </c>
      <c r="T2837" s="23">
        <f t="shared" si="179"/>
        <v>42342.791666666664</v>
      </c>
      <c r="U2837" s="27">
        <f>IF(D2837&lt;Bonus!$J$2,Bonus!$K$2,IF(D2837&lt;Bonus!$J$3,Bonus!$K$3,IF(D2837&lt;Bonus!$J$4,Bonus!$K$4,IF(D2837&lt;Bonus!$J$5,Bonus!$K$5,IF(D2837&lt;Bonus!$J$6,Bonus!$K$6,IF(D2837&lt;Bonus!$J$7,Bonus!$K$7,IF(D2837&lt;Bonus!$J$8,Bonus!$K$8,IF(D2837&lt;Bonus!$J$9,Bonus!$K$9,IF(D2837&lt;Bonus!$J$10,Bonus!$K$10,IF(D2837&lt;Bonus!$J$11,Bonus!$K$11,IF(D2837&lt;Bonus!$J$12,Bonus!$K$12,Bonus!$K$13)))))))))))</f>
        <v>2</v>
      </c>
    </row>
    <row r="2838" spans="1:21"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17">
        <f t="shared" si="177"/>
        <v>44.090909090909093</v>
      </c>
      <c r="Q2838" t="s">
        <v>8337</v>
      </c>
      <c r="R2838" t="s">
        <v>8338</v>
      </c>
      <c r="S2838" s="23">
        <f t="shared" si="178"/>
        <v>42746.053449074076</v>
      </c>
      <c r="T2838" s="23">
        <f t="shared" si="179"/>
        <v>42783.999305555553</v>
      </c>
      <c r="U2838" s="27">
        <f>IF(D2838&lt;Bonus!$J$2,Bonus!$K$2,IF(D2838&lt;Bonus!$J$3,Bonus!$K$3,IF(D2838&lt;Bonus!$J$4,Bonus!$K$4,IF(D2838&lt;Bonus!$J$5,Bonus!$K$5,IF(D2838&lt;Bonus!$J$6,Bonus!$K$6,IF(D2838&lt;Bonus!$J$7,Bonus!$K$7,IF(D2838&lt;Bonus!$J$8,Bonus!$K$8,IF(D2838&lt;Bonus!$J$9,Bonus!$K$9,IF(D2838&lt;Bonus!$J$10,Bonus!$K$10,IF(D2838&lt;Bonus!$J$11,Bonus!$K$11,IF(D2838&lt;Bonus!$J$12,Bonus!$K$12,Bonus!$K$13)))))))))))</f>
        <v>1</v>
      </c>
    </row>
    <row r="2839" spans="1:21"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17">
        <f t="shared" si="177"/>
        <v>40.476190476190474</v>
      </c>
      <c r="Q2839" t="s">
        <v>8337</v>
      </c>
      <c r="R2839" t="s">
        <v>8338</v>
      </c>
      <c r="S2839" s="23">
        <f t="shared" si="178"/>
        <v>42307.700046296297</v>
      </c>
      <c r="T2839" s="23">
        <f t="shared" si="179"/>
        <v>42347.741712962961</v>
      </c>
      <c r="U2839" s="27">
        <f>IF(D2839&lt;Bonus!$J$2,Bonus!$K$2,IF(D2839&lt;Bonus!$J$3,Bonus!$K$3,IF(D2839&lt;Bonus!$J$4,Bonus!$K$4,IF(D2839&lt;Bonus!$J$5,Bonus!$K$5,IF(D2839&lt;Bonus!$J$6,Bonus!$K$6,IF(D2839&lt;Bonus!$J$7,Bonus!$K$7,IF(D2839&lt;Bonus!$J$8,Bonus!$K$8,IF(D2839&lt;Bonus!$J$9,Bonus!$K$9,IF(D2839&lt;Bonus!$J$10,Bonus!$K$10,IF(D2839&lt;Bonus!$J$11,Bonus!$K$11,IF(D2839&lt;Bonus!$J$12,Bonus!$K$12,Bonus!$K$13)))))))))))</f>
        <v>1</v>
      </c>
    </row>
    <row r="2840" spans="1:21"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17">
        <f t="shared" si="177"/>
        <v>44.537037037037038</v>
      </c>
      <c r="Q2840" t="s">
        <v>8337</v>
      </c>
      <c r="R2840" t="s">
        <v>8338</v>
      </c>
      <c r="S2840" s="23">
        <f t="shared" si="178"/>
        <v>41842.399259259255</v>
      </c>
      <c r="T2840" s="23">
        <f t="shared" si="179"/>
        <v>41864.708333333328</v>
      </c>
      <c r="U2840" s="27">
        <f>IF(D2840&lt;Bonus!$J$2,Bonus!$K$2,IF(D2840&lt;Bonus!$J$3,Bonus!$K$3,IF(D2840&lt;Bonus!$J$4,Bonus!$K$4,IF(D2840&lt;Bonus!$J$5,Bonus!$K$5,IF(D2840&lt;Bonus!$J$6,Bonus!$K$6,IF(D2840&lt;Bonus!$J$7,Bonus!$K$7,IF(D2840&lt;Bonus!$J$8,Bonus!$K$8,IF(D2840&lt;Bonus!$J$9,Bonus!$K$9,IF(D2840&lt;Bonus!$J$10,Bonus!$K$10,IF(D2840&lt;Bonus!$J$11,Bonus!$K$11,IF(D2840&lt;Bonus!$J$12,Bonus!$K$12,Bonus!$K$13)))))))))))</f>
        <v>2</v>
      </c>
    </row>
    <row r="2841" spans="1:21"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17">
        <f t="shared" si="177"/>
        <v>125.80645161290323</v>
      </c>
      <c r="Q2841" t="s">
        <v>8337</v>
      </c>
      <c r="R2841" t="s">
        <v>8338</v>
      </c>
      <c r="S2841" s="23">
        <f t="shared" si="178"/>
        <v>41853.031874999993</v>
      </c>
      <c r="T2841" s="23">
        <f t="shared" si="179"/>
        <v>41875.999305555553</v>
      </c>
      <c r="U2841" s="27">
        <f>IF(D2841&lt;Bonus!$J$2,Bonus!$K$2,IF(D2841&lt;Bonus!$J$3,Bonus!$K$3,IF(D2841&lt;Bonus!$J$4,Bonus!$K$4,IF(D2841&lt;Bonus!$J$5,Bonus!$K$5,IF(D2841&lt;Bonus!$J$6,Bonus!$K$6,IF(D2841&lt;Bonus!$J$7,Bonus!$K$7,IF(D2841&lt;Bonus!$J$8,Bonus!$K$8,IF(D2841&lt;Bonus!$J$9,Bonus!$K$9,IF(D2841&lt;Bonus!$J$10,Bonus!$K$10,IF(D2841&lt;Bonus!$J$11,Bonus!$K$11,IF(D2841&lt;Bonus!$J$12,Bonus!$K$12,Bonus!$K$13)))))))))))</f>
        <v>2</v>
      </c>
    </row>
    <row r="2842" spans="1:21"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17">
        <f t="shared" si="177"/>
        <v>19.696969696969695</v>
      </c>
      <c r="Q2842" t="s">
        <v>8337</v>
      </c>
      <c r="R2842" t="s">
        <v>8338</v>
      </c>
      <c r="S2842" s="23">
        <f t="shared" si="178"/>
        <v>42059.827303240738</v>
      </c>
      <c r="T2842" s="23">
        <f t="shared" si="179"/>
        <v>42081.499999999993</v>
      </c>
      <c r="U2842" s="27">
        <f>IF(D2842&lt;Bonus!$J$2,Bonus!$K$2,IF(D2842&lt;Bonus!$J$3,Bonus!$K$3,IF(D2842&lt;Bonus!$J$4,Bonus!$K$4,IF(D2842&lt;Bonus!$J$5,Bonus!$K$5,IF(D2842&lt;Bonus!$J$6,Bonus!$K$6,IF(D2842&lt;Bonus!$J$7,Bonus!$K$7,IF(D2842&lt;Bonus!$J$8,Bonus!$K$8,IF(D2842&lt;Bonus!$J$9,Bonus!$K$9,IF(D2842&lt;Bonus!$J$10,Bonus!$K$10,IF(D2842&lt;Bonus!$J$11,Bonus!$K$11,IF(D2842&lt;Bonus!$J$12,Bonus!$K$12,Bonus!$K$13)))))))))))</f>
        <v>2</v>
      </c>
    </row>
    <row r="2843" spans="1:21"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17">
        <f t="shared" si="177"/>
        <v>10</v>
      </c>
      <c r="Q2843" t="s">
        <v>8337</v>
      </c>
      <c r="R2843" t="s">
        <v>8338</v>
      </c>
      <c r="S2843" s="23">
        <f t="shared" si="178"/>
        <v>42291.53121527777</v>
      </c>
      <c r="T2843" s="23">
        <f t="shared" si="179"/>
        <v>42351.572881944441</v>
      </c>
      <c r="U2843" s="27">
        <f>IF(D2843&lt;Bonus!$J$2,Bonus!$K$2,IF(D2843&lt;Bonus!$J$3,Bonus!$K$3,IF(D2843&lt;Bonus!$J$4,Bonus!$K$4,IF(D2843&lt;Bonus!$J$5,Bonus!$K$5,IF(D2843&lt;Bonus!$J$6,Bonus!$K$6,IF(D2843&lt;Bonus!$J$7,Bonus!$K$7,IF(D2843&lt;Bonus!$J$8,Bonus!$K$8,IF(D2843&lt;Bonus!$J$9,Bonus!$K$9,IF(D2843&lt;Bonus!$J$10,Bonus!$K$10,IF(D2843&lt;Bonus!$J$11,Bonus!$K$11,IF(D2843&lt;Bonus!$J$12,Bonus!$K$12,Bonus!$K$13)))))))))))</f>
        <v>2</v>
      </c>
    </row>
    <row r="2844" spans="1:21"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17" t="e">
        <f t="shared" si="177"/>
        <v>#DIV/0!</v>
      </c>
      <c r="Q2844" t="s">
        <v>8337</v>
      </c>
      <c r="R2844" t="s">
        <v>8338</v>
      </c>
      <c r="S2844" s="23">
        <f t="shared" si="178"/>
        <v>41784.744155092587</v>
      </c>
      <c r="T2844" s="23">
        <f t="shared" si="179"/>
        <v>41811.25</v>
      </c>
      <c r="U2844" s="27">
        <f>IF(D2844&lt;Bonus!$J$2,Bonus!$K$2,IF(D2844&lt;Bonus!$J$3,Bonus!$K$3,IF(D2844&lt;Bonus!$J$4,Bonus!$K$4,IF(D2844&lt;Bonus!$J$5,Bonus!$K$5,IF(D2844&lt;Bonus!$J$6,Bonus!$K$6,IF(D2844&lt;Bonus!$J$7,Bonus!$K$7,IF(D2844&lt;Bonus!$J$8,Bonus!$K$8,IF(D2844&lt;Bonus!$J$9,Bonus!$K$9,IF(D2844&lt;Bonus!$J$10,Bonus!$K$10,IF(D2844&lt;Bonus!$J$11,Bonus!$K$11,IF(D2844&lt;Bonus!$J$12,Bonus!$K$12,Bonus!$K$13)))))))))))</f>
        <v>2</v>
      </c>
    </row>
    <row r="2845" spans="1:21"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17" t="e">
        <f t="shared" si="177"/>
        <v>#DIV/0!</v>
      </c>
      <c r="Q2845" t="s">
        <v>8337</v>
      </c>
      <c r="R2845" t="s">
        <v>8338</v>
      </c>
      <c r="S2845" s="23">
        <f t="shared" si="178"/>
        <v>42492.529513888883</v>
      </c>
      <c r="T2845" s="23">
        <f t="shared" si="179"/>
        <v>42533.958333333336</v>
      </c>
      <c r="U2845" s="27">
        <f>IF(D2845&lt;Bonus!$J$2,Bonus!$K$2,IF(D2845&lt;Bonus!$J$3,Bonus!$K$3,IF(D2845&lt;Bonus!$J$4,Bonus!$K$4,IF(D2845&lt;Bonus!$J$5,Bonus!$K$5,IF(D2845&lt;Bonus!$J$6,Bonus!$K$6,IF(D2845&lt;Bonus!$J$7,Bonus!$K$7,IF(D2845&lt;Bonus!$J$8,Bonus!$K$8,IF(D2845&lt;Bonus!$J$9,Bonus!$K$9,IF(D2845&lt;Bonus!$J$10,Bonus!$K$10,IF(D2845&lt;Bonus!$J$11,Bonus!$K$11,IF(D2845&lt;Bonus!$J$12,Bonus!$K$12,Bonus!$K$13)))))))))))</f>
        <v>2</v>
      </c>
    </row>
    <row r="2846" spans="1:21"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17">
        <f t="shared" si="177"/>
        <v>30</v>
      </c>
      <c r="Q2846" t="s">
        <v>8337</v>
      </c>
      <c r="R2846" t="s">
        <v>8338</v>
      </c>
      <c r="S2846" s="23">
        <f t="shared" si="178"/>
        <v>42709.337731481479</v>
      </c>
      <c r="T2846" s="23">
        <f t="shared" si="179"/>
        <v>42739.337731481479</v>
      </c>
      <c r="U2846" s="27">
        <f>IF(D2846&lt;Bonus!$J$2,Bonus!$K$2,IF(D2846&lt;Bonus!$J$3,Bonus!$K$3,IF(D2846&lt;Bonus!$J$4,Bonus!$K$4,IF(D2846&lt;Bonus!$J$5,Bonus!$K$5,IF(D2846&lt;Bonus!$J$6,Bonus!$K$6,IF(D2846&lt;Bonus!$J$7,Bonus!$K$7,IF(D2846&lt;Bonus!$J$8,Bonus!$K$8,IF(D2846&lt;Bonus!$J$9,Bonus!$K$9,IF(D2846&lt;Bonus!$J$10,Bonus!$K$10,IF(D2846&lt;Bonus!$J$11,Bonus!$K$11,IF(D2846&lt;Bonus!$J$12,Bonus!$K$12,Bonus!$K$13)))))))))))</f>
        <v>1</v>
      </c>
    </row>
    <row r="2847" spans="1:21"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17">
        <f t="shared" si="177"/>
        <v>60.666666666666664</v>
      </c>
      <c r="Q2847" t="s">
        <v>8337</v>
      </c>
      <c r="R2847" t="s">
        <v>8338</v>
      </c>
      <c r="S2847" s="23">
        <f t="shared" si="178"/>
        <v>42102.808252314811</v>
      </c>
      <c r="T2847" s="23">
        <f t="shared" si="179"/>
        <v>42162.808252314811</v>
      </c>
      <c r="U2847" s="27">
        <f>IF(D2847&lt;Bonus!$J$2,Bonus!$K$2,IF(D2847&lt;Bonus!$J$3,Bonus!$K$3,IF(D2847&lt;Bonus!$J$4,Bonus!$K$4,IF(D2847&lt;Bonus!$J$5,Bonus!$K$5,IF(D2847&lt;Bonus!$J$6,Bonus!$K$6,IF(D2847&lt;Bonus!$J$7,Bonus!$K$7,IF(D2847&lt;Bonus!$J$8,Bonus!$K$8,IF(D2847&lt;Bonus!$J$9,Bonus!$K$9,IF(D2847&lt;Bonus!$J$10,Bonus!$K$10,IF(D2847&lt;Bonus!$J$11,Bonus!$K$11,IF(D2847&lt;Bonus!$J$12,Bonus!$K$12,Bonus!$K$13)))))))))))</f>
        <v>3</v>
      </c>
    </row>
    <row r="2848" spans="1:21"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17" t="e">
        <f t="shared" si="177"/>
        <v>#DIV/0!</v>
      </c>
      <c r="Q2848" t="s">
        <v>8337</v>
      </c>
      <c r="R2848" t="s">
        <v>8338</v>
      </c>
      <c r="S2848" s="23">
        <f t="shared" si="178"/>
        <v>42108.483726851853</v>
      </c>
      <c r="T2848" s="23">
        <f t="shared" si="179"/>
        <v>42153.483726851853</v>
      </c>
      <c r="U2848" s="27">
        <f>IF(D2848&lt;Bonus!$J$2,Bonus!$K$2,IF(D2848&lt;Bonus!$J$3,Bonus!$K$3,IF(D2848&lt;Bonus!$J$4,Bonus!$K$4,IF(D2848&lt;Bonus!$J$5,Bonus!$K$5,IF(D2848&lt;Bonus!$J$6,Bonus!$K$6,IF(D2848&lt;Bonus!$J$7,Bonus!$K$7,IF(D2848&lt;Bonus!$J$8,Bonus!$K$8,IF(D2848&lt;Bonus!$J$9,Bonus!$K$9,IF(D2848&lt;Bonus!$J$10,Bonus!$K$10,IF(D2848&lt;Bonus!$J$11,Bonus!$K$11,IF(D2848&lt;Bonus!$J$12,Bonus!$K$12,Bonus!$K$13)))))))))))</f>
        <v>3</v>
      </c>
    </row>
    <row r="2849" spans="1:21"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17" t="e">
        <f t="shared" si="177"/>
        <v>#DIV/0!</v>
      </c>
      <c r="Q2849" t="s">
        <v>8337</v>
      </c>
      <c r="R2849" t="s">
        <v>8338</v>
      </c>
      <c r="S2849" s="23">
        <f t="shared" si="178"/>
        <v>42453.597974537035</v>
      </c>
      <c r="T2849" s="23">
        <f t="shared" si="179"/>
        <v>42513.597974537035</v>
      </c>
      <c r="U2849" s="27">
        <f>IF(D2849&lt;Bonus!$J$2,Bonus!$K$2,IF(D2849&lt;Bonus!$J$3,Bonus!$K$3,IF(D2849&lt;Bonus!$J$4,Bonus!$K$4,IF(D2849&lt;Bonus!$J$5,Bonus!$K$5,IF(D2849&lt;Bonus!$J$6,Bonus!$K$6,IF(D2849&lt;Bonus!$J$7,Bonus!$K$7,IF(D2849&lt;Bonus!$J$8,Bonus!$K$8,IF(D2849&lt;Bonus!$J$9,Bonus!$K$9,IF(D2849&lt;Bonus!$J$10,Bonus!$K$10,IF(D2849&lt;Bonus!$J$11,Bonus!$K$11,IF(D2849&lt;Bonus!$J$12,Bonus!$K$12,Bonus!$K$13)))))))))))</f>
        <v>2</v>
      </c>
    </row>
    <row r="2850" spans="1:21"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17">
        <f t="shared" si="177"/>
        <v>23.333333333333332</v>
      </c>
      <c r="Q2850" t="s">
        <v>8337</v>
      </c>
      <c r="R2850" t="s">
        <v>8338</v>
      </c>
      <c r="S2850" s="23">
        <f t="shared" si="178"/>
        <v>42123.440497685187</v>
      </c>
      <c r="T2850" s="23">
        <f t="shared" si="179"/>
        <v>42153.440497685187</v>
      </c>
      <c r="U2850" s="27">
        <f>IF(D2850&lt;Bonus!$J$2,Bonus!$K$2,IF(D2850&lt;Bonus!$J$3,Bonus!$K$3,IF(D2850&lt;Bonus!$J$4,Bonus!$K$4,IF(D2850&lt;Bonus!$J$5,Bonus!$K$5,IF(D2850&lt;Bonus!$J$6,Bonus!$K$6,IF(D2850&lt;Bonus!$J$7,Bonus!$K$7,IF(D2850&lt;Bonus!$J$8,Bonus!$K$8,IF(D2850&lt;Bonus!$J$9,Bonus!$K$9,IF(D2850&lt;Bonus!$J$10,Bonus!$K$10,IF(D2850&lt;Bonus!$J$11,Bonus!$K$11,IF(D2850&lt;Bonus!$J$12,Bonus!$K$12,Bonus!$K$13)))))))))))</f>
        <v>9</v>
      </c>
    </row>
    <row r="2851" spans="1:21"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17">
        <f t="shared" si="177"/>
        <v>5</v>
      </c>
      <c r="Q2851" t="s">
        <v>8337</v>
      </c>
      <c r="R2851" t="s">
        <v>8338</v>
      </c>
      <c r="S2851" s="23">
        <f t="shared" si="178"/>
        <v>42453.219907407409</v>
      </c>
      <c r="T2851" s="23">
        <f t="shared" si="179"/>
        <v>42483.219907407409</v>
      </c>
      <c r="U2851" s="27">
        <f>IF(D2851&lt;Bonus!$J$2,Bonus!$K$2,IF(D2851&lt;Bonus!$J$3,Bonus!$K$3,IF(D2851&lt;Bonus!$J$4,Bonus!$K$4,IF(D2851&lt;Bonus!$J$5,Bonus!$K$5,IF(D2851&lt;Bonus!$J$6,Bonus!$K$6,IF(D2851&lt;Bonus!$J$7,Bonus!$K$7,IF(D2851&lt;Bonus!$J$8,Bonus!$K$8,IF(D2851&lt;Bonus!$J$9,Bonus!$K$9,IF(D2851&lt;Bonus!$J$10,Bonus!$K$10,IF(D2851&lt;Bonus!$J$11,Bonus!$K$11,IF(D2851&lt;Bonus!$J$12,Bonus!$K$12,Bonus!$K$13)))))))))))</f>
        <v>1</v>
      </c>
    </row>
    <row r="2852" spans="1:21"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17">
        <f t="shared" si="177"/>
        <v>23.923076923076923</v>
      </c>
      <c r="Q2852" t="s">
        <v>8337</v>
      </c>
      <c r="R2852" t="s">
        <v>8338</v>
      </c>
      <c r="S2852" s="23">
        <f t="shared" si="178"/>
        <v>41857.798738425925</v>
      </c>
      <c r="T2852" s="23">
        <f t="shared" si="179"/>
        <v>41887.798738425925</v>
      </c>
      <c r="U2852" s="27">
        <f>IF(D2852&lt;Bonus!$J$2,Bonus!$K$2,IF(D2852&lt;Bonus!$J$3,Bonus!$K$3,IF(D2852&lt;Bonus!$J$4,Bonus!$K$4,IF(D2852&lt;Bonus!$J$5,Bonus!$K$5,IF(D2852&lt;Bonus!$J$6,Bonus!$K$6,IF(D2852&lt;Bonus!$J$7,Bonus!$K$7,IF(D2852&lt;Bonus!$J$8,Bonus!$K$8,IF(D2852&lt;Bonus!$J$9,Bonus!$K$9,IF(D2852&lt;Bonus!$J$10,Bonus!$K$10,IF(D2852&lt;Bonus!$J$11,Bonus!$K$11,IF(D2852&lt;Bonus!$J$12,Bonus!$K$12,Bonus!$K$13)))))))))))</f>
        <v>3</v>
      </c>
    </row>
    <row r="2853" spans="1:21"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17" t="e">
        <f t="shared" si="177"/>
        <v>#DIV/0!</v>
      </c>
      <c r="Q2853" t="s">
        <v>8337</v>
      </c>
      <c r="R2853" t="s">
        <v>8338</v>
      </c>
      <c r="S2853" s="23">
        <f t="shared" si="178"/>
        <v>42389.794317129628</v>
      </c>
      <c r="T2853" s="23">
        <f t="shared" si="179"/>
        <v>42398.761805555558</v>
      </c>
      <c r="U2853" s="27">
        <f>IF(D2853&lt;Bonus!$J$2,Bonus!$K$2,IF(D2853&lt;Bonus!$J$3,Bonus!$K$3,IF(D2853&lt;Bonus!$J$4,Bonus!$K$4,IF(D2853&lt;Bonus!$J$5,Bonus!$K$5,IF(D2853&lt;Bonus!$J$6,Bonus!$K$6,IF(D2853&lt;Bonus!$J$7,Bonus!$K$7,IF(D2853&lt;Bonus!$J$8,Bonus!$K$8,IF(D2853&lt;Bonus!$J$9,Bonus!$K$9,IF(D2853&lt;Bonus!$J$10,Bonus!$K$10,IF(D2853&lt;Bonus!$J$11,Bonus!$K$11,IF(D2853&lt;Bonus!$J$12,Bonus!$K$12,Bonus!$K$13)))))))))))</f>
        <v>2</v>
      </c>
    </row>
    <row r="2854" spans="1:21"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17">
        <f t="shared" si="177"/>
        <v>15.833333333333334</v>
      </c>
      <c r="Q2854" t="s">
        <v>8337</v>
      </c>
      <c r="R2854" t="s">
        <v>8338</v>
      </c>
      <c r="S2854" s="23">
        <f t="shared" si="178"/>
        <v>41780.836840277778</v>
      </c>
      <c r="T2854" s="23">
        <f t="shared" si="179"/>
        <v>41810.836840277778</v>
      </c>
      <c r="U2854" s="27">
        <f>IF(D2854&lt;Bonus!$J$2,Bonus!$K$2,IF(D2854&lt;Bonus!$J$3,Bonus!$K$3,IF(D2854&lt;Bonus!$J$4,Bonus!$K$4,IF(D2854&lt;Bonus!$J$5,Bonus!$K$5,IF(D2854&lt;Bonus!$J$6,Bonus!$K$6,IF(D2854&lt;Bonus!$J$7,Bonus!$K$7,IF(D2854&lt;Bonus!$J$8,Bonus!$K$8,IF(D2854&lt;Bonus!$J$9,Bonus!$K$9,IF(D2854&lt;Bonus!$J$10,Bonus!$K$10,IF(D2854&lt;Bonus!$J$11,Bonus!$K$11,IF(D2854&lt;Bonus!$J$12,Bonus!$K$12,Bonus!$K$13)))))))))))</f>
        <v>3</v>
      </c>
    </row>
    <row r="2855" spans="1:21"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17" t="e">
        <f t="shared" si="177"/>
        <v>#DIV/0!</v>
      </c>
      <c r="Q2855" t="s">
        <v>8337</v>
      </c>
      <c r="R2855" t="s">
        <v>8338</v>
      </c>
      <c r="S2855" s="23">
        <f t="shared" si="178"/>
        <v>41835.98260416666</v>
      </c>
      <c r="T2855" s="23">
        <f t="shared" si="179"/>
        <v>41895.98260416666</v>
      </c>
      <c r="U2855" s="27">
        <f>IF(D2855&lt;Bonus!$J$2,Bonus!$K$2,IF(D2855&lt;Bonus!$J$3,Bonus!$K$3,IF(D2855&lt;Bonus!$J$4,Bonus!$K$4,IF(D2855&lt;Bonus!$J$5,Bonus!$K$5,IF(D2855&lt;Bonus!$J$6,Bonus!$K$6,IF(D2855&lt;Bonus!$J$7,Bonus!$K$7,IF(D2855&lt;Bonus!$J$8,Bonus!$K$8,IF(D2855&lt;Bonus!$J$9,Bonus!$K$9,IF(D2855&lt;Bonus!$J$10,Bonus!$K$10,IF(D2855&lt;Bonus!$J$11,Bonus!$K$11,IF(D2855&lt;Bonus!$J$12,Bonus!$K$12,Bonus!$K$13)))))))))))</f>
        <v>3</v>
      </c>
    </row>
    <row r="2856" spans="1:21"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17">
        <f t="shared" si="177"/>
        <v>29.785714285714285</v>
      </c>
      <c r="Q2856" t="s">
        <v>8337</v>
      </c>
      <c r="R2856" t="s">
        <v>8338</v>
      </c>
      <c r="S2856" s="23">
        <f t="shared" si="178"/>
        <v>42111.508321759255</v>
      </c>
      <c r="T2856" s="23">
        <f t="shared" si="179"/>
        <v>42131.508321759255</v>
      </c>
      <c r="U2856" s="27">
        <f>IF(D2856&lt;Bonus!$J$2,Bonus!$K$2,IF(D2856&lt;Bonus!$J$3,Bonus!$K$3,IF(D2856&lt;Bonus!$J$4,Bonus!$K$4,IF(D2856&lt;Bonus!$J$5,Bonus!$K$5,IF(D2856&lt;Bonus!$J$6,Bonus!$K$6,IF(D2856&lt;Bonus!$J$7,Bonus!$K$7,IF(D2856&lt;Bonus!$J$8,Bonus!$K$8,IF(D2856&lt;Bonus!$J$9,Bonus!$K$9,IF(D2856&lt;Bonus!$J$10,Bonus!$K$10,IF(D2856&lt;Bonus!$J$11,Bonus!$K$11,IF(D2856&lt;Bonus!$J$12,Bonus!$K$12,Bonus!$K$13)))))))))))</f>
        <v>2</v>
      </c>
    </row>
    <row r="2857" spans="1:21"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17">
        <f t="shared" si="177"/>
        <v>60</v>
      </c>
      <c r="Q2857" t="s">
        <v>8337</v>
      </c>
      <c r="R2857" t="s">
        <v>8338</v>
      </c>
      <c r="S2857" s="23">
        <f t="shared" si="178"/>
        <v>42369.799432870372</v>
      </c>
      <c r="T2857" s="23">
        <f t="shared" si="179"/>
        <v>42398.773611111108</v>
      </c>
      <c r="U2857" s="27">
        <f>IF(D2857&lt;Bonus!$J$2,Bonus!$K$2,IF(D2857&lt;Bonus!$J$3,Bonus!$K$3,IF(D2857&lt;Bonus!$J$4,Bonus!$K$4,IF(D2857&lt;Bonus!$J$5,Bonus!$K$5,IF(D2857&lt;Bonus!$J$6,Bonus!$K$6,IF(D2857&lt;Bonus!$J$7,Bonus!$K$7,IF(D2857&lt;Bonus!$J$8,Bonus!$K$8,IF(D2857&lt;Bonus!$J$9,Bonus!$K$9,IF(D2857&lt;Bonus!$J$10,Bonus!$K$10,IF(D2857&lt;Bonus!$J$11,Bonus!$K$11,IF(D2857&lt;Bonus!$J$12,Bonus!$K$12,Bonus!$K$13)))))))))))</f>
        <v>1</v>
      </c>
    </row>
    <row r="2858" spans="1:21"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17">
        <f t="shared" si="177"/>
        <v>24.333333333333332</v>
      </c>
      <c r="Q2858" t="s">
        <v>8337</v>
      </c>
      <c r="R2858" t="s">
        <v>8338</v>
      </c>
      <c r="S2858" s="23">
        <f t="shared" si="178"/>
        <v>42164.829247685186</v>
      </c>
      <c r="T2858" s="23">
        <f t="shared" si="179"/>
        <v>42224.69027777778</v>
      </c>
      <c r="U2858" s="27">
        <f>IF(D2858&lt;Bonus!$J$2,Bonus!$K$2,IF(D2858&lt;Bonus!$J$3,Bonus!$K$3,IF(D2858&lt;Bonus!$J$4,Bonus!$K$4,IF(D2858&lt;Bonus!$J$5,Bonus!$K$5,IF(D2858&lt;Bonus!$J$6,Bonus!$K$6,IF(D2858&lt;Bonus!$J$7,Bonus!$K$7,IF(D2858&lt;Bonus!$J$8,Bonus!$K$8,IF(D2858&lt;Bonus!$J$9,Bonus!$K$9,IF(D2858&lt;Bonus!$J$10,Bonus!$K$10,IF(D2858&lt;Bonus!$J$11,Bonus!$K$11,IF(D2858&lt;Bonus!$J$12,Bonus!$K$12,Bonus!$K$13)))))))))))</f>
        <v>2</v>
      </c>
    </row>
    <row r="2859" spans="1:21"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17">
        <f t="shared" si="177"/>
        <v>500</v>
      </c>
      <c r="Q2859" t="s">
        <v>8337</v>
      </c>
      <c r="R2859" t="s">
        <v>8338</v>
      </c>
      <c r="S2859" s="23">
        <f t="shared" si="178"/>
        <v>42726.711747685178</v>
      </c>
      <c r="T2859" s="23">
        <f t="shared" si="179"/>
        <v>42786.541666666664</v>
      </c>
      <c r="U2859" s="27">
        <f>IF(D2859&lt;Bonus!$J$2,Bonus!$K$2,IF(D2859&lt;Bonus!$J$3,Bonus!$K$3,IF(D2859&lt;Bonus!$J$4,Bonus!$K$4,IF(D2859&lt;Bonus!$J$5,Bonus!$K$5,IF(D2859&lt;Bonus!$J$6,Bonus!$K$6,IF(D2859&lt;Bonus!$J$7,Bonus!$K$7,IF(D2859&lt;Bonus!$J$8,Bonus!$K$8,IF(D2859&lt;Bonus!$J$9,Bonus!$K$9,IF(D2859&lt;Bonus!$J$10,Bonus!$K$10,IF(D2859&lt;Bonus!$J$11,Bonus!$K$11,IF(D2859&lt;Bonus!$J$12,Bonus!$K$12,Bonus!$K$13)))))))))))</f>
        <v>9</v>
      </c>
    </row>
    <row r="2860" spans="1:21"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17" t="e">
        <f t="shared" si="177"/>
        <v>#DIV/0!</v>
      </c>
      <c r="Q2860" t="s">
        <v>8337</v>
      </c>
      <c r="R2860" t="s">
        <v>8338</v>
      </c>
      <c r="S2860" s="23">
        <f t="shared" si="178"/>
        <v>41954.336747685178</v>
      </c>
      <c r="T2860" s="23">
        <f t="shared" si="179"/>
        <v>41978.269444444442</v>
      </c>
      <c r="U2860" s="27">
        <f>IF(D2860&lt;Bonus!$J$2,Bonus!$K$2,IF(D2860&lt;Bonus!$J$3,Bonus!$K$3,IF(D2860&lt;Bonus!$J$4,Bonus!$K$4,IF(D2860&lt;Bonus!$J$5,Bonus!$K$5,IF(D2860&lt;Bonus!$J$6,Bonus!$K$6,IF(D2860&lt;Bonus!$J$7,Bonus!$K$7,IF(D2860&lt;Bonus!$J$8,Bonus!$K$8,IF(D2860&lt;Bonus!$J$9,Bonus!$K$9,IF(D2860&lt;Bonus!$J$10,Bonus!$K$10,IF(D2860&lt;Bonus!$J$11,Bonus!$K$11,IF(D2860&lt;Bonus!$J$12,Bonus!$K$12,Bonus!$K$13)))))))))))</f>
        <v>2</v>
      </c>
    </row>
    <row r="2861" spans="1:21"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17">
        <f t="shared" si="177"/>
        <v>35</v>
      </c>
      <c r="Q2861" t="s">
        <v>8337</v>
      </c>
      <c r="R2861" t="s">
        <v>8338</v>
      </c>
      <c r="S2861" s="23">
        <f t="shared" si="178"/>
        <v>42233.153981481482</v>
      </c>
      <c r="T2861" s="23">
        <f t="shared" si="179"/>
        <v>42293.153981481482</v>
      </c>
      <c r="U2861" s="27">
        <f>IF(D2861&lt;Bonus!$J$2,Bonus!$K$2,IF(D2861&lt;Bonus!$J$3,Bonus!$K$3,IF(D2861&lt;Bonus!$J$4,Bonus!$K$4,IF(D2861&lt;Bonus!$J$5,Bonus!$K$5,IF(D2861&lt;Bonus!$J$6,Bonus!$K$6,IF(D2861&lt;Bonus!$J$7,Bonus!$K$7,IF(D2861&lt;Bonus!$J$8,Bonus!$K$8,IF(D2861&lt;Bonus!$J$9,Bonus!$K$9,IF(D2861&lt;Bonus!$J$10,Bonus!$K$10,IF(D2861&lt;Bonus!$J$11,Bonus!$K$11,IF(D2861&lt;Bonus!$J$12,Bonus!$K$12,Bonus!$K$13)))))))))))</f>
        <v>2</v>
      </c>
    </row>
    <row r="2862" spans="1:21"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17">
        <f t="shared" si="177"/>
        <v>29.555555555555557</v>
      </c>
      <c r="Q2862" t="s">
        <v>8337</v>
      </c>
      <c r="R2862" t="s">
        <v>8338</v>
      </c>
      <c r="S2862" s="23">
        <f t="shared" si="178"/>
        <v>42480.592314814807</v>
      </c>
      <c r="T2862" s="23">
        <f t="shared" si="179"/>
        <v>42540.592314814807</v>
      </c>
      <c r="U2862" s="27">
        <f>IF(D2862&lt;Bonus!$J$2,Bonus!$K$2,IF(D2862&lt;Bonus!$J$3,Bonus!$K$3,IF(D2862&lt;Bonus!$J$4,Bonus!$K$4,IF(D2862&lt;Bonus!$J$5,Bonus!$K$5,IF(D2862&lt;Bonus!$J$6,Bonus!$K$6,IF(D2862&lt;Bonus!$J$7,Bonus!$K$7,IF(D2862&lt;Bonus!$J$8,Bonus!$K$8,IF(D2862&lt;Bonus!$J$9,Bonus!$K$9,IF(D2862&lt;Bonus!$J$10,Bonus!$K$10,IF(D2862&lt;Bonus!$J$11,Bonus!$K$11,IF(D2862&lt;Bonus!$J$12,Bonus!$K$12,Bonus!$K$13)))))))))))</f>
        <v>2</v>
      </c>
    </row>
    <row r="2863" spans="1:21"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17">
        <f t="shared" si="177"/>
        <v>26.666666666666668</v>
      </c>
      <c r="Q2863" t="s">
        <v>8337</v>
      </c>
      <c r="R2863" t="s">
        <v>8338</v>
      </c>
      <c r="S2863" s="23">
        <f t="shared" si="178"/>
        <v>42257.3825</v>
      </c>
      <c r="T2863" s="23">
        <f t="shared" si="179"/>
        <v>42271.3825</v>
      </c>
      <c r="U2863" s="27">
        <f>IF(D2863&lt;Bonus!$J$2,Bonus!$K$2,IF(D2863&lt;Bonus!$J$3,Bonus!$K$3,IF(D2863&lt;Bonus!$J$4,Bonus!$K$4,IF(D2863&lt;Bonus!$J$5,Bonus!$K$5,IF(D2863&lt;Bonus!$J$6,Bonus!$K$6,IF(D2863&lt;Bonus!$J$7,Bonus!$K$7,IF(D2863&lt;Bonus!$J$8,Bonus!$K$8,IF(D2863&lt;Bonus!$J$9,Bonus!$K$9,IF(D2863&lt;Bonus!$J$10,Bonus!$K$10,IF(D2863&lt;Bonus!$J$11,Bonus!$K$11,IF(D2863&lt;Bonus!$J$12,Bonus!$K$12,Bonus!$K$13)))))))))))</f>
        <v>1</v>
      </c>
    </row>
    <row r="2864" spans="1:21"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17">
        <f t="shared" si="177"/>
        <v>18.333333333333332</v>
      </c>
      <c r="Q2864" t="s">
        <v>8337</v>
      </c>
      <c r="R2864" t="s">
        <v>8338</v>
      </c>
      <c r="S2864" s="23">
        <f t="shared" si="178"/>
        <v>41784.581354166665</v>
      </c>
      <c r="T2864" s="23">
        <f t="shared" si="179"/>
        <v>41814.581354166665</v>
      </c>
      <c r="U2864" s="27">
        <f>IF(D2864&lt;Bonus!$J$2,Bonus!$K$2,IF(D2864&lt;Bonus!$J$3,Bonus!$K$3,IF(D2864&lt;Bonus!$J$4,Bonus!$K$4,IF(D2864&lt;Bonus!$J$5,Bonus!$K$5,IF(D2864&lt;Bonus!$J$6,Bonus!$K$6,IF(D2864&lt;Bonus!$J$7,Bonus!$K$7,IF(D2864&lt;Bonus!$J$8,Bonus!$K$8,IF(D2864&lt;Bonus!$J$9,Bonus!$K$9,IF(D2864&lt;Bonus!$J$10,Bonus!$K$10,IF(D2864&lt;Bonus!$J$11,Bonus!$K$11,IF(D2864&lt;Bonus!$J$12,Bonus!$K$12,Bonus!$K$13)))))))))))</f>
        <v>4</v>
      </c>
    </row>
    <row r="2865" spans="1:21"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17">
        <f t="shared" si="177"/>
        <v>20</v>
      </c>
      <c r="Q2865" t="s">
        <v>8337</v>
      </c>
      <c r="R2865" t="s">
        <v>8338</v>
      </c>
      <c r="S2865" s="23">
        <f t="shared" si="178"/>
        <v>41831.46670138889</v>
      </c>
      <c r="T2865" s="23">
        <f t="shared" si="179"/>
        <v>41891.46670138889</v>
      </c>
      <c r="U2865" s="27">
        <f>IF(D2865&lt;Bonus!$J$2,Bonus!$K$2,IF(D2865&lt;Bonus!$J$3,Bonus!$K$3,IF(D2865&lt;Bonus!$J$4,Bonus!$K$4,IF(D2865&lt;Bonus!$J$5,Bonus!$K$5,IF(D2865&lt;Bonus!$J$6,Bonus!$K$6,IF(D2865&lt;Bonus!$J$7,Bonus!$K$7,IF(D2865&lt;Bonus!$J$8,Bonus!$K$8,IF(D2865&lt;Bonus!$J$9,Bonus!$K$9,IF(D2865&lt;Bonus!$J$10,Bonus!$K$10,IF(D2865&lt;Bonus!$J$11,Bonus!$K$11,IF(D2865&lt;Bonus!$J$12,Bonus!$K$12,Bonus!$K$13)))))))))))</f>
        <v>12</v>
      </c>
    </row>
    <row r="2866" spans="1:21"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17">
        <f t="shared" si="177"/>
        <v>13.333333333333334</v>
      </c>
      <c r="Q2866" t="s">
        <v>8337</v>
      </c>
      <c r="R2866" t="s">
        <v>8338</v>
      </c>
      <c r="S2866" s="23">
        <f t="shared" si="178"/>
        <v>42172.405173611107</v>
      </c>
      <c r="T2866" s="23">
        <f t="shared" si="179"/>
        <v>42202.345833333333</v>
      </c>
      <c r="U2866" s="27">
        <f>IF(D2866&lt;Bonus!$J$2,Bonus!$K$2,IF(D2866&lt;Bonus!$J$3,Bonus!$K$3,IF(D2866&lt;Bonus!$J$4,Bonus!$K$4,IF(D2866&lt;Bonus!$J$5,Bonus!$K$5,IF(D2866&lt;Bonus!$J$6,Bonus!$K$6,IF(D2866&lt;Bonus!$J$7,Bonus!$K$7,IF(D2866&lt;Bonus!$J$8,Bonus!$K$8,IF(D2866&lt;Bonus!$J$9,Bonus!$K$9,IF(D2866&lt;Bonus!$J$10,Bonus!$K$10,IF(D2866&lt;Bonus!$J$11,Bonus!$K$11,IF(D2866&lt;Bonus!$J$12,Bonus!$K$12,Bonus!$K$13)))))))))))</f>
        <v>2</v>
      </c>
    </row>
    <row r="2867" spans="1:21"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17" t="e">
        <f t="shared" si="177"/>
        <v>#DIV/0!</v>
      </c>
      <c r="Q2867" t="s">
        <v>8337</v>
      </c>
      <c r="R2867" t="s">
        <v>8338</v>
      </c>
      <c r="S2867" s="23">
        <f t="shared" si="178"/>
        <v>41949.905775462961</v>
      </c>
      <c r="T2867" s="23">
        <f t="shared" si="179"/>
        <v>42009.905775462961</v>
      </c>
      <c r="U2867" s="27">
        <f>IF(D2867&lt;Bonus!$J$2,Bonus!$K$2,IF(D2867&lt;Bonus!$J$3,Bonus!$K$3,IF(D2867&lt;Bonus!$J$4,Bonus!$K$4,IF(D2867&lt;Bonus!$J$5,Bonus!$K$5,IF(D2867&lt;Bonus!$J$6,Bonus!$K$6,IF(D2867&lt;Bonus!$J$7,Bonus!$K$7,IF(D2867&lt;Bonus!$J$8,Bonus!$K$8,IF(D2867&lt;Bonus!$J$9,Bonus!$K$9,IF(D2867&lt;Bonus!$J$10,Bonus!$K$10,IF(D2867&lt;Bonus!$J$11,Bonus!$K$11,IF(D2867&lt;Bonus!$J$12,Bonus!$K$12,Bonus!$K$13)))))))))))</f>
        <v>2</v>
      </c>
    </row>
    <row r="2868" spans="1:21"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17">
        <f t="shared" si="177"/>
        <v>22.5</v>
      </c>
      <c r="Q2868" t="s">
        <v>8337</v>
      </c>
      <c r="R2868" t="s">
        <v>8338</v>
      </c>
      <c r="S2868" s="23">
        <f t="shared" si="178"/>
        <v>42627.746770833335</v>
      </c>
      <c r="T2868" s="23">
        <f t="shared" si="179"/>
        <v>42657.708333333336</v>
      </c>
      <c r="U2868" s="27">
        <f>IF(D2868&lt;Bonus!$J$2,Bonus!$K$2,IF(D2868&lt;Bonus!$J$3,Bonus!$K$3,IF(D2868&lt;Bonus!$J$4,Bonus!$K$4,IF(D2868&lt;Bonus!$J$5,Bonus!$K$5,IF(D2868&lt;Bonus!$J$6,Bonus!$K$6,IF(D2868&lt;Bonus!$J$7,Bonus!$K$7,IF(D2868&lt;Bonus!$J$8,Bonus!$K$8,IF(D2868&lt;Bonus!$J$9,Bonus!$K$9,IF(D2868&lt;Bonus!$J$10,Bonus!$K$10,IF(D2868&lt;Bonus!$J$11,Bonus!$K$11,IF(D2868&lt;Bonus!$J$12,Bonus!$K$12,Bonus!$K$13)))))))))))</f>
        <v>3</v>
      </c>
    </row>
    <row r="2869" spans="1:21"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17">
        <f t="shared" si="177"/>
        <v>50.4</v>
      </c>
      <c r="Q2869" t="s">
        <v>8337</v>
      </c>
      <c r="R2869" t="s">
        <v>8338</v>
      </c>
      <c r="S2869" s="23">
        <f t="shared" si="178"/>
        <v>42530.986944444441</v>
      </c>
      <c r="T2869" s="23">
        <f t="shared" si="179"/>
        <v>42554.958333333336</v>
      </c>
      <c r="U2869" s="27">
        <f>IF(D2869&lt;Bonus!$J$2,Bonus!$K$2,IF(D2869&lt;Bonus!$J$3,Bonus!$K$3,IF(D2869&lt;Bonus!$J$4,Bonus!$K$4,IF(D2869&lt;Bonus!$J$5,Bonus!$K$5,IF(D2869&lt;Bonus!$J$6,Bonus!$K$6,IF(D2869&lt;Bonus!$J$7,Bonus!$K$7,IF(D2869&lt;Bonus!$J$8,Bonus!$K$8,IF(D2869&lt;Bonus!$J$9,Bonus!$K$9,IF(D2869&lt;Bonus!$J$10,Bonus!$K$10,IF(D2869&lt;Bonus!$J$11,Bonus!$K$11,IF(D2869&lt;Bonus!$J$12,Bonus!$K$12,Bonus!$K$13)))))))))))</f>
        <v>2</v>
      </c>
    </row>
    <row r="2870" spans="1:21"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17">
        <f t="shared" si="177"/>
        <v>105.02933333333334</v>
      </c>
      <c r="Q2870" t="s">
        <v>8337</v>
      </c>
      <c r="R2870" t="s">
        <v>8338</v>
      </c>
      <c r="S2870" s="23">
        <f t="shared" si="178"/>
        <v>42618.618680555555</v>
      </c>
      <c r="T2870" s="23">
        <f t="shared" si="179"/>
        <v>42648.618680555555</v>
      </c>
      <c r="U2870" s="27">
        <f>IF(D2870&lt;Bonus!$J$2,Bonus!$K$2,IF(D2870&lt;Bonus!$J$3,Bonus!$K$3,IF(D2870&lt;Bonus!$J$4,Bonus!$K$4,IF(D2870&lt;Bonus!$J$5,Bonus!$K$5,IF(D2870&lt;Bonus!$J$6,Bonus!$K$6,IF(D2870&lt;Bonus!$J$7,Bonus!$K$7,IF(D2870&lt;Bonus!$J$8,Bonus!$K$8,IF(D2870&lt;Bonus!$J$9,Bonus!$K$9,IF(D2870&lt;Bonus!$J$10,Bonus!$K$10,IF(D2870&lt;Bonus!$J$11,Bonus!$K$11,IF(D2870&lt;Bonus!$J$12,Bonus!$K$12,Bonus!$K$13)))))))))))</f>
        <v>5</v>
      </c>
    </row>
    <row r="2871" spans="1:21"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17">
        <f t="shared" si="177"/>
        <v>35.4</v>
      </c>
      <c r="Q2871" t="s">
        <v>8337</v>
      </c>
      <c r="R2871" t="s">
        <v>8338</v>
      </c>
      <c r="S2871" s="23">
        <f t="shared" si="178"/>
        <v>42540.385196759256</v>
      </c>
      <c r="T2871" s="23">
        <f t="shared" si="179"/>
        <v>42570.385196759256</v>
      </c>
      <c r="U2871" s="27">
        <f>IF(D2871&lt;Bonus!$J$2,Bonus!$K$2,IF(D2871&lt;Bonus!$J$3,Bonus!$K$3,IF(D2871&lt;Bonus!$J$4,Bonus!$K$4,IF(D2871&lt;Bonus!$J$5,Bonus!$K$5,IF(D2871&lt;Bonus!$J$6,Bonus!$K$6,IF(D2871&lt;Bonus!$J$7,Bonus!$K$7,IF(D2871&lt;Bonus!$J$8,Bonus!$K$8,IF(D2871&lt;Bonus!$J$9,Bonus!$K$9,IF(D2871&lt;Bonus!$J$10,Bonus!$K$10,IF(D2871&lt;Bonus!$J$11,Bonus!$K$11,IF(D2871&lt;Bonus!$J$12,Bonus!$K$12,Bonus!$K$13)))))))))))</f>
        <v>6</v>
      </c>
    </row>
    <row r="2872" spans="1:21"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17">
        <f t="shared" si="177"/>
        <v>83.333333333333329</v>
      </c>
      <c r="Q2872" t="s">
        <v>8337</v>
      </c>
      <c r="R2872" t="s">
        <v>8338</v>
      </c>
      <c r="S2872" s="23">
        <f t="shared" si="178"/>
        <v>41745.981076388889</v>
      </c>
      <c r="T2872" s="23">
        <f t="shared" si="179"/>
        <v>41775.981076388889</v>
      </c>
      <c r="U2872" s="27">
        <f>IF(D2872&lt;Bonus!$J$2,Bonus!$K$2,IF(D2872&lt;Bonus!$J$3,Bonus!$K$3,IF(D2872&lt;Bonus!$J$4,Bonus!$K$4,IF(D2872&lt;Bonus!$J$5,Bonus!$K$5,IF(D2872&lt;Bonus!$J$6,Bonus!$K$6,IF(D2872&lt;Bonus!$J$7,Bonus!$K$7,IF(D2872&lt;Bonus!$J$8,Bonus!$K$8,IF(D2872&lt;Bonus!$J$9,Bonus!$K$9,IF(D2872&lt;Bonus!$J$10,Bonus!$K$10,IF(D2872&lt;Bonus!$J$11,Bonus!$K$11,IF(D2872&lt;Bonus!$J$12,Bonus!$K$12,Bonus!$K$13)))))))))))</f>
        <v>3</v>
      </c>
    </row>
    <row r="2873" spans="1:21"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17">
        <f t="shared" si="177"/>
        <v>35.92307692307692</v>
      </c>
      <c r="Q2873" t="s">
        <v>8337</v>
      </c>
      <c r="R2873" t="s">
        <v>8338</v>
      </c>
      <c r="S2873" s="23">
        <f t="shared" si="178"/>
        <v>41974.530243055553</v>
      </c>
      <c r="T2873" s="23">
        <f t="shared" si="179"/>
        <v>41994.530243055553</v>
      </c>
      <c r="U2873" s="27">
        <f>IF(D2873&lt;Bonus!$J$2,Bonus!$K$2,IF(D2873&lt;Bonus!$J$3,Bonus!$K$3,IF(D2873&lt;Bonus!$J$4,Bonus!$K$4,IF(D2873&lt;Bonus!$J$5,Bonus!$K$5,IF(D2873&lt;Bonus!$J$6,Bonus!$K$6,IF(D2873&lt;Bonus!$J$7,Bonus!$K$7,IF(D2873&lt;Bonus!$J$8,Bonus!$K$8,IF(D2873&lt;Bonus!$J$9,Bonus!$K$9,IF(D2873&lt;Bonus!$J$10,Bonus!$K$10,IF(D2873&lt;Bonus!$J$11,Bonus!$K$11,IF(D2873&lt;Bonus!$J$12,Bonus!$K$12,Bonus!$K$13)))))))))))</f>
        <v>4</v>
      </c>
    </row>
    <row r="2874" spans="1:21"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17" t="e">
        <f t="shared" si="177"/>
        <v>#DIV/0!</v>
      </c>
      <c r="Q2874" t="s">
        <v>8337</v>
      </c>
      <c r="R2874" t="s">
        <v>8338</v>
      </c>
      <c r="S2874" s="23">
        <f t="shared" si="178"/>
        <v>42114.907847222225</v>
      </c>
      <c r="T2874" s="23">
        <f t="shared" si="179"/>
        <v>42174.907847222225</v>
      </c>
      <c r="U2874" s="27">
        <f>IF(D2874&lt;Bonus!$J$2,Bonus!$K$2,IF(D2874&lt;Bonus!$J$3,Bonus!$K$3,IF(D2874&lt;Bonus!$J$4,Bonus!$K$4,IF(D2874&lt;Bonus!$J$5,Bonus!$K$5,IF(D2874&lt;Bonus!$J$6,Bonus!$K$6,IF(D2874&lt;Bonus!$J$7,Bonus!$K$7,IF(D2874&lt;Bonus!$J$8,Bonus!$K$8,IF(D2874&lt;Bonus!$J$9,Bonus!$K$9,IF(D2874&lt;Bonus!$J$10,Bonus!$K$10,IF(D2874&lt;Bonus!$J$11,Bonus!$K$11,IF(D2874&lt;Bonus!$J$12,Bonus!$K$12,Bonus!$K$13)))))))))))</f>
        <v>2</v>
      </c>
    </row>
    <row r="2875" spans="1:21"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17">
        <f t="shared" si="177"/>
        <v>119.125</v>
      </c>
      <c r="Q2875" t="s">
        <v>8337</v>
      </c>
      <c r="R2875" t="s">
        <v>8338</v>
      </c>
      <c r="S2875" s="23">
        <f t="shared" si="178"/>
        <v>42002.609155092585</v>
      </c>
      <c r="T2875" s="23">
        <f t="shared" si="179"/>
        <v>42032.609155092585</v>
      </c>
      <c r="U2875" s="27">
        <f>IF(D2875&lt;Bonus!$J$2,Bonus!$K$2,IF(D2875&lt;Bonus!$J$3,Bonus!$K$3,IF(D2875&lt;Bonus!$J$4,Bonus!$K$4,IF(D2875&lt;Bonus!$J$5,Bonus!$K$5,IF(D2875&lt;Bonus!$J$6,Bonus!$K$6,IF(D2875&lt;Bonus!$J$7,Bonus!$K$7,IF(D2875&lt;Bonus!$J$8,Bonus!$K$8,IF(D2875&lt;Bonus!$J$9,Bonus!$K$9,IF(D2875&lt;Bonus!$J$10,Bonus!$K$10,IF(D2875&lt;Bonus!$J$11,Bonus!$K$11,IF(D2875&lt;Bonus!$J$12,Bonus!$K$12,Bonus!$K$13)))))))))))</f>
        <v>2</v>
      </c>
    </row>
    <row r="2876" spans="1:21"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17">
        <f t="shared" si="177"/>
        <v>90.333333333333329</v>
      </c>
      <c r="Q2876" t="s">
        <v>8337</v>
      </c>
      <c r="R2876" t="s">
        <v>8338</v>
      </c>
      <c r="S2876" s="23">
        <f t="shared" si="178"/>
        <v>42722.636412037034</v>
      </c>
      <c r="T2876" s="23">
        <f t="shared" si="179"/>
        <v>42752.636412037034</v>
      </c>
      <c r="U2876" s="27">
        <f>IF(D2876&lt;Bonus!$J$2,Bonus!$K$2,IF(D2876&lt;Bonus!$J$3,Bonus!$K$3,IF(D2876&lt;Bonus!$J$4,Bonus!$K$4,IF(D2876&lt;Bonus!$J$5,Bonus!$K$5,IF(D2876&lt;Bonus!$J$6,Bonus!$K$6,IF(D2876&lt;Bonus!$J$7,Bonus!$K$7,IF(D2876&lt;Bonus!$J$8,Bonus!$K$8,IF(D2876&lt;Bonus!$J$9,Bonus!$K$9,IF(D2876&lt;Bonus!$J$10,Bonus!$K$10,IF(D2876&lt;Bonus!$J$11,Bonus!$K$11,IF(D2876&lt;Bonus!$J$12,Bonus!$K$12,Bonus!$K$13)))))))))))</f>
        <v>3</v>
      </c>
    </row>
    <row r="2877" spans="1:21"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17">
        <f t="shared" si="177"/>
        <v>2.3333333333333335</v>
      </c>
      <c r="Q2877" t="s">
        <v>8337</v>
      </c>
      <c r="R2877" t="s">
        <v>8338</v>
      </c>
      <c r="S2877" s="23">
        <f t="shared" si="178"/>
        <v>42464.920057870368</v>
      </c>
      <c r="T2877" s="23">
        <f t="shared" si="179"/>
        <v>42494.920057870368</v>
      </c>
      <c r="U2877" s="27">
        <f>IF(D2877&lt;Bonus!$J$2,Bonus!$K$2,IF(D2877&lt;Bonus!$J$3,Bonus!$K$3,IF(D2877&lt;Bonus!$J$4,Bonus!$K$4,IF(D2877&lt;Bonus!$J$5,Bonus!$K$5,IF(D2877&lt;Bonus!$J$6,Bonus!$K$6,IF(D2877&lt;Bonus!$J$7,Bonus!$K$7,IF(D2877&lt;Bonus!$J$8,Bonus!$K$8,IF(D2877&lt;Bonus!$J$9,Bonus!$K$9,IF(D2877&lt;Bonus!$J$10,Bonus!$K$10,IF(D2877&lt;Bonus!$J$11,Bonus!$K$11,IF(D2877&lt;Bonus!$J$12,Bonus!$K$12,Bonus!$K$13)))))))))))</f>
        <v>6</v>
      </c>
    </row>
    <row r="2878" spans="1:21"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17" t="e">
        <f t="shared" si="177"/>
        <v>#DIV/0!</v>
      </c>
      <c r="Q2878" t="s">
        <v>8337</v>
      </c>
      <c r="R2878" t="s">
        <v>8338</v>
      </c>
      <c r="S2878" s="23">
        <f t="shared" si="178"/>
        <v>42171.535636574066</v>
      </c>
      <c r="T2878" s="23">
        <f t="shared" si="179"/>
        <v>42201.535636574066</v>
      </c>
      <c r="U2878" s="27">
        <f>IF(D2878&lt;Bonus!$J$2,Bonus!$K$2,IF(D2878&lt;Bonus!$J$3,Bonus!$K$3,IF(D2878&lt;Bonus!$J$4,Bonus!$K$4,IF(D2878&lt;Bonus!$J$5,Bonus!$K$5,IF(D2878&lt;Bonus!$J$6,Bonus!$K$6,IF(D2878&lt;Bonus!$J$7,Bonus!$K$7,IF(D2878&lt;Bonus!$J$8,Bonus!$K$8,IF(D2878&lt;Bonus!$J$9,Bonus!$K$9,IF(D2878&lt;Bonus!$J$10,Bonus!$K$10,IF(D2878&lt;Bonus!$J$11,Bonus!$K$11,IF(D2878&lt;Bonus!$J$12,Bonus!$K$12,Bonus!$K$13)))))))))))</f>
        <v>12</v>
      </c>
    </row>
    <row r="2879" spans="1:21"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17">
        <f t="shared" si="177"/>
        <v>108.33333333333333</v>
      </c>
      <c r="Q2879" t="s">
        <v>8337</v>
      </c>
      <c r="R2879" t="s">
        <v>8338</v>
      </c>
      <c r="S2879" s="23">
        <f t="shared" si="178"/>
        <v>42672.746805555551</v>
      </c>
      <c r="T2879" s="23">
        <f t="shared" si="179"/>
        <v>42704.499999999993</v>
      </c>
      <c r="U2879" s="27">
        <f>IF(D2879&lt;Bonus!$J$2,Bonus!$K$2,IF(D2879&lt;Bonus!$J$3,Bonus!$K$3,IF(D2879&lt;Bonus!$J$4,Bonus!$K$4,IF(D2879&lt;Bonus!$J$5,Bonus!$K$5,IF(D2879&lt;Bonus!$J$6,Bonus!$K$6,IF(D2879&lt;Bonus!$J$7,Bonus!$K$7,IF(D2879&lt;Bonus!$J$8,Bonus!$K$8,IF(D2879&lt;Bonus!$J$9,Bonus!$K$9,IF(D2879&lt;Bonus!$J$10,Bonus!$K$10,IF(D2879&lt;Bonus!$J$11,Bonus!$K$11,IF(D2879&lt;Bonus!$J$12,Bonus!$K$12,Bonus!$K$13)))))))))))</f>
        <v>3</v>
      </c>
    </row>
    <row r="2880" spans="1:21"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17">
        <f t="shared" si="177"/>
        <v>15.75</v>
      </c>
      <c r="Q2880" t="s">
        <v>8337</v>
      </c>
      <c r="R2880" t="s">
        <v>8338</v>
      </c>
      <c r="S2880" s="23">
        <f t="shared" si="178"/>
        <v>42128.407349537032</v>
      </c>
      <c r="T2880" s="23">
        <f t="shared" si="179"/>
        <v>42188.407349537032</v>
      </c>
      <c r="U2880" s="27">
        <f>IF(D2880&lt;Bonus!$J$2,Bonus!$K$2,IF(D2880&lt;Bonus!$J$3,Bonus!$K$3,IF(D2880&lt;Bonus!$J$4,Bonus!$K$4,IF(D2880&lt;Bonus!$J$5,Bonus!$K$5,IF(D2880&lt;Bonus!$J$6,Bonus!$K$6,IF(D2880&lt;Bonus!$J$7,Bonus!$K$7,IF(D2880&lt;Bonus!$J$8,Bonus!$K$8,IF(D2880&lt;Bonus!$J$9,Bonus!$K$9,IF(D2880&lt;Bonus!$J$10,Bonus!$K$10,IF(D2880&lt;Bonus!$J$11,Bonus!$K$11,IF(D2880&lt;Bonus!$J$12,Bonus!$K$12,Bonus!$K$13)))))))))))</f>
        <v>2</v>
      </c>
    </row>
    <row r="2881" spans="1:21"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17">
        <f t="shared" si="177"/>
        <v>29</v>
      </c>
      <c r="Q2881" t="s">
        <v>8337</v>
      </c>
      <c r="R2881" t="s">
        <v>8338</v>
      </c>
      <c r="S2881" s="23">
        <f t="shared" si="178"/>
        <v>42359.516909722217</v>
      </c>
      <c r="T2881" s="23">
        <f t="shared" si="179"/>
        <v>42389.516909722217</v>
      </c>
      <c r="U2881" s="27">
        <f>IF(D2881&lt;Bonus!$J$2,Bonus!$K$2,IF(D2881&lt;Bonus!$J$3,Bonus!$K$3,IF(D2881&lt;Bonus!$J$4,Bonus!$K$4,IF(D2881&lt;Bonus!$J$5,Bonus!$K$5,IF(D2881&lt;Bonus!$J$6,Bonus!$K$6,IF(D2881&lt;Bonus!$J$7,Bonus!$K$7,IF(D2881&lt;Bonus!$J$8,Bonus!$K$8,IF(D2881&lt;Bonus!$J$9,Bonus!$K$9,IF(D2881&lt;Bonus!$J$10,Bonus!$K$10,IF(D2881&lt;Bonus!$J$11,Bonus!$K$11,IF(D2881&lt;Bonus!$J$12,Bonus!$K$12,Bonus!$K$13)))))))))))</f>
        <v>4</v>
      </c>
    </row>
    <row r="2882" spans="1:21"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17">
        <f t="shared" si="177"/>
        <v>96.551724137931032</v>
      </c>
      <c r="Q2882" t="s">
        <v>8337</v>
      </c>
      <c r="R2882" t="s">
        <v>8338</v>
      </c>
      <c r="S2882" s="23">
        <f t="shared" si="178"/>
        <v>42192.69736111111</v>
      </c>
      <c r="T2882" s="23">
        <f t="shared" si="179"/>
        <v>42236.503472222219</v>
      </c>
      <c r="U2882" s="27">
        <f>IF(D2882&lt;Bonus!$J$2,Bonus!$K$2,IF(D2882&lt;Bonus!$J$3,Bonus!$K$3,IF(D2882&lt;Bonus!$J$4,Bonus!$K$4,IF(D2882&lt;Bonus!$J$5,Bonus!$K$5,IF(D2882&lt;Bonus!$J$6,Bonus!$K$6,IF(D2882&lt;Bonus!$J$7,Bonus!$K$7,IF(D2882&lt;Bonus!$J$8,Bonus!$K$8,IF(D2882&lt;Bonus!$J$9,Bonus!$K$9,IF(D2882&lt;Bonus!$J$10,Bonus!$K$10,IF(D2882&lt;Bonus!$J$11,Bonus!$K$11,IF(D2882&lt;Bonus!$J$12,Bonus!$K$12,Bonus!$K$13)))))))))))</f>
        <v>4</v>
      </c>
    </row>
    <row r="2883" spans="1:21"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f>
        <v>0</v>
      </c>
      <c r="P2883" s="17" t="e">
        <f t="shared" ref="P2883:P2946" si="181">E2883/L2883</f>
        <v>#DIV/0!</v>
      </c>
      <c r="Q2883" t="s">
        <v>8337</v>
      </c>
      <c r="R2883" t="s">
        <v>8338</v>
      </c>
      <c r="S2883" s="23">
        <f t="shared" ref="S2883:S2946" si="182">(J2883/60/60/24)+DATE(1970,1,1)+(-5/24)</f>
        <v>41916.389305555553</v>
      </c>
      <c r="T2883" s="23">
        <f t="shared" ref="T2883:T2946" si="183">(I2883/60/60/24)+DATE(1970,1,1)+(-5/24)</f>
        <v>41976.430972222217</v>
      </c>
      <c r="U2883" s="27">
        <f>IF(D2883&lt;Bonus!$J$2,Bonus!$K$2,IF(D2883&lt;Bonus!$J$3,Bonus!$K$3,IF(D2883&lt;Bonus!$J$4,Bonus!$K$4,IF(D2883&lt;Bonus!$J$5,Bonus!$K$5,IF(D2883&lt;Bonus!$J$6,Bonus!$K$6,IF(D2883&lt;Bonus!$J$7,Bonus!$K$7,IF(D2883&lt;Bonus!$J$8,Bonus!$K$8,IF(D2883&lt;Bonus!$J$9,Bonus!$K$9,IF(D2883&lt;Bonus!$J$10,Bonus!$K$10,IF(D2883&lt;Bonus!$J$11,Bonus!$K$11,IF(D2883&lt;Bonus!$J$12,Bonus!$K$12,Bonus!$K$13)))))))))))</f>
        <v>3</v>
      </c>
    </row>
    <row r="2884" spans="1:21"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17">
        <f t="shared" si="181"/>
        <v>63</v>
      </c>
      <c r="Q2884" t="s">
        <v>8337</v>
      </c>
      <c r="R2884" t="s">
        <v>8338</v>
      </c>
      <c r="S2884" s="23">
        <f t="shared" si="182"/>
        <v>42461.387939814813</v>
      </c>
      <c r="T2884" s="23">
        <f t="shared" si="183"/>
        <v>42491.387939814813</v>
      </c>
      <c r="U2884" s="27">
        <f>IF(D2884&lt;Bonus!$J$2,Bonus!$K$2,IF(D2884&lt;Bonus!$J$3,Bonus!$K$3,IF(D2884&lt;Bonus!$J$4,Bonus!$K$4,IF(D2884&lt;Bonus!$J$5,Bonus!$K$5,IF(D2884&lt;Bonus!$J$6,Bonus!$K$6,IF(D2884&lt;Bonus!$J$7,Bonus!$K$7,IF(D2884&lt;Bonus!$J$8,Bonus!$K$8,IF(D2884&lt;Bonus!$J$9,Bonus!$K$9,IF(D2884&lt;Bonus!$J$10,Bonus!$K$10,IF(D2884&lt;Bonus!$J$11,Bonus!$K$11,IF(D2884&lt;Bonus!$J$12,Bonus!$K$12,Bonus!$K$13)))))))))))</f>
        <v>1</v>
      </c>
    </row>
    <row r="2885" spans="1:21"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17">
        <f t="shared" si="181"/>
        <v>381.6</v>
      </c>
      <c r="Q2885" t="s">
        <v>8337</v>
      </c>
      <c r="R2885" t="s">
        <v>8338</v>
      </c>
      <c r="S2885" s="23">
        <f t="shared" si="182"/>
        <v>42370.694872685184</v>
      </c>
      <c r="T2885" s="23">
        <f t="shared" si="183"/>
        <v>42405.999305555553</v>
      </c>
      <c r="U2885" s="27">
        <f>IF(D2885&lt;Bonus!$J$2,Bonus!$K$2,IF(D2885&lt;Bonus!$J$3,Bonus!$K$3,IF(D2885&lt;Bonus!$J$4,Bonus!$K$4,IF(D2885&lt;Bonus!$J$5,Bonus!$K$5,IF(D2885&lt;Bonus!$J$6,Bonus!$K$6,IF(D2885&lt;Bonus!$J$7,Bonus!$K$7,IF(D2885&lt;Bonus!$J$8,Bonus!$K$8,IF(D2885&lt;Bonus!$J$9,Bonus!$K$9,IF(D2885&lt;Bonus!$J$10,Bonus!$K$10,IF(D2885&lt;Bonus!$J$11,Bonus!$K$11,IF(D2885&lt;Bonus!$J$12,Bonus!$K$12,Bonus!$K$13)))))))))))</f>
        <v>4</v>
      </c>
    </row>
    <row r="2886" spans="1:21"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17">
        <f t="shared" si="181"/>
        <v>46.25</v>
      </c>
      <c r="Q2886" t="s">
        <v>8337</v>
      </c>
      <c r="R2886" t="s">
        <v>8338</v>
      </c>
      <c r="S2886" s="23">
        <f t="shared" si="182"/>
        <v>41948.518923611111</v>
      </c>
      <c r="T2886" s="23">
        <f t="shared" si="183"/>
        <v>41978.518923611111</v>
      </c>
      <c r="U2886" s="27">
        <f>IF(D2886&lt;Bonus!$J$2,Bonus!$K$2,IF(D2886&lt;Bonus!$J$3,Bonus!$K$3,IF(D2886&lt;Bonus!$J$4,Bonus!$K$4,IF(D2886&lt;Bonus!$J$5,Bonus!$K$5,IF(D2886&lt;Bonus!$J$6,Bonus!$K$6,IF(D2886&lt;Bonus!$J$7,Bonus!$K$7,IF(D2886&lt;Bonus!$J$8,Bonus!$K$8,IF(D2886&lt;Bonus!$J$9,Bonus!$K$9,IF(D2886&lt;Bonus!$J$10,Bonus!$K$10,IF(D2886&lt;Bonus!$J$11,Bonus!$K$11,IF(D2886&lt;Bonus!$J$12,Bonus!$K$12,Bonus!$K$13)))))))))))</f>
        <v>11</v>
      </c>
    </row>
    <row r="2887" spans="1:21"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17">
        <f t="shared" si="181"/>
        <v>26</v>
      </c>
      <c r="Q2887" t="s">
        <v>8337</v>
      </c>
      <c r="R2887" t="s">
        <v>8338</v>
      </c>
      <c r="S2887" s="23">
        <f t="shared" si="182"/>
        <v>42046.868067129624</v>
      </c>
      <c r="T2887" s="23">
        <f t="shared" si="183"/>
        <v>42076.82640046296</v>
      </c>
      <c r="U2887" s="27">
        <f>IF(D2887&lt;Bonus!$J$2,Bonus!$K$2,IF(D2887&lt;Bonus!$J$3,Bonus!$K$3,IF(D2887&lt;Bonus!$J$4,Bonus!$K$4,IF(D2887&lt;Bonus!$J$5,Bonus!$K$5,IF(D2887&lt;Bonus!$J$6,Bonus!$K$6,IF(D2887&lt;Bonus!$J$7,Bonus!$K$7,IF(D2887&lt;Bonus!$J$8,Bonus!$K$8,IF(D2887&lt;Bonus!$J$9,Bonus!$K$9,IF(D2887&lt;Bonus!$J$10,Bonus!$K$10,IF(D2887&lt;Bonus!$J$11,Bonus!$K$11,IF(D2887&lt;Bonus!$J$12,Bonus!$K$12,Bonus!$K$13)))))))))))</f>
        <v>1</v>
      </c>
    </row>
    <row r="2888" spans="1:21"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17">
        <f t="shared" si="181"/>
        <v>10</v>
      </c>
      <c r="Q2888" t="s">
        <v>8337</v>
      </c>
      <c r="R2888" t="s">
        <v>8338</v>
      </c>
      <c r="S2888" s="23">
        <f t="shared" si="182"/>
        <v>42261.424583333333</v>
      </c>
      <c r="T2888" s="23">
        <f t="shared" si="183"/>
        <v>42265.957638888889</v>
      </c>
      <c r="U2888" s="27">
        <f>IF(D2888&lt;Bonus!$J$2,Bonus!$K$2,IF(D2888&lt;Bonus!$J$3,Bonus!$K$3,IF(D2888&lt;Bonus!$J$4,Bonus!$K$4,IF(D2888&lt;Bonus!$J$5,Bonus!$K$5,IF(D2888&lt;Bonus!$J$6,Bonus!$K$6,IF(D2888&lt;Bonus!$J$7,Bonus!$K$7,IF(D2888&lt;Bonus!$J$8,Bonus!$K$8,IF(D2888&lt;Bonus!$J$9,Bonus!$K$9,IF(D2888&lt;Bonus!$J$10,Bonus!$K$10,IF(D2888&lt;Bonus!$J$11,Bonus!$K$11,IF(D2888&lt;Bonus!$J$12,Bonus!$K$12,Bonus!$K$13)))))))))))</f>
        <v>1</v>
      </c>
    </row>
    <row r="2889" spans="1:21"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17">
        <f t="shared" si="181"/>
        <v>5</v>
      </c>
      <c r="Q2889" t="s">
        <v>8337</v>
      </c>
      <c r="R2889" t="s">
        <v>8338</v>
      </c>
      <c r="S2889" s="23">
        <f t="shared" si="182"/>
        <v>41985.219027777777</v>
      </c>
      <c r="T2889" s="23">
        <f t="shared" si="183"/>
        <v>42015.219027777777</v>
      </c>
      <c r="U2889" s="27">
        <f>IF(D2889&lt;Bonus!$J$2,Bonus!$K$2,IF(D2889&lt;Bonus!$J$3,Bonus!$K$3,IF(D2889&lt;Bonus!$J$4,Bonus!$K$4,IF(D2889&lt;Bonus!$J$5,Bonus!$K$5,IF(D2889&lt;Bonus!$J$6,Bonus!$K$6,IF(D2889&lt;Bonus!$J$7,Bonus!$K$7,IF(D2889&lt;Bonus!$J$8,Bonus!$K$8,IF(D2889&lt;Bonus!$J$9,Bonus!$K$9,IF(D2889&lt;Bonus!$J$10,Bonus!$K$10,IF(D2889&lt;Bonus!$J$11,Bonus!$K$11,IF(D2889&lt;Bonus!$J$12,Bonus!$K$12,Bonus!$K$13)))))))))))</f>
        <v>2</v>
      </c>
    </row>
    <row r="2890" spans="1:21"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17" t="e">
        <f t="shared" si="181"/>
        <v>#DIV/0!</v>
      </c>
      <c r="Q2890" t="s">
        <v>8337</v>
      </c>
      <c r="R2890" t="s">
        <v>8338</v>
      </c>
      <c r="S2890" s="23">
        <f t="shared" si="182"/>
        <v>41922.326851851853</v>
      </c>
      <c r="T2890" s="23">
        <f t="shared" si="183"/>
        <v>41929.999305555553</v>
      </c>
      <c r="U2890" s="27">
        <f>IF(D2890&lt;Bonus!$J$2,Bonus!$K$2,IF(D2890&lt;Bonus!$J$3,Bonus!$K$3,IF(D2890&lt;Bonus!$J$4,Bonus!$K$4,IF(D2890&lt;Bonus!$J$5,Bonus!$K$5,IF(D2890&lt;Bonus!$J$6,Bonus!$K$6,IF(D2890&lt;Bonus!$J$7,Bonus!$K$7,IF(D2890&lt;Bonus!$J$8,Bonus!$K$8,IF(D2890&lt;Bonus!$J$9,Bonus!$K$9,IF(D2890&lt;Bonus!$J$10,Bonus!$K$10,IF(D2890&lt;Bonus!$J$11,Bonus!$K$11,IF(D2890&lt;Bonus!$J$12,Bonus!$K$12,Bonus!$K$13)))))))))))</f>
        <v>8</v>
      </c>
    </row>
    <row r="2891" spans="1:21"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17">
        <f t="shared" si="181"/>
        <v>81.571428571428569</v>
      </c>
      <c r="Q2891" t="s">
        <v>8337</v>
      </c>
      <c r="R2891" t="s">
        <v>8338</v>
      </c>
      <c r="S2891" s="23">
        <f t="shared" si="182"/>
        <v>41850.654918981476</v>
      </c>
      <c r="T2891" s="23">
        <f t="shared" si="183"/>
        <v>41880.654918981476</v>
      </c>
      <c r="U2891" s="27">
        <f>IF(D2891&lt;Bonus!$J$2,Bonus!$K$2,IF(D2891&lt;Bonus!$J$3,Bonus!$K$3,IF(D2891&lt;Bonus!$J$4,Bonus!$K$4,IF(D2891&lt;Bonus!$J$5,Bonus!$K$5,IF(D2891&lt;Bonus!$J$6,Bonus!$K$6,IF(D2891&lt;Bonus!$J$7,Bonus!$K$7,IF(D2891&lt;Bonus!$J$8,Bonus!$K$8,IF(D2891&lt;Bonus!$J$9,Bonus!$K$9,IF(D2891&lt;Bonus!$J$10,Bonus!$K$10,IF(D2891&lt;Bonus!$J$11,Bonus!$K$11,IF(D2891&lt;Bonus!$J$12,Bonus!$K$12,Bonus!$K$13)))))))))))</f>
        <v>2</v>
      </c>
    </row>
    <row r="2892" spans="1:21"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17">
        <f t="shared" si="181"/>
        <v>7</v>
      </c>
      <c r="Q2892" t="s">
        <v>8337</v>
      </c>
      <c r="R2892" t="s">
        <v>8338</v>
      </c>
      <c r="S2892" s="23">
        <f t="shared" si="182"/>
        <v>41831.534629629627</v>
      </c>
      <c r="T2892" s="23">
        <f t="shared" si="183"/>
        <v>41859.916666666664</v>
      </c>
      <c r="U2892" s="27">
        <f>IF(D2892&lt;Bonus!$J$2,Bonus!$K$2,IF(D2892&lt;Bonus!$J$3,Bonus!$K$3,IF(D2892&lt;Bonus!$J$4,Bonus!$K$4,IF(D2892&lt;Bonus!$J$5,Bonus!$K$5,IF(D2892&lt;Bonus!$J$6,Bonus!$K$6,IF(D2892&lt;Bonus!$J$7,Bonus!$K$7,IF(D2892&lt;Bonus!$J$8,Bonus!$K$8,IF(D2892&lt;Bonus!$J$9,Bonus!$K$9,IF(D2892&lt;Bonus!$J$10,Bonus!$K$10,IF(D2892&lt;Bonus!$J$11,Bonus!$K$11,IF(D2892&lt;Bonus!$J$12,Bonus!$K$12,Bonus!$K$13)))))))))))</f>
        <v>2</v>
      </c>
    </row>
    <row r="2893" spans="1:21"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17">
        <f t="shared" si="181"/>
        <v>27.3</v>
      </c>
      <c r="Q2893" t="s">
        <v>8337</v>
      </c>
      <c r="R2893" t="s">
        <v>8338</v>
      </c>
      <c r="S2893" s="23">
        <f t="shared" si="182"/>
        <v>42415.675092592595</v>
      </c>
      <c r="T2893" s="23">
        <f t="shared" si="183"/>
        <v>42475.633425925924</v>
      </c>
      <c r="U2893" s="27">
        <f>IF(D2893&lt;Bonus!$J$2,Bonus!$K$2,IF(D2893&lt;Bonus!$J$3,Bonus!$K$3,IF(D2893&lt;Bonus!$J$4,Bonus!$K$4,IF(D2893&lt;Bonus!$J$5,Bonus!$K$5,IF(D2893&lt;Bonus!$J$6,Bonus!$K$6,IF(D2893&lt;Bonus!$J$7,Bonus!$K$7,IF(D2893&lt;Bonus!$J$8,Bonus!$K$8,IF(D2893&lt;Bonus!$J$9,Bonus!$K$9,IF(D2893&lt;Bonus!$J$10,Bonus!$K$10,IF(D2893&lt;Bonus!$J$11,Bonus!$K$11,IF(D2893&lt;Bonus!$J$12,Bonus!$K$12,Bonus!$K$13)))))))))))</f>
        <v>4</v>
      </c>
    </row>
    <row r="2894" spans="1:21"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17">
        <f t="shared" si="181"/>
        <v>29.411764705882351</v>
      </c>
      <c r="Q2894" t="s">
        <v>8337</v>
      </c>
      <c r="R2894" t="s">
        <v>8338</v>
      </c>
      <c r="S2894" s="23">
        <f t="shared" si="182"/>
        <v>41869.505833333329</v>
      </c>
      <c r="T2894" s="23">
        <f t="shared" si="183"/>
        <v>41876.666666666664</v>
      </c>
      <c r="U2894" s="27">
        <f>IF(D2894&lt;Bonus!$J$2,Bonus!$K$2,IF(D2894&lt;Bonus!$J$3,Bonus!$K$3,IF(D2894&lt;Bonus!$J$4,Bonus!$K$4,IF(D2894&lt;Bonus!$J$5,Bonus!$K$5,IF(D2894&lt;Bonus!$J$6,Bonus!$K$6,IF(D2894&lt;Bonus!$J$7,Bonus!$K$7,IF(D2894&lt;Bonus!$J$8,Bonus!$K$8,IF(D2894&lt;Bonus!$J$9,Bonus!$K$9,IF(D2894&lt;Bonus!$J$10,Bonus!$K$10,IF(D2894&lt;Bonus!$J$11,Bonus!$K$11,IF(D2894&lt;Bonus!$J$12,Bonus!$K$12,Bonus!$K$13)))))))))))</f>
        <v>3</v>
      </c>
    </row>
    <row r="2895" spans="1:2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17">
        <f t="shared" si="181"/>
        <v>12.5</v>
      </c>
      <c r="Q2895" t="s">
        <v>8337</v>
      </c>
      <c r="R2895" t="s">
        <v>8338</v>
      </c>
      <c r="S2895" s="23">
        <f t="shared" si="182"/>
        <v>41953.564756944441</v>
      </c>
      <c r="T2895" s="23">
        <f t="shared" si="183"/>
        <v>42012.874999999993</v>
      </c>
      <c r="U2895" s="27">
        <f>IF(D2895&lt;Bonus!$J$2,Bonus!$K$2,IF(D2895&lt;Bonus!$J$3,Bonus!$K$3,IF(D2895&lt;Bonus!$J$4,Bonus!$K$4,IF(D2895&lt;Bonus!$J$5,Bonus!$K$5,IF(D2895&lt;Bonus!$J$6,Bonus!$K$6,IF(D2895&lt;Bonus!$J$7,Bonus!$K$7,IF(D2895&lt;Bonus!$J$8,Bonus!$K$8,IF(D2895&lt;Bonus!$J$9,Bonus!$K$9,IF(D2895&lt;Bonus!$J$10,Bonus!$K$10,IF(D2895&lt;Bonus!$J$11,Bonus!$K$11,IF(D2895&lt;Bonus!$J$12,Bonus!$K$12,Bonus!$K$13)))))))))))</f>
        <v>3</v>
      </c>
    </row>
    <row r="2896" spans="1:21"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17" t="e">
        <f t="shared" si="181"/>
        <v>#DIV/0!</v>
      </c>
      <c r="Q2896" t="s">
        <v>8337</v>
      </c>
      <c r="R2896" t="s">
        <v>8338</v>
      </c>
      <c r="S2896" s="23">
        <f t="shared" si="182"/>
        <v>42037.777951388889</v>
      </c>
      <c r="T2896" s="23">
        <f t="shared" si="183"/>
        <v>42097.736284722218</v>
      </c>
      <c r="U2896" s="27">
        <f>IF(D2896&lt;Bonus!$J$2,Bonus!$K$2,IF(D2896&lt;Bonus!$J$3,Bonus!$K$3,IF(D2896&lt;Bonus!$J$4,Bonus!$K$4,IF(D2896&lt;Bonus!$J$5,Bonus!$K$5,IF(D2896&lt;Bonus!$J$6,Bonus!$K$6,IF(D2896&lt;Bonus!$J$7,Bonus!$K$7,IF(D2896&lt;Bonus!$J$8,Bonus!$K$8,IF(D2896&lt;Bonus!$J$9,Bonus!$K$9,IF(D2896&lt;Bonus!$J$10,Bonus!$K$10,IF(D2896&lt;Bonus!$J$11,Bonus!$K$11,IF(D2896&lt;Bonus!$J$12,Bonus!$K$12,Bonus!$K$13)))))))))))</f>
        <v>12</v>
      </c>
    </row>
    <row r="2897" spans="1:21"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17">
        <f t="shared" si="181"/>
        <v>5.75</v>
      </c>
      <c r="Q2897" t="s">
        <v>8337</v>
      </c>
      <c r="R2897" t="s">
        <v>8338</v>
      </c>
      <c r="S2897" s="23">
        <f t="shared" si="182"/>
        <v>41811.347129629627</v>
      </c>
      <c r="T2897" s="23">
        <f t="shared" si="183"/>
        <v>41812.666666666664</v>
      </c>
      <c r="U2897" s="27">
        <f>IF(D2897&lt;Bonus!$J$2,Bonus!$K$2,IF(D2897&lt;Bonus!$J$3,Bonus!$K$3,IF(D2897&lt;Bonus!$J$4,Bonus!$K$4,IF(D2897&lt;Bonus!$J$5,Bonus!$K$5,IF(D2897&lt;Bonus!$J$6,Bonus!$K$6,IF(D2897&lt;Bonus!$J$7,Bonus!$K$7,IF(D2897&lt;Bonus!$J$8,Bonus!$K$8,IF(D2897&lt;Bonus!$J$9,Bonus!$K$9,IF(D2897&lt;Bonus!$J$10,Bonus!$K$10,IF(D2897&lt;Bonus!$J$11,Bonus!$K$11,IF(D2897&lt;Bonus!$J$12,Bonus!$K$12,Bonus!$K$13)))))))))))</f>
        <v>1</v>
      </c>
    </row>
    <row r="2898" spans="1:21"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17">
        <f t="shared" si="181"/>
        <v>52.083333333333336</v>
      </c>
      <c r="Q2898" t="s">
        <v>8337</v>
      </c>
      <c r="R2898" t="s">
        <v>8338</v>
      </c>
      <c r="S2898" s="23">
        <f t="shared" si="182"/>
        <v>42701.700474537036</v>
      </c>
      <c r="T2898" s="23">
        <f t="shared" si="183"/>
        <v>42716.041666666664</v>
      </c>
      <c r="U2898" s="27">
        <f>IF(D2898&lt;Bonus!$J$2,Bonus!$K$2,IF(D2898&lt;Bonus!$J$3,Bonus!$K$3,IF(D2898&lt;Bonus!$J$4,Bonus!$K$4,IF(D2898&lt;Bonus!$J$5,Bonus!$K$5,IF(D2898&lt;Bonus!$J$6,Bonus!$K$6,IF(D2898&lt;Bonus!$J$7,Bonus!$K$7,IF(D2898&lt;Bonus!$J$8,Bonus!$K$8,IF(D2898&lt;Bonus!$J$9,Bonus!$K$9,IF(D2898&lt;Bonus!$J$10,Bonus!$K$10,IF(D2898&lt;Bonus!$J$11,Bonus!$K$11,IF(D2898&lt;Bonus!$J$12,Bonus!$K$12,Bonus!$K$13)))))))))))</f>
        <v>2</v>
      </c>
    </row>
    <row r="2899" spans="1:21"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17">
        <f t="shared" si="181"/>
        <v>183.33333333333334</v>
      </c>
      <c r="Q2899" t="s">
        <v>8337</v>
      </c>
      <c r="R2899" t="s">
        <v>8338</v>
      </c>
      <c r="S2899" s="23">
        <f t="shared" si="182"/>
        <v>42258.438171296293</v>
      </c>
      <c r="T2899" s="23">
        <f t="shared" si="183"/>
        <v>42288.436863425923</v>
      </c>
      <c r="U2899" s="27">
        <f>IF(D2899&lt;Bonus!$J$2,Bonus!$K$2,IF(D2899&lt;Bonus!$J$3,Bonus!$K$3,IF(D2899&lt;Bonus!$J$4,Bonus!$K$4,IF(D2899&lt;Bonus!$J$5,Bonus!$K$5,IF(D2899&lt;Bonus!$J$6,Bonus!$K$6,IF(D2899&lt;Bonus!$J$7,Bonus!$K$7,IF(D2899&lt;Bonus!$J$8,Bonus!$K$8,IF(D2899&lt;Bonus!$J$9,Bonus!$K$9,IF(D2899&lt;Bonus!$J$10,Bonus!$K$10,IF(D2899&lt;Bonus!$J$11,Bonus!$K$11,IF(D2899&lt;Bonus!$J$12,Bonus!$K$12,Bonus!$K$13)))))))))))</f>
        <v>4</v>
      </c>
    </row>
    <row r="2900" spans="1:21"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17">
        <f t="shared" si="181"/>
        <v>26.333333333333332</v>
      </c>
      <c r="Q2900" t="s">
        <v>8337</v>
      </c>
      <c r="R2900" t="s">
        <v>8338</v>
      </c>
      <c r="S2900" s="23">
        <f t="shared" si="182"/>
        <v>42278.456631944442</v>
      </c>
      <c r="T2900" s="23">
        <f t="shared" si="183"/>
        <v>42308.456631944442</v>
      </c>
      <c r="U2900" s="27">
        <f>IF(D2900&lt;Bonus!$J$2,Bonus!$K$2,IF(D2900&lt;Bonus!$J$3,Bonus!$K$3,IF(D2900&lt;Bonus!$J$4,Bonus!$K$4,IF(D2900&lt;Bonus!$J$5,Bonus!$K$5,IF(D2900&lt;Bonus!$J$6,Bonus!$K$6,IF(D2900&lt;Bonus!$J$7,Bonus!$K$7,IF(D2900&lt;Bonus!$J$8,Bonus!$K$8,IF(D2900&lt;Bonus!$J$9,Bonus!$K$9,IF(D2900&lt;Bonus!$J$10,Bonus!$K$10,IF(D2900&lt;Bonus!$J$11,Bonus!$K$11,IF(D2900&lt;Bonus!$J$12,Bonus!$K$12,Bonus!$K$13)))))))))))</f>
        <v>3</v>
      </c>
    </row>
    <row r="2901" spans="1:21"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17" t="e">
        <f t="shared" si="181"/>
        <v>#DIV/0!</v>
      </c>
      <c r="Q2901" t="s">
        <v>8337</v>
      </c>
      <c r="R2901" t="s">
        <v>8338</v>
      </c>
      <c r="S2901" s="23">
        <f t="shared" si="182"/>
        <v>42514.869884259257</v>
      </c>
      <c r="T2901" s="23">
        <f t="shared" si="183"/>
        <v>42574.869884259257</v>
      </c>
      <c r="U2901" s="27">
        <f>IF(D2901&lt;Bonus!$J$2,Bonus!$K$2,IF(D2901&lt;Bonus!$J$3,Bonus!$K$3,IF(D2901&lt;Bonus!$J$4,Bonus!$K$4,IF(D2901&lt;Bonus!$J$5,Bonus!$K$5,IF(D2901&lt;Bonus!$J$6,Bonus!$K$6,IF(D2901&lt;Bonus!$J$7,Bonus!$K$7,IF(D2901&lt;Bonus!$J$8,Bonus!$K$8,IF(D2901&lt;Bonus!$J$9,Bonus!$K$9,IF(D2901&lt;Bonus!$J$10,Bonus!$K$10,IF(D2901&lt;Bonus!$J$11,Bonus!$K$11,IF(D2901&lt;Bonus!$J$12,Bonus!$K$12,Bonus!$K$13)))))))))))</f>
        <v>4</v>
      </c>
    </row>
    <row r="2902" spans="1:21"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17">
        <f t="shared" si="181"/>
        <v>486.42857142857144</v>
      </c>
      <c r="Q2902" t="s">
        <v>8337</v>
      </c>
      <c r="R2902" t="s">
        <v>8338</v>
      </c>
      <c r="S2902" s="23">
        <f t="shared" si="182"/>
        <v>41830.025833333333</v>
      </c>
      <c r="T2902" s="23">
        <f t="shared" si="183"/>
        <v>41860.025833333333</v>
      </c>
      <c r="U2902" s="27">
        <f>IF(D2902&lt;Bonus!$J$2,Bonus!$K$2,IF(D2902&lt;Bonus!$J$3,Bonus!$K$3,IF(D2902&lt;Bonus!$J$4,Bonus!$K$4,IF(D2902&lt;Bonus!$J$5,Bonus!$K$5,IF(D2902&lt;Bonus!$J$6,Bonus!$K$6,IF(D2902&lt;Bonus!$J$7,Bonus!$K$7,IF(D2902&lt;Bonus!$J$8,Bonus!$K$8,IF(D2902&lt;Bonus!$J$9,Bonus!$K$9,IF(D2902&lt;Bonus!$J$10,Bonus!$K$10,IF(D2902&lt;Bonus!$J$11,Bonus!$K$11,IF(D2902&lt;Bonus!$J$12,Bonus!$K$12,Bonus!$K$13)))))))))))</f>
        <v>3</v>
      </c>
    </row>
    <row r="2903" spans="1:21"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17">
        <f t="shared" si="181"/>
        <v>3</v>
      </c>
      <c r="Q2903" t="s">
        <v>8337</v>
      </c>
      <c r="R2903" t="s">
        <v>8338</v>
      </c>
      <c r="S2903" s="23">
        <f t="shared" si="182"/>
        <v>41982.696053240739</v>
      </c>
      <c r="T2903" s="23">
        <f t="shared" si="183"/>
        <v>42042.696053240739</v>
      </c>
      <c r="U2903" s="27">
        <f>IF(D2903&lt;Bonus!$J$2,Bonus!$K$2,IF(D2903&lt;Bonus!$J$3,Bonus!$K$3,IF(D2903&lt;Bonus!$J$4,Bonus!$K$4,IF(D2903&lt;Bonus!$J$5,Bonus!$K$5,IF(D2903&lt;Bonus!$J$6,Bonus!$K$6,IF(D2903&lt;Bonus!$J$7,Bonus!$K$7,IF(D2903&lt;Bonus!$J$8,Bonus!$K$8,IF(D2903&lt;Bonus!$J$9,Bonus!$K$9,IF(D2903&lt;Bonus!$J$10,Bonus!$K$10,IF(D2903&lt;Bonus!$J$11,Bonus!$K$11,IF(D2903&lt;Bonus!$J$12,Bonus!$K$12,Bonus!$K$13)))))))))))</f>
        <v>1</v>
      </c>
    </row>
    <row r="2904" spans="1:21"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17">
        <f t="shared" si="181"/>
        <v>25</v>
      </c>
      <c r="Q2904" t="s">
        <v>8337</v>
      </c>
      <c r="R2904" t="s">
        <v>8338</v>
      </c>
      <c r="S2904" s="23">
        <f t="shared" si="182"/>
        <v>42210.231435185182</v>
      </c>
      <c r="T2904" s="23">
        <f t="shared" si="183"/>
        <v>42240.231435185182</v>
      </c>
      <c r="U2904" s="27">
        <f>IF(D2904&lt;Bonus!$J$2,Bonus!$K$2,IF(D2904&lt;Bonus!$J$3,Bonus!$K$3,IF(D2904&lt;Bonus!$J$4,Bonus!$K$4,IF(D2904&lt;Bonus!$J$5,Bonus!$K$5,IF(D2904&lt;Bonus!$J$6,Bonus!$K$6,IF(D2904&lt;Bonus!$J$7,Bonus!$K$7,IF(D2904&lt;Bonus!$J$8,Bonus!$K$8,IF(D2904&lt;Bonus!$J$9,Bonus!$K$9,IF(D2904&lt;Bonus!$J$10,Bonus!$K$10,IF(D2904&lt;Bonus!$J$11,Bonus!$K$11,IF(D2904&lt;Bonus!$J$12,Bonus!$K$12,Bonus!$K$13)))))))))))</f>
        <v>12</v>
      </c>
    </row>
    <row r="2905" spans="1:21"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17">
        <f t="shared" si="181"/>
        <v>9.75</v>
      </c>
      <c r="Q2905" t="s">
        <v>8337</v>
      </c>
      <c r="R2905" t="s">
        <v>8338</v>
      </c>
      <c r="S2905" s="23">
        <f t="shared" si="182"/>
        <v>42195.95854166666</v>
      </c>
      <c r="T2905" s="23">
        <f t="shared" si="183"/>
        <v>42255.95854166666</v>
      </c>
      <c r="U2905" s="27">
        <f>IF(D2905&lt;Bonus!$J$2,Bonus!$K$2,IF(D2905&lt;Bonus!$J$3,Bonus!$K$3,IF(D2905&lt;Bonus!$J$4,Bonus!$K$4,IF(D2905&lt;Bonus!$J$5,Bonus!$K$5,IF(D2905&lt;Bonus!$J$6,Bonus!$K$6,IF(D2905&lt;Bonus!$J$7,Bonus!$K$7,IF(D2905&lt;Bonus!$J$8,Bonus!$K$8,IF(D2905&lt;Bonus!$J$9,Bonus!$K$9,IF(D2905&lt;Bonus!$J$10,Bonus!$K$10,IF(D2905&lt;Bonus!$J$11,Bonus!$K$11,IF(D2905&lt;Bonus!$J$12,Bonus!$K$12,Bonus!$K$13)))))))))))</f>
        <v>3</v>
      </c>
    </row>
    <row r="2906" spans="1:21"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17">
        <f t="shared" si="181"/>
        <v>18.75</v>
      </c>
      <c r="Q2906" t="s">
        <v>8337</v>
      </c>
      <c r="R2906" t="s">
        <v>8338</v>
      </c>
      <c r="S2906" s="23">
        <f t="shared" si="182"/>
        <v>41940.759618055556</v>
      </c>
      <c r="T2906" s="23">
        <f t="shared" si="183"/>
        <v>41952.291666666664</v>
      </c>
      <c r="U2906" s="27">
        <f>IF(D2906&lt;Bonus!$J$2,Bonus!$K$2,IF(D2906&lt;Bonus!$J$3,Bonus!$K$3,IF(D2906&lt;Bonus!$J$4,Bonus!$K$4,IF(D2906&lt;Bonus!$J$5,Bonus!$K$5,IF(D2906&lt;Bonus!$J$6,Bonus!$K$6,IF(D2906&lt;Bonus!$J$7,Bonus!$K$7,IF(D2906&lt;Bonus!$J$8,Bonus!$K$8,IF(D2906&lt;Bonus!$J$9,Bonus!$K$9,IF(D2906&lt;Bonus!$J$10,Bonus!$K$10,IF(D2906&lt;Bonus!$J$11,Bonus!$K$11,IF(D2906&lt;Bonus!$J$12,Bonus!$K$12,Bonus!$K$13)))))))))))</f>
        <v>2</v>
      </c>
    </row>
    <row r="2907" spans="1:21"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17">
        <f t="shared" si="181"/>
        <v>36.588235294117645</v>
      </c>
      <c r="Q2907" t="s">
        <v>8337</v>
      </c>
      <c r="R2907" t="s">
        <v>8338</v>
      </c>
      <c r="S2907" s="23">
        <f t="shared" si="182"/>
        <v>42605.848530092589</v>
      </c>
      <c r="T2907" s="23">
        <f t="shared" si="183"/>
        <v>42619.848530092589</v>
      </c>
      <c r="U2907" s="27">
        <f>IF(D2907&lt;Bonus!$J$2,Bonus!$K$2,IF(D2907&lt;Bonus!$J$3,Bonus!$K$3,IF(D2907&lt;Bonus!$J$4,Bonus!$K$4,IF(D2907&lt;Bonus!$J$5,Bonus!$K$5,IF(D2907&lt;Bonus!$J$6,Bonus!$K$6,IF(D2907&lt;Bonus!$J$7,Bonus!$K$7,IF(D2907&lt;Bonus!$J$8,Bonus!$K$8,IF(D2907&lt;Bonus!$J$9,Bonus!$K$9,IF(D2907&lt;Bonus!$J$10,Bonus!$K$10,IF(D2907&lt;Bonus!$J$11,Bonus!$K$11,IF(D2907&lt;Bonus!$J$12,Bonus!$K$12,Bonus!$K$13)))))))))))</f>
        <v>2</v>
      </c>
    </row>
    <row r="2908" spans="1:21"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17">
        <f t="shared" si="181"/>
        <v>80.714285714285708</v>
      </c>
      <c r="Q2908" t="s">
        <v>8337</v>
      </c>
      <c r="R2908" t="s">
        <v>8338</v>
      </c>
      <c r="S2908" s="23">
        <f t="shared" si="182"/>
        <v>42199.440578703703</v>
      </c>
      <c r="T2908" s="23">
        <f t="shared" si="183"/>
        <v>42216.833333333336</v>
      </c>
      <c r="U2908" s="27">
        <f>IF(D2908&lt;Bonus!$J$2,Bonus!$K$2,IF(D2908&lt;Bonus!$J$3,Bonus!$K$3,IF(D2908&lt;Bonus!$J$4,Bonus!$K$4,IF(D2908&lt;Bonus!$J$5,Bonus!$K$5,IF(D2908&lt;Bonus!$J$6,Bonus!$K$6,IF(D2908&lt;Bonus!$J$7,Bonus!$K$7,IF(D2908&lt;Bonus!$J$8,Bonus!$K$8,IF(D2908&lt;Bonus!$J$9,Bonus!$K$9,IF(D2908&lt;Bonus!$J$10,Bonus!$K$10,IF(D2908&lt;Bonus!$J$11,Bonus!$K$11,IF(D2908&lt;Bonus!$J$12,Bonus!$K$12,Bonus!$K$13)))))))))))</f>
        <v>3</v>
      </c>
    </row>
    <row r="2909" spans="1:21"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17">
        <f t="shared" si="181"/>
        <v>1</v>
      </c>
      <c r="Q2909" t="s">
        <v>8337</v>
      </c>
      <c r="R2909" t="s">
        <v>8338</v>
      </c>
      <c r="S2909" s="23">
        <f t="shared" si="182"/>
        <v>42444.669409722213</v>
      </c>
      <c r="T2909" s="23">
        <f t="shared" si="183"/>
        <v>42504.669409722213</v>
      </c>
      <c r="U2909" s="27">
        <f>IF(D2909&lt;Bonus!$J$2,Bonus!$K$2,IF(D2909&lt;Bonus!$J$3,Bonus!$K$3,IF(D2909&lt;Bonus!$J$4,Bonus!$K$4,IF(D2909&lt;Bonus!$J$5,Bonus!$K$5,IF(D2909&lt;Bonus!$J$6,Bonus!$K$6,IF(D2909&lt;Bonus!$J$7,Bonus!$K$7,IF(D2909&lt;Bonus!$J$8,Bonus!$K$8,IF(D2909&lt;Bonus!$J$9,Bonus!$K$9,IF(D2909&lt;Bonus!$J$10,Bonus!$K$10,IF(D2909&lt;Bonus!$J$11,Bonus!$K$11,IF(D2909&lt;Bonus!$J$12,Bonus!$K$12,Bonus!$K$13)))))))))))</f>
        <v>2</v>
      </c>
    </row>
    <row r="2910" spans="1:21"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17">
        <f t="shared" si="181"/>
        <v>52.8</v>
      </c>
      <c r="Q2910" t="s">
        <v>8337</v>
      </c>
      <c r="R2910" t="s">
        <v>8338</v>
      </c>
      <c r="S2910" s="23">
        <f t="shared" si="182"/>
        <v>42499.523368055547</v>
      </c>
      <c r="T2910" s="23">
        <f t="shared" si="183"/>
        <v>42529.523368055547</v>
      </c>
      <c r="U2910" s="27">
        <f>IF(D2910&lt;Bonus!$J$2,Bonus!$K$2,IF(D2910&lt;Bonus!$J$3,Bonus!$K$3,IF(D2910&lt;Bonus!$J$4,Bonus!$K$4,IF(D2910&lt;Bonus!$J$5,Bonus!$K$5,IF(D2910&lt;Bonus!$J$6,Bonus!$K$6,IF(D2910&lt;Bonus!$J$7,Bonus!$K$7,IF(D2910&lt;Bonus!$J$8,Bonus!$K$8,IF(D2910&lt;Bonus!$J$9,Bonus!$K$9,IF(D2910&lt;Bonus!$J$10,Bonus!$K$10,IF(D2910&lt;Bonus!$J$11,Bonus!$K$11,IF(D2910&lt;Bonus!$J$12,Bonus!$K$12,Bonus!$K$13)))))))))))</f>
        <v>3</v>
      </c>
    </row>
    <row r="2911" spans="1:21"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17">
        <f t="shared" si="181"/>
        <v>20</v>
      </c>
      <c r="Q2911" t="s">
        <v>8337</v>
      </c>
      <c r="R2911" t="s">
        <v>8338</v>
      </c>
      <c r="S2911" s="23">
        <f t="shared" si="182"/>
        <v>41929.057881944442</v>
      </c>
      <c r="T2911" s="23">
        <f t="shared" si="183"/>
        <v>41968.615277777775</v>
      </c>
      <c r="U2911" s="27">
        <f>IF(D2911&lt;Bonus!$J$2,Bonus!$K$2,IF(D2911&lt;Bonus!$J$3,Bonus!$K$3,IF(D2911&lt;Bonus!$J$4,Bonus!$K$4,IF(D2911&lt;Bonus!$J$5,Bonus!$K$5,IF(D2911&lt;Bonus!$J$6,Bonus!$K$6,IF(D2911&lt;Bonus!$J$7,Bonus!$K$7,IF(D2911&lt;Bonus!$J$8,Bonus!$K$8,IF(D2911&lt;Bonus!$J$9,Bonus!$K$9,IF(D2911&lt;Bonus!$J$10,Bonus!$K$10,IF(D2911&lt;Bonus!$J$11,Bonus!$K$11,IF(D2911&lt;Bonus!$J$12,Bonus!$K$12,Bonus!$K$13)))))))))))</f>
        <v>12</v>
      </c>
    </row>
    <row r="2912" spans="1:21"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17">
        <f t="shared" si="181"/>
        <v>1</v>
      </c>
      <c r="Q2912" t="s">
        <v>8337</v>
      </c>
      <c r="R2912" t="s">
        <v>8338</v>
      </c>
      <c r="S2912" s="23">
        <f t="shared" si="182"/>
        <v>42107.632951388885</v>
      </c>
      <c r="T2912" s="23">
        <f t="shared" si="183"/>
        <v>42167.632951388885</v>
      </c>
      <c r="U2912" s="27">
        <f>IF(D2912&lt;Bonus!$J$2,Bonus!$K$2,IF(D2912&lt;Bonus!$J$3,Bonus!$K$3,IF(D2912&lt;Bonus!$J$4,Bonus!$K$4,IF(D2912&lt;Bonus!$J$5,Bonus!$K$5,IF(D2912&lt;Bonus!$J$6,Bonus!$K$6,IF(D2912&lt;Bonus!$J$7,Bonus!$K$7,IF(D2912&lt;Bonus!$J$8,Bonus!$K$8,IF(D2912&lt;Bonus!$J$9,Bonus!$K$9,IF(D2912&lt;Bonus!$J$10,Bonus!$K$10,IF(D2912&lt;Bonus!$J$11,Bonus!$K$11,IF(D2912&lt;Bonus!$J$12,Bonus!$K$12,Bonus!$K$13)))))))))))</f>
        <v>8</v>
      </c>
    </row>
    <row r="2913" spans="1:21"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17">
        <f t="shared" si="181"/>
        <v>46.928571428571431</v>
      </c>
      <c r="Q2913" t="s">
        <v>8337</v>
      </c>
      <c r="R2913" t="s">
        <v>8338</v>
      </c>
      <c r="S2913" s="23">
        <f t="shared" si="182"/>
        <v>42142.560486111113</v>
      </c>
      <c r="T2913" s="23">
        <f t="shared" si="183"/>
        <v>42182.560486111113</v>
      </c>
      <c r="U2913" s="27">
        <f>IF(D2913&lt;Bonus!$J$2,Bonus!$K$2,IF(D2913&lt;Bonus!$J$3,Bonus!$K$3,IF(D2913&lt;Bonus!$J$4,Bonus!$K$4,IF(D2913&lt;Bonus!$J$5,Bonus!$K$5,IF(D2913&lt;Bonus!$J$6,Bonus!$K$6,IF(D2913&lt;Bonus!$J$7,Bonus!$K$7,IF(D2913&lt;Bonus!$J$8,Bonus!$K$8,IF(D2913&lt;Bonus!$J$9,Bonus!$K$9,IF(D2913&lt;Bonus!$J$10,Bonus!$K$10,IF(D2913&lt;Bonus!$J$11,Bonus!$K$11,IF(D2913&lt;Bonus!$J$12,Bonus!$K$12,Bonus!$K$13)))))))))))</f>
        <v>2</v>
      </c>
    </row>
    <row r="2914" spans="1:21"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17">
        <f t="shared" si="181"/>
        <v>78.07692307692308</v>
      </c>
      <c r="Q2914" t="s">
        <v>8337</v>
      </c>
      <c r="R2914" t="s">
        <v>8338</v>
      </c>
      <c r="S2914" s="23">
        <f t="shared" si="182"/>
        <v>42353.923310185179</v>
      </c>
      <c r="T2914" s="23">
        <f t="shared" si="183"/>
        <v>42383.923310185179</v>
      </c>
      <c r="U2914" s="27">
        <f>IF(D2914&lt;Bonus!$J$2,Bonus!$K$2,IF(D2914&lt;Bonus!$J$3,Bonus!$K$3,IF(D2914&lt;Bonus!$J$4,Bonus!$K$4,IF(D2914&lt;Bonus!$J$5,Bonus!$K$5,IF(D2914&lt;Bonus!$J$6,Bonus!$K$6,IF(D2914&lt;Bonus!$J$7,Bonus!$K$7,IF(D2914&lt;Bonus!$J$8,Bonus!$K$8,IF(D2914&lt;Bonus!$J$9,Bonus!$K$9,IF(D2914&lt;Bonus!$J$10,Bonus!$K$10,IF(D2914&lt;Bonus!$J$11,Bonus!$K$11,IF(D2914&lt;Bonus!$J$12,Bonus!$K$12,Bonus!$K$13)))))))))))</f>
        <v>4</v>
      </c>
    </row>
    <row r="2915" spans="1:21"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17">
        <f t="shared" si="181"/>
        <v>1</v>
      </c>
      <c r="Q2915" t="s">
        <v>8337</v>
      </c>
      <c r="R2915" t="s">
        <v>8338</v>
      </c>
      <c r="S2915" s="23">
        <f t="shared" si="182"/>
        <v>41828.714571759258</v>
      </c>
      <c r="T2915" s="23">
        <f t="shared" si="183"/>
        <v>41888.714571759258</v>
      </c>
      <c r="U2915" s="27">
        <f>IF(D2915&lt;Bonus!$J$2,Bonus!$K$2,IF(D2915&lt;Bonus!$J$3,Bonus!$K$3,IF(D2915&lt;Bonus!$J$4,Bonus!$K$4,IF(D2915&lt;Bonus!$J$5,Bonus!$K$5,IF(D2915&lt;Bonus!$J$6,Bonus!$K$6,IF(D2915&lt;Bonus!$J$7,Bonus!$K$7,IF(D2915&lt;Bonus!$J$8,Bonus!$K$8,IF(D2915&lt;Bonus!$J$9,Bonus!$K$9,IF(D2915&lt;Bonus!$J$10,Bonus!$K$10,IF(D2915&lt;Bonus!$J$11,Bonus!$K$11,IF(D2915&lt;Bonus!$J$12,Bonus!$K$12,Bonus!$K$13)))))))))))</f>
        <v>4</v>
      </c>
    </row>
    <row r="2916" spans="1:21"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17">
        <f t="shared" si="181"/>
        <v>1</v>
      </c>
      <c r="Q2916" t="s">
        <v>8337</v>
      </c>
      <c r="R2916" t="s">
        <v>8338</v>
      </c>
      <c r="S2916" s="23">
        <f t="shared" si="182"/>
        <v>42017.699004629627</v>
      </c>
      <c r="T2916" s="23">
        <f t="shared" si="183"/>
        <v>42077.657337962963</v>
      </c>
      <c r="U2916" s="27">
        <f>IF(D2916&lt;Bonus!$J$2,Bonus!$K$2,IF(D2916&lt;Bonus!$J$3,Bonus!$K$3,IF(D2916&lt;Bonus!$J$4,Bonus!$K$4,IF(D2916&lt;Bonus!$J$5,Bonus!$K$5,IF(D2916&lt;Bonus!$J$6,Bonus!$K$6,IF(D2916&lt;Bonus!$J$7,Bonus!$K$7,IF(D2916&lt;Bonus!$J$8,Bonus!$K$8,IF(D2916&lt;Bonus!$J$9,Bonus!$K$9,IF(D2916&lt;Bonus!$J$10,Bonus!$K$10,IF(D2916&lt;Bonus!$J$11,Bonus!$K$11,IF(D2916&lt;Bonus!$J$12,Bonus!$K$12,Bonus!$K$13)))))))))))</f>
        <v>7</v>
      </c>
    </row>
    <row r="2917" spans="1:21"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17">
        <f t="shared" si="181"/>
        <v>203.66666666666666</v>
      </c>
      <c r="Q2917" t="s">
        <v>8337</v>
      </c>
      <c r="R2917" t="s">
        <v>8338</v>
      </c>
      <c r="S2917" s="23">
        <f t="shared" si="182"/>
        <v>42415.189699074072</v>
      </c>
      <c r="T2917" s="23">
        <f t="shared" si="183"/>
        <v>42445.1480324074</v>
      </c>
      <c r="U2917" s="27">
        <f>IF(D2917&lt;Bonus!$J$2,Bonus!$K$2,IF(D2917&lt;Bonus!$J$3,Bonus!$K$3,IF(D2917&lt;Bonus!$J$4,Bonus!$K$4,IF(D2917&lt;Bonus!$J$5,Bonus!$K$5,IF(D2917&lt;Bonus!$J$6,Bonus!$K$6,IF(D2917&lt;Bonus!$J$7,Bonus!$K$7,IF(D2917&lt;Bonus!$J$8,Bonus!$K$8,IF(D2917&lt;Bonus!$J$9,Bonus!$K$9,IF(D2917&lt;Bonus!$J$10,Bonus!$K$10,IF(D2917&lt;Bonus!$J$11,Bonus!$K$11,IF(D2917&lt;Bonus!$J$12,Bonus!$K$12,Bonus!$K$13)))))))))))</f>
        <v>2</v>
      </c>
    </row>
    <row r="2918" spans="1:21"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17">
        <f t="shared" si="181"/>
        <v>20.714285714285715</v>
      </c>
      <c r="Q2918" t="s">
        <v>8337</v>
      </c>
      <c r="R2918" t="s">
        <v>8338</v>
      </c>
      <c r="S2918" s="23">
        <f t="shared" si="182"/>
        <v>41755.268391203703</v>
      </c>
      <c r="T2918" s="23">
        <f t="shared" si="183"/>
        <v>41778.268391203703</v>
      </c>
      <c r="U2918" s="27">
        <f>IF(D2918&lt;Bonus!$J$2,Bonus!$K$2,IF(D2918&lt;Bonus!$J$3,Bonus!$K$3,IF(D2918&lt;Bonus!$J$4,Bonus!$K$4,IF(D2918&lt;Bonus!$J$5,Bonus!$K$5,IF(D2918&lt;Bonus!$J$6,Bonus!$K$6,IF(D2918&lt;Bonus!$J$7,Bonus!$K$7,IF(D2918&lt;Bonus!$J$8,Bonus!$K$8,IF(D2918&lt;Bonus!$J$9,Bonus!$K$9,IF(D2918&lt;Bonus!$J$10,Bonus!$K$10,IF(D2918&lt;Bonus!$J$11,Bonus!$K$11,IF(D2918&lt;Bonus!$J$12,Bonus!$K$12,Bonus!$K$13)))))))))))</f>
        <v>2</v>
      </c>
    </row>
    <row r="2919" spans="1:21"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17">
        <f t="shared" si="181"/>
        <v>48.555555555555557</v>
      </c>
      <c r="Q2919" t="s">
        <v>8337</v>
      </c>
      <c r="R2919" t="s">
        <v>8338</v>
      </c>
      <c r="S2919" s="23">
        <f t="shared" si="182"/>
        <v>42245.026006944441</v>
      </c>
      <c r="T2919" s="23">
        <f t="shared" si="183"/>
        <v>42263.026006944441</v>
      </c>
      <c r="U2919" s="27">
        <f>IF(D2919&lt;Bonus!$J$2,Bonus!$K$2,IF(D2919&lt;Bonus!$J$3,Bonus!$K$3,IF(D2919&lt;Bonus!$J$4,Bonus!$K$4,IF(D2919&lt;Bonus!$J$5,Bonus!$K$5,IF(D2919&lt;Bonus!$J$6,Bonus!$K$6,IF(D2919&lt;Bonus!$J$7,Bonus!$K$7,IF(D2919&lt;Bonus!$J$8,Bonus!$K$8,IF(D2919&lt;Bonus!$J$9,Bonus!$K$9,IF(D2919&lt;Bonus!$J$10,Bonus!$K$10,IF(D2919&lt;Bonus!$J$11,Bonus!$K$11,IF(D2919&lt;Bonus!$J$12,Bonus!$K$12,Bonus!$K$13)))))))))))</f>
        <v>2</v>
      </c>
    </row>
    <row r="2920" spans="1:21"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17">
        <f t="shared" si="181"/>
        <v>68.099999999999994</v>
      </c>
      <c r="Q2920" t="s">
        <v>8337</v>
      </c>
      <c r="R2920" t="s">
        <v>8338</v>
      </c>
      <c r="S2920" s="23">
        <f t="shared" si="182"/>
        <v>42278.421377314815</v>
      </c>
      <c r="T2920" s="23">
        <f t="shared" si="183"/>
        <v>42306.421377314815</v>
      </c>
      <c r="U2920" s="27">
        <f>IF(D2920&lt;Bonus!$J$2,Bonus!$K$2,IF(D2920&lt;Bonus!$J$3,Bonus!$K$3,IF(D2920&lt;Bonus!$J$4,Bonus!$K$4,IF(D2920&lt;Bonus!$J$5,Bonus!$K$5,IF(D2920&lt;Bonus!$J$6,Bonus!$K$6,IF(D2920&lt;Bonus!$J$7,Bonus!$K$7,IF(D2920&lt;Bonus!$J$8,Bonus!$K$8,IF(D2920&lt;Bonus!$J$9,Bonus!$K$9,IF(D2920&lt;Bonus!$J$10,Bonus!$K$10,IF(D2920&lt;Bonus!$J$11,Bonus!$K$11,IF(D2920&lt;Bonus!$J$12,Bonus!$K$12,Bonus!$K$13)))))))))))</f>
        <v>3</v>
      </c>
    </row>
    <row r="2921" spans="1:21"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17">
        <f t="shared" si="181"/>
        <v>8.5</v>
      </c>
      <c r="Q2921" t="s">
        <v>8337</v>
      </c>
      <c r="R2921" t="s">
        <v>8338</v>
      </c>
      <c r="S2921" s="23">
        <f t="shared" si="182"/>
        <v>41826.411215277774</v>
      </c>
      <c r="T2921" s="23">
        <f t="shared" si="183"/>
        <v>41856.411215277774</v>
      </c>
      <c r="U2921" s="27">
        <f>IF(D2921&lt;Bonus!$J$2,Bonus!$K$2,IF(D2921&lt;Bonus!$J$3,Bonus!$K$3,IF(D2921&lt;Bonus!$J$4,Bonus!$K$4,IF(D2921&lt;Bonus!$J$5,Bonus!$K$5,IF(D2921&lt;Bonus!$J$6,Bonus!$K$6,IF(D2921&lt;Bonus!$J$7,Bonus!$K$7,IF(D2921&lt;Bonus!$J$8,Bonus!$K$8,IF(D2921&lt;Bonus!$J$9,Bonus!$K$9,IF(D2921&lt;Bonus!$J$10,Bonus!$K$10,IF(D2921&lt;Bonus!$J$11,Bonus!$K$11,IF(D2921&lt;Bonus!$J$12,Bonus!$K$12,Bonus!$K$13)))))))))))</f>
        <v>1</v>
      </c>
    </row>
    <row r="2922" spans="1:21"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17">
        <f t="shared" si="181"/>
        <v>51.615384615384613</v>
      </c>
      <c r="Q2922" t="s">
        <v>8337</v>
      </c>
      <c r="R2922" t="s">
        <v>8338</v>
      </c>
      <c r="S2922" s="23">
        <f t="shared" si="182"/>
        <v>42058.584143518521</v>
      </c>
      <c r="T2922" s="23">
        <f t="shared" si="183"/>
        <v>42088.54247685185</v>
      </c>
      <c r="U2922" s="27">
        <f>IF(D2922&lt;Bonus!$J$2,Bonus!$K$2,IF(D2922&lt;Bonus!$J$3,Bonus!$K$3,IF(D2922&lt;Bonus!$J$4,Bonus!$K$4,IF(D2922&lt;Bonus!$J$5,Bonus!$K$5,IF(D2922&lt;Bonus!$J$6,Bonus!$K$6,IF(D2922&lt;Bonus!$J$7,Bonus!$K$7,IF(D2922&lt;Bonus!$J$8,Bonus!$K$8,IF(D2922&lt;Bonus!$J$9,Bonus!$K$9,IF(D2922&lt;Bonus!$J$10,Bonus!$K$10,IF(D2922&lt;Bonus!$J$11,Bonus!$K$11,IF(D2922&lt;Bonus!$J$12,Bonus!$K$12,Bonus!$K$13)))))))))))</f>
        <v>2</v>
      </c>
    </row>
    <row r="2923" spans="1:21"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17">
        <f t="shared" si="181"/>
        <v>43</v>
      </c>
      <c r="Q2923" t="s">
        <v>8337</v>
      </c>
      <c r="R2923" t="s">
        <v>8379</v>
      </c>
      <c r="S2923" s="23">
        <f t="shared" si="182"/>
        <v>41877.678287037037</v>
      </c>
      <c r="T2923" s="23">
        <f t="shared" si="183"/>
        <v>41907.678287037037</v>
      </c>
      <c r="U2923" s="27">
        <f>IF(D2923&lt;Bonus!$J$2,Bonus!$K$2,IF(D2923&lt;Bonus!$J$3,Bonus!$K$3,IF(D2923&lt;Bonus!$J$4,Bonus!$K$4,IF(D2923&lt;Bonus!$J$5,Bonus!$K$5,IF(D2923&lt;Bonus!$J$6,Bonus!$K$6,IF(D2923&lt;Bonus!$J$7,Bonus!$K$7,IF(D2923&lt;Bonus!$J$8,Bonus!$K$8,IF(D2923&lt;Bonus!$J$9,Bonus!$K$9,IF(D2923&lt;Bonus!$J$10,Bonus!$K$10,IF(D2923&lt;Bonus!$J$11,Bonus!$K$11,IF(D2923&lt;Bonus!$J$12,Bonus!$K$12,Bonus!$K$13)))))))))))</f>
        <v>1</v>
      </c>
    </row>
    <row r="2924" spans="1:21"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17">
        <f t="shared" si="181"/>
        <v>83.333333333333329</v>
      </c>
      <c r="Q2924" t="s">
        <v>8337</v>
      </c>
      <c r="R2924" t="s">
        <v>8379</v>
      </c>
      <c r="S2924" s="23">
        <f t="shared" si="182"/>
        <v>42097.665821759256</v>
      </c>
      <c r="T2924" s="23">
        <f t="shared" si="183"/>
        <v>42142.665821759256</v>
      </c>
      <c r="U2924" s="27">
        <f>IF(D2924&lt;Bonus!$J$2,Bonus!$K$2,IF(D2924&lt;Bonus!$J$3,Bonus!$K$3,IF(D2924&lt;Bonus!$J$4,Bonus!$K$4,IF(D2924&lt;Bonus!$J$5,Bonus!$K$5,IF(D2924&lt;Bonus!$J$6,Bonus!$K$6,IF(D2924&lt;Bonus!$J$7,Bonus!$K$7,IF(D2924&lt;Bonus!$J$8,Bonus!$K$8,IF(D2924&lt;Bonus!$J$9,Bonus!$K$9,IF(D2924&lt;Bonus!$J$10,Bonus!$K$10,IF(D2924&lt;Bonus!$J$11,Bonus!$K$11,IF(D2924&lt;Bonus!$J$12,Bonus!$K$12,Bonus!$K$13)))))))))))</f>
        <v>1</v>
      </c>
    </row>
    <row r="2925" spans="1:21"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17">
        <f t="shared" si="181"/>
        <v>30</v>
      </c>
      <c r="Q2925" t="s">
        <v>8337</v>
      </c>
      <c r="R2925" t="s">
        <v>8379</v>
      </c>
      <c r="S2925" s="23">
        <f t="shared" si="182"/>
        <v>42012.944201388884</v>
      </c>
      <c r="T2925" s="23">
        <f t="shared" si="183"/>
        <v>42027.916666666664</v>
      </c>
      <c r="U2925" s="27">
        <f>IF(D2925&lt;Bonus!$J$2,Bonus!$K$2,IF(D2925&lt;Bonus!$J$3,Bonus!$K$3,IF(D2925&lt;Bonus!$J$4,Bonus!$K$4,IF(D2925&lt;Bonus!$J$5,Bonus!$K$5,IF(D2925&lt;Bonus!$J$6,Bonus!$K$6,IF(D2925&lt;Bonus!$J$7,Bonus!$K$7,IF(D2925&lt;Bonus!$J$8,Bonus!$K$8,IF(D2925&lt;Bonus!$J$9,Bonus!$K$9,IF(D2925&lt;Bonus!$J$10,Bonus!$K$10,IF(D2925&lt;Bonus!$J$11,Bonus!$K$11,IF(D2925&lt;Bonus!$J$12,Bonus!$K$12,Bonus!$K$13)))))))))))</f>
        <v>1</v>
      </c>
    </row>
    <row r="2926" spans="1:21"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17">
        <f t="shared" si="181"/>
        <v>175.51020408163265</v>
      </c>
      <c r="Q2926" t="s">
        <v>8337</v>
      </c>
      <c r="R2926" t="s">
        <v>8379</v>
      </c>
      <c r="S2926" s="23">
        <f t="shared" si="182"/>
        <v>42103.348495370366</v>
      </c>
      <c r="T2926" s="23">
        <f t="shared" si="183"/>
        <v>42132.957638888889</v>
      </c>
      <c r="U2926" s="27">
        <f>IF(D2926&lt;Bonus!$J$2,Bonus!$K$2,IF(D2926&lt;Bonus!$J$3,Bonus!$K$3,IF(D2926&lt;Bonus!$J$4,Bonus!$K$4,IF(D2926&lt;Bonus!$J$5,Bonus!$K$5,IF(D2926&lt;Bonus!$J$6,Bonus!$K$6,IF(D2926&lt;Bonus!$J$7,Bonus!$K$7,IF(D2926&lt;Bonus!$J$8,Bonus!$K$8,IF(D2926&lt;Bonus!$J$9,Bonus!$K$9,IF(D2926&lt;Bonus!$J$10,Bonus!$K$10,IF(D2926&lt;Bonus!$J$11,Bonus!$K$11,IF(D2926&lt;Bonus!$J$12,Bonus!$K$12,Bonus!$K$13)))))))))))</f>
        <v>7</v>
      </c>
    </row>
    <row r="2927" spans="1:21"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17">
        <f t="shared" si="181"/>
        <v>231.66175879396985</v>
      </c>
      <c r="Q2927" t="s">
        <v>8337</v>
      </c>
      <c r="R2927" t="s">
        <v>8379</v>
      </c>
      <c r="S2927" s="23">
        <f t="shared" si="182"/>
        <v>41863.375787037032</v>
      </c>
      <c r="T2927" s="23">
        <f t="shared" si="183"/>
        <v>41893.375787037032</v>
      </c>
      <c r="U2927" s="27">
        <f>IF(D2927&lt;Bonus!$J$2,Bonus!$K$2,IF(D2927&lt;Bonus!$J$3,Bonus!$K$3,IF(D2927&lt;Bonus!$J$4,Bonus!$K$4,IF(D2927&lt;Bonus!$J$5,Bonus!$K$5,IF(D2927&lt;Bonus!$J$6,Bonus!$K$6,IF(D2927&lt;Bonus!$J$7,Bonus!$K$7,IF(D2927&lt;Bonus!$J$8,Bonus!$K$8,IF(D2927&lt;Bonus!$J$9,Bonus!$K$9,IF(D2927&lt;Bonus!$J$10,Bonus!$K$10,IF(D2927&lt;Bonus!$J$11,Bonus!$K$11,IF(D2927&lt;Bonus!$J$12,Bonus!$K$12,Bonus!$K$13)))))))))))</f>
        <v>11</v>
      </c>
    </row>
    <row r="2928" spans="1:21"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17">
        <f t="shared" si="181"/>
        <v>75</v>
      </c>
      <c r="Q2928" t="s">
        <v>8337</v>
      </c>
      <c r="R2928" t="s">
        <v>8379</v>
      </c>
      <c r="S2928" s="23">
        <f t="shared" si="182"/>
        <v>42044.557627314811</v>
      </c>
      <c r="T2928" s="23">
        <f t="shared" si="183"/>
        <v>42058.557627314811</v>
      </c>
      <c r="U2928" s="27">
        <f>IF(D2928&lt;Bonus!$J$2,Bonus!$K$2,IF(D2928&lt;Bonus!$J$3,Bonus!$K$3,IF(D2928&lt;Bonus!$J$4,Bonus!$K$4,IF(D2928&lt;Bonus!$J$5,Bonus!$K$5,IF(D2928&lt;Bonus!$J$6,Bonus!$K$6,IF(D2928&lt;Bonus!$J$7,Bonus!$K$7,IF(D2928&lt;Bonus!$J$8,Bonus!$K$8,IF(D2928&lt;Bonus!$J$9,Bonus!$K$9,IF(D2928&lt;Bonus!$J$10,Bonus!$K$10,IF(D2928&lt;Bonus!$J$11,Bonus!$K$11,IF(D2928&lt;Bonus!$J$12,Bonus!$K$12,Bonus!$K$13)))))))))))</f>
        <v>2</v>
      </c>
    </row>
    <row r="2929" spans="1:21"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17">
        <f t="shared" si="181"/>
        <v>112.14285714285714</v>
      </c>
      <c r="Q2929" t="s">
        <v>8337</v>
      </c>
      <c r="R2929" t="s">
        <v>8379</v>
      </c>
      <c r="S2929" s="23">
        <f t="shared" si="182"/>
        <v>41806.460983796293</v>
      </c>
      <c r="T2929" s="23">
        <f t="shared" si="183"/>
        <v>41835</v>
      </c>
      <c r="U2929" s="27">
        <f>IF(D2929&lt;Bonus!$J$2,Bonus!$K$2,IF(D2929&lt;Bonus!$J$3,Bonus!$K$3,IF(D2929&lt;Bonus!$J$4,Bonus!$K$4,IF(D2929&lt;Bonus!$J$5,Bonus!$K$5,IF(D2929&lt;Bonus!$J$6,Bonus!$K$6,IF(D2929&lt;Bonus!$J$7,Bonus!$K$7,IF(D2929&lt;Bonus!$J$8,Bonus!$K$8,IF(D2929&lt;Bonus!$J$9,Bonus!$K$9,IF(D2929&lt;Bonus!$J$10,Bonus!$K$10,IF(D2929&lt;Bonus!$J$11,Bonus!$K$11,IF(D2929&lt;Bonus!$J$12,Bonus!$K$12,Bonus!$K$13)))))))))))</f>
        <v>2</v>
      </c>
    </row>
    <row r="2930" spans="1:21"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17">
        <f t="shared" si="181"/>
        <v>41.666666666666664</v>
      </c>
      <c r="Q2930" t="s">
        <v>8337</v>
      </c>
      <c r="R2930" t="s">
        <v>8379</v>
      </c>
      <c r="S2930" s="23">
        <f t="shared" si="182"/>
        <v>42403.789884259262</v>
      </c>
      <c r="T2930" s="23">
        <f t="shared" si="183"/>
        <v>42433.789884259262</v>
      </c>
      <c r="U2930" s="27">
        <f>IF(D2930&lt;Bonus!$J$2,Bonus!$K$2,IF(D2930&lt;Bonus!$J$3,Bonus!$K$3,IF(D2930&lt;Bonus!$J$4,Bonus!$K$4,IF(D2930&lt;Bonus!$J$5,Bonus!$K$5,IF(D2930&lt;Bonus!$J$6,Bonus!$K$6,IF(D2930&lt;Bonus!$J$7,Bonus!$K$7,IF(D2930&lt;Bonus!$J$8,Bonus!$K$8,IF(D2930&lt;Bonus!$J$9,Bonus!$K$9,IF(D2930&lt;Bonus!$J$10,Bonus!$K$10,IF(D2930&lt;Bonus!$J$11,Bonus!$K$11,IF(D2930&lt;Bonus!$J$12,Bonus!$K$12,Bonus!$K$13)))))))))))</f>
        <v>2</v>
      </c>
    </row>
    <row r="2931" spans="1:21"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17">
        <f t="shared" si="181"/>
        <v>255.17343750000001</v>
      </c>
      <c r="Q2931" t="s">
        <v>8337</v>
      </c>
      <c r="R2931" t="s">
        <v>8379</v>
      </c>
      <c r="S2931" s="23">
        <f t="shared" si="182"/>
        <v>41754.355995370366</v>
      </c>
      <c r="T2931" s="23">
        <f t="shared" si="183"/>
        <v>41784.355995370366</v>
      </c>
      <c r="U2931" s="27">
        <f>IF(D2931&lt;Bonus!$J$2,Bonus!$K$2,IF(D2931&lt;Bonus!$J$3,Bonus!$K$3,IF(D2931&lt;Bonus!$J$4,Bonus!$K$4,IF(D2931&lt;Bonus!$J$5,Bonus!$K$5,IF(D2931&lt;Bonus!$J$6,Bonus!$K$6,IF(D2931&lt;Bonus!$J$7,Bonus!$K$7,IF(D2931&lt;Bonus!$J$8,Bonus!$K$8,IF(D2931&lt;Bonus!$J$9,Bonus!$K$9,IF(D2931&lt;Bonus!$J$10,Bonus!$K$10,IF(D2931&lt;Bonus!$J$11,Bonus!$K$11,IF(D2931&lt;Bonus!$J$12,Bonus!$K$12,Bonus!$K$13)))))))))))</f>
        <v>3</v>
      </c>
    </row>
    <row r="2932" spans="1:21"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17">
        <f t="shared" si="181"/>
        <v>162.7741935483871</v>
      </c>
      <c r="Q2932" t="s">
        <v>8337</v>
      </c>
      <c r="R2932" t="s">
        <v>8379</v>
      </c>
      <c r="S2932" s="23">
        <f t="shared" si="182"/>
        <v>42101.375740740739</v>
      </c>
      <c r="T2932" s="23">
        <f t="shared" si="183"/>
        <v>42131.375740740739</v>
      </c>
      <c r="U2932" s="27">
        <f>IF(D2932&lt;Bonus!$J$2,Bonus!$K$2,IF(D2932&lt;Bonus!$J$3,Bonus!$K$3,IF(D2932&lt;Bonus!$J$4,Bonus!$K$4,IF(D2932&lt;Bonus!$J$5,Bonus!$K$5,IF(D2932&lt;Bonus!$J$6,Bonus!$K$6,IF(D2932&lt;Bonus!$J$7,Bonus!$K$7,IF(D2932&lt;Bonus!$J$8,Bonus!$K$8,IF(D2932&lt;Bonus!$J$9,Bonus!$K$9,IF(D2932&lt;Bonus!$J$10,Bonus!$K$10,IF(D2932&lt;Bonus!$J$11,Bonus!$K$11,IF(D2932&lt;Bonus!$J$12,Bonus!$K$12,Bonus!$K$13)))))))))))</f>
        <v>4</v>
      </c>
    </row>
    <row r="2933" spans="1:21"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17">
        <f t="shared" si="181"/>
        <v>88.333333333333329</v>
      </c>
      <c r="Q2933" t="s">
        <v>8337</v>
      </c>
      <c r="R2933" t="s">
        <v>8379</v>
      </c>
      <c r="S2933" s="23">
        <f t="shared" si="182"/>
        <v>41872.082905092589</v>
      </c>
      <c r="T2933" s="23">
        <f t="shared" si="183"/>
        <v>41897.047222222223</v>
      </c>
      <c r="U2933" s="27">
        <f>IF(D2933&lt;Bonus!$J$2,Bonus!$K$2,IF(D2933&lt;Bonus!$J$3,Bonus!$K$3,IF(D2933&lt;Bonus!$J$4,Bonus!$K$4,IF(D2933&lt;Bonus!$J$5,Bonus!$K$5,IF(D2933&lt;Bonus!$J$6,Bonus!$K$6,IF(D2933&lt;Bonus!$J$7,Bonus!$K$7,IF(D2933&lt;Bonus!$J$8,Bonus!$K$8,IF(D2933&lt;Bonus!$J$9,Bonus!$K$9,IF(D2933&lt;Bonus!$J$10,Bonus!$K$10,IF(D2933&lt;Bonus!$J$11,Bonus!$K$11,IF(D2933&lt;Bonus!$J$12,Bonus!$K$12,Bonus!$K$13)))))))))))</f>
        <v>1</v>
      </c>
    </row>
    <row r="2934" spans="1:21"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17">
        <f t="shared" si="181"/>
        <v>85.736842105263165</v>
      </c>
      <c r="Q2934" t="s">
        <v>8337</v>
      </c>
      <c r="R2934" t="s">
        <v>8379</v>
      </c>
      <c r="S2934" s="23">
        <f t="shared" si="182"/>
        <v>42024.956446759257</v>
      </c>
      <c r="T2934" s="23">
        <f t="shared" si="183"/>
        <v>42056.249999999993</v>
      </c>
      <c r="U2934" s="27">
        <f>IF(D2934&lt;Bonus!$J$2,Bonus!$K$2,IF(D2934&lt;Bonus!$J$3,Bonus!$K$3,IF(D2934&lt;Bonus!$J$4,Bonus!$K$4,IF(D2934&lt;Bonus!$J$5,Bonus!$K$5,IF(D2934&lt;Bonus!$J$6,Bonus!$K$6,IF(D2934&lt;Bonus!$J$7,Bonus!$K$7,IF(D2934&lt;Bonus!$J$8,Bonus!$K$8,IF(D2934&lt;Bonus!$J$9,Bonus!$K$9,IF(D2934&lt;Bonus!$J$10,Bonus!$K$10,IF(D2934&lt;Bonus!$J$11,Bonus!$K$11,IF(D2934&lt;Bonus!$J$12,Bonus!$K$12,Bonus!$K$13)))))))))))</f>
        <v>2</v>
      </c>
    </row>
    <row r="2935" spans="1:21"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17">
        <f t="shared" si="181"/>
        <v>47.574074074074076</v>
      </c>
      <c r="Q2935" t="s">
        <v>8337</v>
      </c>
      <c r="R2935" t="s">
        <v>8379</v>
      </c>
      <c r="S2935" s="23">
        <f t="shared" si="182"/>
        <v>42495.748298611106</v>
      </c>
      <c r="T2935" s="23">
        <f t="shared" si="183"/>
        <v>42525.748298611106</v>
      </c>
      <c r="U2935" s="27">
        <f>IF(D2935&lt;Bonus!$J$2,Bonus!$K$2,IF(D2935&lt;Bonus!$J$3,Bonus!$K$3,IF(D2935&lt;Bonus!$J$4,Bonus!$K$4,IF(D2935&lt;Bonus!$J$5,Bonus!$K$5,IF(D2935&lt;Bonus!$J$6,Bonus!$K$6,IF(D2935&lt;Bonus!$J$7,Bonus!$K$7,IF(D2935&lt;Bonus!$J$8,Bonus!$K$8,IF(D2935&lt;Bonus!$J$9,Bonus!$K$9,IF(D2935&lt;Bonus!$J$10,Bonus!$K$10,IF(D2935&lt;Bonus!$J$11,Bonus!$K$11,IF(D2935&lt;Bonus!$J$12,Bonus!$K$12,Bonus!$K$13)))))))))))</f>
        <v>2</v>
      </c>
    </row>
    <row r="2936" spans="1:21"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17">
        <f t="shared" si="181"/>
        <v>72.972972972972968</v>
      </c>
      <c r="Q2936" t="s">
        <v>8337</v>
      </c>
      <c r="R2936" t="s">
        <v>8379</v>
      </c>
      <c r="S2936" s="23">
        <f t="shared" si="182"/>
        <v>41775.427824074075</v>
      </c>
      <c r="T2936" s="23">
        <f t="shared" si="183"/>
        <v>41805.427824074075</v>
      </c>
      <c r="U2936" s="27">
        <f>IF(D2936&lt;Bonus!$J$2,Bonus!$K$2,IF(D2936&lt;Bonus!$J$3,Bonus!$K$3,IF(D2936&lt;Bonus!$J$4,Bonus!$K$4,IF(D2936&lt;Bonus!$J$5,Bonus!$K$5,IF(D2936&lt;Bonus!$J$6,Bonus!$K$6,IF(D2936&lt;Bonus!$J$7,Bonus!$K$7,IF(D2936&lt;Bonus!$J$8,Bonus!$K$8,IF(D2936&lt;Bonus!$J$9,Bonus!$K$9,IF(D2936&lt;Bonus!$J$10,Bonus!$K$10,IF(D2936&lt;Bonus!$J$11,Bonus!$K$11,IF(D2936&lt;Bonus!$J$12,Bonus!$K$12,Bonus!$K$13)))))))))))</f>
        <v>2</v>
      </c>
    </row>
    <row r="2937" spans="1:21"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17">
        <f t="shared" si="181"/>
        <v>90.538461538461533</v>
      </c>
      <c r="Q2937" t="s">
        <v>8337</v>
      </c>
      <c r="R2937" t="s">
        <v>8379</v>
      </c>
      <c r="S2937" s="23">
        <f t="shared" si="182"/>
        <v>42553.375092592592</v>
      </c>
      <c r="T2937" s="23">
        <f t="shared" si="183"/>
        <v>42611.499999999993</v>
      </c>
      <c r="U2937" s="27">
        <f>IF(D2937&lt;Bonus!$J$2,Bonus!$K$2,IF(D2937&lt;Bonus!$J$3,Bonus!$K$3,IF(D2937&lt;Bonus!$J$4,Bonus!$K$4,IF(D2937&lt;Bonus!$J$5,Bonus!$K$5,IF(D2937&lt;Bonus!$J$6,Bonus!$K$6,IF(D2937&lt;Bonus!$J$7,Bonus!$K$7,IF(D2937&lt;Bonus!$J$8,Bonus!$K$8,IF(D2937&lt;Bonus!$J$9,Bonus!$K$9,IF(D2937&lt;Bonus!$J$10,Bonus!$K$10,IF(D2937&lt;Bonus!$J$11,Bonus!$K$11,IF(D2937&lt;Bonus!$J$12,Bonus!$K$12,Bonus!$K$13)))))))))))</f>
        <v>2</v>
      </c>
    </row>
    <row r="2938" spans="1:21"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17">
        <f t="shared" si="181"/>
        <v>37.647058823529413</v>
      </c>
      <c r="Q2938" t="s">
        <v>8337</v>
      </c>
      <c r="R2938" t="s">
        <v>8379</v>
      </c>
      <c r="S2938" s="23">
        <f t="shared" si="182"/>
        <v>41912.442395833328</v>
      </c>
      <c r="T2938" s="23">
        <f t="shared" si="183"/>
        <v>41924.999305555553</v>
      </c>
      <c r="U2938" s="27">
        <f>IF(D2938&lt;Bonus!$J$2,Bonus!$K$2,IF(D2938&lt;Bonus!$J$3,Bonus!$K$3,IF(D2938&lt;Bonus!$J$4,Bonus!$K$4,IF(D2938&lt;Bonus!$J$5,Bonus!$K$5,IF(D2938&lt;Bonus!$J$6,Bonus!$K$6,IF(D2938&lt;Bonus!$J$7,Bonus!$K$7,IF(D2938&lt;Bonus!$J$8,Bonus!$K$8,IF(D2938&lt;Bonus!$J$9,Bonus!$K$9,IF(D2938&lt;Bonus!$J$10,Bonus!$K$10,IF(D2938&lt;Bonus!$J$11,Bonus!$K$11,IF(D2938&lt;Bonus!$J$12,Bonus!$K$12,Bonus!$K$13)))))))))))</f>
        <v>2</v>
      </c>
    </row>
    <row r="2939" spans="1:21"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17">
        <f t="shared" si="181"/>
        <v>36.363636363636367</v>
      </c>
      <c r="Q2939" t="s">
        <v>8337</v>
      </c>
      <c r="R2939" t="s">
        <v>8379</v>
      </c>
      <c r="S2939" s="23">
        <f t="shared" si="182"/>
        <v>41803.248993055553</v>
      </c>
      <c r="T2939" s="23">
        <f t="shared" si="183"/>
        <v>41833.248993055553</v>
      </c>
      <c r="U2939" s="27">
        <f>IF(D2939&lt;Bonus!$J$2,Bonus!$K$2,IF(D2939&lt;Bonus!$J$3,Bonus!$K$3,IF(D2939&lt;Bonus!$J$4,Bonus!$K$4,IF(D2939&lt;Bonus!$J$5,Bonus!$K$5,IF(D2939&lt;Bonus!$J$6,Bonus!$K$6,IF(D2939&lt;Bonus!$J$7,Bonus!$K$7,IF(D2939&lt;Bonus!$J$8,Bonus!$K$8,IF(D2939&lt;Bonus!$J$9,Bonus!$K$9,IF(D2939&lt;Bonus!$J$10,Bonus!$K$10,IF(D2939&lt;Bonus!$J$11,Bonus!$K$11,IF(D2939&lt;Bonus!$J$12,Bonus!$K$12,Bonus!$K$13)))))))))))</f>
        <v>2</v>
      </c>
    </row>
    <row r="2940" spans="1:21"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17">
        <f t="shared" si="181"/>
        <v>126.71875</v>
      </c>
      <c r="Q2940" t="s">
        <v>8337</v>
      </c>
      <c r="R2940" t="s">
        <v>8379</v>
      </c>
      <c r="S2940" s="23">
        <f t="shared" si="182"/>
        <v>42004.495532407404</v>
      </c>
      <c r="T2940" s="23">
        <f t="shared" si="183"/>
        <v>42034.495532407404</v>
      </c>
      <c r="U2940" s="27">
        <f>IF(D2940&lt;Bonus!$J$2,Bonus!$K$2,IF(D2940&lt;Bonus!$J$3,Bonus!$K$3,IF(D2940&lt;Bonus!$J$4,Bonus!$K$4,IF(D2940&lt;Bonus!$J$5,Bonus!$K$5,IF(D2940&lt;Bonus!$J$6,Bonus!$K$6,IF(D2940&lt;Bonus!$J$7,Bonus!$K$7,IF(D2940&lt;Bonus!$J$8,Bonus!$K$8,IF(D2940&lt;Bonus!$J$9,Bonus!$K$9,IF(D2940&lt;Bonus!$J$10,Bonus!$K$10,IF(D2940&lt;Bonus!$J$11,Bonus!$K$11,IF(D2940&lt;Bonus!$J$12,Bonus!$K$12,Bonus!$K$13)))))))))))</f>
        <v>2</v>
      </c>
    </row>
    <row r="2941" spans="1:21"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17">
        <f t="shared" si="181"/>
        <v>329.2</v>
      </c>
      <c r="Q2941" t="s">
        <v>8337</v>
      </c>
      <c r="R2941" t="s">
        <v>8379</v>
      </c>
      <c r="S2941" s="23">
        <f t="shared" si="182"/>
        <v>41845.60083333333</v>
      </c>
      <c r="T2941" s="23">
        <f t="shared" si="183"/>
        <v>41878.833333333328</v>
      </c>
      <c r="U2941" s="27">
        <f>IF(D2941&lt;Bonus!$J$2,Bonus!$K$2,IF(D2941&lt;Bonus!$J$3,Bonus!$K$3,IF(D2941&lt;Bonus!$J$4,Bonus!$K$4,IF(D2941&lt;Bonus!$J$5,Bonus!$K$5,IF(D2941&lt;Bonus!$J$6,Bonus!$K$6,IF(D2941&lt;Bonus!$J$7,Bonus!$K$7,IF(D2941&lt;Bonus!$J$8,Bonus!$K$8,IF(D2941&lt;Bonus!$J$9,Bonus!$K$9,IF(D2941&lt;Bonus!$J$10,Bonus!$K$10,IF(D2941&lt;Bonus!$J$11,Bonus!$K$11,IF(D2941&lt;Bonus!$J$12,Bonus!$K$12,Bonus!$K$13)))))))))))</f>
        <v>3</v>
      </c>
    </row>
    <row r="2942" spans="1:21"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17">
        <f t="shared" si="181"/>
        <v>81.242424242424249</v>
      </c>
      <c r="Q2942" t="s">
        <v>8337</v>
      </c>
      <c r="R2942" t="s">
        <v>8379</v>
      </c>
      <c r="S2942" s="23">
        <f t="shared" si="182"/>
        <v>41982.565023148149</v>
      </c>
      <c r="T2942" s="23">
        <f t="shared" si="183"/>
        <v>42022.565023148149</v>
      </c>
      <c r="U2942" s="27">
        <f>IF(D2942&lt;Bonus!$J$2,Bonus!$K$2,IF(D2942&lt;Bonus!$J$3,Bonus!$K$3,IF(D2942&lt;Bonus!$J$4,Bonus!$K$4,IF(D2942&lt;Bonus!$J$5,Bonus!$K$5,IF(D2942&lt;Bonus!$J$6,Bonus!$K$6,IF(D2942&lt;Bonus!$J$7,Bonus!$K$7,IF(D2942&lt;Bonus!$J$8,Bonus!$K$8,IF(D2942&lt;Bonus!$J$9,Bonus!$K$9,IF(D2942&lt;Bonus!$J$10,Bonus!$K$10,IF(D2942&lt;Bonus!$J$11,Bonus!$K$11,IF(D2942&lt;Bonus!$J$12,Bonus!$K$12,Bonus!$K$13)))))))))))</f>
        <v>2</v>
      </c>
    </row>
    <row r="2943" spans="1:21"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17">
        <f t="shared" si="181"/>
        <v>1</v>
      </c>
      <c r="Q2943" t="s">
        <v>8337</v>
      </c>
      <c r="R2943" t="s">
        <v>8377</v>
      </c>
      <c r="S2943" s="23">
        <f t="shared" si="182"/>
        <v>42034.751793981479</v>
      </c>
      <c r="T2943" s="23">
        <f t="shared" si="183"/>
        <v>42064.751793981479</v>
      </c>
      <c r="U2943" s="27">
        <f>IF(D2943&lt;Bonus!$J$2,Bonus!$K$2,IF(D2943&lt;Bonus!$J$3,Bonus!$K$3,IF(D2943&lt;Bonus!$J$4,Bonus!$K$4,IF(D2943&lt;Bonus!$J$5,Bonus!$K$5,IF(D2943&lt;Bonus!$J$6,Bonus!$K$6,IF(D2943&lt;Bonus!$J$7,Bonus!$K$7,IF(D2943&lt;Bonus!$J$8,Bonus!$K$8,IF(D2943&lt;Bonus!$J$9,Bonus!$K$9,IF(D2943&lt;Bonus!$J$10,Bonus!$K$10,IF(D2943&lt;Bonus!$J$11,Bonus!$K$11,IF(D2943&lt;Bonus!$J$12,Bonus!$K$12,Bonus!$K$13)))))))))))</f>
        <v>7</v>
      </c>
    </row>
    <row r="2944" spans="1:21"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17">
        <f t="shared" si="181"/>
        <v>202.22772277227722</v>
      </c>
      <c r="Q2944" t="s">
        <v>8337</v>
      </c>
      <c r="R2944" t="s">
        <v>8377</v>
      </c>
      <c r="S2944" s="23">
        <f t="shared" si="182"/>
        <v>42334.595590277771</v>
      </c>
      <c r="T2944" s="23">
        <f t="shared" si="183"/>
        <v>42354.637499999997</v>
      </c>
      <c r="U2944" s="27">
        <f>IF(D2944&lt;Bonus!$J$2,Bonus!$K$2,IF(D2944&lt;Bonus!$J$3,Bonus!$K$3,IF(D2944&lt;Bonus!$J$4,Bonus!$K$4,IF(D2944&lt;Bonus!$J$5,Bonus!$K$5,IF(D2944&lt;Bonus!$J$6,Bonus!$K$6,IF(D2944&lt;Bonus!$J$7,Bonus!$K$7,IF(D2944&lt;Bonus!$J$8,Bonus!$K$8,IF(D2944&lt;Bonus!$J$9,Bonus!$K$9,IF(D2944&lt;Bonus!$J$10,Bonus!$K$10,IF(D2944&lt;Bonus!$J$11,Bonus!$K$11,IF(D2944&lt;Bonus!$J$12,Bonus!$K$12,Bonus!$K$13)))))))))))</f>
        <v>12</v>
      </c>
    </row>
    <row r="2945" spans="1:21"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17" t="e">
        <f t="shared" si="181"/>
        <v>#DIV/0!</v>
      </c>
      <c r="Q2945" t="s">
        <v>8337</v>
      </c>
      <c r="R2945" t="s">
        <v>8377</v>
      </c>
      <c r="S2945" s="23">
        <f t="shared" si="182"/>
        <v>42076.921064814807</v>
      </c>
      <c r="T2945" s="23">
        <f t="shared" si="183"/>
        <v>42106.921064814807</v>
      </c>
      <c r="U2945" s="27">
        <f>IF(D2945&lt;Bonus!$J$2,Bonus!$K$2,IF(D2945&lt;Bonus!$J$3,Bonus!$K$3,IF(D2945&lt;Bonus!$J$4,Bonus!$K$4,IF(D2945&lt;Bonus!$J$5,Bonus!$K$5,IF(D2945&lt;Bonus!$J$6,Bonus!$K$6,IF(D2945&lt;Bonus!$J$7,Bonus!$K$7,IF(D2945&lt;Bonus!$J$8,Bonus!$K$8,IF(D2945&lt;Bonus!$J$9,Bonus!$K$9,IF(D2945&lt;Bonus!$J$10,Bonus!$K$10,IF(D2945&lt;Bonus!$J$11,Bonus!$K$11,IF(D2945&lt;Bonus!$J$12,Bonus!$K$12,Bonus!$K$13)))))))))))</f>
        <v>2</v>
      </c>
    </row>
    <row r="2946" spans="1:21"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17">
        <f t="shared" si="181"/>
        <v>100</v>
      </c>
      <c r="Q2946" t="s">
        <v>8337</v>
      </c>
      <c r="R2946" t="s">
        <v>8377</v>
      </c>
      <c r="S2946" s="23">
        <f t="shared" si="182"/>
        <v>42132.705995370365</v>
      </c>
      <c r="T2946" s="23">
        <f t="shared" si="183"/>
        <v>42162.705995370365</v>
      </c>
      <c r="U2946" s="27">
        <f>IF(D2946&lt;Bonus!$J$2,Bonus!$K$2,IF(D2946&lt;Bonus!$J$3,Bonus!$K$3,IF(D2946&lt;Bonus!$J$4,Bonus!$K$4,IF(D2946&lt;Bonus!$J$5,Bonus!$K$5,IF(D2946&lt;Bonus!$J$6,Bonus!$K$6,IF(D2946&lt;Bonus!$J$7,Bonus!$K$7,IF(D2946&lt;Bonus!$J$8,Bonus!$K$8,IF(D2946&lt;Bonus!$J$9,Bonus!$K$9,IF(D2946&lt;Bonus!$J$10,Bonus!$K$10,IF(D2946&lt;Bonus!$J$11,Bonus!$K$11,IF(D2946&lt;Bonus!$J$12,Bonus!$K$12,Bonus!$K$13)))))))))))</f>
        <v>4</v>
      </c>
    </row>
    <row r="2947" spans="1:21"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f>
        <v>0</v>
      </c>
      <c r="P2947" s="17" t="e">
        <f t="shared" ref="P2947:P3010" si="185">E2947/L2947</f>
        <v>#DIV/0!</v>
      </c>
      <c r="Q2947" t="s">
        <v>8337</v>
      </c>
      <c r="R2947" t="s">
        <v>8377</v>
      </c>
      <c r="S2947" s="23">
        <f t="shared" ref="S2947:S3010" si="186">(J2947/60/60/24)+DATE(1970,1,1)+(-5/24)</f>
        <v>42117.931250000001</v>
      </c>
      <c r="T2947" s="23">
        <f t="shared" ref="T2947:T3010" si="187">(I2947/60/60/24)+DATE(1970,1,1)+(-5/24)</f>
        <v>42147.931250000001</v>
      </c>
      <c r="U2947" s="27">
        <f>IF(D2947&lt;Bonus!$J$2,Bonus!$K$2,IF(D2947&lt;Bonus!$J$3,Bonus!$K$3,IF(D2947&lt;Bonus!$J$4,Bonus!$K$4,IF(D2947&lt;Bonus!$J$5,Bonus!$K$5,IF(D2947&lt;Bonus!$J$6,Bonus!$K$6,IF(D2947&lt;Bonus!$J$7,Bonus!$K$7,IF(D2947&lt;Bonus!$J$8,Bonus!$K$8,IF(D2947&lt;Bonus!$J$9,Bonus!$K$9,IF(D2947&lt;Bonus!$J$10,Bonus!$K$10,IF(D2947&lt;Bonus!$J$11,Bonus!$K$11,IF(D2947&lt;Bonus!$J$12,Bonus!$K$12,Bonus!$K$13)))))))))))</f>
        <v>12</v>
      </c>
    </row>
    <row r="2948" spans="1:21"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17">
        <f t="shared" si="185"/>
        <v>1</v>
      </c>
      <c r="Q2948" t="s">
        <v>8337</v>
      </c>
      <c r="R2948" t="s">
        <v>8377</v>
      </c>
      <c r="S2948" s="23">
        <f t="shared" si="186"/>
        <v>42567.322824074072</v>
      </c>
      <c r="T2948" s="23">
        <f t="shared" si="187"/>
        <v>42597.322824074072</v>
      </c>
      <c r="U2948" s="27">
        <f>IF(D2948&lt;Bonus!$J$2,Bonus!$K$2,IF(D2948&lt;Bonus!$J$3,Bonus!$K$3,IF(D2948&lt;Bonus!$J$4,Bonus!$K$4,IF(D2948&lt;Bonus!$J$5,Bonus!$K$5,IF(D2948&lt;Bonus!$J$6,Bonus!$K$6,IF(D2948&lt;Bonus!$J$7,Bonus!$K$7,IF(D2948&lt;Bonus!$J$8,Bonus!$K$8,IF(D2948&lt;Bonus!$J$9,Bonus!$K$9,IF(D2948&lt;Bonus!$J$10,Bonus!$K$10,IF(D2948&lt;Bonus!$J$11,Bonus!$K$11,IF(D2948&lt;Bonus!$J$12,Bonus!$K$12,Bonus!$K$13)))))))))))</f>
        <v>2</v>
      </c>
    </row>
    <row r="2949" spans="1:21"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17">
        <f t="shared" si="185"/>
        <v>82.461538461538467</v>
      </c>
      <c r="Q2949" t="s">
        <v>8337</v>
      </c>
      <c r="R2949" t="s">
        <v>8377</v>
      </c>
      <c r="S2949" s="23">
        <f t="shared" si="186"/>
        <v>42649.353784722225</v>
      </c>
      <c r="T2949" s="23">
        <f t="shared" si="187"/>
        <v>42698.507638888892</v>
      </c>
      <c r="U2949" s="27">
        <f>IF(D2949&lt;Bonus!$J$2,Bonus!$K$2,IF(D2949&lt;Bonus!$J$3,Bonus!$K$3,IF(D2949&lt;Bonus!$J$4,Bonus!$K$4,IF(D2949&lt;Bonus!$J$5,Bonus!$K$5,IF(D2949&lt;Bonus!$J$6,Bonus!$K$6,IF(D2949&lt;Bonus!$J$7,Bonus!$K$7,IF(D2949&lt;Bonus!$J$8,Bonus!$K$8,IF(D2949&lt;Bonus!$J$9,Bonus!$K$9,IF(D2949&lt;Bonus!$J$10,Bonus!$K$10,IF(D2949&lt;Bonus!$J$11,Bonus!$K$11,IF(D2949&lt;Bonus!$J$12,Bonus!$K$12,Bonus!$K$13)))))))))))</f>
        <v>7</v>
      </c>
    </row>
    <row r="2950" spans="1:21"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17">
        <f t="shared" si="185"/>
        <v>2.6666666666666665</v>
      </c>
      <c r="Q2950" t="s">
        <v>8337</v>
      </c>
      <c r="R2950" t="s">
        <v>8377</v>
      </c>
      <c r="S2950" s="23">
        <f t="shared" si="186"/>
        <v>42097.440891203696</v>
      </c>
      <c r="T2950" s="23">
        <f t="shared" si="187"/>
        <v>42157.440891203696</v>
      </c>
      <c r="U2950" s="27">
        <f>IF(D2950&lt;Bonus!$J$2,Bonus!$K$2,IF(D2950&lt;Bonus!$J$3,Bonus!$K$3,IF(D2950&lt;Bonus!$J$4,Bonus!$K$4,IF(D2950&lt;Bonus!$J$5,Bonus!$K$5,IF(D2950&lt;Bonus!$J$6,Bonus!$K$6,IF(D2950&lt;Bonus!$J$7,Bonus!$K$7,IF(D2950&lt;Bonus!$J$8,Bonus!$K$8,IF(D2950&lt;Bonus!$J$9,Bonus!$K$9,IF(D2950&lt;Bonus!$J$10,Bonus!$K$10,IF(D2950&lt;Bonus!$J$11,Bonus!$K$11,IF(D2950&lt;Bonus!$J$12,Bonus!$K$12,Bonus!$K$13)))))))))))</f>
        <v>12</v>
      </c>
    </row>
    <row r="2951" spans="1:21"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17">
        <f t="shared" si="185"/>
        <v>12.5</v>
      </c>
      <c r="Q2951" t="s">
        <v>8337</v>
      </c>
      <c r="R2951" t="s">
        <v>8377</v>
      </c>
      <c r="S2951" s="23">
        <f t="shared" si="186"/>
        <v>42297.61478009259</v>
      </c>
      <c r="T2951" s="23">
        <f t="shared" si="187"/>
        <v>42327.656446759262</v>
      </c>
      <c r="U2951" s="27">
        <f>IF(D2951&lt;Bonus!$J$2,Bonus!$K$2,IF(D2951&lt;Bonus!$J$3,Bonus!$K$3,IF(D2951&lt;Bonus!$J$4,Bonus!$K$4,IF(D2951&lt;Bonus!$J$5,Bonus!$K$5,IF(D2951&lt;Bonus!$J$6,Bonus!$K$6,IF(D2951&lt;Bonus!$J$7,Bonus!$K$7,IF(D2951&lt;Bonus!$J$8,Bonus!$K$8,IF(D2951&lt;Bonus!$J$9,Bonus!$K$9,IF(D2951&lt;Bonus!$J$10,Bonus!$K$10,IF(D2951&lt;Bonus!$J$11,Bonus!$K$11,IF(D2951&lt;Bonus!$J$12,Bonus!$K$12,Bonus!$K$13)))))))))))</f>
        <v>2</v>
      </c>
    </row>
    <row r="2952" spans="1:21"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17" t="e">
        <f t="shared" si="185"/>
        <v>#DIV/0!</v>
      </c>
      <c r="Q2952" t="s">
        <v>8337</v>
      </c>
      <c r="R2952" t="s">
        <v>8377</v>
      </c>
      <c r="S2952" s="23">
        <f t="shared" si="186"/>
        <v>42362.156851851854</v>
      </c>
      <c r="T2952" s="23">
        <f t="shared" si="187"/>
        <v>42392.156851851854</v>
      </c>
      <c r="U2952" s="27">
        <f>IF(D2952&lt;Bonus!$J$2,Bonus!$K$2,IF(D2952&lt;Bonus!$J$3,Bonus!$K$3,IF(D2952&lt;Bonus!$J$4,Bonus!$K$4,IF(D2952&lt;Bonus!$J$5,Bonus!$K$5,IF(D2952&lt;Bonus!$J$6,Bonus!$K$6,IF(D2952&lt;Bonus!$J$7,Bonus!$K$7,IF(D2952&lt;Bonus!$J$8,Bonus!$K$8,IF(D2952&lt;Bonus!$J$9,Bonus!$K$9,IF(D2952&lt;Bonus!$J$10,Bonus!$K$10,IF(D2952&lt;Bonus!$J$11,Bonus!$K$11,IF(D2952&lt;Bonus!$J$12,Bonus!$K$12,Bonus!$K$13)))))))))))</f>
        <v>12</v>
      </c>
    </row>
    <row r="2953" spans="1:21"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17">
        <f t="shared" si="185"/>
        <v>18.896551724137932</v>
      </c>
      <c r="Q2953" t="s">
        <v>8337</v>
      </c>
      <c r="R2953" t="s">
        <v>8377</v>
      </c>
      <c r="S2953" s="23">
        <f t="shared" si="186"/>
        <v>41872.594594907401</v>
      </c>
      <c r="T2953" s="23">
        <f t="shared" si="187"/>
        <v>41917.594594907401</v>
      </c>
      <c r="U2953" s="27">
        <f>IF(D2953&lt;Bonus!$J$2,Bonus!$K$2,IF(D2953&lt;Bonus!$J$3,Bonus!$K$3,IF(D2953&lt;Bonus!$J$4,Bonus!$K$4,IF(D2953&lt;Bonus!$J$5,Bonus!$K$5,IF(D2953&lt;Bonus!$J$6,Bonus!$K$6,IF(D2953&lt;Bonus!$J$7,Bonus!$K$7,IF(D2953&lt;Bonus!$J$8,Bonus!$K$8,IF(D2953&lt;Bonus!$J$9,Bonus!$K$9,IF(D2953&lt;Bonus!$J$10,Bonus!$K$10,IF(D2953&lt;Bonus!$J$11,Bonus!$K$11,IF(D2953&lt;Bonus!$J$12,Bonus!$K$12,Bonus!$K$13)))))))))))</f>
        <v>12</v>
      </c>
    </row>
    <row r="2954" spans="1:21"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17">
        <f t="shared" si="185"/>
        <v>200.625</v>
      </c>
      <c r="Q2954" t="s">
        <v>8337</v>
      </c>
      <c r="R2954" t="s">
        <v>8377</v>
      </c>
      <c r="S2954" s="23">
        <f t="shared" si="186"/>
        <v>42628.481932870367</v>
      </c>
      <c r="T2954" s="23">
        <f t="shared" si="187"/>
        <v>42659.958333333336</v>
      </c>
      <c r="U2954" s="27">
        <f>IF(D2954&lt;Bonus!$J$2,Bonus!$K$2,IF(D2954&lt;Bonus!$J$3,Bonus!$K$3,IF(D2954&lt;Bonus!$J$4,Bonus!$K$4,IF(D2954&lt;Bonus!$J$5,Bonus!$K$5,IF(D2954&lt;Bonus!$J$6,Bonus!$K$6,IF(D2954&lt;Bonus!$J$7,Bonus!$K$7,IF(D2954&lt;Bonus!$J$8,Bonus!$K$8,IF(D2954&lt;Bonus!$J$9,Bonus!$K$9,IF(D2954&lt;Bonus!$J$10,Bonus!$K$10,IF(D2954&lt;Bonus!$J$11,Bonus!$K$11,IF(D2954&lt;Bonus!$J$12,Bonus!$K$12,Bonus!$K$13)))))))))))</f>
        <v>6</v>
      </c>
    </row>
    <row r="2955" spans="1:21"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17">
        <f t="shared" si="185"/>
        <v>201.66666666666666</v>
      </c>
      <c r="Q2955" t="s">
        <v>8337</v>
      </c>
      <c r="R2955" t="s">
        <v>8377</v>
      </c>
      <c r="S2955" s="23">
        <f t="shared" si="186"/>
        <v>42255.583576388883</v>
      </c>
      <c r="T2955" s="23">
        <f t="shared" si="187"/>
        <v>42285.583576388883</v>
      </c>
      <c r="U2955" s="27">
        <f>IF(D2955&lt;Bonus!$J$2,Bonus!$K$2,IF(D2955&lt;Bonus!$J$3,Bonus!$K$3,IF(D2955&lt;Bonus!$J$4,Bonus!$K$4,IF(D2955&lt;Bonus!$J$5,Bonus!$K$5,IF(D2955&lt;Bonus!$J$6,Bonus!$K$6,IF(D2955&lt;Bonus!$J$7,Bonus!$K$7,IF(D2955&lt;Bonus!$J$8,Bonus!$K$8,IF(D2955&lt;Bonus!$J$9,Bonus!$K$9,IF(D2955&lt;Bonus!$J$10,Bonus!$K$10,IF(D2955&lt;Bonus!$J$11,Bonus!$K$11,IF(D2955&lt;Bonus!$J$12,Bonus!$K$12,Bonus!$K$13)))))))))))</f>
        <v>12</v>
      </c>
    </row>
    <row r="2956" spans="1:21"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17" t="e">
        <f t="shared" si="185"/>
        <v>#DIV/0!</v>
      </c>
      <c r="Q2956" t="s">
        <v>8337</v>
      </c>
      <c r="R2956" t="s">
        <v>8377</v>
      </c>
      <c r="S2956" s="23">
        <f t="shared" si="186"/>
        <v>42790.375034722216</v>
      </c>
      <c r="T2956" s="23">
        <f t="shared" si="187"/>
        <v>42810.333368055559</v>
      </c>
      <c r="U2956" s="27">
        <f>IF(D2956&lt;Bonus!$J$2,Bonus!$K$2,IF(D2956&lt;Bonus!$J$3,Bonus!$K$3,IF(D2956&lt;Bonus!$J$4,Bonus!$K$4,IF(D2956&lt;Bonus!$J$5,Bonus!$K$5,IF(D2956&lt;Bonus!$J$6,Bonus!$K$6,IF(D2956&lt;Bonus!$J$7,Bonus!$K$7,IF(D2956&lt;Bonus!$J$8,Bonus!$K$8,IF(D2956&lt;Bonus!$J$9,Bonus!$K$9,IF(D2956&lt;Bonus!$J$10,Bonus!$K$10,IF(D2956&lt;Bonus!$J$11,Bonus!$K$11,IF(D2956&lt;Bonus!$J$12,Bonus!$K$12,Bonus!$K$13)))))))))))</f>
        <v>5</v>
      </c>
    </row>
    <row r="2957" spans="1:21"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17">
        <f t="shared" si="185"/>
        <v>65</v>
      </c>
      <c r="Q2957" t="s">
        <v>8337</v>
      </c>
      <c r="R2957" t="s">
        <v>8377</v>
      </c>
      <c r="S2957" s="23">
        <f t="shared" si="186"/>
        <v>42141.532974537033</v>
      </c>
      <c r="T2957" s="23">
        <f t="shared" si="187"/>
        <v>42171.532974537033</v>
      </c>
      <c r="U2957" s="27">
        <f>IF(D2957&lt;Bonus!$J$2,Bonus!$K$2,IF(D2957&lt;Bonus!$J$3,Bonus!$K$3,IF(D2957&lt;Bonus!$J$4,Bonus!$K$4,IF(D2957&lt;Bonus!$J$5,Bonus!$K$5,IF(D2957&lt;Bonus!$J$6,Bonus!$K$6,IF(D2957&lt;Bonus!$J$7,Bonus!$K$7,IF(D2957&lt;Bonus!$J$8,Bonus!$K$8,IF(D2957&lt;Bonus!$J$9,Bonus!$K$9,IF(D2957&lt;Bonus!$J$10,Bonus!$K$10,IF(D2957&lt;Bonus!$J$11,Bonus!$K$11,IF(D2957&lt;Bonus!$J$12,Bonus!$K$12,Bonus!$K$13)))))))))))</f>
        <v>2</v>
      </c>
    </row>
    <row r="2958" spans="1:21"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17">
        <f t="shared" si="185"/>
        <v>66.099999999999994</v>
      </c>
      <c r="Q2958" t="s">
        <v>8337</v>
      </c>
      <c r="R2958" t="s">
        <v>8377</v>
      </c>
      <c r="S2958" s="23">
        <f t="shared" si="186"/>
        <v>42464.750578703701</v>
      </c>
      <c r="T2958" s="23">
        <f t="shared" si="187"/>
        <v>42494.750578703701</v>
      </c>
      <c r="U2958" s="27">
        <f>IF(D2958&lt;Bonus!$J$2,Bonus!$K$2,IF(D2958&lt;Bonus!$J$3,Bonus!$K$3,IF(D2958&lt;Bonus!$J$4,Bonus!$K$4,IF(D2958&lt;Bonus!$J$5,Bonus!$K$5,IF(D2958&lt;Bonus!$J$6,Bonus!$K$6,IF(D2958&lt;Bonus!$J$7,Bonus!$K$7,IF(D2958&lt;Bonus!$J$8,Bonus!$K$8,IF(D2958&lt;Bonus!$J$9,Bonus!$K$9,IF(D2958&lt;Bonus!$J$10,Bonus!$K$10,IF(D2958&lt;Bonus!$J$11,Bonus!$K$11,IF(D2958&lt;Bonus!$J$12,Bonus!$K$12,Bonus!$K$13)))))))))))</f>
        <v>3</v>
      </c>
    </row>
    <row r="2959" spans="1:21"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17">
        <f t="shared" si="185"/>
        <v>93.333333333333329</v>
      </c>
      <c r="Q2959" t="s">
        <v>8337</v>
      </c>
      <c r="R2959" t="s">
        <v>8377</v>
      </c>
      <c r="S2959" s="23">
        <f t="shared" si="186"/>
        <v>42030.80291666666</v>
      </c>
      <c r="T2959" s="23">
        <f t="shared" si="187"/>
        <v>42090.761249999996</v>
      </c>
      <c r="U2959" s="27">
        <f>IF(D2959&lt;Bonus!$J$2,Bonus!$K$2,IF(D2959&lt;Bonus!$J$3,Bonus!$K$3,IF(D2959&lt;Bonus!$J$4,Bonus!$K$4,IF(D2959&lt;Bonus!$J$5,Bonus!$K$5,IF(D2959&lt;Bonus!$J$6,Bonus!$K$6,IF(D2959&lt;Bonus!$J$7,Bonus!$K$7,IF(D2959&lt;Bonus!$J$8,Bonus!$K$8,IF(D2959&lt;Bonus!$J$9,Bonus!$K$9,IF(D2959&lt;Bonus!$J$10,Bonus!$K$10,IF(D2959&lt;Bonus!$J$11,Bonus!$K$11,IF(D2959&lt;Bonus!$J$12,Bonus!$K$12,Bonus!$K$13)))))))))))</f>
        <v>5</v>
      </c>
    </row>
    <row r="2960" spans="1:21"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17" t="e">
        <f t="shared" si="185"/>
        <v>#DIV/0!</v>
      </c>
      <c r="Q2960" t="s">
        <v>8337</v>
      </c>
      <c r="R2960" t="s">
        <v>8377</v>
      </c>
      <c r="S2960" s="23">
        <f t="shared" si="186"/>
        <v>42438.570798611108</v>
      </c>
      <c r="T2960" s="23">
        <f t="shared" si="187"/>
        <v>42498.529131944444</v>
      </c>
      <c r="U2960" s="27">
        <f>IF(D2960&lt;Bonus!$J$2,Bonus!$K$2,IF(D2960&lt;Bonus!$J$3,Bonus!$K$3,IF(D2960&lt;Bonus!$J$4,Bonus!$K$4,IF(D2960&lt;Bonus!$J$5,Bonus!$K$5,IF(D2960&lt;Bonus!$J$6,Bonus!$K$6,IF(D2960&lt;Bonus!$J$7,Bonus!$K$7,IF(D2960&lt;Bonus!$J$8,Bonus!$K$8,IF(D2960&lt;Bonus!$J$9,Bonus!$K$9,IF(D2960&lt;Bonus!$J$10,Bonus!$K$10,IF(D2960&lt;Bonus!$J$11,Bonus!$K$11,IF(D2960&lt;Bonus!$J$12,Bonus!$K$12,Bonus!$K$13)))))))))))</f>
        <v>12</v>
      </c>
    </row>
    <row r="2961" spans="1:21"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17" t="e">
        <f t="shared" si="185"/>
        <v>#DIV/0!</v>
      </c>
      <c r="Q2961" t="s">
        <v>8337</v>
      </c>
      <c r="R2961" t="s">
        <v>8377</v>
      </c>
      <c r="S2961" s="23">
        <f t="shared" si="186"/>
        <v>42497.800057870372</v>
      </c>
      <c r="T2961" s="23">
        <f t="shared" si="187"/>
        <v>42527.800057870372</v>
      </c>
      <c r="U2961" s="27">
        <f>IF(D2961&lt;Bonus!$J$2,Bonus!$K$2,IF(D2961&lt;Bonus!$J$3,Bonus!$K$3,IF(D2961&lt;Bonus!$J$4,Bonus!$K$4,IF(D2961&lt;Bonus!$J$5,Bonus!$K$5,IF(D2961&lt;Bonus!$J$6,Bonus!$K$6,IF(D2961&lt;Bonus!$J$7,Bonus!$K$7,IF(D2961&lt;Bonus!$J$8,Bonus!$K$8,IF(D2961&lt;Bonus!$J$9,Bonus!$K$9,IF(D2961&lt;Bonus!$J$10,Bonus!$K$10,IF(D2961&lt;Bonus!$J$11,Bonus!$K$11,IF(D2961&lt;Bonus!$J$12,Bonus!$K$12,Bonus!$K$13)))))))))))</f>
        <v>4</v>
      </c>
    </row>
    <row r="2962" spans="1:21"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17" t="e">
        <f t="shared" si="185"/>
        <v>#DIV/0!</v>
      </c>
      <c r="Q2962" t="s">
        <v>8337</v>
      </c>
      <c r="R2962" t="s">
        <v>8377</v>
      </c>
      <c r="S2962" s="23">
        <f t="shared" si="186"/>
        <v>41863.54887731481</v>
      </c>
      <c r="T2962" s="23">
        <f t="shared" si="187"/>
        <v>41893.54887731481</v>
      </c>
      <c r="U2962" s="27">
        <f>IF(D2962&lt;Bonus!$J$2,Bonus!$K$2,IF(D2962&lt;Bonus!$J$3,Bonus!$K$3,IF(D2962&lt;Bonus!$J$4,Bonus!$K$4,IF(D2962&lt;Bonus!$J$5,Bonus!$K$5,IF(D2962&lt;Bonus!$J$6,Bonus!$K$6,IF(D2962&lt;Bonus!$J$7,Bonus!$K$7,IF(D2962&lt;Bonus!$J$8,Bonus!$K$8,IF(D2962&lt;Bonus!$J$9,Bonus!$K$9,IF(D2962&lt;Bonus!$J$10,Bonus!$K$10,IF(D2962&lt;Bonus!$J$11,Bonus!$K$11,IF(D2962&lt;Bonus!$J$12,Bonus!$K$12,Bonus!$K$13)))))))))))</f>
        <v>12</v>
      </c>
    </row>
    <row r="2963" spans="1:21"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17">
        <f t="shared" si="185"/>
        <v>50.75</v>
      </c>
      <c r="Q2963" t="s">
        <v>8337</v>
      </c>
      <c r="R2963" t="s">
        <v>8338</v>
      </c>
      <c r="S2963" s="23">
        <f t="shared" si="186"/>
        <v>42061.004155092589</v>
      </c>
      <c r="T2963" s="23">
        <f t="shared" si="187"/>
        <v>42088.958333333336</v>
      </c>
      <c r="U2963" s="27">
        <f>IF(D2963&lt;Bonus!$J$2,Bonus!$K$2,IF(D2963&lt;Bonus!$J$3,Bonus!$K$3,IF(D2963&lt;Bonus!$J$4,Bonus!$K$4,IF(D2963&lt;Bonus!$J$5,Bonus!$K$5,IF(D2963&lt;Bonus!$J$6,Bonus!$K$6,IF(D2963&lt;Bonus!$J$7,Bonus!$K$7,IF(D2963&lt;Bonus!$J$8,Bonus!$K$8,IF(D2963&lt;Bonus!$J$9,Bonus!$K$9,IF(D2963&lt;Bonus!$J$10,Bonus!$K$10,IF(D2963&lt;Bonus!$J$11,Bonus!$K$11,IF(D2963&lt;Bonus!$J$12,Bonus!$K$12,Bonus!$K$13)))))))))))</f>
        <v>3</v>
      </c>
    </row>
    <row r="2964" spans="1:21"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17">
        <f t="shared" si="185"/>
        <v>60.9</v>
      </c>
      <c r="Q2964" t="s">
        <v>8337</v>
      </c>
      <c r="R2964" t="s">
        <v>8338</v>
      </c>
      <c r="S2964" s="23">
        <f t="shared" si="186"/>
        <v>42036.035949074074</v>
      </c>
      <c r="T2964" s="23">
        <f t="shared" si="187"/>
        <v>42064.082638888889</v>
      </c>
      <c r="U2964" s="27">
        <f>IF(D2964&lt;Bonus!$J$2,Bonus!$K$2,IF(D2964&lt;Bonus!$J$3,Bonus!$K$3,IF(D2964&lt;Bonus!$J$4,Bonus!$K$4,IF(D2964&lt;Bonus!$J$5,Bonus!$K$5,IF(D2964&lt;Bonus!$J$6,Bonus!$K$6,IF(D2964&lt;Bonus!$J$7,Bonus!$K$7,IF(D2964&lt;Bonus!$J$8,Bonus!$K$8,IF(D2964&lt;Bonus!$J$9,Bonus!$K$9,IF(D2964&lt;Bonus!$J$10,Bonus!$K$10,IF(D2964&lt;Bonus!$J$11,Bonus!$K$11,IF(D2964&lt;Bonus!$J$12,Bonus!$K$12,Bonus!$K$13)))))))))))</f>
        <v>2</v>
      </c>
    </row>
    <row r="2965" spans="1:21"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17">
        <f t="shared" si="185"/>
        <v>109.03061224489795</v>
      </c>
      <c r="Q2965" t="s">
        <v>8337</v>
      </c>
      <c r="R2965" t="s">
        <v>8338</v>
      </c>
      <c r="S2965" s="23">
        <f t="shared" si="186"/>
        <v>42157.26185185185</v>
      </c>
      <c r="T2965" s="23">
        <f t="shared" si="187"/>
        <v>42187.26185185185</v>
      </c>
      <c r="U2965" s="27">
        <f>IF(D2965&lt;Bonus!$J$2,Bonus!$K$2,IF(D2965&lt;Bonus!$J$3,Bonus!$K$3,IF(D2965&lt;Bonus!$J$4,Bonus!$K$4,IF(D2965&lt;Bonus!$J$5,Bonus!$K$5,IF(D2965&lt;Bonus!$J$6,Bonus!$K$6,IF(D2965&lt;Bonus!$J$7,Bonus!$K$7,IF(D2965&lt;Bonus!$J$8,Bonus!$K$8,IF(D2965&lt;Bonus!$J$9,Bonus!$K$9,IF(D2965&lt;Bonus!$J$10,Bonus!$K$10,IF(D2965&lt;Bonus!$J$11,Bonus!$K$11,IF(D2965&lt;Bonus!$J$12,Bonus!$K$12,Bonus!$K$13)))))))))))</f>
        <v>4</v>
      </c>
    </row>
    <row r="2966" spans="1:21"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17">
        <f t="shared" si="185"/>
        <v>25.692295918367346</v>
      </c>
      <c r="Q2966" t="s">
        <v>8337</v>
      </c>
      <c r="R2966" t="s">
        <v>8338</v>
      </c>
      <c r="S2966" s="23">
        <f t="shared" si="186"/>
        <v>41827.701608796291</v>
      </c>
      <c r="T2966" s="23">
        <f t="shared" si="187"/>
        <v>41857.688888888886</v>
      </c>
      <c r="U2966" s="27">
        <f>IF(D2966&lt;Bonus!$J$2,Bonus!$K$2,IF(D2966&lt;Bonus!$J$3,Bonus!$K$3,IF(D2966&lt;Bonus!$J$4,Bonus!$K$4,IF(D2966&lt;Bonus!$J$5,Bonus!$K$5,IF(D2966&lt;Bonus!$J$6,Bonus!$K$6,IF(D2966&lt;Bonus!$J$7,Bonus!$K$7,IF(D2966&lt;Bonus!$J$8,Bonus!$K$8,IF(D2966&lt;Bonus!$J$9,Bonus!$K$9,IF(D2966&lt;Bonus!$J$10,Bonus!$K$10,IF(D2966&lt;Bonus!$J$11,Bonus!$K$11,IF(D2966&lt;Bonus!$J$12,Bonus!$K$12,Bonus!$K$13)))))))))))</f>
        <v>3</v>
      </c>
    </row>
    <row r="2967" spans="1:21"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17">
        <f t="shared" si="185"/>
        <v>41.92307692307692</v>
      </c>
      <c r="Q2967" t="s">
        <v>8337</v>
      </c>
      <c r="R2967" t="s">
        <v>8338</v>
      </c>
      <c r="S2967" s="23">
        <f t="shared" si="186"/>
        <v>42162.521215277775</v>
      </c>
      <c r="T2967" s="23">
        <f t="shared" si="187"/>
        <v>42192.521215277775</v>
      </c>
      <c r="U2967" s="27">
        <f>IF(D2967&lt;Bonus!$J$2,Bonus!$K$2,IF(D2967&lt;Bonus!$J$3,Bonus!$K$3,IF(D2967&lt;Bonus!$J$4,Bonus!$K$4,IF(D2967&lt;Bonus!$J$5,Bonus!$K$5,IF(D2967&lt;Bonus!$J$6,Bonus!$K$6,IF(D2967&lt;Bonus!$J$7,Bonus!$K$7,IF(D2967&lt;Bonus!$J$8,Bonus!$K$8,IF(D2967&lt;Bonus!$J$9,Bonus!$K$9,IF(D2967&lt;Bonus!$J$10,Bonus!$K$10,IF(D2967&lt;Bonus!$J$11,Bonus!$K$11,IF(D2967&lt;Bonus!$J$12,Bonus!$K$12,Bonus!$K$13)))))))))))</f>
        <v>2</v>
      </c>
    </row>
    <row r="2968" spans="1:21"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17">
        <f t="shared" si="185"/>
        <v>88.7734375</v>
      </c>
      <c r="Q2968" t="s">
        <v>8337</v>
      </c>
      <c r="R2968" t="s">
        <v>8338</v>
      </c>
      <c r="S2968" s="23">
        <f t="shared" si="186"/>
        <v>42233.530231481483</v>
      </c>
      <c r="T2968" s="23">
        <f t="shared" si="187"/>
        <v>42263.530231481483</v>
      </c>
      <c r="U2968" s="27">
        <f>IF(D2968&lt;Bonus!$J$2,Bonus!$K$2,IF(D2968&lt;Bonus!$J$3,Bonus!$K$3,IF(D2968&lt;Bonus!$J$4,Bonus!$K$4,IF(D2968&lt;Bonus!$J$5,Bonus!$K$5,IF(D2968&lt;Bonus!$J$6,Bonus!$K$6,IF(D2968&lt;Bonus!$J$7,Bonus!$K$7,IF(D2968&lt;Bonus!$J$8,Bonus!$K$8,IF(D2968&lt;Bonus!$J$9,Bonus!$K$9,IF(D2968&lt;Bonus!$J$10,Bonus!$K$10,IF(D2968&lt;Bonus!$J$11,Bonus!$K$11,IF(D2968&lt;Bonus!$J$12,Bonus!$K$12,Bonus!$K$13)))))))))))</f>
        <v>4</v>
      </c>
    </row>
    <row r="2969" spans="1:21"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17">
        <f t="shared" si="185"/>
        <v>80.225352112676063</v>
      </c>
      <c r="Q2969" t="s">
        <v>8337</v>
      </c>
      <c r="R2969" t="s">
        <v>8338</v>
      </c>
      <c r="S2969" s="23">
        <f t="shared" si="186"/>
        <v>42041.989490740736</v>
      </c>
      <c r="T2969" s="23">
        <f t="shared" si="187"/>
        <v>42071.947824074072</v>
      </c>
      <c r="U2969" s="27">
        <f>IF(D2969&lt;Bonus!$J$2,Bonus!$K$2,IF(D2969&lt;Bonus!$J$3,Bonus!$K$3,IF(D2969&lt;Bonus!$J$4,Bonus!$K$4,IF(D2969&lt;Bonus!$J$5,Bonus!$K$5,IF(D2969&lt;Bonus!$J$6,Bonus!$K$6,IF(D2969&lt;Bonus!$J$7,Bonus!$K$7,IF(D2969&lt;Bonus!$J$8,Bonus!$K$8,IF(D2969&lt;Bonus!$J$9,Bonus!$K$9,IF(D2969&lt;Bonus!$J$10,Bonus!$K$10,IF(D2969&lt;Bonus!$J$11,Bonus!$K$11,IF(D2969&lt;Bonus!$J$12,Bonus!$K$12,Bonus!$K$13)))))))))))</f>
        <v>3</v>
      </c>
    </row>
    <row r="2970" spans="1:21"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17">
        <f t="shared" si="185"/>
        <v>78.936170212765958</v>
      </c>
      <c r="Q2970" t="s">
        <v>8337</v>
      </c>
      <c r="R2970" t="s">
        <v>8338</v>
      </c>
      <c r="S2970" s="23">
        <f t="shared" si="186"/>
        <v>42585.315509259257</v>
      </c>
      <c r="T2970" s="23">
        <f t="shared" si="187"/>
        <v>42598.957638888889</v>
      </c>
      <c r="U2970" s="27">
        <f>IF(D2970&lt;Bonus!$J$2,Bonus!$K$2,IF(D2970&lt;Bonus!$J$3,Bonus!$K$3,IF(D2970&lt;Bonus!$J$4,Bonus!$K$4,IF(D2970&lt;Bonus!$J$5,Bonus!$K$5,IF(D2970&lt;Bonus!$J$6,Bonus!$K$6,IF(D2970&lt;Bonus!$J$7,Bonus!$K$7,IF(D2970&lt;Bonus!$J$8,Bonus!$K$8,IF(D2970&lt;Bonus!$J$9,Bonus!$K$9,IF(D2970&lt;Bonus!$J$10,Bonus!$K$10,IF(D2970&lt;Bonus!$J$11,Bonus!$K$11,IF(D2970&lt;Bonus!$J$12,Bonus!$K$12,Bonus!$K$13)))))))))))</f>
        <v>2</v>
      </c>
    </row>
    <row r="2971" spans="1:21"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17">
        <f t="shared" si="185"/>
        <v>95.588235294117652</v>
      </c>
      <c r="Q2971" t="s">
        <v>8337</v>
      </c>
      <c r="R2971" t="s">
        <v>8338</v>
      </c>
      <c r="S2971" s="23">
        <f t="shared" si="186"/>
        <v>42097.578159722216</v>
      </c>
      <c r="T2971" s="23">
        <f t="shared" si="187"/>
        <v>42127.743750000001</v>
      </c>
      <c r="U2971" s="27">
        <f>IF(D2971&lt;Bonus!$J$2,Bonus!$K$2,IF(D2971&lt;Bonus!$J$3,Bonus!$K$3,IF(D2971&lt;Bonus!$J$4,Bonus!$K$4,IF(D2971&lt;Bonus!$J$5,Bonus!$K$5,IF(D2971&lt;Bonus!$J$6,Bonus!$K$6,IF(D2971&lt;Bonus!$J$7,Bonus!$K$7,IF(D2971&lt;Bonus!$J$8,Bonus!$K$8,IF(D2971&lt;Bonus!$J$9,Bonus!$K$9,IF(D2971&lt;Bonus!$J$10,Bonus!$K$10,IF(D2971&lt;Bonus!$J$11,Bonus!$K$11,IF(D2971&lt;Bonus!$J$12,Bonus!$K$12,Bonus!$K$13)))))))))))</f>
        <v>2</v>
      </c>
    </row>
    <row r="2972" spans="1:21"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17">
        <f t="shared" si="185"/>
        <v>69.890109890109883</v>
      </c>
      <c r="Q2972" t="s">
        <v>8337</v>
      </c>
      <c r="R2972" t="s">
        <v>8338</v>
      </c>
      <c r="S2972" s="23">
        <f t="shared" si="186"/>
        <v>41808.461238425924</v>
      </c>
      <c r="T2972" s="23">
        <f t="shared" si="187"/>
        <v>41838.461238425924</v>
      </c>
      <c r="U2972" s="27">
        <f>IF(D2972&lt;Bonus!$J$2,Bonus!$K$2,IF(D2972&lt;Bonus!$J$3,Bonus!$K$3,IF(D2972&lt;Bonus!$J$4,Bonus!$K$4,IF(D2972&lt;Bonus!$J$5,Bonus!$K$5,IF(D2972&lt;Bonus!$J$6,Bonus!$K$6,IF(D2972&lt;Bonus!$J$7,Bonus!$K$7,IF(D2972&lt;Bonus!$J$8,Bonus!$K$8,IF(D2972&lt;Bonus!$J$9,Bonus!$K$9,IF(D2972&lt;Bonus!$J$10,Bonus!$K$10,IF(D2972&lt;Bonus!$J$11,Bonus!$K$11,IF(D2972&lt;Bonus!$J$12,Bonus!$K$12,Bonus!$K$13)))))))))))</f>
        <v>3</v>
      </c>
    </row>
    <row r="2973" spans="1:21"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17">
        <f t="shared" si="185"/>
        <v>74.534883720930239</v>
      </c>
      <c r="Q2973" t="s">
        <v>8337</v>
      </c>
      <c r="R2973" t="s">
        <v>8338</v>
      </c>
      <c r="S2973" s="23">
        <f t="shared" si="186"/>
        <v>41852.449976851851</v>
      </c>
      <c r="T2973" s="23">
        <f t="shared" si="187"/>
        <v>41882.449976851851</v>
      </c>
      <c r="U2973" s="27">
        <f>IF(D2973&lt;Bonus!$J$2,Bonus!$K$2,IF(D2973&lt;Bonus!$J$3,Bonus!$K$3,IF(D2973&lt;Bonus!$J$4,Bonus!$K$4,IF(D2973&lt;Bonus!$J$5,Bonus!$K$5,IF(D2973&lt;Bonus!$J$6,Bonus!$K$6,IF(D2973&lt;Bonus!$J$7,Bonus!$K$7,IF(D2973&lt;Bonus!$J$8,Bonus!$K$8,IF(D2973&lt;Bonus!$J$9,Bonus!$K$9,IF(D2973&lt;Bonus!$J$10,Bonus!$K$10,IF(D2973&lt;Bonus!$J$11,Bonus!$K$11,IF(D2973&lt;Bonus!$J$12,Bonus!$K$12,Bonus!$K$13)))))))))))</f>
        <v>2</v>
      </c>
    </row>
    <row r="2974" spans="1:21"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17">
        <f t="shared" si="185"/>
        <v>123.94117647058823</v>
      </c>
      <c r="Q2974" t="s">
        <v>8337</v>
      </c>
      <c r="R2974" t="s">
        <v>8338</v>
      </c>
      <c r="S2974" s="23">
        <f t="shared" si="186"/>
        <v>42693.90185185185</v>
      </c>
      <c r="T2974" s="23">
        <f t="shared" si="187"/>
        <v>42708.833333333336</v>
      </c>
      <c r="U2974" s="27">
        <f>IF(D2974&lt;Bonus!$J$2,Bonus!$K$2,IF(D2974&lt;Bonus!$J$3,Bonus!$K$3,IF(D2974&lt;Bonus!$J$4,Bonus!$K$4,IF(D2974&lt;Bonus!$J$5,Bonus!$K$5,IF(D2974&lt;Bonus!$J$6,Bonus!$K$6,IF(D2974&lt;Bonus!$J$7,Bonus!$K$7,IF(D2974&lt;Bonus!$J$8,Bonus!$K$8,IF(D2974&lt;Bonus!$J$9,Bonus!$K$9,IF(D2974&lt;Bonus!$J$10,Bonus!$K$10,IF(D2974&lt;Bonus!$J$11,Bonus!$K$11,IF(D2974&lt;Bonus!$J$12,Bonus!$K$12,Bonus!$K$13)))))))))))</f>
        <v>2</v>
      </c>
    </row>
    <row r="2975" spans="1:21"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17">
        <f t="shared" si="185"/>
        <v>264.84848484848487</v>
      </c>
      <c r="Q2975" t="s">
        <v>8337</v>
      </c>
      <c r="R2975" t="s">
        <v>8338</v>
      </c>
      <c r="S2975" s="23">
        <f t="shared" si="186"/>
        <v>42341.610046296293</v>
      </c>
      <c r="T2975" s="23">
        <f t="shared" si="187"/>
        <v>42369.958333333336</v>
      </c>
      <c r="U2975" s="27">
        <f>IF(D2975&lt;Bonus!$J$2,Bonus!$K$2,IF(D2975&lt;Bonus!$J$3,Bonus!$K$3,IF(D2975&lt;Bonus!$J$4,Bonus!$K$4,IF(D2975&lt;Bonus!$J$5,Bonus!$K$5,IF(D2975&lt;Bonus!$J$6,Bonus!$K$6,IF(D2975&lt;Bonus!$J$7,Bonus!$K$7,IF(D2975&lt;Bonus!$J$8,Bonus!$K$8,IF(D2975&lt;Bonus!$J$9,Bonus!$K$9,IF(D2975&lt;Bonus!$J$10,Bonus!$K$10,IF(D2975&lt;Bonus!$J$11,Bonus!$K$11,IF(D2975&lt;Bonus!$J$12,Bonus!$K$12,Bonus!$K$13)))))))))))</f>
        <v>3</v>
      </c>
    </row>
    <row r="2976" spans="1:21"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17">
        <f t="shared" si="185"/>
        <v>58.620689655172413</v>
      </c>
      <c r="Q2976" t="s">
        <v>8337</v>
      </c>
      <c r="R2976" t="s">
        <v>8338</v>
      </c>
      <c r="S2976" s="23">
        <f t="shared" si="186"/>
        <v>41879.852673611109</v>
      </c>
      <c r="T2976" s="23">
        <f t="shared" si="187"/>
        <v>41907.857638888883</v>
      </c>
      <c r="U2976" s="27">
        <f>IF(D2976&lt;Bonus!$J$2,Bonus!$K$2,IF(D2976&lt;Bonus!$J$3,Bonus!$K$3,IF(D2976&lt;Bonus!$J$4,Bonus!$K$4,IF(D2976&lt;Bonus!$J$5,Bonus!$K$5,IF(D2976&lt;Bonus!$J$6,Bonus!$K$6,IF(D2976&lt;Bonus!$J$7,Bonus!$K$7,IF(D2976&lt;Bonus!$J$8,Bonus!$K$8,IF(D2976&lt;Bonus!$J$9,Bonus!$K$9,IF(D2976&lt;Bonus!$J$10,Bonus!$K$10,IF(D2976&lt;Bonus!$J$11,Bonus!$K$11,IF(D2976&lt;Bonus!$J$12,Bonus!$K$12,Bonus!$K$13)))))))))))</f>
        <v>3</v>
      </c>
    </row>
    <row r="2977" spans="1:21"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17">
        <f t="shared" si="185"/>
        <v>70.884955752212392</v>
      </c>
      <c r="Q2977" t="s">
        <v>8337</v>
      </c>
      <c r="R2977" t="s">
        <v>8338</v>
      </c>
      <c r="S2977" s="23">
        <f t="shared" si="186"/>
        <v>41941.475532407407</v>
      </c>
      <c r="T2977" s="23">
        <f t="shared" si="187"/>
        <v>41969.916666666664</v>
      </c>
      <c r="U2977" s="27">
        <f>IF(D2977&lt;Bonus!$J$2,Bonus!$K$2,IF(D2977&lt;Bonus!$J$3,Bonus!$K$3,IF(D2977&lt;Bonus!$J$4,Bonus!$K$4,IF(D2977&lt;Bonus!$J$5,Bonus!$K$5,IF(D2977&lt;Bonus!$J$6,Bonus!$K$6,IF(D2977&lt;Bonus!$J$7,Bonus!$K$7,IF(D2977&lt;Bonus!$J$8,Bonus!$K$8,IF(D2977&lt;Bonus!$J$9,Bonus!$K$9,IF(D2977&lt;Bonus!$J$10,Bonus!$K$10,IF(D2977&lt;Bonus!$J$11,Bonus!$K$11,IF(D2977&lt;Bonus!$J$12,Bonus!$K$12,Bonus!$K$13)))))))))))</f>
        <v>3</v>
      </c>
    </row>
    <row r="2978" spans="1:21"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17">
        <f t="shared" si="185"/>
        <v>8.5714285714285712</v>
      </c>
      <c r="Q2978" t="s">
        <v>8337</v>
      </c>
      <c r="R2978" t="s">
        <v>8338</v>
      </c>
      <c r="S2978" s="23">
        <f t="shared" si="186"/>
        <v>42425.522337962961</v>
      </c>
      <c r="T2978" s="23">
        <f t="shared" si="187"/>
        <v>42442.291666666664</v>
      </c>
      <c r="U2978" s="27">
        <f>IF(D2978&lt;Bonus!$J$2,Bonus!$K$2,IF(D2978&lt;Bonus!$J$3,Bonus!$K$3,IF(D2978&lt;Bonus!$J$4,Bonus!$K$4,IF(D2978&lt;Bonus!$J$5,Bonus!$K$5,IF(D2978&lt;Bonus!$J$6,Bonus!$K$6,IF(D2978&lt;Bonus!$J$7,Bonus!$K$7,IF(D2978&lt;Bonus!$J$8,Bonus!$K$8,IF(D2978&lt;Bonus!$J$9,Bonus!$K$9,IF(D2978&lt;Bonus!$J$10,Bonus!$K$10,IF(D2978&lt;Bonus!$J$11,Bonus!$K$11,IF(D2978&lt;Bonus!$J$12,Bonus!$K$12,Bonus!$K$13)))))))))))</f>
        <v>1</v>
      </c>
    </row>
    <row r="2979" spans="1:21"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17">
        <f t="shared" si="185"/>
        <v>113.56666666666666</v>
      </c>
      <c r="Q2979" t="s">
        <v>8337</v>
      </c>
      <c r="R2979" t="s">
        <v>8338</v>
      </c>
      <c r="S2979" s="23">
        <f t="shared" si="186"/>
        <v>42026.672847222224</v>
      </c>
      <c r="T2979" s="23">
        <f t="shared" si="187"/>
        <v>42085.884722222218</v>
      </c>
      <c r="U2979" s="27">
        <f>IF(D2979&lt;Bonus!$J$2,Bonus!$K$2,IF(D2979&lt;Bonus!$J$3,Bonus!$K$3,IF(D2979&lt;Bonus!$J$4,Bonus!$K$4,IF(D2979&lt;Bonus!$J$5,Bonus!$K$5,IF(D2979&lt;Bonus!$J$6,Bonus!$K$6,IF(D2979&lt;Bonus!$J$7,Bonus!$K$7,IF(D2979&lt;Bonus!$J$8,Bonus!$K$8,IF(D2979&lt;Bonus!$J$9,Bonus!$K$9,IF(D2979&lt;Bonus!$J$10,Bonus!$K$10,IF(D2979&lt;Bonus!$J$11,Bonus!$K$11,IF(D2979&lt;Bonus!$J$12,Bonus!$K$12,Bonus!$K$13)))))))))))</f>
        <v>2</v>
      </c>
    </row>
    <row r="2980" spans="1:21"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17">
        <f t="shared" si="185"/>
        <v>60.6875</v>
      </c>
      <c r="Q2980" t="s">
        <v>8337</v>
      </c>
      <c r="R2980" t="s">
        <v>8338</v>
      </c>
      <c r="S2980" s="23">
        <f t="shared" si="186"/>
        <v>41922.432256944441</v>
      </c>
      <c r="T2980" s="23">
        <f t="shared" si="187"/>
        <v>41932.040972222218</v>
      </c>
      <c r="U2980" s="27">
        <f>IF(D2980&lt;Bonus!$J$2,Bonus!$K$2,IF(D2980&lt;Bonus!$J$3,Bonus!$K$3,IF(D2980&lt;Bonus!$J$4,Bonus!$K$4,IF(D2980&lt;Bonus!$J$5,Bonus!$K$5,IF(D2980&lt;Bonus!$J$6,Bonus!$K$6,IF(D2980&lt;Bonus!$J$7,Bonus!$K$7,IF(D2980&lt;Bonus!$J$8,Bonus!$K$8,IF(D2980&lt;Bonus!$J$9,Bonus!$K$9,IF(D2980&lt;Bonus!$J$10,Bonus!$K$10,IF(D2980&lt;Bonus!$J$11,Bonus!$K$11,IF(D2980&lt;Bonus!$J$12,Bonus!$K$12,Bonus!$K$13)))))))))))</f>
        <v>1</v>
      </c>
    </row>
    <row r="2981" spans="1:21"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17">
        <f t="shared" si="185"/>
        <v>110.21739130434783</v>
      </c>
      <c r="Q2981" t="s">
        <v>8337</v>
      </c>
      <c r="R2981" t="s">
        <v>8338</v>
      </c>
      <c r="S2981" s="23">
        <f t="shared" si="186"/>
        <v>41993.616006944438</v>
      </c>
      <c r="T2981" s="23">
        <f t="shared" si="187"/>
        <v>42010.041666666664</v>
      </c>
      <c r="U2981" s="27">
        <f>IF(D2981&lt;Bonus!$J$2,Bonus!$K$2,IF(D2981&lt;Bonus!$J$3,Bonus!$K$3,IF(D2981&lt;Bonus!$J$4,Bonus!$K$4,IF(D2981&lt;Bonus!$J$5,Bonus!$K$5,IF(D2981&lt;Bonus!$J$6,Bonus!$K$6,IF(D2981&lt;Bonus!$J$7,Bonus!$K$7,IF(D2981&lt;Bonus!$J$8,Bonus!$K$8,IF(D2981&lt;Bonus!$J$9,Bonus!$K$9,IF(D2981&lt;Bonus!$J$10,Bonus!$K$10,IF(D2981&lt;Bonus!$J$11,Bonus!$K$11,IF(D2981&lt;Bonus!$J$12,Bonus!$K$12,Bonus!$K$13)))))))))))</f>
        <v>3</v>
      </c>
    </row>
    <row r="2982" spans="1:21"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17">
        <f t="shared" si="185"/>
        <v>136.45833333333334</v>
      </c>
      <c r="Q2982" t="s">
        <v>8337</v>
      </c>
      <c r="R2982" t="s">
        <v>8338</v>
      </c>
      <c r="S2982" s="23">
        <f t="shared" si="186"/>
        <v>42219.70752314815</v>
      </c>
      <c r="T2982" s="23">
        <f t="shared" si="187"/>
        <v>42239.874999999993</v>
      </c>
      <c r="U2982" s="27">
        <f>IF(D2982&lt;Bonus!$J$2,Bonus!$K$2,IF(D2982&lt;Bonus!$J$3,Bonus!$K$3,IF(D2982&lt;Bonus!$J$4,Bonus!$K$4,IF(D2982&lt;Bonus!$J$5,Bonus!$K$5,IF(D2982&lt;Bonus!$J$6,Bonus!$K$6,IF(D2982&lt;Bonus!$J$7,Bonus!$K$7,IF(D2982&lt;Bonus!$J$8,Bonus!$K$8,IF(D2982&lt;Bonus!$J$9,Bonus!$K$9,IF(D2982&lt;Bonus!$J$10,Bonus!$K$10,IF(D2982&lt;Bonus!$J$11,Bonus!$K$11,IF(D2982&lt;Bonus!$J$12,Bonus!$K$12,Bonus!$K$13)))))))))))</f>
        <v>2</v>
      </c>
    </row>
    <row r="2983" spans="1:21"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17">
        <f t="shared" si="185"/>
        <v>53.164948453608247</v>
      </c>
      <c r="Q2983" t="s">
        <v>8337</v>
      </c>
      <c r="R2983" t="s">
        <v>8377</v>
      </c>
      <c r="S2983" s="23">
        <f t="shared" si="186"/>
        <v>42225.351342592585</v>
      </c>
      <c r="T2983" s="23">
        <f t="shared" si="187"/>
        <v>42270.351342592585</v>
      </c>
      <c r="U2983" s="27">
        <f>IF(D2983&lt;Bonus!$J$2,Bonus!$K$2,IF(D2983&lt;Bonus!$J$3,Bonus!$K$3,IF(D2983&lt;Bonus!$J$4,Bonus!$K$4,IF(D2983&lt;Bonus!$J$5,Bonus!$K$5,IF(D2983&lt;Bonus!$J$6,Bonus!$K$6,IF(D2983&lt;Bonus!$J$7,Bonus!$K$7,IF(D2983&lt;Bonus!$J$8,Bonus!$K$8,IF(D2983&lt;Bonus!$J$9,Bonus!$K$9,IF(D2983&lt;Bonus!$J$10,Bonus!$K$10,IF(D2983&lt;Bonus!$J$11,Bonus!$K$11,IF(D2983&lt;Bonus!$J$12,Bonus!$K$12,Bonus!$K$13)))))))))))</f>
        <v>2</v>
      </c>
    </row>
    <row r="2984" spans="1:21"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17">
        <f t="shared" si="185"/>
        <v>86.491525423728817</v>
      </c>
      <c r="Q2984" t="s">
        <v>8337</v>
      </c>
      <c r="R2984" t="s">
        <v>8377</v>
      </c>
      <c r="S2984" s="23">
        <f t="shared" si="186"/>
        <v>42381.478506944441</v>
      </c>
      <c r="T2984" s="23">
        <f t="shared" si="187"/>
        <v>42411.478506944441</v>
      </c>
      <c r="U2984" s="27">
        <f>IF(D2984&lt;Bonus!$J$2,Bonus!$K$2,IF(D2984&lt;Bonus!$J$3,Bonus!$K$3,IF(D2984&lt;Bonus!$J$4,Bonus!$K$4,IF(D2984&lt;Bonus!$J$5,Bonus!$K$5,IF(D2984&lt;Bonus!$J$6,Bonus!$K$6,IF(D2984&lt;Bonus!$J$7,Bonus!$K$7,IF(D2984&lt;Bonus!$J$8,Bonus!$K$8,IF(D2984&lt;Bonus!$J$9,Bonus!$K$9,IF(D2984&lt;Bonus!$J$10,Bonus!$K$10,IF(D2984&lt;Bonus!$J$11,Bonus!$K$11,IF(D2984&lt;Bonus!$J$12,Bonus!$K$12,Bonus!$K$13)))))))))))</f>
        <v>3</v>
      </c>
    </row>
    <row r="2985" spans="1:21"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17">
        <f t="shared" si="185"/>
        <v>155.23827397260274</v>
      </c>
      <c r="Q2985" t="s">
        <v>8337</v>
      </c>
      <c r="R2985" t="s">
        <v>8377</v>
      </c>
      <c r="S2985" s="23">
        <f t="shared" si="186"/>
        <v>41894.424027777779</v>
      </c>
      <c r="T2985" s="23">
        <f t="shared" si="187"/>
        <v>41954.465694444443</v>
      </c>
      <c r="U2985" s="27">
        <f>IF(D2985&lt;Bonus!$J$2,Bonus!$K$2,IF(D2985&lt;Bonus!$J$3,Bonus!$K$3,IF(D2985&lt;Bonus!$J$4,Bonus!$K$4,IF(D2985&lt;Bonus!$J$5,Bonus!$K$5,IF(D2985&lt;Bonus!$J$6,Bonus!$K$6,IF(D2985&lt;Bonus!$J$7,Bonus!$K$7,IF(D2985&lt;Bonus!$J$8,Bonus!$K$8,IF(D2985&lt;Bonus!$J$9,Bonus!$K$9,IF(D2985&lt;Bonus!$J$10,Bonus!$K$10,IF(D2985&lt;Bonus!$J$11,Bonus!$K$11,IF(D2985&lt;Bonus!$J$12,Bonus!$K$12,Bonus!$K$13)))))))))))</f>
        <v>12</v>
      </c>
    </row>
    <row r="2986" spans="1:21"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17">
        <f t="shared" si="185"/>
        <v>115.08256880733946</v>
      </c>
      <c r="Q2986" t="s">
        <v>8337</v>
      </c>
      <c r="R2986" t="s">
        <v>8377</v>
      </c>
      <c r="S2986" s="23">
        <f t="shared" si="186"/>
        <v>42576.070381944439</v>
      </c>
      <c r="T2986" s="23">
        <f t="shared" si="187"/>
        <v>42606.070381944439</v>
      </c>
      <c r="U2986" s="27">
        <f>IF(D2986&lt;Bonus!$J$2,Bonus!$K$2,IF(D2986&lt;Bonus!$J$3,Bonus!$K$3,IF(D2986&lt;Bonus!$J$4,Bonus!$K$4,IF(D2986&lt;Bonus!$J$5,Bonus!$K$5,IF(D2986&lt;Bonus!$J$6,Bonus!$K$6,IF(D2986&lt;Bonus!$J$7,Bonus!$K$7,IF(D2986&lt;Bonus!$J$8,Bonus!$K$8,IF(D2986&lt;Bonus!$J$9,Bonus!$K$9,IF(D2986&lt;Bonus!$J$10,Bonus!$K$10,IF(D2986&lt;Bonus!$J$11,Bonus!$K$11,IF(D2986&lt;Bonus!$J$12,Bonus!$K$12,Bonus!$K$13)))))))))))</f>
        <v>7</v>
      </c>
    </row>
    <row r="2987" spans="1:21"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17">
        <f t="shared" si="185"/>
        <v>109.5945945945946</v>
      </c>
      <c r="Q2987" t="s">
        <v>8337</v>
      </c>
      <c r="R2987" t="s">
        <v>8377</v>
      </c>
      <c r="S2987" s="23">
        <f t="shared" si="186"/>
        <v>42654.765370370362</v>
      </c>
      <c r="T2987" s="23">
        <f t="shared" si="187"/>
        <v>42673.958333333336</v>
      </c>
      <c r="U2987" s="27">
        <f>IF(D2987&lt;Bonus!$J$2,Bonus!$K$2,IF(D2987&lt;Bonus!$J$3,Bonus!$K$3,IF(D2987&lt;Bonus!$J$4,Bonus!$K$4,IF(D2987&lt;Bonus!$J$5,Bonus!$K$5,IF(D2987&lt;Bonus!$J$6,Bonus!$K$6,IF(D2987&lt;Bonus!$J$7,Bonus!$K$7,IF(D2987&lt;Bonus!$J$8,Bonus!$K$8,IF(D2987&lt;Bonus!$J$9,Bonus!$K$9,IF(D2987&lt;Bonus!$J$10,Bonus!$K$10,IF(D2987&lt;Bonus!$J$11,Bonus!$K$11,IF(D2987&lt;Bonus!$J$12,Bonus!$K$12,Bonus!$K$13)))))))))))</f>
        <v>4</v>
      </c>
    </row>
    <row r="2988" spans="1:21"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17">
        <f t="shared" si="185"/>
        <v>45.214285714285715</v>
      </c>
      <c r="Q2988" t="s">
        <v>8337</v>
      </c>
      <c r="R2988" t="s">
        <v>8377</v>
      </c>
      <c r="S2988" s="23">
        <f t="shared" si="186"/>
        <v>42431.29173611111</v>
      </c>
      <c r="T2988" s="23">
        <f t="shared" si="187"/>
        <v>42491.250069444439</v>
      </c>
      <c r="U2988" s="27">
        <f>IF(D2988&lt;Bonus!$J$2,Bonus!$K$2,IF(D2988&lt;Bonus!$J$3,Bonus!$K$3,IF(D2988&lt;Bonus!$J$4,Bonus!$K$4,IF(D2988&lt;Bonus!$J$5,Bonus!$K$5,IF(D2988&lt;Bonus!$J$6,Bonus!$K$6,IF(D2988&lt;Bonus!$J$7,Bonus!$K$7,IF(D2988&lt;Bonus!$J$8,Bonus!$K$8,IF(D2988&lt;Bonus!$J$9,Bonus!$K$9,IF(D2988&lt;Bonus!$J$10,Bonus!$K$10,IF(D2988&lt;Bonus!$J$11,Bonus!$K$11,IF(D2988&lt;Bonus!$J$12,Bonus!$K$12,Bonus!$K$13)))))))))))</f>
        <v>2</v>
      </c>
    </row>
    <row r="2989" spans="1:21"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17">
        <f t="shared" si="185"/>
        <v>104.15169811320754</v>
      </c>
      <c r="Q2989" t="s">
        <v>8337</v>
      </c>
      <c r="R2989" t="s">
        <v>8377</v>
      </c>
      <c r="S2989" s="23">
        <f t="shared" si="186"/>
        <v>42627.098969907405</v>
      </c>
      <c r="T2989" s="23">
        <f t="shared" si="187"/>
        <v>42655.791666666664</v>
      </c>
      <c r="U2989" s="27">
        <f>IF(D2989&lt;Bonus!$J$2,Bonus!$K$2,IF(D2989&lt;Bonus!$J$3,Bonus!$K$3,IF(D2989&lt;Bonus!$J$4,Bonus!$K$4,IF(D2989&lt;Bonus!$J$5,Bonus!$K$5,IF(D2989&lt;Bonus!$J$6,Bonus!$K$6,IF(D2989&lt;Bonus!$J$7,Bonus!$K$7,IF(D2989&lt;Bonus!$J$8,Bonus!$K$8,IF(D2989&lt;Bonus!$J$9,Bonus!$K$9,IF(D2989&lt;Bonus!$J$10,Bonus!$K$10,IF(D2989&lt;Bonus!$J$11,Bonus!$K$11,IF(D2989&lt;Bonus!$J$12,Bonus!$K$12,Bonus!$K$13)))))))))))</f>
        <v>7</v>
      </c>
    </row>
    <row r="2990" spans="1:21"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17">
        <f t="shared" si="185"/>
        <v>35.714285714285715</v>
      </c>
      <c r="Q2990" t="s">
        <v>8337</v>
      </c>
      <c r="R2990" t="s">
        <v>8377</v>
      </c>
      <c r="S2990" s="23">
        <f t="shared" si="186"/>
        <v>42511.153715277782</v>
      </c>
      <c r="T2990" s="23">
        <f t="shared" si="187"/>
        <v>42541.153715277782</v>
      </c>
      <c r="U2990" s="27">
        <f>IF(D2990&lt;Bonus!$J$2,Bonus!$K$2,IF(D2990&lt;Bonus!$J$3,Bonus!$K$3,IF(D2990&lt;Bonus!$J$4,Bonus!$K$4,IF(D2990&lt;Bonus!$J$5,Bonus!$K$5,IF(D2990&lt;Bonus!$J$6,Bonus!$K$6,IF(D2990&lt;Bonus!$J$7,Bonus!$K$7,IF(D2990&lt;Bonus!$J$8,Bonus!$K$8,IF(D2990&lt;Bonus!$J$9,Bonus!$K$9,IF(D2990&lt;Bonus!$J$10,Bonus!$K$10,IF(D2990&lt;Bonus!$J$11,Bonus!$K$11,IF(D2990&lt;Bonus!$J$12,Bonus!$K$12,Bonus!$K$13)))))))))))</f>
        <v>2</v>
      </c>
    </row>
    <row r="2991" spans="1:2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17">
        <f t="shared" si="185"/>
        <v>96.997252747252745</v>
      </c>
      <c r="Q2991" t="s">
        <v>8337</v>
      </c>
      <c r="R2991" t="s">
        <v>8377</v>
      </c>
      <c r="S2991" s="23">
        <f t="shared" si="186"/>
        <v>42336.812060185184</v>
      </c>
      <c r="T2991" s="23">
        <f t="shared" si="187"/>
        <v>42358.999305555553</v>
      </c>
      <c r="U2991" s="27">
        <f>IF(D2991&lt;Bonus!$J$2,Bonus!$K$2,IF(D2991&lt;Bonus!$J$3,Bonus!$K$3,IF(D2991&lt;Bonus!$J$4,Bonus!$K$4,IF(D2991&lt;Bonus!$J$5,Bonus!$K$5,IF(D2991&lt;Bonus!$J$6,Bonus!$K$6,IF(D2991&lt;Bonus!$J$7,Bonus!$K$7,IF(D2991&lt;Bonus!$J$8,Bonus!$K$8,IF(D2991&lt;Bonus!$J$9,Bonus!$K$9,IF(D2991&lt;Bonus!$J$10,Bonus!$K$10,IF(D2991&lt;Bonus!$J$11,Bonus!$K$11,IF(D2991&lt;Bonus!$J$12,Bonus!$K$12,Bonus!$K$13)))))))))))</f>
        <v>6</v>
      </c>
    </row>
    <row r="2992" spans="1:21"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17">
        <f t="shared" si="185"/>
        <v>370.37037037037038</v>
      </c>
      <c r="Q2992" t="s">
        <v>8337</v>
      </c>
      <c r="R2992" t="s">
        <v>8377</v>
      </c>
      <c r="S2992" s="23">
        <f t="shared" si="186"/>
        <v>42341.365972222215</v>
      </c>
      <c r="T2992" s="23">
        <f t="shared" si="187"/>
        <v>42376.365972222215</v>
      </c>
      <c r="U2992" s="27">
        <f>IF(D2992&lt;Bonus!$J$2,Bonus!$K$2,IF(D2992&lt;Bonus!$J$3,Bonus!$K$3,IF(D2992&lt;Bonus!$J$4,Bonus!$K$4,IF(D2992&lt;Bonus!$J$5,Bonus!$K$5,IF(D2992&lt;Bonus!$J$6,Bonus!$K$6,IF(D2992&lt;Bonus!$J$7,Bonus!$K$7,IF(D2992&lt;Bonus!$J$8,Bonus!$K$8,IF(D2992&lt;Bonus!$J$9,Bonus!$K$9,IF(D2992&lt;Bonus!$J$10,Bonus!$K$10,IF(D2992&lt;Bonus!$J$11,Bonus!$K$11,IF(D2992&lt;Bonus!$J$12,Bonus!$K$12,Bonus!$K$13)))))))))))</f>
        <v>4</v>
      </c>
    </row>
    <row r="2993" spans="1:21"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17">
        <f t="shared" si="185"/>
        <v>94.408602150537632</v>
      </c>
      <c r="Q2993" t="s">
        <v>8337</v>
      </c>
      <c r="R2993" t="s">
        <v>8377</v>
      </c>
      <c r="S2993" s="23">
        <f t="shared" si="186"/>
        <v>42740.628819444442</v>
      </c>
      <c r="T2993" s="23">
        <f t="shared" si="187"/>
        <v>42762.628819444442</v>
      </c>
      <c r="U2993" s="27">
        <f>IF(D2993&lt;Bonus!$J$2,Bonus!$K$2,IF(D2993&lt;Bonus!$J$3,Bonus!$K$3,IF(D2993&lt;Bonus!$J$4,Bonus!$K$4,IF(D2993&lt;Bonus!$J$5,Bonus!$K$5,IF(D2993&lt;Bonus!$J$6,Bonus!$K$6,IF(D2993&lt;Bonus!$J$7,Bonus!$K$7,IF(D2993&lt;Bonus!$J$8,Bonus!$K$8,IF(D2993&lt;Bonus!$J$9,Bonus!$K$9,IF(D2993&lt;Bonus!$J$10,Bonus!$K$10,IF(D2993&lt;Bonus!$J$11,Bonus!$K$11,IF(D2993&lt;Bonus!$J$12,Bonus!$K$12,Bonus!$K$13)))))))))))</f>
        <v>3</v>
      </c>
    </row>
    <row r="2994" spans="1:21"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17">
        <f t="shared" si="185"/>
        <v>48.984375</v>
      </c>
      <c r="Q2994" t="s">
        <v>8337</v>
      </c>
      <c r="R2994" t="s">
        <v>8377</v>
      </c>
      <c r="S2994" s="23">
        <f t="shared" si="186"/>
        <v>42622.559143518512</v>
      </c>
      <c r="T2994" s="23">
        <f t="shared" si="187"/>
        <v>42652.559143518512</v>
      </c>
      <c r="U2994" s="27">
        <f>IF(D2994&lt;Bonus!$J$2,Bonus!$K$2,IF(D2994&lt;Bonus!$J$3,Bonus!$K$3,IF(D2994&lt;Bonus!$J$4,Bonus!$K$4,IF(D2994&lt;Bonus!$J$5,Bonus!$K$5,IF(D2994&lt;Bonus!$J$6,Bonus!$K$6,IF(D2994&lt;Bonus!$J$7,Bonus!$K$7,IF(D2994&lt;Bonus!$J$8,Bonus!$K$8,IF(D2994&lt;Bonus!$J$9,Bonus!$K$9,IF(D2994&lt;Bonus!$J$10,Bonus!$K$10,IF(D2994&lt;Bonus!$J$11,Bonus!$K$11,IF(D2994&lt;Bonus!$J$12,Bonus!$K$12,Bonus!$K$13)))))))))))</f>
        <v>2</v>
      </c>
    </row>
    <row r="2995" spans="1:2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17">
        <f t="shared" si="185"/>
        <v>45.590909090909093</v>
      </c>
      <c r="Q2995" t="s">
        <v>8337</v>
      </c>
      <c r="R2995" t="s">
        <v>8377</v>
      </c>
      <c r="S2995" s="23">
        <f t="shared" si="186"/>
        <v>42390.63040509259</v>
      </c>
      <c r="T2995" s="23">
        <f t="shared" si="187"/>
        <v>42420.63040509259</v>
      </c>
      <c r="U2995" s="27">
        <f>IF(D2995&lt;Bonus!$J$2,Bonus!$K$2,IF(D2995&lt;Bonus!$J$3,Bonus!$K$3,IF(D2995&lt;Bonus!$J$4,Bonus!$K$4,IF(D2995&lt;Bonus!$J$5,Bonus!$K$5,IF(D2995&lt;Bonus!$J$6,Bonus!$K$6,IF(D2995&lt;Bonus!$J$7,Bonus!$K$7,IF(D2995&lt;Bonus!$J$8,Bonus!$K$8,IF(D2995&lt;Bonus!$J$9,Bonus!$K$9,IF(D2995&lt;Bonus!$J$10,Bonus!$K$10,IF(D2995&lt;Bonus!$J$11,Bonus!$K$11,IF(D2995&lt;Bonus!$J$12,Bonus!$K$12,Bonus!$K$13)))))))))))</f>
        <v>2</v>
      </c>
    </row>
    <row r="2996" spans="1:21"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17">
        <f t="shared" si="185"/>
        <v>23.275254237288134</v>
      </c>
      <c r="Q2996" t="s">
        <v>8337</v>
      </c>
      <c r="R2996" t="s">
        <v>8377</v>
      </c>
      <c r="S2996" s="23">
        <f t="shared" si="186"/>
        <v>41885.270509259259</v>
      </c>
      <c r="T2996" s="23">
        <f t="shared" si="187"/>
        <v>41915.270509259259</v>
      </c>
      <c r="U2996" s="27">
        <f>IF(D2996&lt;Bonus!$J$2,Bonus!$K$2,IF(D2996&lt;Bonus!$J$3,Bonus!$K$3,IF(D2996&lt;Bonus!$J$4,Bonus!$K$4,IF(D2996&lt;Bonus!$J$5,Bonus!$K$5,IF(D2996&lt;Bonus!$J$6,Bonus!$K$6,IF(D2996&lt;Bonus!$J$7,Bonus!$K$7,IF(D2996&lt;Bonus!$J$8,Bonus!$K$8,IF(D2996&lt;Bonus!$J$9,Bonus!$K$9,IF(D2996&lt;Bonus!$J$10,Bonus!$K$10,IF(D2996&lt;Bonus!$J$11,Bonus!$K$11,IF(D2996&lt;Bonus!$J$12,Bonus!$K$12,Bonus!$K$13)))))))))))</f>
        <v>1</v>
      </c>
    </row>
    <row r="2997" spans="1:21"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17">
        <f t="shared" si="185"/>
        <v>63.2289156626506</v>
      </c>
      <c r="Q2997" t="s">
        <v>8337</v>
      </c>
      <c r="R2997" t="s">
        <v>8377</v>
      </c>
      <c r="S2997" s="23">
        <f t="shared" si="186"/>
        <v>42724.456840277773</v>
      </c>
      <c r="T2997" s="23">
        <f t="shared" si="187"/>
        <v>42754.456840277773</v>
      </c>
      <c r="U2997" s="27">
        <f>IF(D2997&lt;Bonus!$J$2,Bonus!$K$2,IF(D2997&lt;Bonus!$J$3,Bonus!$K$3,IF(D2997&lt;Bonus!$J$4,Bonus!$K$4,IF(D2997&lt;Bonus!$J$5,Bonus!$K$5,IF(D2997&lt;Bonus!$J$6,Bonus!$K$6,IF(D2997&lt;Bonus!$J$7,Bonus!$K$7,IF(D2997&lt;Bonus!$J$8,Bonus!$K$8,IF(D2997&lt;Bonus!$J$9,Bonus!$K$9,IF(D2997&lt;Bonus!$J$10,Bonus!$K$10,IF(D2997&lt;Bonus!$J$11,Bonus!$K$11,IF(D2997&lt;Bonus!$J$12,Bonus!$K$12,Bonus!$K$13)))))))))))</f>
        <v>5</v>
      </c>
    </row>
    <row r="2998" spans="1:21"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17">
        <f t="shared" si="185"/>
        <v>153.5204081632653</v>
      </c>
      <c r="Q2998" t="s">
        <v>8337</v>
      </c>
      <c r="R2998" t="s">
        <v>8377</v>
      </c>
      <c r="S2998" s="23">
        <f t="shared" si="186"/>
        <v>42090.70416666667</v>
      </c>
      <c r="T2998" s="23">
        <f t="shared" si="187"/>
        <v>42150.70416666667</v>
      </c>
      <c r="U2998" s="27">
        <f>IF(D2998&lt;Bonus!$J$2,Bonus!$K$2,IF(D2998&lt;Bonus!$J$3,Bonus!$K$3,IF(D2998&lt;Bonus!$J$4,Bonus!$K$4,IF(D2998&lt;Bonus!$J$5,Bonus!$K$5,IF(D2998&lt;Bonus!$J$6,Bonus!$K$6,IF(D2998&lt;Bonus!$J$7,Bonus!$K$7,IF(D2998&lt;Bonus!$J$8,Bonus!$K$8,IF(D2998&lt;Bonus!$J$9,Bonus!$K$9,IF(D2998&lt;Bonus!$J$10,Bonus!$K$10,IF(D2998&lt;Bonus!$J$11,Bonus!$K$11,IF(D2998&lt;Bonus!$J$12,Bonus!$K$12,Bonus!$K$13)))))))))))</f>
        <v>9</v>
      </c>
    </row>
    <row r="2999" spans="1:21"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17">
        <f t="shared" si="185"/>
        <v>90.2</v>
      </c>
      <c r="Q2999" t="s">
        <v>8337</v>
      </c>
      <c r="R2999" t="s">
        <v>8377</v>
      </c>
      <c r="S2999" s="23">
        <f t="shared" si="186"/>
        <v>42775.525381944441</v>
      </c>
      <c r="T2999" s="23">
        <f t="shared" si="187"/>
        <v>42792.999305555553</v>
      </c>
      <c r="U2999" s="27">
        <f>IF(D2999&lt;Bonus!$J$2,Bonus!$K$2,IF(D2999&lt;Bonus!$J$3,Bonus!$K$3,IF(D2999&lt;Bonus!$J$4,Bonus!$K$4,IF(D2999&lt;Bonus!$J$5,Bonus!$K$5,IF(D2999&lt;Bonus!$J$6,Bonus!$K$6,IF(D2999&lt;Bonus!$J$7,Bonus!$K$7,IF(D2999&lt;Bonus!$J$8,Bonus!$K$8,IF(D2999&lt;Bonus!$J$9,Bonus!$K$9,IF(D2999&lt;Bonus!$J$10,Bonus!$K$10,IF(D2999&lt;Bonus!$J$11,Bonus!$K$11,IF(D2999&lt;Bonus!$J$12,Bonus!$K$12,Bonus!$K$13)))))))))))</f>
        <v>4</v>
      </c>
    </row>
    <row r="3000" spans="1:21"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17">
        <f t="shared" si="185"/>
        <v>118.97113163972287</v>
      </c>
      <c r="Q3000" t="s">
        <v>8337</v>
      </c>
      <c r="R3000" t="s">
        <v>8377</v>
      </c>
      <c r="S3000" s="23">
        <f t="shared" si="186"/>
        <v>41777.985289351847</v>
      </c>
      <c r="T3000" s="23">
        <f t="shared" si="187"/>
        <v>41805.975694444445</v>
      </c>
      <c r="U3000" s="27">
        <f>IF(D3000&lt;Bonus!$J$2,Bonus!$K$2,IF(D3000&lt;Bonus!$J$3,Bonus!$K$3,IF(D3000&lt;Bonus!$J$4,Bonus!$K$4,IF(D3000&lt;Bonus!$J$5,Bonus!$K$5,IF(D3000&lt;Bonus!$J$6,Bonus!$K$6,IF(D3000&lt;Bonus!$J$7,Bonus!$K$7,IF(D3000&lt;Bonus!$J$8,Bonus!$K$8,IF(D3000&lt;Bonus!$J$9,Bonus!$K$9,IF(D3000&lt;Bonus!$J$10,Bonus!$K$10,IF(D3000&lt;Bonus!$J$11,Bonus!$K$11,IF(D3000&lt;Bonus!$J$12,Bonus!$K$12,Bonus!$K$13)))))))))))</f>
        <v>12</v>
      </c>
    </row>
    <row r="3001" spans="1:21"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17">
        <f t="shared" si="185"/>
        <v>80.25</v>
      </c>
      <c r="Q3001" t="s">
        <v>8337</v>
      </c>
      <c r="R3001" t="s">
        <v>8377</v>
      </c>
      <c r="S3001" s="23">
        <f t="shared" si="186"/>
        <v>42780.531944444439</v>
      </c>
      <c r="T3001" s="23">
        <f t="shared" si="187"/>
        <v>42794.874999999993</v>
      </c>
      <c r="U3001" s="27">
        <f>IF(D3001&lt;Bonus!$J$2,Bonus!$K$2,IF(D3001&lt;Bonus!$J$3,Bonus!$K$3,IF(D3001&lt;Bonus!$J$4,Bonus!$K$4,IF(D3001&lt;Bonus!$J$5,Bonus!$K$5,IF(D3001&lt;Bonus!$J$6,Bonus!$K$6,IF(D3001&lt;Bonus!$J$7,Bonus!$K$7,IF(D3001&lt;Bonus!$J$8,Bonus!$K$8,IF(D3001&lt;Bonus!$J$9,Bonus!$K$9,IF(D3001&lt;Bonus!$J$10,Bonus!$K$10,IF(D3001&lt;Bonus!$J$11,Bonus!$K$11,IF(D3001&lt;Bonus!$J$12,Bonus!$K$12,Bonus!$K$13)))))))))))</f>
        <v>2</v>
      </c>
    </row>
    <row r="3002" spans="1:21"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17">
        <f t="shared" si="185"/>
        <v>62.5</v>
      </c>
      <c r="Q3002" t="s">
        <v>8337</v>
      </c>
      <c r="R3002" t="s">
        <v>8377</v>
      </c>
      <c r="S3002" s="23">
        <f t="shared" si="186"/>
        <v>42752.61886574074</v>
      </c>
      <c r="T3002" s="23">
        <f t="shared" si="187"/>
        <v>42766.541666666664</v>
      </c>
      <c r="U3002" s="27">
        <f>IF(D3002&lt;Bonus!$J$2,Bonus!$K$2,IF(D3002&lt;Bonus!$J$3,Bonus!$K$3,IF(D3002&lt;Bonus!$J$4,Bonus!$K$4,IF(D3002&lt;Bonus!$J$5,Bonus!$K$5,IF(D3002&lt;Bonus!$J$6,Bonus!$K$6,IF(D3002&lt;Bonus!$J$7,Bonus!$K$7,IF(D3002&lt;Bonus!$J$8,Bonus!$K$8,IF(D3002&lt;Bonus!$J$9,Bonus!$K$9,IF(D3002&lt;Bonus!$J$10,Bonus!$K$10,IF(D3002&lt;Bonus!$J$11,Bonus!$K$11,IF(D3002&lt;Bonus!$J$12,Bonus!$K$12,Bonus!$K$13)))))))))))</f>
        <v>1</v>
      </c>
    </row>
    <row r="3003" spans="1:21"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17">
        <f t="shared" si="185"/>
        <v>131.37719999999999</v>
      </c>
      <c r="Q3003" t="s">
        <v>8337</v>
      </c>
      <c r="R3003" t="s">
        <v>8377</v>
      </c>
      <c r="S3003" s="23">
        <f t="shared" si="186"/>
        <v>42534.687291666669</v>
      </c>
      <c r="T3003" s="23">
        <f t="shared" si="187"/>
        <v>42564.687291666669</v>
      </c>
      <c r="U3003" s="27">
        <f>IF(D3003&lt;Bonus!$J$2,Bonus!$K$2,IF(D3003&lt;Bonus!$J$3,Bonus!$K$3,IF(D3003&lt;Bonus!$J$4,Bonus!$K$4,IF(D3003&lt;Bonus!$J$5,Bonus!$K$5,IF(D3003&lt;Bonus!$J$6,Bonus!$K$6,IF(D3003&lt;Bonus!$J$7,Bonus!$K$7,IF(D3003&lt;Bonus!$J$8,Bonus!$K$8,IF(D3003&lt;Bonus!$J$9,Bonus!$K$9,IF(D3003&lt;Bonus!$J$10,Bonus!$K$10,IF(D3003&lt;Bonus!$J$11,Bonus!$K$11,IF(D3003&lt;Bonus!$J$12,Bonus!$K$12,Bonus!$K$13)))))))))))</f>
        <v>3</v>
      </c>
    </row>
    <row r="3004" spans="1:21"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17">
        <f t="shared" si="185"/>
        <v>73.032980769230775</v>
      </c>
      <c r="Q3004" t="s">
        <v>8337</v>
      </c>
      <c r="R3004" t="s">
        <v>8377</v>
      </c>
      <c r="S3004" s="23">
        <f t="shared" si="186"/>
        <v>41239.627916666665</v>
      </c>
      <c r="T3004" s="23">
        <f t="shared" si="187"/>
        <v>41269.627916666665</v>
      </c>
      <c r="U3004" s="27">
        <f>IF(D3004&lt;Bonus!$J$2,Bonus!$K$2,IF(D3004&lt;Bonus!$J$3,Bonus!$K$3,IF(D3004&lt;Bonus!$J$4,Bonus!$K$4,IF(D3004&lt;Bonus!$J$5,Bonus!$K$5,IF(D3004&lt;Bonus!$J$6,Bonus!$K$6,IF(D3004&lt;Bonus!$J$7,Bonus!$K$7,IF(D3004&lt;Bonus!$J$8,Bonus!$K$8,IF(D3004&lt;Bonus!$J$9,Bonus!$K$9,IF(D3004&lt;Bonus!$J$10,Bonus!$K$10,IF(D3004&lt;Bonus!$J$11,Bonus!$K$11,IF(D3004&lt;Bonus!$J$12,Bonus!$K$12,Bonus!$K$13)))))))))))</f>
        <v>3</v>
      </c>
    </row>
    <row r="3005" spans="1:21"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17">
        <f t="shared" si="185"/>
        <v>178.52941176470588</v>
      </c>
      <c r="Q3005" t="s">
        <v>8337</v>
      </c>
      <c r="R3005" t="s">
        <v>8377</v>
      </c>
      <c r="S3005" s="23">
        <f t="shared" si="186"/>
        <v>42398.640925925924</v>
      </c>
      <c r="T3005" s="23">
        <f t="shared" si="187"/>
        <v>42430.040972222218</v>
      </c>
      <c r="U3005" s="27">
        <f>IF(D3005&lt;Bonus!$J$2,Bonus!$K$2,IF(D3005&lt;Bonus!$J$3,Bonus!$K$3,IF(D3005&lt;Bonus!$J$4,Bonus!$K$4,IF(D3005&lt;Bonus!$J$5,Bonus!$K$5,IF(D3005&lt;Bonus!$J$6,Bonus!$K$6,IF(D3005&lt;Bonus!$J$7,Bonus!$K$7,IF(D3005&lt;Bonus!$J$8,Bonus!$K$8,IF(D3005&lt;Bonus!$J$9,Bonus!$K$9,IF(D3005&lt;Bonus!$J$10,Bonus!$K$10,IF(D3005&lt;Bonus!$J$11,Bonus!$K$11,IF(D3005&lt;Bonus!$J$12,Bonus!$K$12,Bonus!$K$13)))))))))))</f>
        <v>2</v>
      </c>
    </row>
    <row r="3006" spans="1:21"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17">
        <f t="shared" si="185"/>
        <v>162.90974729241879</v>
      </c>
      <c r="Q3006" t="s">
        <v>8337</v>
      </c>
      <c r="R3006" t="s">
        <v>8377</v>
      </c>
      <c r="S3006" s="23">
        <f t="shared" si="186"/>
        <v>41928.672731481478</v>
      </c>
      <c r="T3006" s="23">
        <f t="shared" si="187"/>
        <v>41958.714398148142</v>
      </c>
      <c r="U3006" s="27">
        <f>IF(D3006&lt;Bonus!$J$2,Bonus!$K$2,IF(D3006&lt;Bonus!$J$3,Bonus!$K$3,IF(D3006&lt;Bonus!$J$4,Bonus!$K$4,IF(D3006&lt;Bonus!$J$5,Bonus!$K$5,IF(D3006&lt;Bonus!$J$6,Bonus!$K$6,IF(D3006&lt;Bonus!$J$7,Bonus!$K$7,IF(D3006&lt;Bonus!$J$8,Bonus!$K$8,IF(D3006&lt;Bonus!$J$9,Bonus!$K$9,IF(D3006&lt;Bonus!$J$10,Bonus!$K$10,IF(D3006&lt;Bonus!$J$11,Bonus!$K$11,IF(D3006&lt;Bonus!$J$12,Bonus!$K$12,Bonus!$K$13)))))))))))</f>
        <v>10</v>
      </c>
    </row>
    <row r="3007" spans="1:21"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17">
        <f t="shared" si="185"/>
        <v>108.24237288135593</v>
      </c>
      <c r="Q3007" t="s">
        <v>8337</v>
      </c>
      <c r="R3007" t="s">
        <v>8377</v>
      </c>
      <c r="S3007" s="23">
        <f t="shared" si="186"/>
        <v>41888.466493055552</v>
      </c>
      <c r="T3007" s="23">
        <f t="shared" si="187"/>
        <v>41918.466493055552</v>
      </c>
      <c r="U3007" s="27">
        <f>IF(D3007&lt;Bonus!$J$2,Bonus!$K$2,IF(D3007&lt;Bonus!$J$3,Bonus!$K$3,IF(D3007&lt;Bonus!$J$4,Bonus!$K$4,IF(D3007&lt;Bonus!$J$5,Bonus!$K$5,IF(D3007&lt;Bonus!$J$6,Bonus!$K$6,IF(D3007&lt;Bonus!$J$7,Bonus!$K$7,IF(D3007&lt;Bonus!$J$8,Bonus!$K$8,IF(D3007&lt;Bonus!$J$9,Bonus!$K$9,IF(D3007&lt;Bonus!$J$10,Bonus!$K$10,IF(D3007&lt;Bonus!$J$11,Bonus!$K$11,IF(D3007&lt;Bonus!$J$12,Bonus!$K$12,Bonus!$K$13)))))))))))</f>
        <v>4</v>
      </c>
    </row>
    <row r="3008" spans="1:21"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17">
        <f t="shared" si="185"/>
        <v>88.865979381443296</v>
      </c>
      <c r="Q3008" t="s">
        <v>8337</v>
      </c>
      <c r="R3008" t="s">
        <v>8377</v>
      </c>
      <c r="S3008" s="23">
        <f t="shared" si="186"/>
        <v>41957.548506944448</v>
      </c>
      <c r="T3008" s="23">
        <f t="shared" si="187"/>
        <v>41987.548506944448</v>
      </c>
      <c r="U3008" s="27">
        <f>IF(D3008&lt;Bonus!$J$2,Bonus!$K$2,IF(D3008&lt;Bonus!$J$3,Bonus!$K$3,IF(D3008&lt;Bonus!$J$4,Bonus!$K$4,IF(D3008&lt;Bonus!$J$5,Bonus!$K$5,IF(D3008&lt;Bonus!$J$6,Bonus!$K$6,IF(D3008&lt;Bonus!$J$7,Bonus!$K$7,IF(D3008&lt;Bonus!$J$8,Bonus!$K$8,IF(D3008&lt;Bonus!$J$9,Bonus!$K$9,IF(D3008&lt;Bonus!$J$10,Bonus!$K$10,IF(D3008&lt;Bonus!$J$11,Bonus!$K$11,IF(D3008&lt;Bonus!$J$12,Bonus!$K$12,Bonus!$K$13)))))))))))</f>
        <v>3</v>
      </c>
    </row>
    <row r="3009" spans="1:21"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17">
        <f t="shared" si="185"/>
        <v>54</v>
      </c>
      <c r="Q3009" t="s">
        <v>8337</v>
      </c>
      <c r="R3009" t="s">
        <v>8377</v>
      </c>
      <c r="S3009" s="23">
        <f t="shared" si="186"/>
        <v>42098.007905092592</v>
      </c>
      <c r="T3009" s="23">
        <f t="shared" si="187"/>
        <v>42119.007905092592</v>
      </c>
      <c r="U3009" s="27">
        <f>IF(D3009&lt;Bonus!$J$2,Bonus!$K$2,IF(D3009&lt;Bonus!$J$3,Bonus!$K$3,IF(D3009&lt;Bonus!$J$4,Bonus!$K$4,IF(D3009&lt;Bonus!$J$5,Bonus!$K$5,IF(D3009&lt;Bonus!$J$6,Bonus!$K$6,IF(D3009&lt;Bonus!$J$7,Bonus!$K$7,IF(D3009&lt;Bonus!$J$8,Bonus!$K$8,IF(D3009&lt;Bonus!$J$9,Bonus!$K$9,IF(D3009&lt;Bonus!$J$10,Bonus!$K$10,IF(D3009&lt;Bonus!$J$11,Bonus!$K$11,IF(D3009&lt;Bonus!$J$12,Bonus!$K$12,Bonus!$K$13)))))))))))</f>
        <v>1</v>
      </c>
    </row>
    <row r="3010" spans="1:21"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17">
        <f t="shared" si="185"/>
        <v>116.73076923076923</v>
      </c>
      <c r="Q3010" t="s">
        <v>8337</v>
      </c>
      <c r="R3010" t="s">
        <v>8377</v>
      </c>
      <c r="S3010" s="23">
        <f t="shared" si="186"/>
        <v>42360.003692129627</v>
      </c>
      <c r="T3010" s="23">
        <f t="shared" si="187"/>
        <v>42390.003692129627</v>
      </c>
      <c r="U3010" s="27">
        <f>IF(D3010&lt;Bonus!$J$2,Bonus!$K$2,IF(D3010&lt;Bonus!$J$3,Bonus!$K$3,IF(D3010&lt;Bonus!$J$4,Bonus!$K$4,IF(D3010&lt;Bonus!$J$5,Bonus!$K$5,IF(D3010&lt;Bonus!$J$6,Bonus!$K$6,IF(D3010&lt;Bonus!$J$7,Bonus!$K$7,IF(D3010&lt;Bonus!$J$8,Bonus!$K$8,IF(D3010&lt;Bonus!$J$9,Bonus!$K$9,IF(D3010&lt;Bonus!$J$10,Bonus!$K$10,IF(D3010&lt;Bonus!$J$11,Bonus!$K$11,IF(D3010&lt;Bonus!$J$12,Bonus!$K$12,Bonus!$K$13)))))))))))</f>
        <v>2</v>
      </c>
    </row>
    <row r="3011" spans="1:21"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f>
        <v>1.19756</v>
      </c>
      <c r="P3011" s="17">
        <f t="shared" ref="P3011:P3074" si="189">E3011/L3011</f>
        <v>233.8984375</v>
      </c>
      <c r="Q3011" t="s">
        <v>8337</v>
      </c>
      <c r="R3011" t="s">
        <v>8377</v>
      </c>
      <c r="S3011" s="23">
        <f t="shared" ref="S3011:S3074" si="190">(J3011/60/60/24)+DATE(1970,1,1)+(-5/24)</f>
        <v>41939.361574074072</v>
      </c>
      <c r="T3011" s="23">
        <f t="shared" ref="T3011:T3074" si="191">(I3011/60/60/24)+DATE(1970,1,1)+(-5/24)</f>
        <v>41969.403240740743</v>
      </c>
      <c r="U3011" s="27">
        <f>IF(D3011&lt;Bonus!$J$2,Bonus!$K$2,IF(D3011&lt;Bonus!$J$3,Bonus!$K$3,IF(D3011&lt;Bonus!$J$4,Bonus!$K$4,IF(D3011&lt;Bonus!$J$5,Bonus!$K$5,IF(D3011&lt;Bonus!$J$6,Bonus!$K$6,IF(D3011&lt;Bonus!$J$7,Bonus!$K$7,IF(D3011&lt;Bonus!$J$8,Bonus!$K$8,IF(D3011&lt;Bonus!$J$9,Bonus!$K$9,IF(D3011&lt;Bonus!$J$10,Bonus!$K$10,IF(D3011&lt;Bonus!$J$11,Bonus!$K$11,IF(D3011&lt;Bonus!$J$12,Bonus!$K$12,Bonus!$K$13)))))))))))</f>
        <v>7</v>
      </c>
    </row>
    <row r="3012" spans="1:21"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17">
        <f t="shared" si="189"/>
        <v>158</v>
      </c>
      <c r="Q3012" t="s">
        <v>8337</v>
      </c>
      <c r="R3012" t="s">
        <v>8377</v>
      </c>
      <c r="S3012" s="23">
        <f t="shared" si="190"/>
        <v>41996.624062499999</v>
      </c>
      <c r="T3012" s="23">
        <f t="shared" si="191"/>
        <v>42056.624062499999</v>
      </c>
      <c r="U3012" s="27">
        <f>IF(D3012&lt;Bonus!$J$2,Bonus!$K$2,IF(D3012&lt;Bonus!$J$3,Bonus!$K$3,IF(D3012&lt;Bonus!$J$4,Bonus!$K$4,IF(D3012&lt;Bonus!$J$5,Bonus!$K$5,IF(D3012&lt;Bonus!$J$6,Bonus!$K$6,IF(D3012&lt;Bonus!$J$7,Bonus!$K$7,IF(D3012&lt;Bonus!$J$8,Bonus!$K$8,IF(D3012&lt;Bonus!$J$9,Bonus!$K$9,IF(D3012&lt;Bonus!$J$10,Bonus!$K$10,IF(D3012&lt;Bonus!$J$11,Bonus!$K$11,IF(D3012&lt;Bonus!$J$12,Bonus!$K$12,Bonus!$K$13)))))))))))</f>
        <v>2</v>
      </c>
    </row>
    <row r="3013" spans="1:21"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17">
        <f t="shared" si="189"/>
        <v>14.84</v>
      </c>
      <c r="Q3013" t="s">
        <v>8337</v>
      </c>
      <c r="R3013" t="s">
        <v>8377</v>
      </c>
      <c r="S3013" s="23">
        <f t="shared" si="190"/>
        <v>42334.260601851849</v>
      </c>
      <c r="T3013" s="23">
        <f t="shared" si="191"/>
        <v>42361.749305555553</v>
      </c>
      <c r="U3013" s="27">
        <f>IF(D3013&lt;Bonus!$J$2,Bonus!$K$2,IF(D3013&lt;Bonus!$J$3,Bonus!$K$3,IF(D3013&lt;Bonus!$J$4,Bonus!$K$4,IF(D3013&lt;Bonus!$J$5,Bonus!$K$5,IF(D3013&lt;Bonus!$J$6,Bonus!$K$6,IF(D3013&lt;Bonus!$J$7,Bonus!$K$7,IF(D3013&lt;Bonus!$J$8,Bonus!$K$8,IF(D3013&lt;Bonus!$J$9,Bonus!$K$9,IF(D3013&lt;Bonus!$J$10,Bonus!$K$10,IF(D3013&lt;Bonus!$J$11,Bonus!$K$11,IF(D3013&lt;Bonus!$J$12,Bonus!$K$12,Bonus!$K$13)))))))))))</f>
        <v>1</v>
      </c>
    </row>
    <row r="3014" spans="1:21"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17">
        <f t="shared" si="189"/>
        <v>85.181818181818187</v>
      </c>
      <c r="Q3014" t="s">
        <v>8337</v>
      </c>
      <c r="R3014" t="s">
        <v>8377</v>
      </c>
      <c r="S3014" s="23">
        <f t="shared" si="190"/>
        <v>42024.494560185187</v>
      </c>
      <c r="T3014" s="23">
        <f t="shared" si="191"/>
        <v>42045.494560185187</v>
      </c>
      <c r="U3014" s="27">
        <f>IF(D3014&lt;Bonus!$J$2,Bonus!$K$2,IF(D3014&lt;Bonus!$J$3,Bonus!$K$3,IF(D3014&lt;Bonus!$J$4,Bonus!$K$4,IF(D3014&lt;Bonus!$J$5,Bonus!$K$5,IF(D3014&lt;Bonus!$J$6,Bonus!$K$6,IF(D3014&lt;Bonus!$J$7,Bonus!$K$7,IF(D3014&lt;Bonus!$J$8,Bonus!$K$8,IF(D3014&lt;Bonus!$J$9,Bonus!$K$9,IF(D3014&lt;Bonus!$J$10,Bonus!$K$10,IF(D3014&lt;Bonus!$J$11,Bonus!$K$11,IF(D3014&lt;Bonus!$J$12,Bonus!$K$12,Bonus!$K$13)))))))))))</f>
        <v>2</v>
      </c>
    </row>
    <row r="3015" spans="1:21"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17">
        <f t="shared" si="189"/>
        <v>146.69158878504672</v>
      </c>
      <c r="Q3015" t="s">
        <v>8337</v>
      </c>
      <c r="R3015" t="s">
        <v>8377</v>
      </c>
      <c r="S3015" s="23">
        <f t="shared" si="190"/>
        <v>42146.627881944441</v>
      </c>
      <c r="T3015" s="23">
        <f t="shared" si="191"/>
        <v>42176.627881944441</v>
      </c>
      <c r="U3015" s="27">
        <f>IF(D3015&lt;Bonus!$J$2,Bonus!$K$2,IF(D3015&lt;Bonus!$J$3,Bonus!$K$3,IF(D3015&lt;Bonus!$J$4,Bonus!$K$4,IF(D3015&lt;Bonus!$J$5,Bonus!$K$5,IF(D3015&lt;Bonus!$J$6,Bonus!$K$6,IF(D3015&lt;Bonus!$J$7,Bonus!$K$7,IF(D3015&lt;Bonus!$J$8,Bonus!$K$8,IF(D3015&lt;Bonus!$J$9,Bonus!$K$9,IF(D3015&lt;Bonus!$J$10,Bonus!$K$10,IF(D3015&lt;Bonus!$J$11,Bonus!$K$11,IF(D3015&lt;Bonus!$J$12,Bonus!$K$12,Bonus!$K$13)))))))))))</f>
        <v>4</v>
      </c>
    </row>
    <row r="3016" spans="1:21"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17">
        <f t="shared" si="189"/>
        <v>50.764811490125673</v>
      </c>
      <c r="Q3016" t="s">
        <v>8337</v>
      </c>
      <c r="R3016" t="s">
        <v>8377</v>
      </c>
      <c r="S3016" s="23">
        <f t="shared" si="190"/>
        <v>41919.915277777778</v>
      </c>
      <c r="T3016" s="23">
        <f t="shared" si="191"/>
        <v>41948</v>
      </c>
      <c r="U3016" s="27">
        <f>IF(D3016&lt;Bonus!$J$2,Bonus!$K$2,IF(D3016&lt;Bonus!$J$3,Bonus!$K$3,IF(D3016&lt;Bonus!$J$4,Bonus!$K$4,IF(D3016&lt;Bonus!$J$5,Bonus!$K$5,IF(D3016&lt;Bonus!$J$6,Bonus!$K$6,IF(D3016&lt;Bonus!$J$7,Bonus!$K$7,IF(D3016&lt;Bonus!$J$8,Bonus!$K$8,IF(D3016&lt;Bonus!$J$9,Bonus!$K$9,IF(D3016&lt;Bonus!$J$10,Bonus!$K$10,IF(D3016&lt;Bonus!$J$11,Bonus!$K$11,IF(D3016&lt;Bonus!$J$12,Bonus!$K$12,Bonus!$K$13)))))))))))</f>
        <v>7</v>
      </c>
    </row>
    <row r="3017" spans="1:21"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17">
        <f t="shared" si="189"/>
        <v>87.7</v>
      </c>
      <c r="Q3017" t="s">
        <v>8337</v>
      </c>
      <c r="R3017" t="s">
        <v>8377</v>
      </c>
      <c r="S3017" s="23">
        <f t="shared" si="190"/>
        <v>41785.518958333334</v>
      </c>
      <c r="T3017" s="23">
        <f t="shared" si="191"/>
        <v>41800.958333333328</v>
      </c>
      <c r="U3017" s="27">
        <f>IF(D3017&lt;Bonus!$J$2,Bonus!$K$2,IF(D3017&lt;Bonus!$J$3,Bonus!$K$3,IF(D3017&lt;Bonus!$J$4,Bonus!$K$4,IF(D3017&lt;Bonus!$J$5,Bonus!$K$5,IF(D3017&lt;Bonus!$J$6,Bonus!$K$6,IF(D3017&lt;Bonus!$J$7,Bonus!$K$7,IF(D3017&lt;Bonus!$J$8,Bonus!$K$8,IF(D3017&lt;Bonus!$J$9,Bonus!$K$9,IF(D3017&lt;Bonus!$J$10,Bonus!$K$10,IF(D3017&lt;Bonus!$J$11,Bonus!$K$11,IF(D3017&lt;Bonus!$J$12,Bonus!$K$12,Bonus!$K$13)))))))))))</f>
        <v>2</v>
      </c>
    </row>
    <row r="3018" spans="1:21"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17">
        <f t="shared" si="189"/>
        <v>242.27777777777777</v>
      </c>
      <c r="Q3018" t="s">
        <v>8337</v>
      </c>
      <c r="R3018" t="s">
        <v>8377</v>
      </c>
      <c r="S3018" s="23">
        <f t="shared" si="190"/>
        <v>41778.339722222219</v>
      </c>
      <c r="T3018" s="23">
        <f t="shared" si="191"/>
        <v>41838.339722222219</v>
      </c>
      <c r="U3018" s="27">
        <f>IF(D3018&lt;Bonus!$J$2,Bonus!$K$2,IF(D3018&lt;Bonus!$J$3,Bonus!$K$3,IF(D3018&lt;Bonus!$J$4,Bonus!$K$4,IF(D3018&lt;Bonus!$J$5,Bonus!$K$5,IF(D3018&lt;Bonus!$J$6,Bonus!$K$6,IF(D3018&lt;Bonus!$J$7,Bonus!$K$7,IF(D3018&lt;Bonus!$J$8,Bonus!$K$8,IF(D3018&lt;Bonus!$J$9,Bonus!$K$9,IF(D3018&lt;Bonus!$J$10,Bonus!$K$10,IF(D3018&lt;Bonus!$J$11,Bonus!$K$11,IF(D3018&lt;Bonus!$J$12,Bonus!$K$12,Bonus!$K$13)))))))))))</f>
        <v>3</v>
      </c>
    </row>
    <row r="3019" spans="1:21"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17">
        <f t="shared" si="189"/>
        <v>146.44654088050314</v>
      </c>
      <c r="Q3019" t="s">
        <v>8337</v>
      </c>
      <c r="R3019" t="s">
        <v>8377</v>
      </c>
      <c r="S3019" s="23">
        <f t="shared" si="190"/>
        <v>41841.641701388886</v>
      </c>
      <c r="T3019" s="23">
        <f t="shared" si="191"/>
        <v>41871.641701388886</v>
      </c>
      <c r="U3019" s="27">
        <f>IF(D3019&lt;Bonus!$J$2,Bonus!$K$2,IF(D3019&lt;Bonus!$J$3,Bonus!$K$3,IF(D3019&lt;Bonus!$J$4,Bonus!$K$4,IF(D3019&lt;Bonus!$J$5,Bonus!$K$5,IF(D3019&lt;Bonus!$J$6,Bonus!$K$6,IF(D3019&lt;Bonus!$J$7,Bonus!$K$7,IF(D3019&lt;Bonus!$J$8,Bonus!$K$8,IF(D3019&lt;Bonus!$J$9,Bonus!$K$9,IF(D3019&lt;Bonus!$J$10,Bonus!$K$10,IF(D3019&lt;Bonus!$J$11,Bonus!$K$11,IF(D3019&lt;Bonus!$J$12,Bonus!$K$12,Bonus!$K$13)))))))))))</f>
        <v>6</v>
      </c>
    </row>
    <row r="3020" spans="1:21"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17">
        <f t="shared" si="189"/>
        <v>103.17073170731707</v>
      </c>
      <c r="Q3020" t="s">
        <v>8337</v>
      </c>
      <c r="R3020" t="s">
        <v>8377</v>
      </c>
      <c r="S3020" s="23">
        <f t="shared" si="190"/>
        <v>42163.090000000004</v>
      </c>
      <c r="T3020" s="23">
        <f t="shared" si="191"/>
        <v>42205.708333333336</v>
      </c>
      <c r="U3020" s="27">
        <f>IF(D3020&lt;Bonus!$J$2,Bonus!$K$2,IF(D3020&lt;Bonus!$J$3,Bonus!$K$3,IF(D3020&lt;Bonus!$J$4,Bonus!$K$4,IF(D3020&lt;Bonus!$J$5,Bonus!$K$5,IF(D3020&lt;Bonus!$J$6,Bonus!$K$6,IF(D3020&lt;Bonus!$J$7,Bonus!$K$7,IF(D3020&lt;Bonus!$J$8,Bonus!$K$8,IF(D3020&lt;Bonus!$J$9,Bonus!$K$9,IF(D3020&lt;Bonus!$J$10,Bonus!$K$10,IF(D3020&lt;Bonus!$J$11,Bonus!$K$11,IF(D3020&lt;Bonus!$J$12,Bonus!$K$12,Bonus!$K$13)))))))))))</f>
        <v>2</v>
      </c>
    </row>
    <row r="3021" spans="1:21"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17">
        <f t="shared" si="189"/>
        <v>80.464601769911511</v>
      </c>
      <c r="Q3021" t="s">
        <v>8337</v>
      </c>
      <c r="R3021" t="s">
        <v>8377</v>
      </c>
      <c r="S3021" s="23">
        <f t="shared" si="190"/>
        <v>41758.625231481477</v>
      </c>
      <c r="T3021" s="23">
        <f t="shared" si="191"/>
        <v>41785.916666666664</v>
      </c>
      <c r="U3021" s="27">
        <f>IF(D3021&lt;Bonus!$J$2,Bonus!$K$2,IF(D3021&lt;Bonus!$J$3,Bonus!$K$3,IF(D3021&lt;Bonus!$J$4,Bonus!$K$4,IF(D3021&lt;Bonus!$J$5,Bonus!$K$5,IF(D3021&lt;Bonus!$J$6,Bonus!$K$6,IF(D3021&lt;Bonus!$J$7,Bonus!$K$7,IF(D3021&lt;Bonus!$J$8,Bonus!$K$8,IF(D3021&lt;Bonus!$J$9,Bonus!$K$9,IF(D3021&lt;Bonus!$J$10,Bonus!$K$10,IF(D3021&lt;Bonus!$J$11,Bonus!$K$11,IF(D3021&lt;Bonus!$J$12,Bonus!$K$12,Bonus!$K$13)))))))))))</f>
        <v>5</v>
      </c>
    </row>
    <row r="3022" spans="1:21"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17">
        <f t="shared" si="189"/>
        <v>234.66666666666666</v>
      </c>
      <c r="Q3022" t="s">
        <v>8337</v>
      </c>
      <c r="R3022" t="s">
        <v>8377</v>
      </c>
      <c r="S3022" s="23">
        <f t="shared" si="190"/>
        <v>42170.638113425921</v>
      </c>
      <c r="T3022" s="23">
        <f t="shared" si="191"/>
        <v>42230.638113425921</v>
      </c>
      <c r="U3022" s="27">
        <f>IF(D3022&lt;Bonus!$J$2,Bonus!$K$2,IF(D3022&lt;Bonus!$J$3,Bonus!$K$3,IF(D3022&lt;Bonus!$J$4,Bonus!$K$4,IF(D3022&lt;Bonus!$J$5,Bonus!$K$5,IF(D3022&lt;Bonus!$J$6,Bonus!$K$6,IF(D3022&lt;Bonus!$J$7,Bonus!$K$7,IF(D3022&lt;Bonus!$J$8,Bonus!$K$8,IF(D3022&lt;Bonus!$J$9,Bonus!$K$9,IF(D3022&lt;Bonus!$J$10,Bonus!$K$10,IF(D3022&lt;Bonus!$J$11,Bonus!$K$11,IF(D3022&lt;Bonus!$J$12,Bonus!$K$12,Bonus!$K$13)))))))))))</f>
        <v>3</v>
      </c>
    </row>
    <row r="3023" spans="1:21"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17">
        <f t="shared" si="189"/>
        <v>50.689320388349515</v>
      </c>
      <c r="Q3023" t="s">
        <v>8337</v>
      </c>
      <c r="R3023" t="s">
        <v>8377</v>
      </c>
      <c r="S3023" s="23">
        <f t="shared" si="190"/>
        <v>42660.410520833328</v>
      </c>
      <c r="T3023" s="23">
        <f t="shared" si="191"/>
        <v>42696.040972222218</v>
      </c>
      <c r="U3023" s="27">
        <f>IF(D3023&lt;Bonus!$J$2,Bonus!$K$2,IF(D3023&lt;Bonus!$J$3,Bonus!$K$3,IF(D3023&lt;Bonus!$J$4,Bonus!$K$4,IF(D3023&lt;Bonus!$J$5,Bonus!$K$5,IF(D3023&lt;Bonus!$J$6,Bonus!$K$6,IF(D3023&lt;Bonus!$J$7,Bonus!$K$7,IF(D3023&lt;Bonus!$J$8,Bonus!$K$8,IF(D3023&lt;Bonus!$J$9,Bonus!$K$9,IF(D3023&lt;Bonus!$J$10,Bonus!$K$10,IF(D3023&lt;Bonus!$J$11,Bonus!$K$11,IF(D3023&lt;Bonus!$J$12,Bonus!$K$12,Bonus!$K$13)))))))))))</f>
        <v>2</v>
      </c>
    </row>
    <row r="3024" spans="1:21"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17">
        <f t="shared" si="189"/>
        <v>162.70967741935485</v>
      </c>
      <c r="Q3024" t="s">
        <v>8337</v>
      </c>
      <c r="R3024" t="s">
        <v>8377</v>
      </c>
      <c r="S3024" s="23">
        <f t="shared" si="190"/>
        <v>42564.745474537034</v>
      </c>
      <c r="T3024" s="23">
        <f t="shared" si="191"/>
        <v>42609.745474537034</v>
      </c>
      <c r="U3024" s="27">
        <f>IF(D3024&lt;Bonus!$J$2,Bonus!$K$2,IF(D3024&lt;Bonus!$J$3,Bonus!$K$3,IF(D3024&lt;Bonus!$J$4,Bonus!$K$4,IF(D3024&lt;Bonus!$J$5,Bonus!$K$5,IF(D3024&lt;Bonus!$J$6,Bonus!$K$6,IF(D3024&lt;Bonus!$J$7,Bonus!$K$7,IF(D3024&lt;Bonus!$J$8,Bonus!$K$8,IF(D3024&lt;Bonus!$J$9,Bonus!$K$9,IF(D3024&lt;Bonus!$J$10,Bonus!$K$10,IF(D3024&lt;Bonus!$J$11,Bonus!$K$11,IF(D3024&lt;Bonus!$J$12,Bonus!$K$12,Bonus!$K$13)))))))))))</f>
        <v>4</v>
      </c>
    </row>
    <row r="3025" spans="1:21"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17">
        <f t="shared" si="189"/>
        <v>120.16666666666667</v>
      </c>
      <c r="Q3025" t="s">
        <v>8337</v>
      </c>
      <c r="R3025" t="s">
        <v>8377</v>
      </c>
      <c r="S3025" s="23">
        <f t="shared" si="190"/>
        <v>42121.46743055556</v>
      </c>
      <c r="T3025" s="23">
        <f t="shared" si="191"/>
        <v>42166.46743055556</v>
      </c>
      <c r="U3025" s="27">
        <f>IF(D3025&lt;Bonus!$J$2,Bonus!$K$2,IF(D3025&lt;Bonus!$J$3,Bonus!$K$3,IF(D3025&lt;Bonus!$J$4,Bonus!$K$4,IF(D3025&lt;Bonus!$J$5,Bonus!$K$5,IF(D3025&lt;Bonus!$J$6,Bonus!$K$6,IF(D3025&lt;Bonus!$J$7,Bonus!$K$7,IF(D3025&lt;Bonus!$J$8,Bonus!$K$8,IF(D3025&lt;Bonus!$J$9,Bonus!$K$9,IF(D3025&lt;Bonus!$J$10,Bonus!$K$10,IF(D3025&lt;Bonus!$J$11,Bonus!$K$11,IF(D3025&lt;Bonus!$J$12,Bonus!$K$12,Bonus!$K$13)))))))))))</f>
        <v>1</v>
      </c>
    </row>
    <row r="3026" spans="1:21"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17">
        <f t="shared" si="189"/>
        <v>67.697802197802204</v>
      </c>
      <c r="Q3026" t="s">
        <v>8337</v>
      </c>
      <c r="R3026" t="s">
        <v>8377</v>
      </c>
      <c r="S3026" s="23">
        <f t="shared" si="190"/>
        <v>41158.785590277774</v>
      </c>
      <c r="T3026" s="23">
        <f t="shared" si="191"/>
        <v>41188.785590277774</v>
      </c>
      <c r="U3026" s="27">
        <f>IF(D3026&lt;Bonus!$J$2,Bonus!$K$2,IF(D3026&lt;Bonus!$J$3,Bonus!$K$3,IF(D3026&lt;Bonus!$J$4,Bonus!$K$4,IF(D3026&lt;Bonus!$J$5,Bonus!$K$5,IF(D3026&lt;Bonus!$J$6,Bonus!$K$6,IF(D3026&lt;Bonus!$J$7,Bonus!$K$7,IF(D3026&lt;Bonus!$J$8,Bonus!$K$8,IF(D3026&lt;Bonus!$J$9,Bonus!$K$9,IF(D3026&lt;Bonus!$J$10,Bonus!$K$10,IF(D3026&lt;Bonus!$J$11,Bonus!$K$11,IF(D3026&lt;Bonus!$J$12,Bonus!$K$12,Bonus!$K$13)))))))))))</f>
        <v>3</v>
      </c>
    </row>
    <row r="3027" spans="1:21"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17">
        <f t="shared" si="189"/>
        <v>52.103448275862071</v>
      </c>
      <c r="Q3027" t="s">
        <v>8337</v>
      </c>
      <c r="R3027" t="s">
        <v>8377</v>
      </c>
      <c r="S3027" s="23">
        <f t="shared" si="190"/>
        <v>41761.301076388889</v>
      </c>
      <c r="T3027" s="23">
        <f t="shared" si="191"/>
        <v>41789.458333333328</v>
      </c>
      <c r="U3027" s="27">
        <f>IF(D3027&lt;Bonus!$J$2,Bonus!$K$2,IF(D3027&lt;Bonus!$J$3,Bonus!$K$3,IF(D3027&lt;Bonus!$J$4,Bonus!$K$4,IF(D3027&lt;Bonus!$J$5,Bonus!$K$5,IF(D3027&lt;Bonus!$J$6,Bonus!$K$6,IF(D3027&lt;Bonus!$J$7,Bonus!$K$7,IF(D3027&lt;Bonus!$J$8,Bonus!$K$8,IF(D3027&lt;Bonus!$J$9,Bonus!$K$9,IF(D3027&lt;Bonus!$J$10,Bonus!$K$10,IF(D3027&lt;Bonus!$J$11,Bonus!$K$11,IF(D3027&lt;Bonus!$J$12,Bonus!$K$12,Bonus!$K$13)))))))))))</f>
        <v>2</v>
      </c>
    </row>
    <row r="3028" spans="1:21"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17">
        <f t="shared" si="189"/>
        <v>51.6</v>
      </c>
      <c r="Q3028" t="s">
        <v>8337</v>
      </c>
      <c r="R3028" t="s">
        <v>8377</v>
      </c>
      <c r="S3028" s="23">
        <f t="shared" si="190"/>
        <v>42783.251064814809</v>
      </c>
      <c r="T3028" s="23">
        <f t="shared" si="191"/>
        <v>42797.251064814809</v>
      </c>
      <c r="U3028" s="27">
        <f>IF(D3028&lt;Bonus!$J$2,Bonus!$K$2,IF(D3028&lt;Bonus!$J$3,Bonus!$K$3,IF(D3028&lt;Bonus!$J$4,Bonus!$K$4,IF(D3028&lt;Bonus!$J$5,Bonus!$K$5,IF(D3028&lt;Bonus!$J$6,Bonus!$K$6,IF(D3028&lt;Bonus!$J$7,Bonus!$K$7,IF(D3028&lt;Bonus!$J$8,Bonus!$K$8,IF(D3028&lt;Bonus!$J$9,Bonus!$K$9,IF(D3028&lt;Bonus!$J$10,Bonus!$K$10,IF(D3028&lt;Bonus!$J$11,Bonus!$K$11,IF(D3028&lt;Bonus!$J$12,Bonus!$K$12,Bonus!$K$13)))))))))))</f>
        <v>1</v>
      </c>
    </row>
    <row r="3029" spans="1:21"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17">
        <f t="shared" si="189"/>
        <v>164.3</v>
      </c>
      <c r="Q3029" t="s">
        <v>8337</v>
      </c>
      <c r="R3029" t="s">
        <v>8377</v>
      </c>
      <c r="S3029" s="23">
        <f t="shared" si="190"/>
        <v>42053.49596064815</v>
      </c>
      <c r="T3029" s="23">
        <f t="shared" si="191"/>
        <v>42083.454293981478</v>
      </c>
      <c r="U3029" s="27">
        <f>IF(D3029&lt;Bonus!$J$2,Bonus!$K$2,IF(D3029&lt;Bonus!$J$3,Bonus!$K$3,IF(D3029&lt;Bonus!$J$4,Bonus!$K$4,IF(D3029&lt;Bonus!$J$5,Bonus!$K$5,IF(D3029&lt;Bonus!$J$6,Bonus!$K$6,IF(D3029&lt;Bonus!$J$7,Bonus!$K$7,IF(D3029&lt;Bonus!$J$8,Bonus!$K$8,IF(D3029&lt;Bonus!$J$9,Bonus!$K$9,IF(D3029&lt;Bonus!$J$10,Bonus!$K$10,IF(D3029&lt;Bonus!$J$11,Bonus!$K$11,IF(D3029&lt;Bonus!$J$12,Bonus!$K$12,Bonus!$K$13)))))))))))</f>
        <v>10</v>
      </c>
    </row>
    <row r="3030" spans="1:21"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17">
        <f t="shared" si="189"/>
        <v>84.858585858585855</v>
      </c>
      <c r="Q3030" t="s">
        <v>8337</v>
      </c>
      <c r="R3030" t="s">
        <v>8377</v>
      </c>
      <c r="S3030" s="23">
        <f t="shared" si="190"/>
        <v>42567.055844907409</v>
      </c>
      <c r="T3030" s="23">
        <f t="shared" si="191"/>
        <v>42597.055844907409</v>
      </c>
      <c r="U3030" s="27">
        <f>IF(D3030&lt;Bonus!$J$2,Bonus!$K$2,IF(D3030&lt;Bonus!$J$3,Bonus!$K$3,IF(D3030&lt;Bonus!$J$4,Bonus!$K$4,IF(D3030&lt;Bonus!$J$5,Bonus!$K$5,IF(D3030&lt;Bonus!$J$6,Bonus!$K$6,IF(D3030&lt;Bonus!$J$7,Bonus!$K$7,IF(D3030&lt;Bonus!$J$8,Bonus!$K$8,IF(D3030&lt;Bonus!$J$9,Bonus!$K$9,IF(D3030&lt;Bonus!$J$10,Bonus!$K$10,IF(D3030&lt;Bonus!$J$11,Bonus!$K$11,IF(D3030&lt;Bonus!$J$12,Bonus!$K$12,Bonus!$K$13)))))))))))</f>
        <v>3</v>
      </c>
    </row>
    <row r="3031" spans="1:21"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17">
        <f t="shared" si="189"/>
        <v>94.548850574712645</v>
      </c>
      <c r="Q3031" t="s">
        <v>8337</v>
      </c>
      <c r="R3031" t="s">
        <v>8377</v>
      </c>
      <c r="S3031" s="23">
        <f t="shared" si="190"/>
        <v>41932.500543981478</v>
      </c>
      <c r="T3031" s="23">
        <f t="shared" si="191"/>
        <v>41960.982638888883</v>
      </c>
      <c r="U3031" s="27">
        <f>IF(D3031&lt;Bonus!$J$2,Bonus!$K$2,IF(D3031&lt;Bonus!$J$3,Bonus!$K$3,IF(D3031&lt;Bonus!$J$4,Bonus!$K$4,IF(D3031&lt;Bonus!$J$5,Bonus!$K$5,IF(D3031&lt;Bonus!$J$6,Bonus!$K$6,IF(D3031&lt;Bonus!$J$7,Bonus!$K$7,IF(D3031&lt;Bonus!$J$8,Bonus!$K$8,IF(D3031&lt;Bonus!$J$9,Bonus!$K$9,IF(D3031&lt;Bonus!$J$10,Bonus!$K$10,IF(D3031&lt;Bonus!$J$11,Bonus!$K$11,IF(D3031&lt;Bonus!$J$12,Bonus!$K$12,Bonus!$K$13)))))))))))</f>
        <v>8</v>
      </c>
    </row>
    <row r="3032" spans="1:21"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17">
        <f t="shared" si="189"/>
        <v>45.536585365853661</v>
      </c>
      <c r="Q3032" t="s">
        <v>8337</v>
      </c>
      <c r="R3032" t="s">
        <v>8377</v>
      </c>
      <c r="S3032" s="23">
        <f t="shared" si="190"/>
        <v>42233.5390162037</v>
      </c>
      <c r="T3032" s="23">
        <f t="shared" si="191"/>
        <v>42263.5390162037</v>
      </c>
      <c r="U3032" s="27">
        <f>IF(D3032&lt;Bonus!$J$2,Bonus!$K$2,IF(D3032&lt;Bonus!$J$3,Bonus!$K$3,IF(D3032&lt;Bonus!$J$4,Bonus!$K$4,IF(D3032&lt;Bonus!$J$5,Bonus!$K$5,IF(D3032&lt;Bonus!$J$6,Bonus!$K$6,IF(D3032&lt;Bonus!$J$7,Bonus!$K$7,IF(D3032&lt;Bonus!$J$8,Bonus!$K$8,IF(D3032&lt;Bonus!$J$9,Bonus!$K$9,IF(D3032&lt;Bonus!$J$10,Bonus!$K$10,IF(D3032&lt;Bonus!$J$11,Bonus!$K$11,IF(D3032&lt;Bonus!$J$12,Bonus!$K$12,Bonus!$K$13)))))))))))</f>
        <v>2</v>
      </c>
    </row>
    <row r="3033" spans="1:21"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17">
        <f t="shared" si="189"/>
        <v>51.724137931034484</v>
      </c>
      <c r="Q3033" t="s">
        <v>8337</v>
      </c>
      <c r="R3033" t="s">
        <v>8377</v>
      </c>
      <c r="S3033" s="23">
        <f t="shared" si="190"/>
        <v>42597.674155092587</v>
      </c>
      <c r="T3033" s="23">
        <f t="shared" si="191"/>
        <v>42657.674155092587</v>
      </c>
      <c r="U3033" s="27">
        <f>IF(D3033&lt;Bonus!$J$2,Bonus!$K$2,IF(D3033&lt;Bonus!$J$3,Bonus!$K$3,IF(D3033&lt;Bonus!$J$4,Bonus!$K$4,IF(D3033&lt;Bonus!$J$5,Bonus!$K$5,IF(D3033&lt;Bonus!$J$6,Bonus!$K$6,IF(D3033&lt;Bonus!$J$7,Bonus!$K$7,IF(D3033&lt;Bonus!$J$8,Bonus!$K$8,IF(D3033&lt;Bonus!$J$9,Bonus!$K$9,IF(D3033&lt;Bonus!$J$10,Bonus!$K$10,IF(D3033&lt;Bonus!$J$11,Bonus!$K$11,IF(D3033&lt;Bonus!$J$12,Bonus!$K$12,Bonus!$K$13)))))))))))</f>
        <v>2</v>
      </c>
    </row>
    <row r="3034" spans="1:21"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17">
        <f t="shared" si="189"/>
        <v>50.88</v>
      </c>
      <c r="Q3034" t="s">
        <v>8337</v>
      </c>
      <c r="R3034" t="s">
        <v>8377</v>
      </c>
      <c r="S3034" s="23">
        <f t="shared" si="190"/>
        <v>42227.836331018516</v>
      </c>
      <c r="T3034" s="23">
        <f t="shared" si="191"/>
        <v>42257.836331018516</v>
      </c>
      <c r="U3034" s="27">
        <f>IF(D3034&lt;Bonus!$J$2,Bonus!$K$2,IF(D3034&lt;Bonus!$J$3,Bonus!$K$3,IF(D3034&lt;Bonus!$J$4,Bonus!$K$4,IF(D3034&lt;Bonus!$J$5,Bonus!$K$5,IF(D3034&lt;Bonus!$J$6,Bonus!$K$6,IF(D3034&lt;Bonus!$J$7,Bonus!$K$7,IF(D3034&lt;Bonus!$J$8,Bonus!$K$8,IF(D3034&lt;Bonus!$J$9,Bonus!$K$9,IF(D3034&lt;Bonus!$J$10,Bonus!$K$10,IF(D3034&lt;Bonus!$J$11,Bonus!$K$11,IF(D3034&lt;Bonus!$J$12,Bonus!$K$12,Bonus!$K$13)))))))))))</f>
        <v>2</v>
      </c>
    </row>
    <row r="3035" spans="1:21"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17">
        <f t="shared" si="189"/>
        <v>191.13043478260869</v>
      </c>
      <c r="Q3035" t="s">
        <v>8337</v>
      </c>
      <c r="R3035" t="s">
        <v>8377</v>
      </c>
      <c r="S3035" s="23">
        <f t="shared" si="190"/>
        <v>42569.901909722219</v>
      </c>
      <c r="T3035" s="23">
        <f t="shared" si="191"/>
        <v>42599.901909722219</v>
      </c>
      <c r="U3035" s="27">
        <f>IF(D3035&lt;Bonus!$J$2,Bonus!$K$2,IF(D3035&lt;Bonus!$J$3,Bonus!$K$3,IF(D3035&lt;Bonus!$J$4,Bonus!$K$4,IF(D3035&lt;Bonus!$J$5,Bonus!$K$5,IF(D3035&lt;Bonus!$J$6,Bonus!$K$6,IF(D3035&lt;Bonus!$J$7,Bonus!$K$7,IF(D3035&lt;Bonus!$J$8,Bonus!$K$8,IF(D3035&lt;Bonus!$J$9,Bonus!$K$9,IF(D3035&lt;Bonus!$J$10,Bonus!$K$10,IF(D3035&lt;Bonus!$J$11,Bonus!$K$11,IF(D3035&lt;Bonus!$J$12,Bonus!$K$12,Bonus!$K$13)))))))))))</f>
        <v>2</v>
      </c>
    </row>
    <row r="3036" spans="1:21"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17">
        <f t="shared" si="189"/>
        <v>89.314285714285717</v>
      </c>
      <c r="Q3036" t="s">
        <v>8337</v>
      </c>
      <c r="R3036" t="s">
        <v>8377</v>
      </c>
      <c r="S3036" s="23">
        <f t="shared" si="190"/>
        <v>42644.327025462961</v>
      </c>
      <c r="T3036" s="23">
        <f t="shared" si="191"/>
        <v>42674.957638888889</v>
      </c>
      <c r="U3036" s="27">
        <f>IF(D3036&lt;Bonus!$J$2,Bonus!$K$2,IF(D3036&lt;Bonus!$J$3,Bonus!$K$3,IF(D3036&lt;Bonus!$J$4,Bonus!$K$4,IF(D3036&lt;Bonus!$J$5,Bonus!$K$5,IF(D3036&lt;Bonus!$J$6,Bonus!$K$6,IF(D3036&lt;Bonus!$J$7,Bonus!$K$7,IF(D3036&lt;Bonus!$J$8,Bonus!$K$8,IF(D3036&lt;Bonus!$J$9,Bonus!$K$9,IF(D3036&lt;Bonus!$J$10,Bonus!$K$10,IF(D3036&lt;Bonus!$J$11,Bonus!$K$11,IF(D3036&lt;Bonus!$J$12,Bonus!$K$12,Bonus!$K$13)))))))))))</f>
        <v>12</v>
      </c>
    </row>
    <row r="3037" spans="1:21"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17">
        <f t="shared" si="189"/>
        <v>88.588631921824103</v>
      </c>
      <c r="Q3037" t="s">
        <v>8337</v>
      </c>
      <c r="R3037" t="s">
        <v>8377</v>
      </c>
      <c r="S3037" s="23">
        <f t="shared" si="190"/>
        <v>41368.351956018516</v>
      </c>
      <c r="T3037" s="23">
        <f t="shared" si="191"/>
        <v>41398.351956018516</v>
      </c>
      <c r="U3037" s="27">
        <f>IF(D3037&lt;Bonus!$J$2,Bonus!$K$2,IF(D3037&lt;Bonus!$J$3,Bonus!$K$3,IF(D3037&lt;Bonus!$J$4,Bonus!$K$4,IF(D3037&lt;Bonus!$J$5,Bonus!$K$5,IF(D3037&lt;Bonus!$J$6,Bonus!$K$6,IF(D3037&lt;Bonus!$J$7,Bonus!$K$7,IF(D3037&lt;Bonus!$J$8,Bonus!$K$8,IF(D3037&lt;Bonus!$J$9,Bonus!$K$9,IF(D3037&lt;Bonus!$J$10,Bonus!$K$10,IF(D3037&lt;Bonus!$J$11,Bonus!$K$11,IF(D3037&lt;Bonus!$J$12,Bonus!$K$12,Bonus!$K$13)))))))))))</f>
        <v>7</v>
      </c>
    </row>
    <row r="3038" spans="1:21"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17">
        <f t="shared" si="189"/>
        <v>96.300911854103347</v>
      </c>
      <c r="Q3038" t="s">
        <v>8337</v>
      </c>
      <c r="R3038" t="s">
        <v>8377</v>
      </c>
      <c r="S3038" s="23">
        <f t="shared" si="190"/>
        <v>41466.576898148145</v>
      </c>
      <c r="T3038" s="23">
        <f t="shared" si="191"/>
        <v>41502.290972222218</v>
      </c>
      <c r="U3038" s="27">
        <f>IF(D3038&lt;Bonus!$J$2,Bonus!$K$2,IF(D3038&lt;Bonus!$J$3,Bonus!$K$3,IF(D3038&lt;Bonus!$J$4,Bonus!$K$4,IF(D3038&lt;Bonus!$J$5,Bonus!$K$5,IF(D3038&lt;Bonus!$J$6,Bonus!$K$6,IF(D3038&lt;Bonus!$J$7,Bonus!$K$7,IF(D3038&lt;Bonus!$J$8,Bonus!$K$8,IF(D3038&lt;Bonus!$J$9,Bonus!$K$9,IF(D3038&lt;Bonus!$J$10,Bonus!$K$10,IF(D3038&lt;Bonus!$J$11,Bonus!$K$11,IF(D3038&lt;Bonus!$J$12,Bonus!$K$12,Bonus!$K$13)))))))))))</f>
        <v>7</v>
      </c>
    </row>
    <row r="3039" spans="1:21"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17">
        <f t="shared" si="189"/>
        <v>33.3125</v>
      </c>
      <c r="Q3039" t="s">
        <v>8337</v>
      </c>
      <c r="R3039" t="s">
        <v>8377</v>
      </c>
      <c r="S3039" s="23">
        <f t="shared" si="190"/>
        <v>40378.684872685182</v>
      </c>
      <c r="T3039" s="23">
        <f t="shared" si="191"/>
        <v>40452.999305555553</v>
      </c>
      <c r="U3039" s="27">
        <f>IF(D3039&lt;Bonus!$J$2,Bonus!$K$2,IF(D3039&lt;Bonus!$J$3,Bonus!$K$3,IF(D3039&lt;Bonus!$J$4,Bonus!$K$4,IF(D3039&lt;Bonus!$J$5,Bonus!$K$5,IF(D3039&lt;Bonus!$J$6,Bonus!$K$6,IF(D3039&lt;Bonus!$J$7,Bonus!$K$7,IF(D3039&lt;Bonus!$J$8,Bonus!$K$8,IF(D3039&lt;Bonus!$J$9,Bonus!$K$9,IF(D3039&lt;Bonus!$J$10,Bonus!$K$10,IF(D3039&lt;Bonus!$J$11,Bonus!$K$11,IF(D3039&lt;Bonus!$J$12,Bonus!$K$12,Bonus!$K$13)))))))))))</f>
        <v>1</v>
      </c>
    </row>
    <row r="3040" spans="1:21"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17">
        <f t="shared" si="189"/>
        <v>37.222222222222221</v>
      </c>
      <c r="Q3040" t="s">
        <v>8337</v>
      </c>
      <c r="R3040" t="s">
        <v>8377</v>
      </c>
      <c r="S3040" s="23">
        <f t="shared" si="190"/>
        <v>42373.043946759259</v>
      </c>
      <c r="T3040" s="23">
        <f t="shared" si="191"/>
        <v>42433.043946759259</v>
      </c>
      <c r="U3040" s="27">
        <f>IF(D3040&lt;Bonus!$J$2,Bonus!$K$2,IF(D3040&lt;Bonus!$J$3,Bonus!$K$3,IF(D3040&lt;Bonus!$J$4,Bonus!$K$4,IF(D3040&lt;Bonus!$J$5,Bonus!$K$5,IF(D3040&lt;Bonus!$J$6,Bonus!$K$6,IF(D3040&lt;Bonus!$J$7,Bonus!$K$7,IF(D3040&lt;Bonus!$J$8,Bonus!$K$8,IF(D3040&lt;Bonus!$J$9,Bonus!$K$9,IF(D3040&lt;Bonus!$J$10,Bonus!$K$10,IF(D3040&lt;Bonus!$J$11,Bonus!$K$11,IF(D3040&lt;Bonus!$J$12,Bonus!$K$12,Bonus!$K$13)))))))))))</f>
        <v>2</v>
      </c>
    </row>
    <row r="3041" spans="1:21"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17">
        <f t="shared" si="189"/>
        <v>92.130423728813554</v>
      </c>
      <c r="Q3041" t="s">
        <v>8337</v>
      </c>
      <c r="R3041" t="s">
        <v>8377</v>
      </c>
      <c r="S3041" s="23">
        <f t="shared" si="190"/>
        <v>41610.586087962962</v>
      </c>
      <c r="T3041" s="23">
        <f t="shared" si="191"/>
        <v>41637.124305555553</v>
      </c>
      <c r="U3041" s="27">
        <f>IF(D3041&lt;Bonus!$J$2,Bonus!$K$2,IF(D3041&lt;Bonus!$J$3,Bonus!$K$3,IF(D3041&lt;Bonus!$J$4,Bonus!$K$4,IF(D3041&lt;Bonus!$J$5,Bonus!$K$5,IF(D3041&lt;Bonus!$J$6,Bonus!$K$6,IF(D3041&lt;Bonus!$J$7,Bonus!$K$7,IF(D3041&lt;Bonus!$J$8,Bonus!$K$8,IF(D3041&lt;Bonus!$J$9,Bonus!$K$9,IF(D3041&lt;Bonus!$J$10,Bonus!$K$10,IF(D3041&lt;Bonus!$J$11,Bonus!$K$11,IF(D3041&lt;Bonus!$J$12,Bonus!$K$12,Bonus!$K$13)))))))))))</f>
        <v>6</v>
      </c>
    </row>
    <row r="3042" spans="1:21"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17">
        <f t="shared" si="189"/>
        <v>76.785714285714292</v>
      </c>
      <c r="Q3042" t="s">
        <v>8337</v>
      </c>
      <c r="R3042" t="s">
        <v>8377</v>
      </c>
      <c r="S3042" s="23">
        <f t="shared" si="190"/>
        <v>42177.583576388883</v>
      </c>
      <c r="T3042" s="23">
        <f t="shared" si="191"/>
        <v>42181.749999999993</v>
      </c>
      <c r="U3042" s="27">
        <f>IF(D3042&lt;Bonus!$J$2,Bonus!$K$2,IF(D3042&lt;Bonus!$J$3,Bonus!$K$3,IF(D3042&lt;Bonus!$J$4,Bonus!$K$4,IF(D3042&lt;Bonus!$J$5,Bonus!$K$5,IF(D3042&lt;Bonus!$J$6,Bonus!$K$6,IF(D3042&lt;Bonus!$J$7,Bonus!$K$7,IF(D3042&lt;Bonus!$J$8,Bonus!$K$8,IF(D3042&lt;Bonus!$J$9,Bonus!$K$9,IF(D3042&lt;Bonus!$J$10,Bonus!$K$10,IF(D3042&lt;Bonus!$J$11,Bonus!$K$11,IF(D3042&lt;Bonus!$J$12,Bonus!$K$12,Bonus!$K$13)))))))))))</f>
        <v>2</v>
      </c>
    </row>
    <row r="3043" spans="1:21"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17">
        <f t="shared" si="189"/>
        <v>96.526315789473685</v>
      </c>
      <c r="Q3043" t="s">
        <v>8337</v>
      </c>
      <c r="R3043" t="s">
        <v>8377</v>
      </c>
      <c r="S3043" s="23">
        <f t="shared" si="190"/>
        <v>42359.660277777781</v>
      </c>
      <c r="T3043" s="23">
        <f t="shared" si="191"/>
        <v>42389.660277777781</v>
      </c>
      <c r="U3043" s="27">
        <f>IF(D3043&lt;Bonus!$J$2,Bonus!$K$2,IF(D3043&lt;Bonus!$J$3,Bonus!$K$3,IF(D3043&lt;Bonus!$J$4,Bonus!$K$4,IF(D3043&lt;Bonus!$J$5,Bonus!$K$5,IF(D3043&lt;Bonus!$J$6,Bonus!$K$6,IF(D3043&lt;Bonus!$J$7,Bonus!$K$7,IF(D3043&lt;Bonus!$J$8,Bonus!$K$8,IF(D3043&lt;Bonus!$J$9,Bonus!$K$9,IF(D3043&lt;Bonus!$J$10,Bonus!$K$10,IF(D3043&lt;Bonus!$J$11,Bonus!$K$11,IF(D3043&lt;Bonus!$J$12,Bonus!$K$12,Bonus!$K$13)))))))))))</f>
        <v>3</v>
      </c>
    </row>
    <row r="3044" spans="1:21"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17">
        <f t="shared" si="189"/>
        <v>51.891891891891895</v>
      </c>
      <c r="Q3044" t="s">
        <v>8337</v>
      </c>
      <c r="R3044" t="s">
        <v>8377</v>
      </c>
      <c r="S3044" s="23">
        <f t="shared" si="190"/>
        <v>42253.479710648149</v>
      </c>
      <c r="T3044" s="23">
        <f t="shared" si="191"/>
        <v>42283.479710648149</v>
      </c>
      <c r="U3044" s="27">
        <f>IF(D3044&lt;Bonus!$J$2,Bonus!$K$2,IF(D3044&lt;Bonus!$J$3,Bonus!$K$3,IF(D3044&lt;Bonus!$J$4,Bonus!$K$4,IF(D3044&lt;Bonus!$J$5,Bonus!$K$5,IF(D3044&lt;Bonus!$J$6,Bonus!$K$6,IF(D3044&lt;Bonus!$J$7,Bonus!$K$7,IF(D3044&lt;Bonus!$J$8,Bonus!$K$8,IF(D3044&lt;Bonus!$J$9,Bonus!$K$9,IF(D3044&lt;Bonus!$J$10,Bonus!$K$10,IF(D3044&lt;Bonus!$J$11,Bonus!$K$11,IF(D3044&lt;Bonus!$J$12,Bonus!$K$12,Bonus!$K$13)))))))))))</f>
        <v>2</v>
      </c>
    </row>
    <row r="3045" spans="1:21"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17">
        <f t="shared" si="189"/>
        <v>128.9140625</v>
      </c>
      <c r="Q3045" t="s">
        <v>8337</v>
      </c>
      <c r="R3045" t="s">
        <v>8377</v>
      </c>
      <c r="S3045" s="23">
        <f t="shared" si="190"/>
        <v>42082.862256944441</v>
      </c>
      <c r="T3045" s="23">
        <f t="shared" si="191"/>
        <v>42109.909722222219</v>
      </c>
      <c r="U3045" s="27">
        <f>IF(D3045&lt;Bonus!$J$2,Bonus!$K$2,IF(D3045&lt;Bonus!$J$3,Bonus!$K$3,IF(D3045&lt;Bonus!$J$4,Bonus!$K$4,IF(D3045&lt;Bonus!$J$5,Bonus!$K$5,IF(D3045&lt;Bonus!$J$6,Bonus!$K$6,IF(D3045&lt;Bonus!$J$7,Bonus!$K$7,IF(D3045&lt;Bonus!$J$8,Bonus!$K$8,IF(D3045&lt;Bonus!$J$9,Bonus!$K$9,IF(D3045&lt;Bonus!$J$10,Bonus!$K$10,IF(D3045&lt;Bonus!$J$11,Bonus!$K$11,IF(D3045&lt;Bonus!$J$12,Bonus!$K$12,Bonus!$K$13)))))))))))</f>
        <v>5</v>
      </c>
    </row>
    <row r="3046" spans="1:21"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17">
        <f t="shared" si="189"/>
        <v>84.108974358974365</v>
      </c>
      <c r="Q3046" t="s">
        <v>8337</v>
      </c>
      <c r="R3046" t="s">
        <v>8377</v>
      </c>
      <c r="S3046" s="23">
        <f t="shared" si="190"/>
        <v>42387.518495370365</v>
      </c>
      <c r="T3046" s="23">
        <f t="shared" si="191"/>
        <v>42402.518495370365</v>
      </c>
      <c r="U3046" s="27">
        <f>IF(D3046&lt;Bonus!$J$2,Bonus!$K$2,IF(D3046&lt;Bonus!$J$3,Bonus!$K$3,IF(D3046&lt;Bonus!$J$4,Bonus!$K$4,IF(D3046&lt;Bonus!$J$5,Bonus!$K$5,IF(D3046&lt;Bonus!$J$6,Bonus!$K$6,IF(D3046&lt;Bonus!$J$7,Bonus!$K$7,IF(D3046&lt;Bonus!$J$8,Bonus!$K$8,IF(D3046&lt;Bonus!$J$9,Bonus!$K$9,IF(D3046&lt;Bonus!$J$10,Bonus!$K$10,IF(D3046&lt;Bonus!$J$11,Bonus!$K$11,IF(D3046&lt;Bonus!$J$12,Bonus!$K$12,Bonus!$K$13)))))))))))</f>
        <v>4</v>
      </c>
    </row>
    <row r="3047" spans="1:21"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17">
        <f t="shared" si="189"/>
        <v>82.941562500000003</v>
      </c>
      <c r="Q3047" t="s">
        <v>8337</v>
      </c>
      <c r="R3047" t="s">
        <v>8377</v>
      </c>
      <c r="S3047" s="23">
        <f t="shared" si="190"/>
        <v>41842.947395833333</v>
      </c>
      <c r="T3047" s="23">
        <f t="shared" si="191"/>
        <v>41872.947395833333</v>
      </c>
      <c r="U3047" s="27">
        <f>IF(D3047&lt;Bonus!$J$2,Bonus!$K$2,IF(D3047&lt;Bonus!$J$3,Bonus!$K$3,IF(D3047&lt;Bonus!$J$4,Bonus!$K$4,IF(D3047&lt;Bonus!$J$5,Bonus!$K$5,IF(D3047&lt;Bonus!$J$6,Bonus!$K$6,IF(D3047&lt;Bonus!$J$7,Bonus!$K$7,IF(D3047&lt;Bonus!$J$8,Bonus!$K$8,IF(D3047&lt;Bonus!$J$9,Bonus!$K$9,IF(D3047&lt;Bonus!$J$10,Bonus!$K$10,IF(D3047&lt;Bonus!$J$11,Bonus!$K$11,IF(D3047&lt;Bonus!$J$12,Bonus!$K$12,Bonus!$K$13)))))))))))</f>
        <v>2</v>
      </c>
    </row>
    <row r="3048" spans="1:21"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17">
        <f t="shared" si="189"/>
        <v>259.94827586206895</v>
      </c>
      <c r="Q3048" t="s">
        <v>8337</v>
      </c>
      <c r="R3048" t="s">
        <v>8377</v>
      </c>
      <c r="S3048" s="23">
        <f t="shared" si="190"/>
        <v>41862.59474537037</v>
      </c>
      <c r="T3048" s="23">
        <f t="shared" si="191"/>
        <v>41891.994444444441</v>
      </c>
      <c r="U3048" s="27">
        <f>IF(D3048&lt;Bonus!$J$2,Bonus!$K$2,IF(D3048&lt;Bonus!$J$3,Bonus!$K$3,IF(D3048&lt;Bonus!$J$4,Bonus!$K$4,IF(D3048&lt;Bonus!$J$5,Bonus!$K$5,IF(D3048&lt;Bonus!$J$6,Bonus!$K$6,IF(D3048&lt;Bonus!$J$7,Bonus!$K$7,IF(D3048&lt;Bonus!$J$8,Bonus!$K$8,IF(D3048&lt;Bonus!$J$9,Bonus!$K$9,IF(D3048&lt;Bonus!$J$10,Bonus!$K$10,IF(D3048&lt;Bonus!$J$11,Bonus!$K$11,IF(D3048&lt;Bonus!$J$12,Bonus!$K$12,Bonus!$K$13)))))))))))</f>
        <v>3</v>
      </c>
    </row>
    <row r="3049" spans="1:21"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17">
        <f t="shared" si="189"/>
        <v>37.25</v>
      </c>
      <c r="Q3049" t="s">
        <v>8337</v>
      </c>
      <c r="R3049" t="s">
        <v>8377</v>
      </c>
      <c r="S3049" s="23">
        <f t="shared" si="190"/>
        <v>42443.780717592592</v>
      </c>
      <c r="T3049" s="23">
        <f t="shared" si="191"/>
        <v>42487.344444444439</v>
      </c>
      <c r="U3049" s="27">
        <f>IF(D3049&lt;Bonus!$J$2,Bonus!$K$2,IF(D3049&lt;Bonus!$J$3,Bonus!$K$3,IF(D3049&lt;Bonus!$J$4,Bonus!$K$4,IF(D3049&lt;Bonus!$J$5,Bonus!$K$5,IF(D3049&lt;Bonus!$J$6,Bonus!$K$6,IF(D3049&lt;Bonus!$J$7,Bonus!$K$7,IF(D3049&lt;Bonus!$J$8,Bonus!$K$8,IF(D3049&lt;Bonus!$J$9,Bonus!$K$9,IF(D3049&lt;Bonus!$J$10,Bonus!$K$10,IF(D3049&lt;Bonus!$J$11,Bonus!$K$11,IF(D3049&lt;Bonus!$J$12,Bonus!$K$12,Bonus!$K$13)))))))))))</f>
        <v>1</v>
      </c>
    </row>
    <row r="3050" spans="1:21"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17">
        <f t="shared" si="189"/>
        <v>177.02127659574469</v>
      </c>
      <c r="Q3050" t="s">
        <v>8337</v>
      </c>
      <c r="R3050" t="s">
        <v>8377</v>
      </c>
      <c r="S3050" s="23">
        <f t="shared" si="190"/>
        <v>41975.692847222213</v>
      </c>
      <c r="T3050" s="23">
        <f t="shared" si="191"/>
        <v>42004.681944444441</v>
      </c>
      <c r="U3050" s="27">
        <f>IF(D3050&lt;Bonus!$J$2,Bonus!$K$2,IF(D3050&lt;Bonus!$J$3,Bonus!$K$3,IF(D3050&lt;Bonus!$J$4,Bonus!$K$4,IF(D3050&lt;Bonus!$J$5,Bonus!$K$5,IF(D3050&lt;Bonus!$J$6,Bonus!$K$6,IF(D3050&lt;Bonus!$J$7,Bonus!$K$7,IF(D3050&lt;Bonus!$J$8,Bonus!$K$8,IF(D3050&lt;Bonus!$J$9,Bonus!$K$9,IF(D3050&lt;Bonus!$J$10,Bonus!$K$10,IF(D3050&lt;Bonus!$J$11,Bonus!$K$11,IF(D3050&lt;Bonus!$J$12,Bonus!$K$12,Bonus!$K$13)))))))))))</f>
        <v>3</v>
      </c>
    </row>
    <row r="3051" spans="1:21"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17">
        <f t="shared" si="189"/>
        <v>74.074074074074076</v>
      </c>
      <c r="Q3051" t="s">
        <v>8337</v>
      </c>
      <c r="R3051" t="s">
        <v>8377</v>
      </c>
      <c r="S3051" s="23">
        <f t="shared" si="190"/>
        <v>42138.806192129625</v>
      </c>
      <c r="T3051" s="23">
        <f t="shared" si="191"/>
        <v>42168.806192129625</v>
      </c>
      <c r="U3051" s="27">
        <f>IF(D3051&lt;Bonus!$J$2,Bonus!$K$2,IF(D3051&lt;Bonus!$J$3,Bonus!$K$3,IF(D3051&lt;Bonus!$J$4,Bonus!$K$4,IF(D3051&lt;Bonus!$J$5,Bonus!$K$5,IF(D3051&lt;Bonus!$J$6,Bonus!$K$6,IF(D3051&lt;Bonus!$J$7,Bonus!$K$7,IF(D3051&lt;Bonus!$J$8,Bonus!$K$8,IF(D3051&lt;Bonus!$J$9,Bonus!$K$9,IF(D3051&lt;Bonus!$J$10,Bonus!$K$10,IF(D3051&lt;Bonus!$J$11,Bonus!$K$11,IF(D3051&lt;Bonus!$J$12,Bonus!$K$12,Bonus!$K$13)))))))))))</f>
        <v>2</v>
      </c>
    </row>
    <row r="3052" spans="1:21"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17">
        <f t="shared" si="189"/>
        <v>70.666666666666671</v>
      </c>
      <c r="Q3052" t="s">
        <v>8337</v>
      </c>
      <c r="R3052" t="s">
        <v>8377</v>
      </c>
      <c r="S3052" s="23">
        <f t="shared" si="190"/>
        <v>42464.960185185184</v>
      </c>
      <c r="T3052" s="23">
        <f t="shared" si="191"/>
        <v>42494.960185185184</v>
      </c>
      <c r="U3052" s="27">
        <f>IF(D3052&lt;Bonus!$J$2,Bonus!$K$2,IF(D3052&lt;Bonus!$J$3,Bonus!$K$3,IF(D3052&lt;Bonus!$J$4,Bonus!$K$4,IF(D3052&lt;Bonus!$J$5,Bonus!$K$5,IF(D3052&lt;Bonus!$J$6,Bonus!$K$6,IF(D3052&lt;Bonus!$J$7,Bonus!$K$7,IF(D3052&lt;Bonus!$J$8,Bonus!$K$8,IF(D3052&lt;Bonus!$J$9,Bonus!$K$9,IF(D3052&lt;Bonus!$J$10,Bonus!$K$10,IF(D3052&lt;Bonus!$J$11,Bonus!$K$11,IF(D3052&lt;Bonus!$J$12,Bonus!$K$12,Bonus!$K$13)))))))))))</f>
        <v>1</v>
      </c>
    </row>
    <row r="3053" spans="1:21"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17">
        <f t="shared" si="189"/>
        <v>23.62857142857143</v>
      </c>
      <c r="Q3053" t="s">
        <v>8337</v>
      </c>
      <c r="R3053" t="s">
        <v>8377</v>
      </c>
      <c r="S3053" s="23">
        <f t="shared" si="190"/>
        <v>42744.207696759251</v>
      </c>
      <c r="T3053" s="23">
        <f t="shared" si="191"/>
        <v>42774.207696759251</v>
      </c>
      <c r="U3053" s="27">
        <f>IF(D3053&lt;Bonus!$J$2,Bonus!$K$2,IF(D3053&lt;Bonus!$J$3,Bonus!$K$3,IF(D3053&lt;Bonus!$J$4,Bonus!$K$4,IF(D3053&lt;Bonus!$J$5,Bonus!$K$5,IF(D3053&lt;Bonus!$J$6,Bonus!$K$6,IF(D3053&lt;Bonus!$J$7,Bonus!$K$7,IF(D3053&lt;Bonus!$J$8,Bonus!$K$8,IF(D3053&lt;Bonus!$J$9,Bonus!$K$9,IF(D3053&lt;Bonus!$J$10,Bonus!$K$10,IF(D3053&lt;Bonus!$J$11,Bonus!$K$11,IF(D3053&lt;Bonus!$J$12,Bonus!$K$12,Bonus!$K$13)))))))))))</f>
        <v>2</v>
      </c>
    </row>
    <row r="3054" spans="1:21"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17">
        <f t="shared" si="189"/>
        <v>37.5</v>
      </c>
      <c r="Q3054" t="s">
        <v>8337</v>
      </c>
      <c r="R3054" t="s">
        <v>8377</v>
      </c>
      <c r="S3054" s="23">
        <f t="shared" si="190"/>
        <v>42122.461736111109</v>
      </c>
      <c r="T3054" s="23">
        <f t="shared" si="191"/>
        <v>42152.457638888889</v>
      </c>
      <c r="U3054" s="27">
        <f>IF(D3054&lt;Bonus!$J$2,Bonus!$K$2,IF(D3054&lt;Bonus!$J$3,Bonus!$K$3,IF(D3054&lt;Bonus!$J$4,Bonus!$K$4,IF(D3054&lt;Bonus!$J$5,Bonus!$K$5,IF(D3054&lt;Bonus!$J$6,Bonus!$K$6,IF(D3054&lt;Bonus!$J$7,Bonus!$K$7,IF(D3054&lt;Bonus!$J$8,Bonus!$K$8,IF(D3054&lt;Bonus!$J$9,Bonus!$K$9,IF(D3054&lt;Bonus!$J$10,Bonus!$K$10,IF(D3054&lt;Bonus!$J$11,Bonus!$K$11,IF(D3054&lt;Bonus!$J$12,Bonus!$K$12,Bonus!$K$13)))))))))))</f>
        <v>12</v>
      </c>
    </row>
    <row r="3055" spans="1:21"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17">
        <f t="shared" si="189"/>
        <v>13.333333333333334</v>
      </c>
      <c r="Q3055" t="s">
        <v>8337</v>
      </c>
      <c r="R3055" t="s">
        <v>8377</v>
      </c>
      <c r="S3055" s="23">
        <f t="shared" si="190"/>
        <v>41862.553391203699</v>
      </c>
      <c r="T3055" s="23">
        <f t="shared" si="191"/>
        <v>41913.957638888889</v>
      </c>
      <c r="U3055" s="27">
        <f>IF(D3055&lt;Bonus!$J$2,Bonus!$K$2,IF(D3055&lt;Bonus!$J$3,Bonus!$K$3,IF(D3055&lt;Bonus!$J$4,Bonus!$K$4,IF(D3055&lt;Bonus!$J$5,Bonus!$K$5,IF(D3055&lt;Bonus!$J$6,Bonus!$K$6,IF(D3055&lt;Bonus!$J$7,Bonus!$K$7,IF(D3055&lt;Bonus!$J$8,Bonus!$K$8,IF(D3055&lt;Bonus!$J$9,Bonus!$K$9,IF(D3055&lt;Bonus!$J$10,Bonus!$K$10,IF(D3055&lt;Bonus!$J$11,Bonus!$K$11,IF(D3055&lt;Bonus!$J$12,Bonus!$K$12,Bonus!$K$13)))))))))))</f>
        <v>4</v>
      </c>
    </row>
    <row r="3056" spans="1:21"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17" t="e">
        <f t="shared" si="189"/>
        <v>#DIV/0!</v>
      </c>
      <c r="Q3056" t="s">
        <v>8337</v>
      </c>
      <c r="R3056" t="s">
        <v>8377</v>
      </c>
      <c r="S3056" s="23">
        <f t="shared" si="190"/>
        <v>42027.624467592592</v>
      </c>
      <c r="T3056" s="23">
        <f t="shared" si="191"/>
        <v>42064.836111111108</v>
      </c>
      <c r="U3056" s="27">
        <f>IF(D3056&lt;Bonus!$J$2,Bonus!$K$2,IF(D3056&lt;Bonus!$J$3,Bonus!$K$3,IF(D3056&lt;Bonus!$J$4,Bonus!$K$4,IF(D3056&lt;Bonus!$J$5,Bonus!$K$5,IF(D3056&lt;Bonus!$J$6,Bonus!$K$6,IF(D3056&lt;Bonus!$J$7,Bonus!$K$7,IF(D3056&lt;Bonus!$J$8,Bonus!$K$8,IF(D3056&lt;Bonus!$J$9,Bonus!$K$9,IF(D3056&lt;Bonus!$J$10,Bonus!$K$10,IF(D3056&lt;Bonus!$J$11,Bonus!$K$11,IF(D3056&lt;Bonus!$J$12,Bonus!$K$12,Bonus!$K$13)))))))))))</f>
        <v>1</v>
      </c>
    </row>
    <row r="3057" spans="1:21"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17">
        <f t="shared" si="189"/>
        <v>1</v>
      </c>
      <c r="Q3057" t="s">
        <v>8337</v>
      </c>
      <c r="R3057" t="s">
        <v>8377</v>
      </c>
      <c r="S3057" s="23">
        <f t="shared" si="190"/>
        <v>41953.749884259254</v>
      </c>
      <c r="T3057" s="23">
        <f t="shared" si="191"/>
        <v>42013.749884259254</v>
      </c>
      <c r="U3057" s="27">
        <f>IF(D3057&lt;Bonus!$J$2,Bonus!$K$2,IF(D3057&lt;Bonus!$J$3,Bonus!$K$3,IF(D3057&lt;Bonus!$J$4,Bonus!$K$4,IF(D3057&lt;Bonus!$J$5,Bonus!$K$5,IF(D3057&lt;Bonus!$J$6,Bonus!$K$6,IF(D3057&lt;Bonus!$J$7,Bonus!$K$7,IF(D3057&lt;Bonus!$J$8,Bonus!$K$8,IF(D3057&lt;Bonus!$J$9,Bonus!$K$9,IF(D3057&lt;Bonus!$J$10,Bonus!$K$10,IF(D3057&lt;Bonus!$J$11,Bonus!$K$11,IF(D3057&lt;Bonus!$J$12,Bonus!$K$12,Bonus!$K$13)))))))))))</f>
        <v>6</v>
      </c>
    </row>
    <row r="3058" spans="1:21"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17" t="e">
        <f t="shared" si="189"/>
        <v>#DIV/0!</v>
      </c>
      <c r="Q3058" t="s">
        <v>8337</v>
      </c>
      <c r="R3058" t="s">
        <v>8377</v>
      </c>
      <c r="S3058" s="23">
        <f t="shared" si="190"/>
        <v>41851.428055555552</v>
      </c>
      <c r="T3058" s="23">
        <f t="shared" si="191"/>
        <v>41911.428055555552</v>
      </c>
      <c r="U3058" s="27">
        <f>IF(D3058&lt;Bonus!$J$2,Bonus!$K$2,IF(D3058&lt;Bonus!$J$3,Bonus!$K$3,IF(D3058&lt;Bonus!$J$4,Bonus!$K$4,IF(D3058&lt;Bonus!$J$5,Bonus!$K$5,IF(D3058&lt;Bonus!$J$6,Bonus!$K$6,IF(D3058&lt;Bonus!$J$7,Bonus!$K$7,IF(D3058&lt;Bonus!$J$8,Bonus!$K$8,IF(D3058&lt;Bonus!$J$9,Bonus!$K$9,IF(D3058&lt;Bonus!$J$10,Bonus!$K$10,IF(D3058&lt;Bonus!$J$11,Bonus!$K$11,IF(D3058&lt;Bonus!$J$12,Bonus!$K$12,Bonus!$K$13)))))))))))</f>
        <v>7</v>
      </c>
    </row>
    <row r="3059" spans="1:21"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17" t="e">
        <f t="shared" si="189"/>
        <v>#DIV/0!</v>
      </c>
      <c r="Q3059" t="s">
        <v>8337</v>
      </c>
      <c r="R3059" t="s">
        <v>8377</v>
      </c>
      <c r="S3059" s="23">
        <f t="shared" si="190"/>
        <v>42433.442256944443</v>
      </c>
      <c r="T3059" s="23">
        <f t="shared" si="191"/>
        <v>42463.400590277779</v>
      </c>
      <c r="U3059" s="27">
        <f>IF(D3059&lt;Bonus!$J$2,Bonus!$K$2,IF(D3059&lt;Bonus!$J$3,Bonus!$K$3,IF(D3059&lt;Bonus!$J$4,Bonus!$K$4,IF(D3059&lt;Bonus!$J$5,Bonus!$K$5,IF(D3059&lt;Bonus!$J$6,Bonus!$K$6,IF(D3059&lt;Bonus!$J$7,Bonus!$K$7,IF(D3059&lt;Bonus!$J$8,Bonus!$K$8,IF(D3059&lt;Bonus!$J$9,Bonus!$K$9,IF(D3059&lt;Bonus!$J$10,Bonus!$K$10,IF(D3059&lt;Bonus!$J$11,Bonus!$K$11,IF(D3059&lt;Bonus!$J$12,Bonus!$K$12,Bonus!$K$13)))))))))))</f>
        <v>12</v>
      </c>
    </row>
    <row r="3060" spans="1:21"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17">
        <f t="shared" si="189"/>
        <v>1</v>
      </c>
      <c r="Q3060" t="s">
        <v>8337</v>
      </c>
      <c r="R3060" t="s">
        <v>8377</v>
      </c>
      <c r="S3060" s="23">
        <f t="shared" si="190"/>
        <v>42460.165972222218</v>
      </c>
      <c r="T3060" s="23">
        <f t="shared" si="191"/>
        <v>42510.165972222218</v>
      </c>
      <c r="U3060" s="27">
        <f>IF(D3060&lt;Bonus!$J$2,Bonus!$K$2,IF(D3060&lt;Bonus!$J$3,Bonus!$K$3,IF(D3060&lt;Bonus!$J$4,Bonus!$K$4,IF(D3060&lt;Bonus!$J$5,Bonus!$K$5,IF(D3060&lt;Bonus!$J$6,Bonus!$K$6,IF(D3060&lt;Bonus!$J$7,Bonus!$K$7,IF(D3060&lt;Bonus!$J$8,Bonus!$K$8,IF(D3060&lt;Bonus!$J$9,Bonus!$K$9,IF(D3060&lt;Bonus!$J$10,Bonus!$K$10,IF(D3060&lt;Bonus!$J$11,Bonus!$K$11,IF(D3060&lt;Bonus!$J$12,Bonus!$K$12,Bonus!$K$13)))))))))))</f>
        <v>5</v>
      </c>
    </row>
    <row r="3061" spans="1:21"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17">
        <f t="shared" si="189"/>
        <v>41</v>
      </c>
      <c r="Q3061" t="s">
        <v>8337</v>
      </c>
      <c r="R3061" t="s">
        <v>8377</v>
      </c>
      <c r="S3061" s="23">
        <f t="shared" si="190"/>
        <v>41829.727384259255</v>
      </c>
      <c r="T3061" s="23">
        <f t="shared" si="191"/>
        <v>41859.727384259255</v>
      </c>
      <c r="U3061" s="27">
        <f>IF(D3061&lt;Bonus!$J$2,Bonus!$K$2,IF(D3061&lt;Bonus!$J$3,Bonus!$K$3,IF(D3061&lt;Bonus!$J$4,Bonus!$K$4,IF(D3061&lt;Bonus!$J$5,Bonus!$K$5,IF(D3061&lt;Bonus!$J$6,Bonus!$K$6,IF(D3061&lt;Bonus!$J$7,Bonus!$K$7,IF(D3061&lt;Bonus!$J$8,Bonus!$K$8,IF(D3061&lt;Bonus!$J$9,Bonus!$K$9,IF(D3061&lt;Bonus!$J$10,Bonus!$K$10,IF(D3061&lt;Bonus!$J$11,Bonus!$K$11,IF(D3061&lt;Bonus!$J$12,Bonus!$K$12,Bonus!$K$13)))))))))))</f>
        <v>5</v>
      </c>
    </row>
    <row r="3062" spans="1:21"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17">
        <f t="shared" si="189"/>
        <v>55.833333333333336</v>
      </c>
      <c r="Q3062" t="s">
        <v>8337</v>
      </c>
      <c r="R3062" t="s">
        <v>8377</v>
      </c>
      <c r="S3062" s="23">
        <f t="shared" si="190"/>
        <v>42245.066365740735</v>
      </c>
      <c r="T3062" s="23">
        <f t="shared" si="191"/>
        <v>42275.066365740735</v>
      </c>
      <c r="U3062" s="27">
        <f>IF(D3062&lt;Bonus!$J$2,Bonus!$K$2,IF(D3062&lt;Bonus!$J$3,Bonus!$K$3,IF(D3062&lt;Bonus!$J$4,Bonus!$K$4,IF(D3062&lt;Bonus!$J$5,Bonus!$K$5,IF(D3062&lt;Bonus!$J$6,Bonus!$K$6,IF(D3062&lt;Bonus!$J$7,Bonus!$K$7,IF(D3062&lt;Bonus!$J$8,Bonus!$K$8,IF(D3062&lt;Bonus!$J$9,Bonus!$K$9,IF(D3062&lt;Bonus!$J$10,Bonus!$K$10,IF(D3062&lt;Bonus!$J$11,Bonus!$K$11,IF(D3062&lt;Bonus!$J$12,Bonus!$K$12,Bonus!$K$13)))))))))))</f>
        <v>12</v>
      </c>
    </row>
    <row r="3063" spans="1:2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17" t="e">
        <f t="shared" si="189"/>
        <v>#DIV/0!</v>
      </c>
      <c r="Q3063" t="s">
        <v>8337</v>
      </c>
      <c r="R3063" t="s">
        <v>8377</v>
      </c>
      <c r="S3063" s="23">
        <f t="shared" si="190"/>
        <v>41834.575787037036</v>
      </c>
      <c r="T3063" s="23">
        <f t="shared" si="191"/>
        <v>41864.575787037036</v>
      </c>
      <c r="U3063" s="27">
        <f>IF(D3063&lt;Bonus!$J$2,Bonus!$K$2,IF(D3063&lt;Bonus!$J$3,Bonus!$K$3,IF(D3063&lt;Bonus!$J$4,Bonus!$K$4,IF(D3063&lt;Bonus!$J$5,Bonus!$K$5,IF(D3063&lt;Bonus!$J$6,Bonus!$K$6,IF(D3063&lt;Bonus!$J$7,Bonus!$K$7,IF(D3063&lt;Bonus!$J$8,Bonus!$K$8,IF(D3063&lt;Bonus!$J$9,Bonus!$K$9,IF(D3063&lt;Bonus!$J$10,Bonus!$K$10,IF(D3063&lt;Bonus!$J$11,Bonus!$K$11,IF(D3063&lt;Bonus!$J$12,Bonus!$K$12,Bonus!$K$13)))))))))))</f>
        <v>12</v>
      </c>
    </row>
    <row r="3064" spans="1:21"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17">
        <f t="shared" si="189"/>
        <v>99.761194029850742</v>
      </c>
      <c r="Q3064" t="s">
        <v>8337</v>
      </c>
      <c r="R3064" t="s">
        <v>8377</v>
      </c>
      <c r="S3064" s="23">
        <f t="shared" si="190"/>
        <v>42248.3274537037</v>
      </c>
      <c r="T3064" s="23">
        <f t="shared" si="191"/>
        <v>42277.541666666664</v>
      </c>
      <c r="U3064" s="27">
        <f>IF(D3064&lt;Bonus!$J$2,Bonus!$K$2,IF(D3064&lt;Bonus!$J$3,Bonus!$K$3,IF(D3064&lt;Bonus!$J$4,Bonus!$K$4,IF(D3064&lt;Bonus!$J$5,Bonus!$K$5,IF(D3064&lt;Bonus!$J$6,Bonus!$K$6,IF(D3064&lt;Bonus!$J$7,Bonus!$K$7,IF(D3064&lt;Bonus!$J$8,Bonus!$K$8,IF(D3064&lt;Bonus!$J$9,Bonus!$K$9,IF(D3064&lt;Bonus!$J$10,Bonus!$K$10,IF(D3064&lt;Bonus!$J$11,Bonus!$K$11,IF(D3064&lt;Bonus!$J$12,Bonus!$K$12,Bonus!$K$13)))))))))))</f>
        <v>4</v>
      </c>
    </row>
    <row r="3065" spans="1:21"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17">
        <f t="shared" si="189"/>
        <v>25.521739130434781</v>
      </c>
      <c r="Q3065" t="s">
        <v>8337</v>
      </c>
      <c r="R3065" t="s">
        <v>8377</v>
      </c>
      <c r="S3065" s="23">
        <f t="shared" si="190"/>
        <v>42630.714560185181</v>
      </c>
      <c r="T3065" s="23">
        <f t="shared" si="191"/>
        <v>42665.714560185181</v>
      </c>
      <c r="U3065" s="27">
        <f>IF(D3065&lt;Bonus!$J$2,Bonus!$K$2,IF(D3065&lt;Bonus!$J$3,Bonus!$K$3,IF(D3065&lt;Bonus!$J$4,Bonus!$K$4,IF(D3065&lt;Bonus!$J$5,Bonus!$K$5,IF(D3065&lt;Bonus!$J$6,Bonus!$K$6,IF(D3065&lt;Bonus!$J$7,Bonus!$K$7,IF(D3065&lt;Bonus!$J$8,Bonus!$K$8,IF(D3065&lt;Bonus!$J$9,Bonus!$K$9,IF(D3065&lt;Bonus!$J$10,Bonus!$K$10,IF(D3065&lt;Bonus!$J$11,Bonus!$K$11,IF(D3065&lt;Bonus!$J$12,Bonus!$K$12,Bonus!$K$13)))))))))))</f>
        <v>2</v>
      </c>
    </row>
    <row r="3066" spans="1:21"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17">
        <f t="shared" si="189"/>
        <v>117.65277777777777</v>
      </c>
      <c r="Q3066" t="s">
        <v>8337</v>
      </c>
      <c r="R3066" t="s">
        <v>8377</v>
      </c>
      <c r="S3066" s="23">
        <f t="shared" si="190"/>
        <v>42298.9218287037</v>
      </c>
      <c r="T3066" s="23">
        <f t="shared" si="191"/>
        <v>42330.082638888889</v>
      </c>
      <c r="U3066" s="27">
        <f>IF(D3066&lt;Bonus!$J$2,Bonus!$K$2,IF(D3066&lt;Bonus!$J$3,Bonus!$K$3,IF(D3066&lt;Bonus!$J$4,Bonus!$K$4,IF(D3066&lt;Bonus!$J$5,Bonus!$K$5,IF(D3066&lt;Bonus!$J$6,Bonus!$K$6,IF(D3066&lt;Bonus!$J$7,Bonus!$K$7,IF(D3066&lt;Bonus!$J$8,Bonus!$K$8,IF(D3066&lt;Bonus!$J$9,Bonus!$K$9,IF(D3066&lt;Bonus!$J$10,Bonus!$K$10,IF(D3066&lt;Bonus!$J$11,Bonus!$K$11,IF(D3066&lt;Bonus!$J$12,Bonus!$K$12,Bonus!$K$13)))))))))))</f>
        <v>12</v>
      </c>
    </row>
    <row r="3067" spans="1:21"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17">
        <f t="shared" si="189"/>
        <v>5</v>
      </c>
      <c r="Q3067" t="s">
        <v>8337</v>
      </c>
      <c r="R3067" t="s">
        <v>8377</v>
      </c>
      <c r="S3067" s="23">
        <f t="shared" si="190"/>
        <v>41824.846898148149</v>
      </c>
      <c r="T3067" s="23">
        <f t="shared" si="191"/>
        <v>41849.846898148149</v>
      </c>
      <c r="U3067" s="27">
        <f>IF(D3067&lt;Bonus!$J$2,Bonus!$K$2,IF(D3067&lt;Bonus!$J$3,Bonus!$K$3,IF(D3067&lt;Bonus!$J$4,Bonus!$K$4,IF(D3067&lt;Bonus!$J$5,Bonus!$K$5,IF(D3067&lt;Bonus!$J$6,Bonus!$K$6,IF(D3067&lt;Bonus!$J$7,Bonus!$K$7,IF(D3067&lt;Bonus!$J$8,Bonus!$K$8,IF(D3067&lt;Bonus!$J$9,Bonus!$K$9,IF(D3067&lt;Bonus!$J$10,Bonus!$K$10,IF(D3067&lt;Bonus!$J$11,Bonus!$K$11,IF(D3067&lt;Bonus!$J$12,Bonus!$K$12,Bonus!$K$13)))))))))))</f>
        <v>7</v>
      </c>
    </row>
    <row r="3068" spans="1:21"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17">
        <f t="shared" si="189"/>
        <v>2796.6666666666665</v>
      </c>
      <c r="Q3068" t="s">
        <v>8337</v>
      </c>
      <c r="R3068" t="s">
        <v>8377</v>
      </c>
      <c r="S3068" s="23">
        <f t="shared" si="190"/>
        <v>42531.020104166666</v>
      </c>
      <c r="T3068" s="23">
        <f t="shared" si="191"/>
        <v>42561.020104166666</v>
      </c>
      <c r="U3068" s="27">
        <f>IF(D3068&lt;Bonus!$J$2,Bonus!$K$2,IF(D3068&lt;Bonus!$J$3,Bonus!$K$3,IF(D3068&lt;Bonus!$J$4,Bonus!$K$4,IF(D3068&lt;Bonus!$J$5,Bonus!$K$5,IF(D3068&lt;Bonus!$J$6,Bonus!$K$6,IF(D3068&lt;Bonus!$J$7,Bonus!$K$7,IF(D3068&lt;Bonus!$J$8,Bonus!$K$8,IF(D3068&lt;Bonus!$J$9,Bonus!$K$9,IF(D3068&lt;Bonus!$J$10,Bonus!$K$10,IF(D3068&lt;Bonus!$J$11,Bonus!$K$11,IF(D3068&lt;Bonus!$J$12,Bonus!$K$12,Bonus!$K$13)))))))))))</f>
        <v>12</v>
      </c>
    </row>
    <row r="3069" spans="1:21"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17">
        <f t="shared" si="189"/>
        <v>200</v>
      </c>
      <c r="Q3069" t="s">
        <v>8337</v>
      </c>
      <c r="R3069" t="s">
        <v>8377</v>
      </c>
      <c r="S3069" s="23">
        <f t="shared" si="190"/>
        <v>42226.730081018519</v>
      </c>
      <c r="T3069" s="23">
        <f t="shared" si="191"/>
        <v>42256.730081018519</v>
      </c>
      <c r="U3069" s="27">
        <f>IF(D3069&lt;Bonus!$J$2,Bonus!$K$2,IF(D3069&lt;Bonus!$J$3,Bonus!$K$3,IF(D3069&lt;Bonus!$J$4,Bonus!$K$4,IF(D3069&lt;Bonus!$J$5,Bonus!$K$5,IF(D3069&lt;Bonus!$J$6,Bonus!$K$6,IF(D3069&lt;Bonus!$J$7,Bonus!$K$7,IF(D3069&lt;Bonus!$J$8,Bonus!$K$8,IF(D3069&lt;Bonus!$J$9,Bonus!$K$9,IF(D3069&lt;Bonus!$J$10,Bonus!$K$10,IF(D3069&lt;Bonus!$J$11,Bonus!$K$11,IF(D3069&lt;Bonus!$J$12,Bonus!$K$12,Bonus!$K$13)))))))))))</f>
        <v>3</v>
      </c>
    </row>
    <row r="3070" spans="1:21"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17">
        <f t="shared" si="189"/>
        <v>87.5</v>
      </c>
      <c r="Q3070" t="s">
        <v>8337</v>
      </c>
      <c r="R3070" t="s">
        <v>8377</v>
      </c>
      <c r="S3070" s="23">
        <f t="shared" si="190"/>
        <v>42263.483240740738</v>
      </c>
      <c r="T3070" s="23">
        <f t="shared" si="191"/>
        <v>42293.483240740738</v>
      </c>
      <c r="U3070" s="27">
        <f>IF(D3070&lt;Bonus!$J$2,Bonus!$K$2,IF(D3070&lt;Bonus!$J$3,Bonus!$K$3,IF(D3070&lt;Bonus!$J$4,Bonus!$K$4,IF(D3070&lt;Bonus!$J$5,Bonus!$K$5,IF(D3070&lt;Bonus!$J$6,Bonus!$K$6,IF(D3070&lt;Bonus!$J$7,Bonus!$K$7,IF(D3070&lt;Bonus!$J$8,Bonus!$K$8,IF(D3070&lt;Bonus!$J$9,Bonus!$K$9,IF(D3070&lt;Bonus!$J$10,Bonus!$K$10,IF(D3070&lt;Bonus!$J$11,Bonus!$K$11,IF(D3070&lt;Bonus!$J$12,Bonus!$K$12,Bonus!$K$13)))))))))))</f>
        <v>12</v>
      </c>
    </row>
    <row r="3071" spans="1:21"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17">
        <f t="shared" si="189"/>
        <v>20.142857142857142</v>
      </c>
      <c r="Q3071" t="s">
        <v>8337</v>
      </c>
      <c r="R3071" t="s">
        <v>8377</v>
      </c>
      <c r="S3071" s="23">
        <f t="shared" si="190"/>
        <v>41957.625393518516</v>
      </c>
      <c r="T3071" s="23">
        <f t="shared" si="191"/>
        <v>41987.625393518516</v>
      </c>
      <c r="U3071" s="27">
        <f>IF(D3071&lt;Bonus!$J$2,Bonus!$K$2,IF(D3071&lt;Bonus!$J$3,Bonus!$K$3,IF(D3071&lt;Bonus!$J$4,Bonus!$K$4,IF(D3071&lt;Bonus!$J$5,Bonus!$K$5,IF(D3071&lt;Bonus!$J$6,Bonus!$K$6,IF(D3071&lt;Bonus!$J$7,Bonus!$K$7,IF(D3071&lt;Bonus!$J$8,Bonus!$K$8,IF(D3071&lt;Bonus!$J$9,Bonus!$K$9,IF(D3071&lt;Bonus!$J$10,Bonus!$K$10,IF(D3071&lt;Bonus!$J$11,Bonus!$K$11,IF(D3071&lt;Bonus!$J$12,Bonus!$K$12,Bonus!$K$13)))))))))))</f>
        <v>2</v>
      </c>
    </row>
    <row r="3072" spans="1:21"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17">
        <f t="shared" si="189"/>
        <v>20.875</v>
      </c>
      <c r="Q3072" t="s">
        <v>8337</v>
      </c>
      <c r="R3072" t="s">
        <v>8377</v>
      </c>
      <c r="S3072" s="23">
        <f t="shared" si="190"/>
        <v>42690.525104166663</v>
      </c>
      <c r="T3072" s="23">
        <f t="shared" si="191"/>
        <v>42711.525104166663</v>
      </c>
      <c r="U3072" s="27">
        <f>IF(D3072&lt;Bonus!$J$2,Bonus!$K$2,IF(D3072&lt;Bonus!$J$3,Bonus!$K$3,IF(D3072&lt;Bonus!$J$4,Bonus!$K$4,IF(D3072&lt;Bonus!$J$5,Bonus!$K$5,IF(D3072&lt;Bonus!$J$6,Bonus!$K$6,IF(D3072&lt;Bonus!$J$7,Bonus!$K$7,IF(D3072&lt;Bonus!$J$8,Bonus!$K$8,IF(D3072&lt;Bonus!$J$9,Bonus!$K$9,IF(D3072&lt;Bonus!$J$10,Bonus!$K$10,IF(D3072&lt;Bonus!$J$11,Bonus!$K$11,IF(D3072&lt;Bonus!$J$12,Bonus!$K$12,Bonus!$K$13)))))))))))</f>
        <v>4</v>
      </c>
    </row>
    <row r="3073" spans="1:21"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17">
        <f t="shared" si="189"/>
        <v>61.307692307692307</v>
      </c>
      <c r="Q3073" t="s">
        <v>8337</v>
      </c>
      <c r="R3073" t="s">
        <v>8377</v>
      </c>
      <c r="S3073" s="23">
        <f t="shared" si="190"/>
        <v>42097.524085648147</v>
      </c>
      <c r="T3073" s="23">
        <f t="shared" si="191"/>
        <v>42115.040972222218</v>
      </c>
      <c r="U3073" s="27">
        <f>IF(D3073&lt;Bonus!$J$2,Bonus!$K$2,IF(D3073&lt;Bonus!$J$3,Bonus!$K$3,IF(D3073&lt;Bonus!$J$4,Bonus!$K$4,IF(D3073&lt;Bonus!$J$5,Bonus!$K$5,IF(D3073&lt;Bonus!$J$6,Bonus!$K$6,IF(D3073&lt;Bonus!$J$7,Bonus!$K$7,IF(D3073&lt;Bonus!$J$8,Bonus!$K$8,IF(D3073&lt;Bonus!$J$9,Bonus!$K$9,IF(D3073&lt;Bonus!$J$10,Bonus!$K$10,IF(D3073&lt;Bonus!$J$11,Bonus!$K$11,IF(D3073&lt;Bonus!$J$12,Bonus!$K$12,Bonus!$K$13)))))))))))</f>
        <v>4</v>
      </c>
    </row>
    <row r="3074" spans="1:21"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17">
        <f t="shared" si="189"/>
        <v>1</v>
      </c>
      <c r="Q3074" t="s">
        <v>8337</v>
      </c>
      <c r="R3074" t="s">
        <v>8377</v>
      </c>
      <c r="S3074" s="23">
        <f t="shared" si="190"/>
        <v>42658.482199074067</v>
      </c>
      <c r="T3074" s="23">
        <f t="shared" si="191"/>
        <v>42672.865277777775</v>
      </c>
      <c r="U3074" s="27">
        <f>IF(D3074&lt;Bonus!$J$2,Bonus!$K$2,IF(D3074&lt;Bonus!$J$3,Bonus!$K$3,IF(D3074&lt;Bonus!$J$4,Bonus!$K$4,IF(D3074&lt;Bonus!$J$5,Bonus!$K$5,IF(D3074&lt;Bonus!$J$6,Bonus!$K$6,IF(D3074&lt;Bonus!$J$7,Bonus!$K$7,IF(D3074&lt;Bonus!$J$8,Bonus!$K$8,IF(D3074&lt;Bonus!$J$9,Bonus!$K$9,IF(D3074&lt;Bonus!$J$10,Bonus!$K$10,IF(D3074&lt;Bonus!$J$11,Bonus!$K$11,IF(D3074&lt;Bonus!$J$12,Bonus!$K$12,Bonus!$K$13)))))))))))</f>
        <v>4</v>
      </c>
    </row>
    <row r="3075" spans="1:21"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f>
        <v>2.3035714285714285E-4</v>
      </c>
      <c r="P3075" s="17">
        <f t="shared" ref="P3075:P3138" si="193">E3075/L3075</f>
        <v>92.142857142857139</v>
      </c>
      <c r="Q3075" t="s">
        <v>8337</v>
      </c>
      <c r="R3075" t="s">
        <v>8377</v>
      </c>
      <c r="S3075" s="23">
        <f t="shared" ref="S3075:S3138" si="194">(J3075/60/60/24)+DATE(1970,1,1)+(-5/24)</f>
        <v>42111.475694444445</v>
      </c>
      <c r="T3075" s="23">
        <f t="shared" ref="T3075:T3138" si="195">(I3075/60/60/24)+DATE(1970,1,1)+(-5/24)</f>
        <v>42169.59652777778</v>
      </c>
      <c r="U3075" s="27">
        <f>IF(D3075&lt;Bonus!$J$2,Bonus!$K$2,IF(D3075&lt;Bonus!$J$3,Bonus!$K$3,IF(D3075&lt;Bonus!$J$4,Bonus!$K$4,IF(D3075&lt;Bonus!$J$5,Bonus!$K$5,IF(D3075&lt;Bonus!$J$6,Bonus!$K$6,IF(D3075&lt;Bonus!$J$7,Bonus!$K$7,IF(D3075&lt;Bonus!$J$8,Bonus!$K$8,IF(D3075&lt;Bonus!$J$9,Bonus!$K$9,IF(D3075&lt;Bonus!$J$10,Bonus!$K$10,IF(D3075&lt;Bonus!$J$11,Bonus!$K$11,IF(D3075&lt;Bonus!$J$12,Bonus!$K$12,Bonus!$K$13)))))))))))</f>
        <v>12</v>
      </c>
    </row>
    <row r="3076" spans="1:21"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17">
        <f t="shared" si="193"/>
        <v>7.333333333333333</v>
      </c>
      <c r="Q3076" t="s">
        <v>8337</v>
      </c>
      <c r="R3076" t="s">
        <v>8377</v>
      </c>
      <c r="S3076" s="23">
        <f t="shared" si="194"/>
        <v>42409.362951388881</v>
      </c>
      <c r="T3076" s="23">
        <f t="shared" si="195"/>
        <v>42439.362951388881</v>
      </c>
      <c r="U3076" s="27">
        <f>IF(D3076&lt;Bonus!$J$2,Bonus!$K$2,IF(D3076&lt;Bonus!$J$3,Bonus!$K$3,IF(D3076&lt;Bonus!$J$4,Bonus!$K$4,IF(D3076&lt;Bonus!$J$5,Bonus!$K$5,IF(D3076&lt;Bonus!$J$6,Bonus!$K$6,IF(D3076&lt;Bonus!$J$7,Bonus!$K$7,IF(D3076&lt;Bonus!$J$8,Bonus!$K$8,IF(D3076&lt;Bonus!$J$9,Bonus!$K$9,IF(D3076&lt;Bonus!$J$10,Bonus!$K$10,IF(D3076&lt;Bonus!$J$11,Bonus!$K$11,IF(D3076&lt;Bonus!$J$12,Bonus!$K$12,Bonus!$K$13)))))))))))</f>
        <v>7</v>
      </c>
    </row>
    <row r="3077" spans="1:21"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17">
        <f t="shared" si="193"/>
        <v>64.8</v>
      </c>
      <c r="Q3077" t="s">
        <v>8337</v>
      </c>
      <c r="R3077" t="s">
        <v>8377</v>
      </c>
      <c r="S3077" s="23">
        <f t="shared" si="194"/>
        <v>42550.893981481473</v>
      </c>
      <c r="T3077" s="23">
        <f t="shared" si="195"/>
        <v>42600.893981481473</v>
      </c>
      <c r="U3077" s="27">
        <f>IF(D3077&lt;Bonus!$J$2,Bonus!$K$2,IF(D3077&lt;Bonus!$J$3,Bonus!$K$3,IF(D3077&lt;Bonus!$J$4,Bonus!$K$4,IF(D3077&lt;Bonus!$J$5,Bonus!$K$5,IF(D3077&lt;Bonus!$J$6,Bonus!$K$6,IF(D3077&lt;Bonus!$J$7,Bonus!$K$7,IF(D3077&lt;Bonus!$J$8,Bonus!$K$8,IF(D3077&lt;Bonus!$J$9,Bonus!$K$9,IF(D3077&lt;Bonus!$J$10,Bonus!$K$10,IF(D3077&lt;Bonus!$J$11,Bonus!$K$11,IF(D3077&lt;Bonus!$J$12,Bonus!$K$12,Bonus!$K$13)))))))))))</f>
        <v>5</v>
      </c>
    </row>
    <row r="3078" spans="1:21"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17">
        <f t="shared" si="193"/>
        <v>30.12</v>
      </c>
      <c r="Q3078" t="s">
        <v>8337</v>
      </c>
      <c r="R3078" t="s">
        <v>8377</v>
      </c>
      <c r="S3078" s="23">
        <f t="shared" si="194"/>
        <v>42226.443553240737</v>
      </c>
      <c r="T3078" s="23">
        <f t="shared" si="195"/>
        <v>42286.443553240737</v>
      </c>
      <c r="U3078" s="27">
        <f>IF(D3078&lt;Bonus!$J$2,Bonus!$K$2,IF(D3078&lt;Bonus!$J$3,Bonus!$K$3,IF(D3078&lt;Bonus!$J$4,Bonus!$K$4,IF(D3078&lt;Bonus!$J$5,Bonus!$K$5,IF(D3078&lt;Bonus!$J$6,Bonus!$K$6,IF(D3078&lt;Bonus!$J$7,Bonus!$K$7,IF(D3078&lt;Bonus!$J$8,Bonus!$K$8,IF(D3078&lt;Bonus!$J$9,Bonus!$K$9,IF(D3078&lt;Bonus!$J$10,Bonus!$K$10,IF(D3078&lt;Bonus!$J$11,Bonus!$K$11,IF(D3078&lt;Bonus!$J$12,Bonus!$K$12,Bonus!$K$13)))))))))))</f>
        <v>4</v>
      </c>
    </row>
    <row r="3079" spans="1:21"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17">
        <f t="shared" si="193"/>
        <v>52.5</v>
      </c>
      <c r="Q3079" t="s">
        <v>8337</v>
      </c>
      <c r="R3079" t="s">
        <v>8377</v>
      </c>
      <c r="S3079" s="23">
        <f t="shared" si="194"/>
        <v>42766.74858796296</v>
      </c>
      <c r="T3079" s="23">
        <f t="shared" si="195"/>
        <v>42796.74858796296</v>
      </c>
      <c r="U3079" s="27">
        <f>IF(D3079&lt;Bonus!$J$2,Bonus!$K$2,IF(D3079&lt;Bonus!$J$3,Bonus!$K$3,IF(D3079&lt;Bonus!$J$4,Bonus!$K$4,IF(D3079&lt;Bonus!$J$5,Bonus!$K$5,IF(D3079&lt;Bonus!$J$6,Bonus!$K$6,IF(D3079&lt;Bonus!$J$7,Bonus!$K$7,IF(D3079&lt;Bonus!$J$8,Bonus!$K$8,IF(D3079&lt;Bonus!$J$9,Bonus!$K$9,IF(D3079&lt;Bonus!$J$10,Bonus!$K$10,IF(D3079&lt;Bonus!$J$11,Bonus!$K$11,IF(D3079&lt;Bonus!$J$12,Bonus!$K$12,Bonus!$K$13)))))))))))</f>
        <v>6</v>
      </c>
    </row>
    <row r="3080" spans="1:21"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17">
        <f t="shared" si="193"/>
        <v>23.666666666666668</v>
      </c>
      <c r="Q3080" t="s">
        <v>8337</v>
      </c>
      <c r="R3080" t="s">
        <v>8377</v>
      </c>
      <c r="S3080" s="23">
        <f t="shared" si="194"/>
        <v>42030.930497685178</v>
      </c>
      <c r="T3080" s="23">
        <f t="shared" si="195"/>
        <v>42060.930497685178</v>
      </c>
      <c r="U3080" s="27">
        <f>IF(D3080&lt;Bonus!$J$2,Bonus!$K$2,IF(D3080&lt;Bonus!$J$3,Bonus!$K$3,IF(D3080&lt;Bonus!$J$4,Bonus!$K$4,IF(D3080&lt;Bonus!$J$5,Bonus!$K$5,IF(D3080&lt;Bonus!$J$6,Bonus!$K$6,IF(D3080&lt;Bonus!$J$7,Bonus!$K$7,IF(D3080&lt;Bonus!$J$8,Bonus!$K$8,IF(D3080&lt;Bonus!$J$9,Bonus!$K$9,IF(D3080&lt;Bonus!$J$10,Bonus!$K$10,IF(D3080&lt;Bonus!$J$11,Bonus!$K$11,IF(D3080&lt;Bonus!$J$12,Bonus!$K$12,Bonus!$K$13)))))))))))</f>
        <v>12</v>
      </c>
    </row>
    <row r="3081" spans="1:21"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17">
        <f t="shared" si="193"/>
        <v>415.77777777777777</v>
      </c>
      <c r="Q3081" t="s">
        <v>8337</v>
      </c>
      <c r="R3081" t="s">
        <v>8377</v>
      </c>
      <c r="S3081" s="23">
        <f t="shared" si="194"/>
        <v>42055.50503472222</v>
      </c>
      <c r="T3081" s="23">
        <f t="shared" si="195"/>
        <v>42085.463368055549</v>
      </c>
      <c r="U3081" s="27">
        <f>IF(D3081&lt;Bonus!$J$2,Bonus!$K$2,IF(D3081&lt;Bonus!$J$3,Bonus!$K$3,IF(D3081&lt;Bonus!$J$4,Bonus!$K$4,IF(D3081&lt;Bonus!$J$5,Bonus!$K$5,IF(D3081&lt;Bonus!$J$6,Bonus!$K$6,IF(D3081&lt;Bonus!$J$7,Bonus!$K$7,IF(D3081&lt;Bonus!$J$8,Bonus!$K$8,IF(D3081&lt;Bonus!$J$9,Bonus!$K$9,IF(D3081&lt;Bonus!$J$10,Bonus!$K$10,IF(D3081&lt;Bonus!$J$11,Bonus!$K$11,IF(D3081&lt;Bonus!$J$12,Bonus!$K$12,Bonus!$K$13)))))))))))</f>
        <v>12</v>
      </c>
    </row>
    <row r="3082" spans="1:21"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17">
        <f t="shared" si="193"/>
        <v>53.714285714285715</v>
      </c>
      <c r="Q3082" t="s">
        <v>8337</v>
      </c>
      <c r="R3082" t="s">
        <v>8377</v>
      </c>
      <c r="S3082" s="23">
        <f t="shared" si="194"/>
        <v>41939.8199537037</v>
      </c>
      <c r="T3082" s="23">
        <f t="shared" si="195"/>
        <v>41999.861620370364</v>
      </c>
      <c r="U3082" s="27">
        <f>IF(D3082&lt;Bonus!$J$2,Bonus!$K$2,IF(D3082&lt;Bonus!$J$3,Bonus!$K$3,IF(D3082&lt;Bonus!$J$4,Bonus!$K$4,IF(D3082&lt;Bonus!$J$5,Bonus!$K$5,IF(D3082&lt;Bonus!$J$6,Bonus!$K$6,IF(D3082&lt;Bonus!$J$7,Bonus!$K$7,IF(D3082&lt;Bonus!$J$8,Bonus!$K$8,IF(D3082&lt;Bonus!$J$9,Bonus!$K$9,IF(D3082&lt;Bonus!$J$10,Bonus!$K$10,IF(D3082&lt;Bonus!$J$11,Bonus!$K$11,IF(D3082&lt;Bonus!$J$12,Bonus!$K$12,Bonus!$K$13)))))))))))</f>
        <v>12</v>
      </c>
    </row>
    <row r="3083" spans="1:21"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17">
        <f t="shared" si="193"/>
        <v>420.6</v>
      </c>
      <c r="Q3083" t="s">
        <v>8337</v>
      </c>
      <c r="R3083" t="s">
        <v>8377</v>
      </c>
      <c r="S3083" s="23">
        <f t="shared" si="194"/>
        <v>42236.973275462959</v>
      </c>
      <c r="T3083" s="23">
        <f t="shared" si="195"/>
        <v>42266.973275462959</v>
      </c>
      <c r="U3083" s="27">
        <f>IF(D3083&lt;Bonus!$J$2,Bonus!$K$2,IF(D3083&lt;Bonus!$J$3,Bonus!$K$3,IF(D3083&lt;Bonus!$J$4,Bonus!$K$4,IF(D3083&lt;Bonus!$J$5,Bonus!$K$5,IF(D3083&lt;Bonus!$J$6,Bonus!$K$6,IF(D3083&lt;Bonus!$J$7,Bonus!$K$7,IF(D3083&lt;Bonus!$J$8,Bonus!$K$8,IF(D3083&lt;Bonus!$J$9,Bonus!$K$9,IF(D3083&lt;Bonus!$J$10,Bonus!$K$10,IF(D3083&lt;Bonus!$J$11,Bonus!$K$11,IF(D3083&lt;Bonus!$J$12,Bonus!$K$12,Bonus!$K$13)))))))))))</f>
        <v>12</v>
      </c>
    </row>
    <row r="3084" spans="1:21"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17" t="e">
        <f t="shared" si="193"/>
        <v>#DIV/0!</v>
      </c>
      <c r="Q3084" t="s">
        <v>8337</v>
      </c>
      <c r="R3084" t="s">
        <v>8377</v>
      </c>
      <c r="S3084" s="23">
        <f t="shared" si="194"/>
        <v>42293.714652777773</v>
      </c>
      <c r="T3084" s="23">
        <f t="shared" si="195"/>
        <v>42323.756319444445</v>
      </c>
      <c r="U3084" s="27">
        <f>IF(D3084&lt;Bonus!$J$2,Bonus!$K$2,IF(D3084&lt;Bonus!$J$3,Bonus!$K$3,IF(D3084&lt;Bonus!$J$4,Bonus!$K$4,IF(D3084&lt;Bonus!$J$5,Bonus!$K$5,IF(D3084&lt;Bonus!$J$6,Bonus!$K$6,IF(D3084&lt;Bonus!$J$7,Bonus!$K$7,IF(D3084&lt;Bonus!$J$8,Bonus!$K$8,IF(D3084&lt;Bonus!$J$9,Bonus!$K$9,IF(D3084&lt;Bonus!$J$10,Bonus!$K$10,IF(D3084&lt;Bonus!$J$11,Bonus!$K$11,IF(D3084&lt;Bonus!$J$12,Bonus!$K$12,Bonus!$K$13)))))))))))</f>
        <v>3</v>
      </c>
    </row>
    <row r="3085" spans="1:21"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17">
        <f t="shared" si="193"/>
        <v>18.666666666666668</v>
      </c>
      <c r="Q3085" t="s">
        <v>8337</v>
      </c>
      <c r="R3085" t="s">
        <v>8377</v>
      </c>
      <c r="S3085" s="23">
        <f t="shared" si="194"/>
        <v>41853.355069444442</v>
      </c>
      <c r="T3085" s="23">
        <f t="shared" si="195"/>
        <v>41883</v>
      </c>
      <c r="U3085" s="27">
        <f>IF(D3085&lt;Bonus!$J$2,Bonus!$K$2,IF(D3085&lt;Bonus!$J$3,Bonus!$K$3,IF(D3085&lt;Bonus!$J$4,Bonus!$K$4,IF(D3085&lt;Bonus!$J$5,Bonus!$K$5,IF(D3085&lt;Bonus!$J$6,Bonus!$K$6,IF(D3085&lt;Bonus!$J$7,Bonus!$K$7,IF(D3085&lt;Bonus!$J$8,Bonus!$K$8,IF(D3085&lt;Bonus!$J$9,Bonus!$K$9,IF(D3085&lt;Bonus!$J$10,Bonus!$K$10,IF(D3085&lt;Bonus!$J$11,Bonus!$K$11,IF(D3085&lt;Bonus!$J$12,Bonus!$K$12,Bonus!$K$13)))))))))))</f>
        <v>6</v>
      </c>
    </row>
    <row r="3086" spans="1:21"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17">
        <f t="shared" si="193"/>
        <v>78.333333333333329</v>
      </c>
      <c r="Q3086" t="s">
        <v>8337</v>
      </c>
      <c r="R3086" t="s">
        <v>8377</v>
      </c>
      <c r="S3086" s="23">
        <f t="shared" si="194"/>
        <v>42100.515405092585</v>
      </c>
      <c r="T3086" s="23">
        <f t="shared" si="195"/>
        <v>42129.574999999997</v>
      </c>
      <c r="U3086" s="27">
        <f>IF(D3086&lt;Bonus!$J$2,Bonus!$K$2,IF(D3086&lt;Bonus!$J$3,Bonus!$K$3,IF(D3086&lt;Bonus!$J$4,Bonus!$K$4,IF(D3086&lt;Bonus!$J$5,Bonus!$K$5,IF(D3086&lt;Bonus!$J$6,Bonus!$K$6,IF(D3086&lt;Bonus!$J$7,Bonus!$K$7,IF(D3086&lt;Bonus!$J$8,Bonus!$K$8,IF(D3086&lt;Bonus!$J$9,Bonus!$K$9,IF(D3086&lt;Bonus!$J$10,Bonus!$K$10,IF(D3086&lt;Bonus!$J$11,Bonus!$K$11,IF(D3086&lt;Bonus!$J$12,Bonus!$K$12,Bonus!$K$13)))))))))))</f>
        <v>2</v>
      </c>
    </row>
    <row r="3087" spans="1:21"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17">
        <f t="shared" si="193"/>
        <v>67.777777777777771</v>
      </c>
      <c r="Q3087" t="s">
        <v>8337</v>
      </c>
      <c r="R3087" t="s">
        <v>8377</v>
      </c>
      <c r="S3087" s="23">
        <f t="shared" si="194"/>
        <v>42246.675451388881</v>
      </c>
      <c r="T3087" s="23">
        <f t="shared" si="195"/>
        <v>42276.675451388881</v>
      </c>
      <c r="U3087" s="27">
        <f>IF(D3087&lt;Bonus!$J$2,Bonus!$K$2,IF(D3087&lt;Bonus!$J$3,Bonus!$K$3,IF(D3087&lt;Bonus!$J$4,Bonus!$K$4,IF(D3087&lt;Bonus!$J$5,Bonus!$K$5,IF(D3087&lt;Bonus!$J$6,Bonus!$K$6,IF(D3087&lt;Bonus!$J$7,Bonus!$K$7,IF(D3087&lt;Bonus!$J$8,Bonus!$K$8,IF(D3087&lt;Bonus!$J$9,Bonus!$K$9,IF(D3087&lt;Bonus!$J$10,Bonus!$K$10,IF(D3087&lt;Bonus!$J$11,Bonus!$K$11,IF(D3087&lt;Bonus!$J$12,Bonus!$K$12,Bonus!$K$13)))))))))))</f>
        <v>7</v>
      </c>
    </row>
    <row r="3088" spans="1:21"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17">
        <f t="shared" si="193"/>
        <v>16.666666666666668</v>
      </c>
      <c r="Q3088" t="s">
        <v>8337</v>
      </c>
      <c r="R3088" t="s">
        <v>8377</v>
      </c>
      <c r="S3088" s="23">
        <f t="shared" si="194"/>
        <v>42173.462488425925</v>
      </c>
      <c r="T3088" s="23">
        <f t="shared" si="195"/>
        <v>42233.462488425925</v>
      </c>
      <c r="U3088" s="27">
        <f>IF(D3088&lt;Bonus!$J$2,Bonus!$K$2,IF(D3088&lt;Bonus!$J$3,Bonus!$K$3,IF(D3088&lt;Bonus!$J$4,Bonus!$K$4,IF(D3088&lt;Bonus!$J$5,Bonus!$K$5,IF(D3088&lt;Bonus!$J$6,Bonus!$K$6,IF(D3088&lt;Bonus!$J$7,Bonus!$K$7,IF(D3088&lt;Bonus!$J$8,Bonus!$K$8,IF(D3088&lt;Bonus!$J$9,Bonus!$K$9,IF(D3088&lt;Bonus!$J$10,Bonus!$K$10,IF(D3088&lt;Bonus!$J$11,Bonus!$K$11,IF(D3088&lt;Bonus!$J$12,Bonus!$K$12,Bonus!$K$13)))))))))))</f>
        <v>6</v>
      </c>
    </row>
    <row r="3089" spans="1:21"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17">
        <f t="shared" si="193"/>
        <v>62.5</v>
      </c>
      <c r="Q3089" t="s">
        <v>8337</v>
      </c>
      <c r="R3089" t="s">
        <v>8377</v>
      </c>
      <c r="S3089" s="23">
        <f t="shared" si="194"/>
        <v>42664.942013888889</v>
      </c>
      <c r="T3089" s="23">
        <f t="shared" si="195"/>
        <v>42724.983680555553</v>
      </c>
      <c r="U3089" s="27">
        <f>IF(D3089&lt;Bonus!$J$2,Bonus!$K$2,IF(D3089&lt;Bonus!$J$3,Bonus!$K$3,IF(D3089&lt;Bonus!$J$4,Bonus!$K$4,IF(D3089&lt;Bonus!$J$5,Bonus!$K$5,IF(D3089&lt;Bonus!$J$6,Bonus!$K$6,IF(D3089&lt;Bonus!$J$7,Bonus!$K$7,IF(D3089&lt;Bonus!$J$8,Bonus!$K$8,IF(D3089&lt;Bonus!$J$9,Bonus!$K$9,IF(D3089&lt;Bonus!$J$10,Bonus!$K$10,IF(D3089&lt;Bonus!$J$11,Bonus!$K$11,IF(D3089&lt;Bonus!$J$12,Bonus!$K$12,Bonus!$K$13)))))))))))</f>
        <v>6</v>
      </c>
    </row>
    <row r="3090" spans="1:21"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17">
        <f t="shared" si="193"/>
        <v>42</v>
      </c>
      <c r="Q3090" t="s">
        <v>8337</v>
      </c>
      <c r="R3090" t="s">
        <v>8377</v>
      </c>
      <c r="S3090" s="23">
        <f t="shared" si="194"/>
        <v>41981.363969907405</v>
      </c>
      <c r="T3090" s="23">
        <f t="shared" si="195"/>
        <v>42012.361805555549</v>
      </c>
      <c r="U3090" s="27">
        <f>IF(D3090&lt;Bonus!$J$2,Bonus!$K$2,IF(D3090&lt;Bonus!$J$3,Bonus!$K$3,IF(D3090&lt;Bonus!$J$4,Bonus!$K$4,IF(D3090&lt;Bonus!$J$5,Bonus!$K$5,IF(D3090&lt;Bonus!$J$6,Bonus!$K$6,IF(D3090&lt;Bonus!$J$7,Bonus!$K$7,IF(D3090&lt;Bonus!$J$8,Bonus!$K$8,IF(D3090&lt;Bonus!$J$9,Bonus!$K$9,IF(D3090&lt;Bonus!$J$10,Bonus!$K$10,IF(D3090&lt;Bonus!$J$11,Bonus!$K$11,IF(D3090&lt;Bonus!$J$12,Bonus!$K$12,Bonus!$K$13)))))))))))</f>
        <v>12</v>
      </c>
    </row>
    <row r="3091" spans="1:21"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17">
        <f t="shared" si="193"/>
        <v>130.0888888888889</v>
      </c>
      <c r="Q3091" t="s">
        <v>8337</v>
      </c>
      <c r="R3091" t="s">
        <v>8377</v>
      </c>
      <c r="S3091" s="23">
        <f t="shared" si="194"/>
        <v>42528.334293981483</v>
      </c>
      <c r="T3091" s="23">
        <f t="shared" si="195"/>
        <v>42559.874305555553</v>
      </c>
      <c r="U3091" s="27">
        <f>IF(D3091&lt;Bonus!$J$2,Bonus!$K$2,IF(D3091&lt;Bonus!$J$3,Bonus!$K$3,IF(D3091&lt;Bonus!$J$4,Bonus!$K$4,IF(D3091&lt;Bonus!$J$5,Bonus!$K$5,IF(D3091&lt;Bonus!$J$6,Bonus!$K$6,IF(D3091&lt;Bonus!$J$7,Bonus!$K$7,IF(D3091&lt;Bonus!$J$8,Bonus!$K$8,IF(D3091&lt;Bonus!$J$9,Bonus!$K$9,IF(D3091&lt;Bonus!$J$10,Bonus!$K$10,IF(D3091&lt;Bonus!$J$11,Bonus!$K$11,IF(D3091&lt;Bonus!$J$12,Bonus!$K$12,Bonus!$K$13)))))))))))</f>
        <v>7</v>
      </c>
    </row>
    <row r="3092" spans="1:21"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17">
        <f t="shared" si="193"/>
        <v>1270.2222222222222</v>
      </c>
      <c r="Q3092" t="s">
        <v>8337</v>
      </c>
      <c r="R3092" t="s">
        <v>8377</v>
      </c>
      <c r="S3092" s="23">
        <f t="shared" si="194"/>
        <v>42065.610474537032</v>
      </c>
      <c r="T3092" s="23">
        <f t="shared" si="195"/>
        <v>42125.568807870368</v>
      </c>
      <c r="U3092" s="27">
        <f>IF(D3092&lt;Bonus!$J$2,Bonus!$K$2,IF(D3092&lt;Bonus!$J$3,Bonus!$K$3,IF(D3092&lt;Bonus!$J$4,Bonus!$K$4,IF(D3092&lt;Bonus!$J$5,Bonus!$K$5,IF(D3092&lt;Bonus!$J$6,Bonus!$K$6,IF(D3092&lt;Bonus!$J$7,Bonus!$K$7,IF(D3092&lt;Bonus!$J$8,Bonus!$K$8,IF(D3092&lt;Bonus!$J$9,Bonus!$K$9,IF(D3092&lt;Bonus!$J$10,Bonus!$K$10,IF(D3092&lt;Bonus!$J$11,Bonus!$K$11,IF(D3092&lt;Bonus!$J$12,Bonus!$K$12,Bonus!$K$13)))))))))))</f>
        <v>12</v>
      </c>
    </row>
    <row r="3093" spans="1:21"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17">
        <f t="shared" si="193"/>
        <v>88.444444444444443</v>
      </c>
      <c r="Q3093" t="s">
        <v>8337</v>
      </c>
      <c r="R3093" t="s">
        <v>8377</v>
      </c>
      <c r="S3093" s="23">
        <f t="shared" si="194"/>
        <v>42566.740081018514</v>
      </c>
      <c r="T3093" s="23">
        <f t="shared" si="195"/>
        <v>42596.740081018514</v>
      </c>
      <c r="U3093" s="27">
        <f>IF(D3093&lt;Bonus!$J$2,Bonus!$K$2,IF(D3093&lt;Bonus!$J$3,Bonus!$K$3,IF(D3093&lt;Bonus!$J$4,Bonus!$K$4,IF(D3093&lt;Bonus!$J$5,Bonus!$K$5,IF(D3093&lt;Bonus!$J$6,Bonus!$K$6,IF(D3093&lt;Bonus!$J$7,Bonus!$K$7,IF(D3093&lt;Bonus!$J$8,Bonus!$K$8,IF(D3093&lt;Bonus!$J$9,Bonus!$K$9,IF(D3093&lt;Bonus!$J$10,Bonus!$K$10,IF(D3093&lt;Bonus!$J$11,Bonus!$K$11,IF(D3093&lt;Bonus!$J$12,Bonus!$K$12,Bonus!$K$13)))))))))))</f>
        <v>3</v>
      </c>
    </row>
    <row r="3094" spans="1:21"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17">
        <f t="shared" si="193"/>
        <v>56.342380952380957</v>
      </c>
      <c r="Q3094" t="s">
        <v>8337</v>
      </c>
      <c r="R3094" t="s">
        <v>8377</v>
      </c>
      <c r="S3094" s="23">
        <f t="shared" si="194"/>
        <v>42255.41101851852</v>
      </c>
      <c r="T3094" s="23">
        <f t="shared" si="195"/>
        <v>42292.708333333336</v>
      </c>
      <c r="U3094" s="27">
        <f>IF(D3094&lt;Bonus!$J$2,Bonus!$K$2,IF(D3094&lt;Bonus!$J$3,Bonus!$K$3,IF(D3094&lt;Bonus!$J$4,Bonus!$K$4,IF(D3094&lt;Bonus!$J$5,Bonus!$K$5,IF(D3094&lt;Bonus!$J$6,Bonus!$K$6,IF(D3094&lt;Bonus!$J$7,Bonus!$K$7,IF(D3094&lt;Bonus!$J$8,Bonus!$K$8,IF(D3094&lt;Bonus!$J$9,Bonus!$K$9,IF(D3094&lt;Bonus!$J$10,Bonus!$K$10,IF(D3094&lt;Bonus!$J$11,Bonus!$K$11,IF(D3094&lt;Bonus!$J$12,Bonus!$K$12,Bonus!$K$13)))))))))))</f>
        <v>12</v>
      </c>
    </row>
    <row r="3095" spans="1:21"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17">
        <f t="shared" si="193"/>
        <v>53.529411764705884</v>
      </c>
      <c r="Q3095" t="s">
        <v>8337</v>
      </c>
      <c r="R3095" t="s">
        <v>8377</v>
      </c>
      <c r="S3095" s="23">
        <f t="shared" si="194"/>
        <v>41760.700706018513</v>
      </c>
      <c r="T3095" s="23">
        <f t="shared" si="195"/>
        <v>41790.957638888889</v>
      </c>
      <c r="U3095" s="27">
        <f>IF(D3095&lt;Bonus!$J$2,Bonus!$K$2,IF(D3095&lt;Bonus!$J$3,Bonus!$K$3,IF(D3095&lt;Bonus!$J$4,Bonus!$K$4,IF(D3095&lt;Bonus!$J$5,Bonus!$K$5,IF(D3095&lt;Bonus!$J$6,Bonus!$K$6,IF(D3095&lt;Bonus!$J$7,Bonus!$K$7,IF(D3095&lt;Bonus!$J$8,Bonus!$K$8,IF(D3095&lt;Bonus!$J$9,Bonus!$K$9,IF(D3095&lt;Bonus!$J$10,Bonus!$K$10,IF(D3095&lt;Bonus!$J$11,Bonus!$K$11,IF(D3095&lt;Bonus!$J$12,Bonus!$K$12,Bonus!$K$13)))))))))))</f>
        <v>2</v>
      </c>
    </row>
    <row r="3096" spans="1:21"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17">
        <f t="shared" si="193"/>
        <v>25</v>
      </c>
      <c r="Q3096" t="s">
        <v>8337</v>
      </c>
      <c r="R3096" t="s">
        <v>8377</v>
      </c>
      <c r="S3096" s="23">
        <f t="shared" si="194"/>
        <v>42207.587453703702</v>
      </c>
      <c r="T3096" s="23">
        <f t="shared" si="195"/>
        <v>42267.587453703702</v>
      </c>
      <c r="U3096" s="27">
        <f>IF(D3096&lt;Bonus!$J$2,Bonus!$K$2,IF(D3096&lt;Bonus!$J$3,Bonus!$K$3,IF(D3096&lt;Bonus!$J$4,Bonus!$K$4,IF(D3096&lt;Bonus!$J$5,Bonus!$K$5,IF(D3096&lt;Bonus!$J$6,Bonus!$K$6,IF(D3096&lt;Bonus!$J$7,Bonus!$K$7,IF(D3096&lt;Bonus!$J$8,Bonus!$K$8,IF(D3096&lt;Bonus!$J$9,Bonus!$K$9,IF(D3096&lt;Bonus!$J$10,Bonus!$K$10,IF(D3096&lt;Bonus!$J$11,Bonus!$K$11,IF(D3096&lt;Bonus!$J$12,Bonus!$K$12,Bonus!$K$13)))))))))))</f>
        <v>12</v>
      </c>
    </row>
    <row r="3097" spans="1:21"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17">
        <f t="shared" si="193"/>
        <v>50</v>
      </c>
      <c r="Q3097" t="s">
        <v>8337</v>
      </c>
      <c r="R3097" t="s">
        <v>8377</v>
      </c>
      <c r="S3097" s="23">
        <f t="shared" si="194"/>
        <v>42522.81689814815</v>
      </c>
      <c r="T3097" s="23">
        <f t="shared" si="195"/>
        <v>42582.81689814815</v>
      </c>
      <c r="U3097" s="27">
        <f>IF(D3097&lt;Bonus!$J$2,Bonus!$K$2,IF(D3097&lt;Bonus!$J$3,Bonus!$K$3,IF(D3097&lt;Bonus!$J$4,Bonus!$K$4,IF(D3097&lt;Bonus!$J$5,Bonus!$K$5,IF(D3097&lt;Bonus!$J$6,Bonus!$K$6,IF(D3097&lt;Bonus!$J$7,Bonus!$K$7,IF(D3097&lt;Bonus!$J$8,Bonus!$K$8,IF(D3097&lt;Bonus!$J$9,Bonus!$K$9,IF(D3097&lt;Bonus!$J$10,Bonus!$K$10,IF(D3097&lt;Bonus!$J$11,Bonus!$K$11,IF(D3097&lt;Bonus!$J$12,Bonus!$K$12,Bonus!$K$13)))))))))))</f>
        <v>4</v>
      </c>
    </row>
    <row r="3098" spans="1:21"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17">
        <f t="shared" si="193"/>
        <v>56.785714285714285</v>
      </c>
      <c r="Q3098" t="s">
        <v>8337</v>
      </c>
      <c r="R3098" t="s">
        <v>8377</v>
      </c>
      <c r="S3098" s="23">
        <f t="shared" si="194"/>
        <v>42114.617199074077</v>
      </c>
      <c r="T3098" s="23">
        <f t="shared" si="195"/>
        <v>42144.617199074077</v>
      </c>
      <c r="U3098" s="27">
        <f>IF(D3098&lt;Bonus!$J$2,Bonus!$K$2,IF(D3098&lt;Bonus!$J$3,Bonus!$K$3,IF(D3098&lt;Bonus!$J$4,Bonus!$K$4,IF(D3098&lt;Bonus!$J$5,Bonus!$K$5,IF(D3098&lt;Bonus!$J$6,Bonus!$K$6,IF(D3098&lt;Bonus!$J$7,Bonus!$K$7,IF(D3098&lt;Bonus!$J$8,Bonus!$K$8,IF(D3098&lt;Bonus!$J$9,Bonus!$K$9,IF(D3098&lt;Bonus!$J$10,Bonus!$K$10,IF(D3098&lt;Bonus!$J$11,Bonus!$K$11,IF(D3098&lt;Bonus!$J$12,Bonus!$K$12,Bonus!$K$13)))))))))))</f>
        <v>6</v>
      </c>
    </row>
    <row r="3099" spans="1:21"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17">
        <f t="shared" si="193"/>
        <v>40.833333333333336</v>
      </c>
      <c r="Q3099" t="s">
        <v>8337</v>
      </c>
      <c r="R3099" t="s">
        <v>8377</v>
      </c>
      <c r="S3099" s="23">
        <f t="shared" si="194"/>
        <v>42629.29515046296</v>
      </c>
      <c r="T3099" s="23">
        <f t="shared" si="195"/>
        <v>42650.374999999993</v>
      </c>
      <c r="U3099" s="27">
        <f>IF(D3099&lt;Bonus!$J$2,Bonus!$K$2,IF(D3099&lt;Bonus!$J$3,Bonus!$K$3,IF(D3099&lt;Bonus!$J$4,Bonus!$K$4,IF(D3099&lt;Bonus!$J$5,Bonus!$K$5,IF(D3099&lt;Bonus!$J$6,Bonus!$K$6,IF(D3099&lt;Bonus!$J$7,Bonus!$K$7,IF(D3099&lt;Bonus!$J$8,Bonus!$K$8,IF(D3099&lt;Bonus!$J$9,Bonus!$K$9,IF(D3099&lt;Bonus!$J$10,Bonus!$K$10,IF(D3099&lt;Bonus!$J$11,Bonus!$K$11,IF(D3099&lt;Bonus!$J$12,Bonus!$K$12,Bonus!$K$13)))))))))))</f>
        <v>4</v>
      </c>
    </row>
    <row r="3100" spans="1:21"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17">
        <f t="shared" si="193"/>
        <v>65.111111111111114</v>
      </c>
      <c r="Q3100" t="s">
        <v>8337</v>
      </c>
      <c r="R3100" t="s">
        <v>8377</v>
      </c>
      <c r="S3100" s="23">
        <f t="shared" si="194"/>
        <v>42359.58390046296</v>
      </c>
      <c r="T3100" s="23">
        <f t="shared" si="195"/>
        <v>42407.803472222215</v>
      </c>
      <c r="U3100" s="27">
        <f>IF(D3100&lt;Bonus!$J$2,Bonus!$K$2,IF(D3100&lt;Bonus!$J$3,Bonus!$K$3,IF(D3100&lt;Bonus!$J$4,Bonus!$K$4,IF(D3100&lt;Bonus!$J$5,Bonus!$K$5,IF(D3100&lt;Bonus!$J$6,Bonus!$K$6,IF(D3100&lt;Bonus!$J$7,Bonus!$K$7,IF(D3100&lt;Bonus!$J$8,Bonus!$K$8,IF(D3100&lt;Bonus!$J$9,Bonus!$K$9,IF(D3100&lt;Bonus!$J$10,Bonus!$K$10,IF(D3100&lt;Bonus!$J$11,Bonus!$K$11,IF(D3100&lt;Bonus!$J$12,Bonus!$K$12,Bonus!$K$13)))))))))))</f>
        <v>11</v>
      </c>
    </row>
    <row r="3101" spans="1:21"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17">
        <f t="shared" si="193"/>
        <v>55.6</v>
      </c>
      <c r="Q3101" t="s">
        <v>8337</v>
      </c>
      <c r="R3101" t="s">
        <v>8377</v>
      </c>
      <c r="S3101" s="23">
        <f t="shared" si="194"/>
        <v>42381.981377314813</v>
      </c>
      <c r="T3101" s="23">
        <f t="shared" si="195"/>
        <v>42411.981377314813</v>
      </c>
      <c r="U3101" s="27">
        <f>IF(D3101&lt;Bonus!$J$2,Bonus!$K$2,IF(D3101&lt;Bonus!$J$3,Bonus!$K$3,IF(D3101&lt;Bonus!$J$4,Bonus!$K$4,IF(D3101&lt;Bonus!$J$5,Bonus!$K$5,IF(D3101&lt;Bonus!$J$6,Bonus!$K$6,IF(D3101&lt;Bonus!$J$7,Bonus!$K$7,IF(D3101&lt;Bonus!$J$8,Bonus!$K$8,IF(D3101&lt;Bonus!$J$9,Bonus!$K$9,IF(D3101&lt;Bonus!$J$10,Bonus!$K$10,IF(D3101&lt;Bonus!$J$11,Bonus!$K$11,IF(D3101&lt;Bonus!$J$12,Bonus!$K$12,Bonus!$K$13)))))))))))</f>
        <v>2</v>
      </c>
    </row>
    <row r="3102" spans="1:21"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17">
        <f t="shared" si="193"/>
        <v>140.53846153846155</v>
      </c>
      <c r="Q3102" t="s">
        <v>8337</v>
      </c>
      <c r="R3102" t="s">
        <v>8377</v>
      </c>
      <c r="S3102" s="23">
        <f t="shared" si="194"/>
        <v>41902.4140625</v>
      </c>
      <c r="T3102" s="23">
        <f t="shared" si="195"/>
        <v>41932.4140625</v>
      </c>
      <c r="U3102" s="27">
        <f>IF(D3102&lt;Bonus!$J$2,Bonus!$K$2,IF(D3102&lt;Bonus!$J$3,Bonus!$K$3,IF(D3102&lt;Bonus!$J$4,Bonus!$K$4,IF(D3102&lt;Bonus!$J$5,Bonus!$K$5,IF(D3102&lt;Bonus!$J$6,Bonus!$K$6,IF(D3102&lt;Bonus!$J$7,Bonus!$K$7,IF(D3102&lt;Bonus!$J$8,Bonus!$K$8,IF(D3102&lt;Bonus!$J$9,Bonus!$K$9,IF(D3102&lt;Bonus!$J$10,Bonus!$K$10,IF(D3102&lt;Bonus!$J$11,Bonus!$K$11,IF(D3102&lt;Bonus!$J$12,Bonus!$K$12,Bonus!$K$13)))))))))))</f>
        <v>4</v>
      </c>
    </row>
    <row r="3103" spans="1:21"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17">
        <f t="shared" si="193"/>
        <v>25</v>
      </c>
      <c r="Q3103" t="s">
        <v>8337</v>
      </c>
      <c r="R3103" t="s">
        <v>8377</v>
      </c>
      <c r="S3103" s="23">
        <f t="shared" si="194"/>
        <v>42171.175196759257</v>
      </c>
      <c r="T3103" s="23">
        <f t="shared" si="195"/>
        <v>42201.12222222222</v>
      </c>
      <c r="U3103" s="27">
        <f>IF(D3103&lt;Bonus!$J$2,Bonus!$K$2,IF(D3103&lt;Bonus!$J$3,Bonus!$K$3,IF(D3103&lt;Bonus!$J$4,Bonus!$K$4,IF(D3103&lt;Bonus!$J$5,Bonus!$K$5,IF(D3103&lt;Bonus!$J$6,Bonus!$K$6,IF(D3103&lt;Bonus!$J$7,Bonus!$K$7,IF(D3103&lt;Bonus!$J$8,Bonus!$K$8,IF(D3103&lt;Bonus!$J$9,Bonus!$K$9,IF(D3103&lt;Bonus!$J$10,Bonus!$K$10,IF(D3103&lt;Bonus!$J$11,Bonus!$K$11,IF(D3103&lt;Bonus!$J$12,Bonus!$K$12,Bonus!$K$13)))))))))))</f>
        <v>2</v>
      </c>
    </row>
    <row r="3104" spans="1:21"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17">
        <f t="shared" si="193"/>
        <v>69.533333333333331</v>
      </c>
      <c r="Q3104" t="s">
        <v>8337</v>
      </c>
      <c r="R3104" t="s">
        <v>8377</v>
      </c>
      <c r="S3104" s="23">
        <f t="shared" si="194"/>
        <v>42555.132152777776</v>
      </c>
      <c r="T3104" s="23">
        <f t="shared" si="195"/>
        <v>42605.132152777776</v>
      </c>
      <c r="U3104" s="27">
        <f>IF(D3104&lt;Bonus!$J$2,Bonus!$K$2,IF(D3104&lt;Bonus!$J$3,Bonus!$K$3,IF(D3104&lt;Bonus!$J$4,Bonus!$K$4,IF(D3104&lt;Bonus!$J$5,Bonus!$K$5,IF(D3104&lt;Bonus!$J$6,Bonus!$K$6,IF(D3104&lt;Bonus!$J$7,Bonus!$K$7,IF(D3104&lt;Bonus!$J$8,Bonus!$K$8,IF(D3104&lt;Bonus!$J$9,Bonus!$K$9,IF(D3104&lt;Bonus!$J$10,Bonus!$K$10,IF(D3104&lt;Bonus!$J$11,Bonus!$K$11,IF(D3104&lt;Bonus!$J$12,Bonus!$K$12,Bonus!$K$13)))))))))))</f>
        <v>5</v>
      </c>
    </row>
    <row r="3105" spans="1:21"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17">
        <f t="shared" si="193"/>
        <v>5.5</v>
      </c>
      <c r="Q3105" t="s">
        <v>8337</v>
      </c>
      <c r="R3105" t="s">
        <v>8377</v>
      </c>
      <c r="S3105" s="23">
        <f t="shared" si="194"/>
        <v>42106.94798611111</v>
      </c>
      <c r="T3105" s="23">
        <f t="shared" si="195"/>
        <v>42166.94798611111</v>
      </c>
      <c r="U3105" s="27">
        <f>IF(D3105&lt;Bonus!$J$2,Bonus!$K$2,IF(D3105&lt;Bonus!$J$3,Bonus!$K$3,IF(D3105&lt;Bonus!$J$4,Bonus!$K$4,IF(D3105&lt;Bonus!$J$5,Bonus!$K$5,IF(D3105&lt;Bonus!$J$6,Bonus!$K$6,IF(D3105&lt;Bonus!$J$7,Bonus!$K$7,IF(D3105&lt;Bonus!$J$8,Bonus!$K$8,IF(D3105&lt;Bonus!$J$9,Bonus!$K$9,IF(D3105&lt;Bonus!$J$10,Bonus!$K$10,IF(D3105&lt;Bonus!$J$11,Bonus!$K$11,IF(D3105&lt;Bonus!$J$12,Bonus!$K$12,Bonus!$K$13)))))))))))</f>
        <v>2</v>
      </c>
    </row>
    <row r="3106" spans="1:21"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17">
        <f t="shared" si="193"/>
        <v>237</v>
      </c>
      <c r="Q3106" t="s">
        <v>8337</v>
      </c>
      <c r="R3106" t="s">
        <v>8377</v>
      </c>
      <c r="S3106" s="23">
        <f t="shared" si="194"/>
        <v>42006.70035879629</v>
      </c>
      <c r="T3106" s="23">
        <f t="shared" si="195"/>
        <v>42037.874999999993</v>
      </c>
      <c r="U3106" s="27">
        <f>IF(D3106&lt;Bonus!$J$2,Bonus!$K$2,IF(D3106&lt;Bonus!$J$3,Bonus!$K$3,IF(D3106&lt;Bonus!$J$4,Bonus!$K$4,IF(D3106&lt;Bonus!$J$5,Bonus!$K$5,IF(D3106&lt;Bonus!$J$6,Bonus!$K$6,IF(D3106&lt;Bonus!$J$7,Bonus!$K$7,IF(D3106&lt;Bonus!$J$8,Bonus!$K$8,IF(D3106&lt;Bonus!$J$9,Bonus!$K$9,IF(D3106&lt;Bonus!$J$10,Bonus!$K$10,IF(D3106&lt;Bonus!$J$11,Bonus!$K$11,IF(D3106&lt;Bonus!$J$12,Bonus!$K$12,Bonus!$K$13)))))))))))</f>
        <v>2</v>
      </c>
    </row>
    <row r="3107" spans="1:21"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17">
        <f t="shared" si="193"/>
        <v>79.870967741935488</v>
      </c>
      <c r="Q3107" t="s">
        <v>8337</v>
      </c>
      <c r="R3107" t="s">
        <v>8377</v>
      </c>
      <c r="S3107" s="23">
        <f t="shared" si="194"/>
        <v>41876.510601851849</v>
      </c>
      <c r="T3107" s="23">
        <f t="shared" si="195"/>
        <v>41931</v>
      </c>
      <c r="U3107" s="27">
        <f>IF(D3107&lt;Bonus!$J$2,Bonus!$K$2,IF(D3107&lt;Bonus!$J$3,Bonus!$K$3,IF(D3107&lt;Bonus!$J$4,Bonus!$K$4,IF(D3107&lt;Bonus!$J$5,Bonus!$K$5,IF(D3107&lt;Bonus!$J$6,Bonus!$K$6,IF(D3107&lt;Bonus!$J$7,Bonus!$K$7,IF(D3107&lt;Bonus!$J$8,Bonus!$K$8,IF(D3107&lt;Bonus!$J$9,Bonus!$K$9,IF(D3107&lt;Bonus!$J$10,Bonus!$K$10,IF(D3107&lt;Bonus!$J$11,Bonus!$K$11,IF(D3107&lt;Bonus!$J$12,Bonus!$K$12,Bonus!$K$13)))))))))))</f>
        <v>3</v>
      </c>
    </row>
    <row r="3108" spans="1:21"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17">
        <f t="shared" si="193"/>
        <v>10.25</v>
      </c>
      <c r="Q3108" t="s">
        <v>8337</v>
      </c>
      <c r="R3108" t="s">
        <v>8377</v>
      </c>
      <c r="S3108" s="23">
        <f t="shared" si="194"/>
        <v>42241.22078703704</v>
      </c>
      <c r="T3108" s="23">
        <f t="shared" si="195"/>
        <v>42263.708333333336</v>
      </c>
      <c r="U3108" s="27">
        <f>IF(D3108&lt;Bonus!$J$2,Bonus!$K$2,IF(D3108&lt;Bonus!$J$3,Bonus!$K$3,IF(D3108&lt;Bonus!$J$4,Bonus!$K$4,IF(D3108&lt;Bonus!$J$5,Bonus!$K$5,IF(D3108&lt;Bonus!$J$6,Bonus!$K$6,IF(D3108&lt;Bonus!$J$7,Bonus!$K$7,IF(D3108&lt;Bonus!$J$8,Bonus!$K$8,IF(D3108&lt;Bonus!$J$9,Bonus!$K$9,IF(D3108&lt;Bonus!$J$10,Bonus!$K$10,IF(D3108&lt;Bonus!$J$11,Bonus!$K$11,IF(D3108&lt;Bonus!$J$12,Bonus!$K$12,Bonus!$K$13)))))))))))</f>
        <v>2</v>
      </c>
    </row>
    <row r="3109" spans="1:21"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17">
        <f t="shared" si="193"/>
        <v>272.58620689655174</v>
      </c>
      <c r="Q3109" t="s">
        <v>8337</v>
      </c>
      <c r="R3109" t="s">
        <v>8377</v>
      </c>
      <c r="S3109" s="23">
        <f t="shared" si="194"/>
        <v>42128.605914351843</v>
      </c>
      <c r="T3109" s="23">
        <f t="shared" si="195"/>
        <v>42135.605914351843</v>
      </c>
      <c r="U3109" s="27">
        <f>IF(D3109&lt;Bonus!$J$2,Bonus!$K$2,IF(D3109&lt;Bonus!$J$3,Bonus!$K$3,IF(D3109&lt;Bonus!$J$4,Bonus!$K$4,IF(D3109&lt;Bonus!$J$5,Bonus!$K$5,IF(D3109&lt;Bonus!$J$6,Bonus!$K$6,IF(D3109&lt;Bonus!$J$7,Bonus!$K$7,IF(D3109&lt;Bonus!$J$8,Bonus!$K$8,IF(D3109&lt;Bonus!$J$9,Bonus!$K$9,IF(D3109&lt;Bonus!$J$10,Bonus!$K$10,IF(D3109&lt;Bonus!$J$11,Bonus!$K$11,IF(D3109&lt;Bonus!$J$12,Bonus!$K$12,Bonus!$K$13)))))))))))</f>
        <v>10</v>
      </c>
    </row>
    <row r="3110" spans="1:2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17">
        <f t="shared" si="193"/>
        <v>13</v>
      </c>
      <c r="Q3110" t="s">
        <v>8337</v>
      </c>
      <c r="R3110" t="s">
        <v>8377</v>
      </c>
      <c r="S3110" s="23">
        <f t="shared" si="194"/>
        <v>42062.47215277778</v>
      </c>
      <c r="T3110" s="23">
        <f t="shared" si="195"/>
        <v>42122.430486111109</v>
      </c>
      <c r="U3110" s="27">
        <f>IF(D3110&lt;Bonus!$J$2,Bonus!$K$2,IF(D3110&lt;Bonus!$J$3,Bonus!$K$3,IF(D3110&lt;Bonus!$J$4,Bonus!$K$4,IF(D3110&lt;Bonus!$J$5,Bonus!$K$5,IF(D3110&lt;Bonus!$J$6,Bonus!$K$6,IF(D3110&lt;Bonus!$J$7,Bonus!$K$7,IF(D3110&lt;Bonus!$J$8,Bonus!$K$8,IF(D3110&lt;Bonus!$J$9,Bonus!$K$9,IF(D3110&lt;Bonus!$J$10,Bonus!$K$10,IF(D3110&lt;Bonus!$J$11,Bonus!$K$11,IF(D3110&lt;Bonus!$J$12,Bonus!$K$12,Bonus!$K$13)))))))))))</f>
        <v>12</v>
      </c>
    </row>
    <row r="3111" spans="1:21"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17">
        <f t="shared" si="193"/>
        <v>58.184210526315788</v>
      </c>
      <c r="Q3111" t="s">
        <v>8337</v>
      </c>
      <c r="R3111" t="s">
        <v>8377</v>
      </c>
      <c r="S3111" s="23">
        <f t="shared" si="194"/>
        <v>41843.916782407403</v>
      </c>
      <c r="T3111" s="23">
        <f t="shared" si="195"/>
        <v>41878.916782407403</v>
      </c>
      <c r="U3111" s="27">
        <f>IF(D3111&lt;Bonus!$J$2,Bonus!$K$2,IF(D3111&lt;Bonus!$J$3,Bonus!$K$3,IF(D3111&lt;Bonus!$J$4,Bonus!$K$4,IF(D3111&lt;Bonus!$J$5,Bonus!$K$5,IF(D3111&lt;Bonus!$J$6,Bonus!$K$6,IF(D3111&lt;Bonus!$J$7,Bonus!$K$7,IF(D3111&lt;Bonus!$J$8,Bonus!$K$8,IF(D3111&lt;Bonus!$J$9,Bonus!$K$9,IF(D3111&lt;Bonus!$J$10,Bonus!$K$10,IF(D3111&lt;Bonus!$J$11,Bonus!$K$11,IF(D3111&lt;Bonus!$J$12,Bonus!$K$12,Bonus!$K$13)))))))))))</f>
        <v>7</v>
      </c>
    </row>
    <row r="3112" spans="1:21"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17">
        <f t="shared" si="193"/>
        <v>10</v>
      </c>
      <c r="Q3112" t="s">
        <v>8337</v>
      </c>
      <c r="R3112" t="s">
        <v>8377</v>
      </c>
      <c r="S3112" s="23">
        <f t="shared" si="194"/>
        <v>42744.823136574072</v>
      </c>
      <c r="T3112" s="23">
        <f t="shared" si="195"/>
        <v>42784.823136574072</v>
      </c>
      <c r="U3112" s="27">
        <f>IF(D3112&lt;Bonus!$J$2,Bonus!$K$2,IF(D3112&lt;Bonus!$J$3,Bonus!$K$3,IF(D3112&lt;Bonus!$J$4,Bonus!$K$4,IF(D3112&lt;Bonus!$J$5,Bonus!$K$5,IF(D3112&lt;Bonus!$J$6,Bonus!$K$6,IF(D3112&lt;Bonus!$J$7,Bonus!$K$7,IF(D3112&lt;Bonus!$J$8,Bonus!$K$8,IF(D3112&lt;Bonus!$J$9,Bonus!$K$9,IF(D3112&lt;Bonus!$J$10,Bonus!$K$10,IF(D3112&lt;Bonus!$J$11,Bonus!$K$11,IF(D3112&lt;Bonus!$J$12,Bonus!$K$12,Bonus!$K$13)))))))))))</f>
        <v>7</v>
      </c>
    </row>
    <row r="3113" spans="1:21"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17">
        <f t="shared" si="193"/>
        <v>70.10526315789474</v>
      </c>
      <c r="Q3113" t="s">
        <v>8337</v>
      </c>
      <c r="R3113" t="s">
        <v>8377</v>
      </c>
      <c r="S3113" s="23">
        <f t="shared" si="194"/>
        <v>41885.38680555555</v>
      </c>
      <c r="T3113" s="23">
        <f t="shared" si="195"/>
        <v>41916.38680555555</v>
      </c>
      <c r="U3113" s="27">
        <f>IF(D3113&lt;Bonus!$J$2,Bonus!$K$2,IF(D3113&lt;Bonus!$J$3,Bonus!$K$3,IF(D3113&lt;Bonus!$J$4,Bonus!$K$4,IF(D3113&lt;Bonus!$J$5,Bonus!$K$5,IF(D3113&lt;Bonus!$J$6,Bonus!$K$6,IF(D3113&lt;Bonus!$J$7,Bonus!$K$7,IF(D3113&lt;Bonus!$J$8,Bonus!$K$8,IF(D3113&lt;Bonus!$J$9,Bonus!$K$9,IF(D3113&lt;Bonus!$J$10,Bonus!$K$10,IF(D3113&lt;Bonus!$J$11,Bonus!$K$11,IF(D3113&lt;Bonus!$J$12,Bonus!$K$12,Bonus!$K$13)))))))))))</f>
        <v>6</v>
      </c>
    </row>
    <row r="3114" spans="1:21"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17">
        <f t="shared" si="193"/>
        <v>57.888888888888886</v>
      </c>
      <c r="Q3114" t="s">
        <v>8337</v>
      </c>
      <c r="R3114" t="s">
        <v>8377</v>
      </c>
      <c r="S3114" s="23">
        <f t="shared" si="194"/>
        <v>42614.913587962961</v>
      </c>
      <c r="T3114" s="23">
        <f t="shared" si="195"/>
        <v>42674.913587962961</v>
      </c>
      <c r="U3114" s="27">
        <f>IF(D3114&lt;Bonus!$J$2,Bonus!$K$2,IF(D3114&lt;Bonus!$J$3,Bonus!$K$3,IF(D3114&lt;Bonus!$J$4,Bonus!$K$4,IF(D3114&lt;Bonus!$J$5,Bonus!$K$5,IF(D3114&lt;Bonus!$J$6,Bonus!$K$6,IF(D3114&lt;Bonus!$J$7,Bonus!$K$7,IF(D3114&lt;Bonus!$J$8,Bonus!$K$8,IF(D3114&lt;Bonus!$J$9,Bonus!$K$9,IF(D3114&lt;Bonus!$J$10,Bonus!$K$10,IF(D3114&lt;Bonus!$J$11,Bonus!$K$11,IF(D3114&lt;Bonus!$J$12,Bonus!$K$12,Bonus!$K$13)))))))))))</f>
        <v>4</v>
      </c>
    </row>
    <row r="3115" spans="1:21"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17">
        <f t="shared" si="193"/>
        <v>125.27027027027027</v>
      </c>
      <c r="Q3115" t="s">
        <v>8337</v>
      </c>
      <c r="R3115" t="s">
        <v>8377</v>
      </c>
      <c r="S3115" s="23">
        <f t="shared" si="194"/>
        <v>42081.522939814815</v>
      </c>
      <c r="T3115" s="23">
        <f t="shared" si="195"/>
        <v>42111.522939814815</v>
      </c>
      <c r="U3115" s="27">
        <f>IF(D3115&lt;Bonus!$J$2,Bonus!$K$2,IF(D3115&lt;Bonus!$J$3,Bonus!$K$3,IF(D3115&lt;Bonus!$J$4,Bonus!$K$4,IF(D3115&lt;Bonus!$J$5,Bonus!$K$5,IF(D3115&lt;Bonus!$J$6,Bonus!$K$6,IF(D3115&lt;Bonus!$J$7,Bonus!$K$7,IF(D3115&lt;Bonus!$J$8,Bonus!$K$8,IF(D3115&lt;Bonus!$J$9,Bonus!$K$9,IF(D3115&lt;Bonus!$J$10,Bonus!$K$10,IF(D3115&lt;Bonus!$J$11,Bonus!$K$11,IF(D3115&lt;Bonus!$J$12,Bonus!$K$12,Bonus!$K$13)))))))))))</f>
        <v>12</v>
      </c>
    </row>
    <row r="3116" spans="1:21"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17" t="e">
        <f t="shared" si="193"/>
        <v>#DIV/0!</v>
      </c>
      <c r="Q3116" t="s">
        <v>8337</v>
      </c>
      <c r="R3116" t="s">
        <v>8377</v>
      </c>
      <c r="S3116" s="23">
        <f t="shared" si="194"/>
        <v>41843.42418981481</v>
      </c>
      <c r="T3116" s="23">
        <f t="shared" si="195"/>
        <v>41903.42418981481</v>
      </c>
      <c r="U3116" s="27">
        <f>IF(D3116&lt;Bonus!$J$2,Bonus!$K$2,IF(D3116&lt;Bonus!$J$3,Bonus!$K$3,IF(D3116&lt;Bonus!$J$4,Bonus!$K$4,IF(D3116&lt;Bonus!$J$5,Bonus!$K$5,IF(D3116&lt;Bonus!$J$6,Bonus!$K$6,IF(D3116&lt;Bonus!$J$7,Bonus!$K$7,IF(D3116&lt;Bonus!$J$8,Bonus!$K$8,IF(D3116&lt;Bonus!$J$9,Bonus!$K$9,IF(D3116&lt;Bonus!$J$10,Bonus!$K$10,IF(D3116&lt;Bonus!$J$11,Bonus!$K$11,IF(D3116&lt;Bonus!$J$12,Bonus!$K$12,Bonus!$K$13)))))))))))</f>
        <v>12</v>
      </c>
    </row>
    <row r="3117" spans="1:21"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17">
        <f t="shared" si="193"/>
        <v>300</v>
      </c>
      <c r="Q3117" t="s">
        <v>8337</v>
      </c>
      <c r="R3117" t="s">
        <v>8377</v>
      </c>
      <c r="S3117" s="23">
        <f t="shared" si="194"/>
        <v>42496.238738425927</v>
      </c>
      <c r="T3117" s="23">
        <f t="shared" si="195"/>
        <v>42526.238738425927</v>
      </c>
      <c r="U3117" s="27">
        <f>IF(D3117&lt;Bonus!$J$2,Bonus!$K$2,IF(D3117&lt;Bonus!$J$3,Bonus!$K$3,IF(D3117&lt;Bonus!$J$4,Bonus!$K$4,IF(D3117&lt;Bonus!$J$5,Bonus!$K$5,IF(D3117&lt;Bonus!$J$6,Bonus!$K$6,IF(D3117&lt;Bonus!$J$7,Bonus!$K$7,IF(D3117&lt;Bonus!$J$8,Bonus!$K$8,IF(D3117&lt;Bonus!$J$9,Bonus!$K$9,IF(D3117&lt;Bonus!$J$10,Bonus!$K$10,IF(D3117&lt;Bonus!$J$11,Bonus!$K$11,IF(D3117&lt;Bonus!$J$12,Bonus!$K$12,Bonus!$K$13)))))))))))</f>
        <v>4</v>
      </c>
    </row>
    <row r="3118" spans="1:21"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17">
        <f t="shared" si="193"/>
        <v>43</v>
      </c>
      <c r="Q3118" t="s">
        <v>8337</v>
      </c>
      <c r="R3118" t="s">
        <v>8377</v>
      </c>
      <c r="S3118" s="23">
        <f t="shared" si="194"/>
        <v>42081.30700231481</v>
      </c>
      <c r="T3118" s="23">
        <f t="shared" si="195"/>
        <v>42095.30700231481</v>
      </c>
      <c r="U3118" s="27">
        <f>IF(D3118&lt;Bonus!$J$2,Bonus!$K$2,IF(D3118&lt;Bonus!$J$3,Bonus!$K$3,IF(D3118&lt;Bonus!$J$4,Bonus!$K$4,IF(D3118&lt;Bonus!$J$5,Bonus!$K$5,IF(D3118&lt;Bonus!$J$6,Bonus!$K$6,IF(D3118&lt;Bonus!$J$7,Bonus!$K$7,IF(D3118&lt;Bonus!$J$8,Bonus!$K$8,IF(D3118&lt;Bonus!$J$9,Bonus!$K$9,IF(D3118&lt;Bonus!$J$10,Bonus!$K$10,IF(D3118&lt;Bonus!$J$11,Bonus!$K$11,IF(D3118&lt;Bonus!$J$12,Bonus!$K$12,Bonus!$K$13)))))))))))</f>
        <v>1</v>
      </c>
    </row>
    <row r="3119" spans="1:21"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17">
        <f t="shared" si="193"/>
        <v>1</v>
      </c>
      <c r="Q3119" t="s">
        <v>8337</v>
      </c>
      <c r="R3119" t="s">
        <v>8377</v>
      </c>
      <c r="S3119" s="23">
        <f t="shared" si="194"/>
        <v>42509.166203703695</v>
      </c>
      <c r="T3119" s="23">
        <f t="shared" si="195"/>
        <v>42517.341666666667</v>
      </c>
      <c r="U3119" s="27">
        <f>IF(D3119&lt;Bonus!$J$2,Bonus!$K$2,IF(D3119&lt;Bonus!$J$3,Bonus!$K$3,IF(D3119&lt;Bonus!$J$4,Bonus!$K$4,IF(D3119&lt;Bonus!$J$5,Bonus!$K$5,IF(D3119&lt;Bonus!$J$6,Bonus!$K$6,IF(D3119&lt;Bonus!$J$7,Bonus!$K$7,IF(D3119&lt;Bonus!$J$8,Bonus!$K$8,IF(D3119&lt;Bonus!$J$9,Bonus!$K$9,IF(D3119&lt;Bonus!$J$10,Bonus!$K$10,IF(D3119&lt;Bonus!$J$11,Bonus!$K$11,IF(D3119&lt;Bonus!$J$12,Bonus!$K$12,Bonus!$K$13)))))))))))</f>
        <v>2</v>
      </c>
    </row>
    <row r="3120" spans="1:21"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17">
        <f t="shared" si="193"/>
        <v>775</v>
      </c>
      <c r="Q3120" t="s">
        <v>8337</v>
      </c>
      <c r="R3120" t="s">
        <v>8377</v>
      </c>
      <c r="S3120" s="23">
        <f t="shared" si="194"/>
        <v>42534.441238425927</v>
      </c>
      <c r="T3120" s="23">
        <f t="shared" si="195"/>
        <v>42553.441238425927</v>
      </c>
      <c r="U3120" s="27">
        <f>IF(D3120&lt;Bonus!$J$2,Bonus!$K$2,IF(D3120&lt;Bonus!$J$3,Bonus!$K$3,IF(D3120&lt;Bonus!$J$4,Bonus!$K$4,IF(D3120&lt;Bonus!$J$5,Bonus!$K$5,IF(D3120&lt;Bonus!$J$6,Bonus!$K$6,IF(D3120&lt;Bonus!$J$7,Bonus!$K$7,IF(D3120&lt;Bonus!$J$8,Bonus!$K$8,IF(D3120&lt;Bonus!$J$9,Bonus!$K$9,IF(D3120&lt;Bonus!$J$10,Bonus!$K$10,IF(D3120&lt;Bonus!$J$11,Bonus!$K$11,IF(D3120&lt;Bonus!$J$12,Bonus!$K$12,Bonus!$K$13)))))))))))</f>
        <v>12</v>
      </c>
    </row>
    <row r="3121" spans="1:21"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17">
        <f t="shared" si="193"/>
        <v>5</v>
      </c>
      <c r="Q3121" t="s">
        <v>8337</v>
      </c>
      <c r="R3121" t="s">
        <v>8377</v>
      </c>
      <c r="S3121" s="23">
        <f t="shared" si="194"/>
        <v>42059.837175925924</v>
      </c>
      <c r="T3121" s="23">
        <f t="shared" si="195"/>
        <v>42089.795509259253</v>
      </c>
      <c r="U3121" s="27">
        <f>IF(D3121&lt;Bonus!$J$2,Bonus!$K$2,IF(D3121&lt;Bonus!$J$3,Bonus!$K$3,IF(D3121&lt;Bonus!$J$4,Bonus!$K$4,IF(D3121&lt;Bonus!$J$5,Bonus!$K$5,IF(D3121&lt;Bonus!$J$6,Bonus!$K$6,IF(D3121&lt;Bonus!$J$7,Bonus!$K$7,IF(D3121&lt;Bonus!$J$8,Bonus!$K$8,IF(D3121&lt;Bonus!$J$9,Bonus!$K$9,IF(D3121&lt;Bonus!$J$10,Bonus!$K$10,IF(D3121&lt;Bonus!$J$11,Bonus!$K$11,IF(D3121&lt;Bonus!$J$12,Bonus!$K$12,Bonus!$K$13)))))))))))</f>
        <v>4</v>
      </c>
    </row>
    <row r="3122" spans="1:21"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17">
        <f t="shared" si="193"/>
        <v>12.8</v>
      </c>
      <c r="Q3122" t="s">
        <v>8337</v>
      </c>
      <c r="R3122" t="s">
        <v>8377</v>
      </c>
      <c r="S3122" s="23">
        <f t="shared" si="194"/>
        <v>42435.733749999999</v>
      </c>
      <c r="T3122" s="23">
        <f t="shared" si="195"/>
        <v>42495.692083333335</v>
      </c>
      <c r="U3122" s="27">
        <f>IF(D3122&lt;Bonus!$J$2,Bonus!$K$2,IF(D3122&lt;Bonus!$J$3,Bonus!$K$3,IF(D3122&lt;Bonus!$J$4,Bonus!$K$4,IF(D3122&lt;Bonus!$J$5,Bonus!$K$5,IF(D3122&lt;Bonus!$J$6,Bonus!$K$6,IF(D3122&lt;Bonus!$J$7,Bonus!$K$7,IF(D3122&lt;Bonus!$J$8,Bonus!$K$8,IF(D3122&lt;Bonus!$J$9,Bonus!$K$9,IF(D3122&lt;Bonus!$J$10,Bonus!$K$10,IF(D3122&lt;Bonus!$J$11,Bonus!$K$11,IF(D3122&lt;Bonus!$J$12,Bonus!$K$12,Bonus!$K$13)))))))))))</f>
        <v>12</v>
      </c>
    </row>
    <row r="3123" spans="1:21"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17">
        <f t="shared" si="193"/>
        <v>10</v>
      </c>
      <c r="Q3123" t="s">
        <v>8337</v>
      </c>
      <c r="R3123" t="s">
        <v>8377</v>
      </c>
      <c r="S3123" s="23">
        <f t="shared" si="194"/>
        <v>41848.471469907403</v>
      </c>
      <c r="T3123" s="23">
        <f t="shared" si="195"/>
        <v>41908.471469907403</v>
      </c>
      <c r="U3123" s="27">
        <f>IF(D3123&lt;Bonus!$J$2,Bonus!$K$2,IF(D3123&lt;Bonus!$J$3,Bonus!$K$3,IF(D3123&lt;Bonus!$J$4,Bonus!$K$4,IF(D3123&lt;Bonus!$J$5,Bonus!$K$5,IF(D3123&lt;Bonus!$J$6,Bonus!$K$6,IF(D3123&lt;Bonus!$J$7,Bonus!$K$7,IF(D3123&lt;Bonus!$J$8,Bonus!$K$8,IF(D3123&lt;Bonus!$J$9,Bonus!$K$9,IF(D3123&lt;Bonus!$J$10,Bonus!$K$10,IF(D3123&lt;Bonus!$J$11,Bonus!$K$11,IF(D3123&lt;Bonus!$J$12,Bonus!$K$12,Bonus!$K$13)))))))))))</f>
        <v>2</v>
      </c>
    </row>
    <row r="3124" spans="1:2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17">
        <f t="shared" si="193"/>
        <v>58</v>
      </c>
      <c r="Q3124" t="s">
        <v>8337</v>
      </c>
      <c r="R3124" t="s">
        <v>8377</v>
      </c>
      <c r="S3124" s="23">
        <f t="shared" si="194"/>
        <v>42678.723749999997</v>
      </c>
      <c r="T3124" s="23">
        <f t="shared" si="195"/>
        <v>42683.765416666669</v>
      </c>
      <c r="U3124" s="27">
        <f>IF(D3124&lt;Bonus!$J$2,Bonus!$K$2,IF(D3124&lt;Bonus!$J$3,Bonus!$K$3,IF(D3124&lt;Bonus!$J$4,Bonus!$K$4,IF(D3124&lt;Bonus!$J$5,Bonus!$K$5,IF(D3124&lt;Bonus!$J$6,Bonus!$K$6,IF(D3124&lt;Bonus!$J$7,Bonus!$K$7,IF(D3124&lt;Bonus!$J$8,Bonus!$K$8,IF(D3124&lt;Bonus!$J$9,Bonus!$K$9,IF(D3124&lt;Bonus!$J$10,Bonus!$K$10,IF(D3124&lt;Bonus!$J$11,Bonus!$K$11,IF(D3124&lt;Bonus!$J$12,Bonus!$K$12,Bonus!$K$13)))))))))))</f>
        <v>1</v>
      </c>
    </row>
    <row r="3125" spans="1:21"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17">
        <f t="shared" si="193"/>
        <v>244.80459770114942</v>
      </c>
      <c r="Q3125" t="s">
        <v>8337</v>
      </c>
      <c r="R3125" t="s">
        <v>8377</v>
      </c>
      <c r="S3125" s="23">
        <f t="shared" si="194"/>
        <v>42530.784699074073</v>
      </c>
      <c r="T3125" s="23">
        <f t="shared" si="195"/>
        <v>42560.784699074073</v>
      </c>
      <c r="U3125" s="27">
        <f>IF(D3125&lt;Bonus!$J$2,Bonus!$K$2,IF(D3125&lt;Bonus!$J$3,Bonus!$K$3,IF(D3125&lt;Bonus!$J$4,Bonus!$K$4,IF(D3125&lt;Bonus!$J$5,Bonus!$K$5,IF(D3125&lt;Bonus!$J$6,Bonus!$K$6,IF(D3125&lt;Bonus!$J$7,Bonus!$K$7,IF(D3125&lt;Bonus!$J$8,Bonus!$K$8,IF(D3125&lt;Bonus!$J$9,Bonus!$K$9,IF(D3125&lt;Bonus!$J$10,Bonus!$K$10,IF(D3125&lt;Bonus!$J$11,Bonus!$K$11,IF(D3125&lt;Bonus!$J$12,Bonus!$K$12,Bonus!$K$13)))))))))))</f>
        <v>12</v>
      </c>
    </row>
    <row r="3126" spans="1:21"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17">
        <f t="shared" si="193"/>
        <v>6.5</v>
      </c>
      <c r="Q3126" t="s">
        <v>8337</v>
      </c>
      <c r="R3126" t="s">
        <v>8377</v>
      </c>
      <c r="S3126" s="23">
        <f t="shared" si="194"/>
        <v>41977.571770833332</v>
      </c>
      <c r="T3126" s="23">
        <f t="shared" si="195"/>
        <v>42037.571770833332</v>
      </c>
      <c r="U3126" s="27">
        <f>IF(D3126&lt;Bonus!$J$2,Bonus!$K$2,IF(D3126&lt;Bonus!$J$3,Bonus!$K$3,IF(D3126&lt;Bonus!$J$4,Bonus!$K$4,IF(D3126&lt;Bonus!$J$5,Bonus!$K$5,IF(D3126&lt;Bonus!$J$6,Bonus!$K$6,IF(D3126&lt;Bonus!$J$7,Bonus!$K$7,IF(D3126&lt;Bonus!$J$8,Bonus!$K$8,IF(D3126&lt;Bonus!$J$9,Bonus!$K$9,IF(D3126&lt;Bonus!$J$10,Bonus!$K$10,IF(D3126&lt;Bonus!$J$11,Bonus!$K$11,IF(D3126&lt;Bonus!$J$12,Bonus!$K$12,Bonus!$K$13)))))))))))</f>
        <v>12</v>
      </c>
    </row>
    <row r="3127" spans="1:2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17" t="e">
        <f t="shared" si="193"/>
        <v>#DIV/0!</v>
      </c>
      <c r="Q3127" t="s">
        <v>8337</v>
      </c>
      <c r="R3127" t="s">
        <v>8377</v>
      </c>
      <c r="S3127" s="23">
        <f t="shared" si="194"/>
        <v>42345.998518518514</v>
      </c>
      <c r="T3127" s="23">
        <f t="shared" si="195"/>
        <v>42375.998518518514</v>
      </c>
      <c r="U3127" s="27">
        <f>IF(D3127&lt;Bonus!$J$2,Bonus!$K$2,IF(D3127&lt;Bonus!$J$3,Bonus!$K$3,IF(D3127&lt;Bonus!$J$4,Bonus!$K$4,IF(D3127&lt;Bonus!$J$5,Bonus!$K$5,IF(D3127&lt;Bonus!$J$6,Bonus!$K$6,IF(D3127&lt;Bonus!$J$7,Bonus!$K$7,IF(D3127&lt;Bonus!$J$8,Bonus!$K$8,IF(D3127&lt;Bonus!$J$9,Bonus!$K$9,IF(D3127&lt;Bonus!$J$10,Bonus!$K$10,IF(D3127&lt;Bonus!$J$11,Bonus!$K$11,IF(D3127&lt;Bonus!$J$12,Bonus!$K$12,Bonus!$K$13)))))))))))</f>
        <v>12</v>
      </c>
    </row>
    <row r="3128" spans="1:21"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17">
        <f t="shared" si="193"/>
        <v>61.176470588235297</v>
      </c>
      <c r="Q3128" t="s">
        <v>8337</v>
      </c>
      <c r="R3128" t="s">
        <v>8377</v>
      </c>
      <c r="S3128" s="23">
        <f t="shared" si="194"/>
        <v>42426.809745370374</v>
      </c>
      <c r="T3128" s="23">
        <f t="shared" si="195"/>
        <v>42456.768078703702</v>
      </c>
      <c r="U3128" s="27">
        <f>IF(D3128&lt;Bonus!$J$2,Bonus!$K$2,IF(D3128&lt;Bonus!$J$3,Bonus!$K$3,IF(D3128&lt;Bonus!$J$4,Bonus!$K$4,IF(D3128&lt;Bonus!$J$5,Bonus!$K$5,IF(D3128&lt;Bonus!$J$6,Bonus!$K$6,IF(D3128&lt;Bonus!$J$7,Bonus!$K$7,IF(D3128&lt;Bonus!$J$8,Bonus!$K$8,IF(D3128&lt;Bonus!$J$9,Bonus!$K$9,IF(D3128&lt;Bonus!$J$10,Bonus!$K$10,IF(D3128&lt;Bonus!$J$11,Bonus!$K$11,IF(D3128&lt;Bonus!$J$12,Bonus!$K$12,Bonus!$K$13)))))))))))</f>
        <v>7</v>
      </c>
    </row>
    <row r="3129" spans="1:21"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17" t="e">
        <f t="shared" si="193"/>
        <v>#DIV/0!</v>
      </c>
      <c r="Q3129" t="s">
        <v>8337</v>
      </c>
      <c r="R3129" t="s">
        <v>8377</v>
      </c>
      <c r="S3129" s="23">
        <f t="shared" si="194"/>
        <v>42034.648483796293</v>
      </c>
      <c r="T3129" s="23">
        <f t="shared" si="195"/>
        <v>42064.648483796293</v>
      </c>
      <c r="U3129" s="27">
        <f>IF(D3129&lt;Bonus!$J$2,Bonus!$K$2,IF(D3129&lt;Bonus!$J$3,Bonus!$K$3,IF(D3129&lt;Bonus!$J$4,Bonus!$K$4,IF(D3129&lt;Bonus!$J$5,Bonus!$K$5,IF(D3129&lt;Bonus!$J$6,Bonus!$K$6,IF(D3129&lt;Bonus!$J$7,Bonus!$K$7,IF(D3129&lt;Bonus!$J$8,Bonus!$K$8,IF(D3129&lt;Bonus!$J$9,Bonus!$K$9,IF(D3129&lt;Bonus!$J$10,Bonus!$K$10,IF(D3129&lt;Bonus!$J$11,Bonus!$K$11,IF(D3129&lt;Bonus!$J$12,Bonus!$K$12,Bonus!$K$13)))))))))))</f>
        <v>12</v>
      </c>
    </row>
    <row r="3130" spans="1:21"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17">
        <f t="shared" si="193"/>
        <v>139.23931623931625</v>
      </c>
      <c r="Q3130" t="s">
        <v>8337</v>
      </c>
      <c r="R3130" t="s">
        <v>8338</v>
      </c>
      <c r="S3130" s="23">
        <f t="shared" si="194"/>
        <v>42780.617372685178</v>
      </c>
      <c r="T3130" s="23">
        <f t="shared" si="195"/>
        <v>42810.575706018521</v>
      </c>
      <c r="U3130" s="27">
        <f>IF(D3130&lt;Bonus!$J$2,Bonus!$K$2,IF(D3130&lt;Bonus!$J$3,Bonus!$K$3,IF(D3130&lt;Bonus!$J$4,Bonus!$K$4,IF(D3130&lt;Bonus!$J$5,Bonus!$K$5,IF(D3130&lt;Bonus!$J$6,Bonus!$K$6,IF(D3130&lt;Bonus!$J$7,Bonus!$K$7,IF(D3130&lt;Bonus!$J$8,Bonus!$K$8,IF(D3130&lt;Bonus!$J$9,Bonus!$K$9,IF(D3130&lt;Bonus!$J$10,Bonus!$K$10,IF(D3130&lt;Bonus!$J$11,Bonus!$K$11,IF(D3130&lt;Bonus!$J$12,Bonus!$K$12,Bonus!$K$13)))))))))))</f>
        <v>5</v>
      </c>
    </row>
    <row r="3131" spans="1:21"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17">
        <f t="shared" si="193"/>
        <v>10</v>
      </c>
      <c r="Q3131" t="s">
        <v>8337</v>
      </c>
      <c r="R3131" t="s">
        <v>8338</v>
      </c>
      <c r="S3131" s="23">
        <f t="shared" si="194"/>
        <v>42803.634479166663</v>
      </c>
      <c r="T3131" s="23">
        <f t="shared" si="195"/>
        <v>42843.592812499999</v>
      </c>
      <c r="U3131" s="27">
        <f>IF(D3131&lt;Bonus!$J$2,Bonus!$K$2,IF(D3131&lt;Bonus!$J$3,Bonus!$K$3,IF(D3131&lt;Bonus!$J$4,Bonus!$K$4,IF(D3131&lt;Bonus!$J$5,Bonus!$K$5,IF(D3131&lt;Bonus!$J$6,Bonus!$K$6,IF(D3131&lt;Bonus!$J$7,Bonus!$K$7,IF(D3131&lt;Bonus!$J$8,Bonus!$K$8,IF(D3131&lt;Bonus!$J$9,Bonus!$K$9,IF(D3131&lt;Bonus!$J$10,Bonus!$K$10,IF(D3131&lt;Bonus!$J$11,Bonus!$K$11,IF(D3131&lt;Bonus!$J$12,Bonus!$K$12,Bonus!$K$13)))))))))))</f>
        <v>2</v>
      </c>
    </row>
    <row r="3132" spans="1:21"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17">
        <f t="shared" si="193"/>
        <v>93.75</v>
      </c>
      <c r="Q3132" t="s">
        <v>8337</v>
      </c>
      <c r="R3132" t="s">
        <v>8338</v>
      </c>
      <c r="S3132" s="23">
        <f t="shared" si="194"/>
        <v>42808.431898148141</v>
      </c>
      <c r="T3132" s="23">
        <f t="shared" si="195"/>
        <v>42838.999305555553</v>
      </c>
      <c r="U3132" s="27">
        <f>IF(D3132&lt;Bonus!$J$2,Bonus!$K$2,IF(D3132&lt;Bonus!$J$3,Bonus!$K$3,IF(D3132&lt;Bonus!$J$4,Bonus!$K$4,IF(D3132&lt;Bonus!$J$5,Bonus!$K$5,IF(D3132&lt;Bonus!$J$6,Bonus!$K$6,IF(D3132&lt;Bonus!$J$7,Bonus!$K$7,IF(D3132&lt;Bonus!$J$8,Bonus!$K$8,IF(D3132&lt;Bonus!$J$9,Bonus!$K$9,IF(D3132&lt;Bonus!$J$10,Bonus!$K$10,IF(D3132&lt;Bonus!$J$11,Bonus!$K$11,IF(D3132&lt;Bonus!$J$12,Bonus!$K$12,Bonus!$K$13)))))))))))</f>
        <v>4</v>
      </c>
    </row>
    <row r="3133" spans="1:21"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17">
        <f t="shared" si="193"/>
        <v>53.75</v>
      </c>
      <c r="Q3133" t="s">
        <v>8337</v>
      </c>
      <c r="R3133" t="s">
        <v>8338</v>
      </c>
      <c r="S3133" s="23">
        <f t="shared" si="194"/>
        <v>42803.370891203704</v>
      </c>
      <c r="T3133" s="23">
        <f t="shared" si="195"/>
        <v>42833.329224537032</v>
      </c>
      <c r="U3133" s="27">
        <f>IF(D3133&lt;Bonus!$J$2,Bonus!$K$2,IF(D3133&lt;Bonus!$J$3,Bonus!$K$3,IF(D3133&lt;Bonus!$J$4,Bonus!$K$4,IF(D3133&lt;Bonus!$J$5,Bonus!$K$5,IF(D3133&lt;Bonus!$J$6,Bonus!$K$6,IF(D3133&lt;Bonus!$J$7,Bonus!$K$7,IF(D3133&lt;Bonus!$J$8,Bonus!$K$8,IF(D3133&lt;Bonus!$J$9,Bonus!$K$9,IF(D3133&lt;Bonus!$J$10,Bonus!$K$10,IF(D3133&lt;Bonus!$J$11,Bonus!$K$11,IF(D3133&lt;Bonus!$J$12,Bonus!$K$12,Bonus!$K$13)))))))))))</f>
        <v>2</v>
      </c>
    </row>
    <row r="3134" spans="1:21"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17">
        <f t="shared" si="193"/>
        <v>10</v>
      </c>
      <c r="Q3134" t="s">
        <v>8337</v>
      </c>
      <c r="R3134" t="s">
        <v>8338</v>
      </c>
      <c r="S3134" s="23">
        <f t="shared" si="194"/>
        <v>42786.141898148147</v>
      </c>
      <c r="T3134" s="23">
        <f t="shared" si="195"/>
        <v>42846.100231481476</v>
      </c>
      <c r="U3134" s="27">
        <f>IF(D3134&lt;Bonus!$J$2,Bonus!$K$2,IF(D3134&lt;Bonus!$J$3,Bonus!$K$3,IF(D3134&lt;Bonus!$J$4,Bonus!$K$4,IF(D3134&lt;Bonus!$J$5,Bonus!$K$5,IF(D3134&lt;Bonus!$J$6,Bonus!$K$6,IF(D3134&lt;Bonus!$J$7,Bonus!$K$7,IF(D3134&lt;Bonus!$J$8,Bonus!$K$8,IF(D3134&lt;Bonus!$J$9,Bonus!$K$9,IF(D3134&lt;Bonus!$J$10,Bonus!$K$10,IF(D3134&lt;Bonus!$J$11,Bonus!$K$11,IF(D3134&lt;Bonus!$J$12,Bonus!$K$12,Bonus!$K$13)))))))))))</f>
        <v>8</v>
      </c>
    </row>
    <row r="3135" spans="1:21"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17">
        <f t="shared" si="193"/>
        <v>33.75</v>
      </c>
      <c r="Q3135" t="s">
        <v>8337</v>
      </c>
      <c r="R3135" t="s">
        <v>8338</v>
      </c>
      <c r="S3135" s="23">
        <f t="shared" si="194"/>
        <v>42788.356874999998</v>
      </c>
      <c r="T3135" s="23">
        <f t="shared" si="195"/>
        <v>42818.315208333333</v>
      </c>
      <c r="U3135" s="27">
        <f>IF(D3135&lt;Bonus!$J$2,Bonus!$K$2,IF(D3135&lt;Bonus!$J$3,Bonus!$K$3,IF(D3135&lt;Bonus!$J$4,Bonus!$K$4,IF(D3135&lt;Bonus!$J$5,Bonus!$K$5,IF(D3135&lt;Bonus!$J$6,Bonus!$K$6,IF(D3135&lt;Bonus!$J$7,Bonus!$K$7,IF(D3135&lt;Bonus!$J$8,Bonus!$K$8,IF(D3135&lt;Bonus!$J$9,Bonus!$K$9,IF(D3135&lt;Bonus!$J$10,Bonus!$K$10,IF(D3135&lt;Bonus!$J$11,Bonus!$K$11,IF(D3135&lt;Bonus!$J$12,Bonus!$K$12,Bonus!$K$13)))))))))))</f>
        <v>1</v>
      </c>
    </row>
    <row r="3136" spans="1:21"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17">
        <f t="shared" si="193"/>
        <v>18.75</v>
      </c>
      <c r="Q3136" t="s">
        <v>8337</v>
      </c>
      <c r="R3136" t="s">
        <v>8338</v>
      </c>
      <c r="S3136" s="23">
        <f t="shared" si="194"/>
        <v>42800.511793981481</v>
      </c>
      <c r="T3136" s="23">
        <f t="shared" si="195"/>
        <v>42821.470127314817</v>
      </c>
      <c r="U3136" s="27">
        <f>IF(D3136&lt;Bonus!$J$2,Bonus!$K$2,IF(D3136&lt;Bonus!$J$3,Bonus!$K$3,IF(D3136&lt;Bonus!$J$4,Bonus!$K$4,IF(D3136&lt;Bonus!$J$5,Bonus!$K$5,IF(D3136&lt;Bonus!$J$6,Bonus!$K$6,IF(D3136&lt;Bonus!$J$7,Bonus!$K$7,IF(D3136&lt;Bonus!$J$8,Bonus!$K$8,IF(D3136&lt;Bonus!$J$9,Bonus!$K$9,IF(D3136&lt;Bonus!$J$10,Bonus!$K$10,IF(D3136&lt;Bonus!$J$11,Bonus!$K$11,IF(D3136&lt;Bonus!$J$12,Bonus!$K$12,Bonus!$K$13)))))))))))</f>
        <v>2</v>
      </c>
    </row>
    <row r="3137" spans="1:21"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17">
        <f t="shared" si="193"/>
        <v>23.142857142857142</v>
      </c>
      <c r="Q3137" t="s">
        <v>8337</v>
      </c>
      <c r="R3137" t="s">
        <v>8338</v>
      </c>
      <c r="S3137" s="23">
        <f t="shared" si="194"/>
        <v>42806.943530092591</v>
      </c>
      <c r="T3137" s="23">
        <f t="shared" si="195"/>
        <v>42828.943530092591</v>
      </c>
      <c r="U3137" s="27">
        <f>IF(D3137&lt;Bonus!$J$2,Bonus!$K$2,IF(D3137&lt;Bonus!$J$3,Bonus!$K$3,IF(D3137&lt;Bonus!$J$4,Bonus!$K$4,IF(D3137&lt;Bonus!$J$5,Bonus!$K$5,IF(D3137&lt;Bonus!$J$6,Bonus!$K$6,IF(D3137&lt;Bonus!$J$7,Bonus!$K$7,IF(D3137&lt;Bonus!$J$8,Bonus!$K$8,IF(D3137&lt;Bonus!$J$9,Bonus!$K$9,IF(D3137&lt;Bonus!$J$10,Bonus!$K$10,IF(D3137&lt;Bonus!$J$11,Bonus!$K$11,IF(D3137&lt;Bonus!$J$12,Bonus!$K$12,Bonus!$K$13)))))))))))</f>
        <v>1</v>
      </c>
    </row>
    <row r="3138" spans="1:21"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17">
        <f t="shared" si="193"/>
        <v>29.045454545454547</v>
      </c>
      <c r="Q3138" t="s">
        <v>8337</v>
      </c>
      <c r="R3138" t="s">
        <v>8338</v>
      </c>
      <c r="S3138" s="23">
        <f t="shared" si="194"/>
        <v>42789.25409722222</v>
      </c>
      <c r="T3138" s="23">
        <f t="shared" si="195"/>
        <v>42825.749305555553</v>
      </c>
      <c r="U3138" s="27">
        <f>IF(D3138&lt;Bonus!$J$2,Bonus!$K$2,IF(D3138&lt;Bonus!$J$3,Bonus!$K$3,IF(D3138&lt;Bonus!$J$4,Bonus!$K$4,IF(D3138&lt;Bonus!$J$5,Bonus!$K$5,IF(D3138&lt;Bonus!$J$6,Bonus!$K$6,IF(D3138&lt;Bonus!$J$7,Bonus!$K$7,IF(D3138&lt;Bonus!$J$8,Bonus!$K$8,IF(D3138&lt;Bonus!$J$9,Bonus!$K$9,IF(D3138&lt;Bonus!$J$10,Bonus!$K$10,IF(D3138&lt;Bonus!$J$11,Bonus!$K$11,IF(D3138&lt;Bonus!$J$12,Bonus!$K$12,Bonus!$K$13)))))))))))</f>
        <v>1</v>
      </c>
    </row>
    <row r="3139" spans="1:21"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f>
        <v>3.3333333333333333E-2</v>
      </c>
      <c r="P3139" s="17">
        <f t="shared" ref="P3139:P3202" si="197">E3139/L3139</f>
        <v>50</v>
      </c>
      <c r="Q3139" t="s">
        <v>8337</v>
      </c>
      <c r="R3139" t="s">
        <v>8338</v>
      </c>
      <c r="S3139" s="23">
        <f t="shared" ref="S3139:S3202" si="198">(J3139/60/60/24)+DATE(1970,1,1)+(-5/24)</f>
        <v>42807.676724537036</v>
      </c>
      <c r="T3139" s="23">
        <f t="shared" ref="T3139:T3202" si="199">(I3139/60/60/24)+DATE(1970,1,1)+(-5/24)</f>
        <v>42858.591666666667</v>
      </c>
      <c r="U3139" s="27">
        <f>IF(D3139&lt;Bonus!$J$2,Bonus!$K$2,IF(D3139&lt;Bonus!$J$3,Bonus!$K$3,IF(D3139&lt;Bonus!$J$4,Bonus!$K$4,IF(D3139&lt;Bonus!$J$5,Bonus!$K$5,IF(D3139&lt;Bonus!$J$6,Bonus!$K$6,IF(D3139&lt;Bonus!$J$7,Bonus!$K$7,IF(D3139&lt;Bonus!$J$8,Bonus!$K$8,IF(D3139&lt;Bonus!$J$9,Bonus!$K$9,IF(D3139&lt;Bonus!$J$10,Bonus!$K$10,IF(D3139&lt;Bonus!$J$11,Bonus!$K$11,IF(D3139&lt;Bonus!$J$12,Bonus!$K$12,Bonus!$K$13)))))))))))</f>
        <v>2</v>
      </c>
    </row>
    <row r="3140" spans="1:21"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17" t="e">
        <f t="shared" si="197"/>
        <v>#DIV/0!</v>
      </c>
      <c r="Q3140" t="s">
        <v>8337</v>
      </c>
      <c r="R3140" t="s">
        <v>8338</v>
      </c>
      <c r="S3140" s="23">
        <f t="shared" si="198"/>
        <v>42809.437581018516</v>
      </c>
      <c r="T3140" s="23">
        <f t="shared" si="199"/>
        <v>42828.437581018516</v>
      </c>
      <c r="U3140" s="27">
        <f>IF(D3140&lt;Bonus!$J$2,Bonus!$K$2,IF(D3140&lt;Bonus!$J$3,Bonus!$K$3,IF(D3140&lt;Bonus!$J$4,Bonus!$K$4,IF(D3140&lt;Bonus!$J$5,Bonus!$K$5,IF(D3140&lt;Bonus!$J$6,Bonus!$K$6,IF(D3140&lt;Bonus!$J$7,Bonus!$K$7,IF(D3140&lt;Bonus!$J$8,Bonus!$K$8,IF(D3140&lt;Bonus!$J$9,Bonus!$K$9,IF(D3140&lt;Bonus!$J$10,Bonus!$K$10,IF(D3140&lt;Bonus!$J$11,Bonus!$K$11,IF(D3140&lt;Bonus!$J$12,Bonus!$K$12,Bonus!$K$13)))))))))))</f>
        <v>1</v>
      </c>
    </row>
    <row r="3141" spans="1:21"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17">
        <f t="shared" si="197"/>
        <v>450</v>
      </c>
      <c r="Q3141" t="s">
        <v>8337</v>
      </c>
      <c r="R3141" t="s">
        <v>8338</v>
      </c>
      <c r="S3141" s="23">
        <f t="shared" si="198"/>
        <v>42785.062037037038</v>
      </c>
      <c r="T3141" s="23">
        <f t="shared" si="199"/>
        <v>42818.981249999997</v>
      </c>
      <c r="U3141" s="27">
        <f>IF(D3141&lt;Bonus!$J$2,Bonus!$K$2,IF(D3141&lt;Bonus!$J$3,Bonus!$K$3,IF(D3141&lt;Bonus!$J$4,Bonus!$K$4,IF(D3141&lt;Bonus!$J$5,Bonus!$K$5,IF(D3141&lt;Bonus!$J$6,Bonus!$K$6,IF(D3141&lt;Bonus!$J$7,Bonus!$K$7,IF(D3141&lt;Bonus!$J$8,Bonus!$K$8,IF(D3141&lt;Bonus!$J$9,Bonus!$K$9,IF(D3141&lt;Bonus!$J$10,Bonus!$K$10,IF(D3141&lt;Bonus!$J$11,Bonus!$K$11,IF(D3141&lt;Bonus!$J$12,Bonus!$K$12,Bonus!$K$13)))))))))))</f>
        <v>12</v>
      </c>
    </row>
    <row r="3142" spans="1:21"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17">
        <f t="shared" si="197"/>
        <v>24</v>
      </c>
      <c r="Q3142" t="s">
        <v>8337</v>
      </c>
      <c r="R3142" t="s">
        <v>8338</v>
      </c>
      <c r="S3142" s="23">
        <f t="shared" si="198"/>
        <v>42802.510451388887</v>
      </c>
      <c r="T3142" s="23">
        <f t="shared" si="199"/>
        <v>42832.468784722216</v>
      </c>
      <c r="U3142" s="27">
        <f>IF(D3142&lt;Bonus!$J$2,Bonus!$K$2,IF(D3142&lt;Bonus!$J$3,Bonus!$K$3,IF(D3142&lt;Bonus!$J$4,Bonus!$K$4,IF(D3142&lt;Bonus!$J$5,Bonus!$K$5,IF(D3142&lt;Bonus!$J$6,Bonus!$K$6,IF(D3142&lt;Bonus!$J$7,Bonus!$K$7,IF(D3142&lt;Bonus!$J$8,Bonus!$K$8,IF(D3142&lt;Bonus!$J$9,Bonus!$K$9,IF(D3142&lt;Bonus!$J$10,Bonus!$K$10,IF(D3142&lt;Bonus!$J$11,Bonus!$K$11,IF(D3142&lt;Bonus!$J$12,Bonus!$K$12,Bonus!$K$13)))))))))))</f>
        <v>4</v>
      </c>
    </row>
    <row r="3143" spans="1:21"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17">
        <f t="shared" si="197"/>
        <v>32.25</v>
      </c>
      <c r="Q3143" t="s">
        <v>8337</v>
      </c>
      <c r="R3143" t="s">
        <v>8338</v>
      </c>
      <c r="S3143" s="23">
        <f t="shared" si="198"/>
        <v>42800.544999999998</v>
      </c>
      <c r="T3143" s="23">
        <f t="shared" si="199"/>
        <v>42841.624999999993</v>
      </c>
      <c r="U3143" s="27">
        <f>IF(D3143&lt;Bonus!$J$2,Bonus!$K$2,IF(D3143&lt;Bonus!$J$3,Bonus!$K$3,IF(D3143&lt;Bonus!$J$4,Bonus!$K$4,IF(D3143&lt;Bonus!$J$5,Bonus!$K$5,IF(D3143&lt;Bonus!$J$6,Bonus!$K$6,IF(D3143&lt;Bonus!$J$7,Bonus!$K$7,IF(D3143&lt;Bonus!$J$8,Bonus!$K$8,IF(D3143&lt;Bonus!$J$9,Bonus!$K$9,IF(D3143&lt;Bonus!$J$10,Bonus!$K$10,IF(D3143&lt;Bonus!$J$11,Bonus!$K$11,IF(D3143&lt;Bonus!$J$12,Bonus!$K$12,Bonus!$K$13)))))))))))</f>
        <v>1</v>
      </c>
    </row>
    <row r="3144" spans="1:21"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17">
        <f t="shared" si="197"/>
        <v>15</v>
      </c>
      <c r="Q3144" t="s">
        <v>8337</v>
      </c>
      <c r="R3144" t="s">
        <v>8338</v>
      </c>
      <c r="S3144" s="23">
        <f t="shared" si="198"/>
        <v>42783.304849537039</v>
      </c>
      <c r="T3144" s="23">
        <f t="shared" si="199"/>
        <v>42813.263182870367</v>
      </c>
      <c r="U3144" s="27">
        <f>IF(D3144&lt;Bonus!$J$2,Bonus!$K$2,IF(D3144&lt;Bonus!$J$3,Bonus!$K$3,IF(D3144&lt;Bonus!$J$4,Bonus!$K$4,IF(D3144&lt;Bonus!$J$5,Bonus!$K$5,IF(D3144&lt;Bonus!$J$6,Bonus!$K$6,IF(D3144&lt;Bonus!$J$7,Bonus!$K$7,IF(D3144&lt;Bonus!$J$8,Bonus!$K$8,IF(D3144&lt;Bonus!$J$9,Bonus!$K$9,IF(D3144&lt;Bonus!$J$10,Bonus!$K$10,IF(D3144&lt;Bonus!$J$11,Bonus!$K$11,IF(D3144&lt;Bonus!$J$12,Bonus!$K$12,Bonus!$K$13)))))))))))</f>
        <v>2</v>
      </c>
    </row>
    <row r="3145" spans="1:21"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17" t="e">
        <f t="shared" si="197"/>
        <v>#DIV/0!</v>
      </c>
      <c r="Q3145" t="s">
        <v>8337</v>
      </c>
      <c r="R3145" t="s">
        <v>8338</v>
      </c>
      <c r="S3145" s="23">
        <f t="shared" si="198"/>
        <v>42808.149953703702</v>
      </c>
      <c r="T3145" s="23">
        <f t="shared" si="199"/>
        <v>42834.149953703702</v>
      </c>
      <c r="U3145" s="27">
        <f>IF(D3145&lt;Bonus!$J$2,Bonus!$K$2,IF(D3145&lt;Bonus!$J$3,Bonus!$K$3,IF(D3145&lt;Bonus!$J$4,Bonus!$K$4,IF(D3145&lt;Bonus!$J$5,Bonus!$K$5,IF(D3145&lt;Bonus!$J$6,Bonus!$K$6,IF(D3145&lt;Bonus!$J$7,Bonus!$K$7,IF(D3145&lt;Bonus!$J$8,Bonus!$K$8,IF(D3145&lt;Bonus!$J$9,Bonus!$K$9,IF(D3145&lt;Bonus!$J$10,Bonus!$K$10,IF(D3145&lt;Bonus!$J$11,Bonus!$K$11,IF(D3145&lt;Bonus!$J$12,Bonus!$K$12,Bonus!$K$13)))))))))))</f>
        <v>1</v>
      </c>
    </row>
    <row r="3146" spans="1:21"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17">
        <f t="shared" si="197"/>
        <v>251.33333333333334</v>
      </c>
      <c r="Q3146" t="s">
        <v>8337</v>
      </c>
      <c r="R3146" t="s">
        <v>8338</v>
      </c>
      <c r="S3146" s="23">
        <f t="shared" si="198"/>
        <v>42796.329942129632</v>
      </c>
      <c r="T3146" s="23">
        <f t="shared" si="199"/>
        <v>42813.041666666664</v>
      </c>
      <c r="U3146" s="27">
        <f>IF(D3146&lt;Bonus!$J$2,Bonus!$K$2,IF(D3146&lt;Bonus!$J$3,Bonus!$K$3,IF(D3146&lt;Bonus!$J$4,Bonus!$K$4,IF(D3146&lt;Bonus!$J$5,Bonus!$K$5,IF(D3146&lt;Bonus!$J$6,Bonus!$K$6,IF(D3146&lt;Bonus!$J$7,Bonus!$K$7,IF(D3146&lt;Bonus!$J$8,Bonus!$K$8,IF(D3146&lt;Bonus!$J$9,Bonus!$K$9,IF(D3146&lt;Bonus!$J$10,Bonus!$K$10,IF(D3146&lt;Bonus!$J$11,Bonus!$K$11,IF(D3146&lt;Bonus!$J$12,Bonus!$K$12,Bonus!$K$13)))))))))))</f>
        <v>4</v>
      </c>
    </row>
    <row r="3147" spans="1:21"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17" t="e">
        <f t="shared" si="197"/>
        <v>#DIV/0!</v>
      </c>
      <c r="Q3147" t="s">
        <v>8337</v>
      </c>
      <c r="R3147" t="s">
        <v>8338</v>
      </c>
      <c r="S3147" s="23">
        <f t="shared" si="198"/>
        <v>42761.832569444443</v>
      </c>
      <c r="T3147" s="23">
        <f t="shared" si="199"/>
        <v>42821.790902777771</v>
      </c>
      <c r="U3147" s="27">
        <f>IF(D3147&lt;Bonus!$J$2,Bonus!$K$2,IF(D3147&lt;Bonus!$J$3,Bonus!$K$3,IF(D3147&lt;Bonus!$J$4,Bonus!$K$4,IF(D3147&lt;Bonus!$J$5,Bonus!$K$5,IF(D3147&lt;Bonus!$J$6,Bonus!$K$6,IF(D3147&lt;Bonus!$J$7,Bonus!$K$7,IF(D3147&lt;Bonus!$J$8,Bonus!$K$8,IF(D3147&lt;Bonus!$J$9,Bonus!$K$9,IF(D3147&lt;Bonus!$J$10,Bonus!$K$10,IF(D3147&lt;Bonus!$J$11,Bonus!$K$11,IF(D3147&lt;Bonus!$J$12,Bonus!$K$12,Bonus!$K$13)))))))))))</f>
        <v>7</v>
      </c>
    </row>
    <row r="3148" spans="1:21"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17">
        <f t="shared" si="197"/>
        <v>437.5</v>
      </c>
      <c r="Q3148" t="s">
        <v>8337</v>
      </c>
      <c r="R3148" t="s">
        <v>8338</v>
      </c>
      <c r="S3148" s="23">
        <f t="shared" si="198"/>
        <v>42796.474143518521</v>
      </c>
      <c r="T3148" s="23">
        <f t="shared" si="199"/>
        <v>42841.432476851849</v>
      </c>
      <c r="U3148" s="27">
        <f>IF(D3148&lt;Bonus!$J$2,Bonus!$K$2,IF(D3148&lt;Bonus!$J$3,Bonus!$K$3,IF(D3148&lt;Bonus!$J$4,Bonus!$K$4,IF(D3148&lt;Bonus!$J$5,Bonus!$K$5,IF(D3148&lt;Bonus!$J$6,Bonus!$K$6,IF(D3148&lt;Bonus!$J$7,Bonus!$K$7,IF(D3148&lt;Bonus!$J$8,Bonus!$K$8,IF(D3148&lt;Bonus!$J$9,Bonus!$K$9,IF(D3148&lt;Bonus!$J$10,Bonus!$K$10,IF(D3148&lt;Bonus!$J$11,Bonus!$K$11,IF(D3148&lt;Bonus!$J$12,Bonus!$K$12,Bonus!$K$13)))))))))))</f>
        <v>12</v>
      </c>
    </row>
    <row r="3149" spans="1:21"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17">
        <f t="shared" si="197"/>
        <v>110.35211267605634</v>
      </c>
      <c r="Q3149" t="s">
        <v>8337</v>
      </c>
      <c r="R3149" t="s">
        <v>8338</v>
      </c>
      <c r="S3149" s="23">
        <f t="shared" si="198"/>
        <v>41909.761053240742</v>
      </c>
      <c r="T3149" s="23">
        <f t="shared" si="199"/>
        <v>41949.802719907406</v>
      </c>
      <c r="U3149" s="27">
        <f>IF(D3149&lt;Bonus!$J$2,Bonus!$K$2,IF(D3149&lt;Bonus!$J$3,Bonus!$K$3,IF(D3149&lt;Bonus!$J$4,Bonus!$K$4,IF(D3149&lt;Bonus!$J$5,Bonus!$K$5,IF(D3149&lt;Bonus!$J$6,Bonus!$K$6,IF(D3149&lt;Bonus!$J$7,Bonus!$K$7,IF(D3149&lt;Bonus!$J$8,Bonus!$K$8,IF(D3149&lt;Bonus!$J$9,Bonus!$K$9,IF(D3149&lt;Bonus!$J$10,Bonus!$K$10,IF(D3149&lt;Bonus!$J$11,Bonus!$K$11,IF(D3149&lt;Bonus!$J$12,Bonus!$K$12,Bonus!$K$13)))))))))))</f>
        <v>6</v>
      </c>
    </row>
    <row r="3150" spans="1:21"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17">
        <f t="shared" si="197"/>
        <v>41.421052631578945</v>
      </c>
      <c r="Q3150" t="s">
        <v>8337</v>
      </c>
      <c r="R3150" t="s">
        <v>8338</v>
      </c>
      <c r="S3150" s="23">
        <f t="shared" si="198"/>
        <v>41891.456990740735</v>
      </c>
      <c r="T3150" s="23">
        <f t="shared" si="199"/>
        <v>41912.958333333328</v>
      </c>
      <c r="U3150" s="27">
        <f>IF(D3150&lt;Bonus!$J$2,Bonus!$K$2,IF(D3150&lt;Bonus!$J$3,Bonus!$K$3,IF(D3150&lt;Bonus!$J$4,Bonus!$K$4,IF(D3150&lt;Bonus!$J$5,Bonus!$K$5,IF(D3150&lt;Bonus!$J$6,Bonus!$K$6,IF(D3150&lt;Bonus!$J$7,Bonus!$K$7,IF(D3150&lt;Bonus!$J$8,Bonus!$K$8,IF(D3150&lt;Bonus!$J$9,Bonus!$K$9,IF(D3150&lt;Bonus!$J$10,Bonus!$K$10,IF(D3150&lt;Bonus!$J$11,Bonus!$K$11,IF(D3150&lt;Bonus!$J$12,Bonus!$K$12,Bonus!$K$13)))))))))))</f>
        <v>2</v>
      </c>
    </row>
    <row r="3151" spans="1:21"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17">
        <f t="shared" si="197"/>
        <v>52</v>
      </c>
      <c r="Q3151" t="s">
        <v>8337</v>
      </c>
      <c r="R3151" t="s">
        <v>8338</v>
      </c>
      <c r="S3151" s="23">
        <f t="shared" si="198"/>
        <v>41225.809027777774</v>
      </c>
      <c r="T3151" s="23">
        <f t="shared" si="199"/>
        <v>41249.875</v>
      </c>
      <c r="U3151" s="27">
        <f>IF(D3151&lt;Bonus!$J$2,Bonus!$K$2,IF(D3151&lt;Bonus!$J$3,Bonus!$K$3,IF(D3151&lt;Bonus!$J$4,Bonus!$K$4,IF(D3151&lt;Bonus!$J$5,Bonus!$K$5,IF(D3151&lt;Bonus!$J$6,Bonus!$K$6,IF(D3151&lt;Bonus!$J$7,Bonus!$K$7,IF(D3151&lt;Bonus!$J$8,Bonus!$K$8,IF(D3151&lt;Bonus!$J$9,Bonus!$K$9,IF(D3151&lt;Bonus!$J$10,Bonus!$K$10,IF(D3151&lt;Bonus!$J$11,Bonus!$K$11,IF(D3151&lt;Bonus!$J$12,Bonus!$K$12,Bonus!$K$13)))))))))))</f>
        <v>2</v>
      </c>
    </row>
    <row r="3152" spans="1:21"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17">
        <f t="shared" si="197"/>
        <v>33.990384615384613</v>
      </c>
      <c r="Q3152" t="s">
        <v>8337</v>
      </c>
      <c r="R3152" t="s">
        <v>8338</v>
      </c>
      <c r="S3152" s="23">
        <f t="shared" si="198"/>
        <v>40478.055590277778</v>
      </c>
      <c r="T3152" s="23">
        <f t="shared" si="199"/>
        <v>40567.958333333328</v>
      </c>
      <c r="U3152" s="27">
        <f>IF(D3152&lt;Bonus!$J$2,Bonus!$K$2,IF(D3152&lt;Bonus!$J$3,Bonus!$K$3,IF(D3152&lt;Bonus!$J$4,Bonus!$K$4,IF(D3152&lt;Bonus!$J$5,Bonus!$K$5,IF(D3152&lt;Bonus!$J$6,Bonus!$K$6,IF(D3152&lt;Bonus!$J$7,Bonus!$K$7,IF(D3152&lt;Bonus!$J$8,Bonus!$K$8,IF(D3152&lt;Bonus!$J$9,Bonus!$K$9,IF(D3152&lt;Bonus!$J$10,Bonus!$K$10,IF(D3152&lt;Bonus!$J$11,Bonus!$K$11,IF(D3152&lt;Bonus!$J$12,Bonus!$K$12,Bonus!$K$13)))))))))))</f>
        <v>2</v>
      </c>
    </row>
    <row r="3153" spans="1:21"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17">
        <f t="shared" si="197"/>
        <v>103.35294117647059</v>
      </c>
      <c r="Q3153" t="s">
        <v>8337</v>
      </c>
      <c r="R3153" t="s">
        <v>8338</v>
      </c>
      <c r="S3153" s="23">
        <f t="shared" si="198"/>
        <v>41862.631643518514</v>
      </c>
      <c r="T3153" s="23">
        <f t="shared" si="199"/>
        <v>41892.631643518514</v>
      </c>
      <c r="U3153" s="27">
        <f>IF(D3153&lt;Bonus!$J$2,Bonus!$K$2,IF(D3153&lt;Bonus!$J$3,Bonus!$K$3,IF(D3153&lt;Bonus!$J$4,Bonus!$K$4,IF(D3153&lt;Bonus!$J$5,Bonus!$K$5,IF(D3153&lt;Bonus!$J$6,Bonus!$K$6,IF(D3153&lt;Bonus!$J$7,Bonus!$K$7,IF(D3153&lt;Bonus!$J$8,Bonus!$K$8,IF(D3153&lt;Bonus!$J$9,Bonus!$K$9,IF(D3153&lt;Bonus!$J$10,Bonus!$K$10,IF(D3153&lt;Bonus!$J$11,Bonus!$K$11,IF(D3153&lt;Bonus!$J$12,Bonus!$K$12,Bonus!$K$13)))))))))))</f>
        <v>2</v>
      </c>
    </row>
    <row r="3154" spans="1:21"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17">
        <f t="shared" si="197"/>
        <v>34.791044776119406</v>
      </c>
      <c r="Q3154" t="s">
        <v>8337</v>
      </c>
      <c r="R3154" t="s">
        <v>8338</v>
      </c>
      <c r="S3154" s="23">
        <f t="shared" si="198"/>
        <v>41550.659340277773</v>
      </c>
      <c r="T3154" s="23">
        <f t="shared" si="199"/>
        <v>41580.659340277773</v>
      </c>
      <c r="U3154" s="27">
        <f>IF(D3154&lt;Bonus!$J$2,Bonus!$K$2,IF(D3154&lt;Bonus!$J$3,Bonus!$K$3,IF(D3154&lt;Bonus!$J$4,Bonus!$K$4,IF(D3154&lt;Bonus!$J$5,Bonus!$K$5,IF(D3154&lt;Bonus!$J$6,Bonus!$K$6,IF(D3154&lt;Bonus!$J$7,Bonus!$K$7,IF(D3154&lt;Bonus!$J$8,Bonus!$K$8,IF(D3154&lt;Bonus!$J$9,Bonus!$K$9,IF(D3154&lt;Bonus!$J$10,Bonus!$K$10,IF(D3154&lt;Bonus!$J$11,Bonus!$K$11,IF(D3154&lt;Bonus!$J$12,Bonus!$K$12,Bonus!$K$13)))))))))))</f>
        <v>2</v>
      </c>
    </row>
    <row r="3155" spans="1:21"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17">
        <f t="shared" si="197"/>
        <v>41.773858921161825</v>
      </c>
      <c r="Q3155" t="s">
        <v>8337</v>
      </c>
      <c r="R3155" t="s">
        <v>8338</v>
      </c>
      <c r="S3155" s="23">
        <f t="shared" si="198"/>
        <v>40632.946030092593</v>
      </c>
      <c r="T3155" s="23">
        <f t="shared" si="199"/>
        <v>40663.999305555553</v>
      </c>
      <c r="U3155" s="27">
        <f>IF(D3155&lt;Bonus!$J$2,Bonus!$K$2,IF(D3155&lt;Bonus!$J$3,Bonus!$K$3,IF(D3155&lt;Bonus!$J$4,Bonus!$K$4,IF(D3155&lt;Bonus!$J$5,Bonus!$K$5,IF(D3155&lt;Bonus!$J$6,Bonus!$K$6,IF(D3155&lt;Bonus!$J$7,Bonus!$K$7,IF(D3155&lt;Bonus!$J$8,Bonus!$K$8,IF(D3155&lt;Bonus!$J$9,Bonus!$K$9,IF(D3155&lt;Bonus!$J$10,Bonus!$K$10,IF(D3155&lt;Bonus!$J$11,Bonus!$K$11,IF(D3155&lt;Bonus!$J$12,Bonus!$K$12,Bonus!$K$13)))))))))))</f>
        <v>2</v>
      </c>
    </row>
    <row r="3156" spans="1:21"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17">
        <f t="shared" si="197"/>
        <v>64.268292682926827</v>
      </c>
      <c r="Q3156" t="s">
        <v>8337</v>
      </c>
      <c r="R3156" t="s">
        <v>8338</v>
      </c>
      <c r="S3156" s="23">
        <f t="shared" si="198"/>
        <v>40970.667337962957</v>
      </c>
      <c r="T3156" s="23">
        <f t="shared" si="199"/>
        <v>41000.625671296293</v>
      </c>
      <c r="U3156" s="27">
        <f>IF(D3156&lt;Bonus!$J$2,Bonus!$K$2,IF(D3156&lt;Bonus!$J$3,Bonus!$K$3,IF(D3156&lt;Bonus!$J$4,Bonus!$K$4,IF(D3156&lt;Bonus!$J$5,Bonus!$K$5,IF(D3156&lt;Bonus!$J$6,Bonus!$K$6,IF(D3156&lt;Bonus!$J$7,Bonus!$K$7,IF(D3156&lt;Bonus!$J$8,Bonus!$K$8,IF(D3156&lt;Bonus!$J$9,Bonus!$K$9,IF(D3156&lt;Bonus!$J$10,Bonus!$K$10,IF(D3156&lt;Bonus!$J$11,Bonus!$K$11,IF(D3156&lt;Bonus!$J$12,Bonus!$K$12,Bonus!$K$13)))))))))))</f>
        <v>3</v>
      </c>
    </row>
    <row r="3157" spans="1:21"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17">
        <f t="shared" si="197"/>
        <v>31.209370860927152</v>
      </c>
      <c r="Q3157" t="s">
        <v>8337</v>
      </c>
      <c r="R3157" t="s">
        <v>8338</v>
      </c>
      <c r="S3157" s="23">
        <f t="shared" si="198"/>
        <v>41233.290798611109</v>
      </c>
      <c r="T3157" s="23">
        <f t="shared" si="199"/>
        <v>41263.290798611109</v>
      </c>
      <c r="U3157" s="27">
        <f>IF(D3157&lt;Bonus!$J$2,Bonus!$K$2,IF(D3157&lt;Bonus!$J$3,Bonus!$K$3,IF(D3157&lt;Bonus!$J$4,Bonus!$K$4,IF(D3157&lt;Bonus!$J$5,Bonus!$K$5,IF(D3157&lt;Bonus!$J$6,Bonus!$K$6,IF(D3157&lt;Bonus!$J$7,Bonus!$K$7,IF(D3157&lt;Bonus!$J$8,Bonus!$K$8,IF(D3157&lt;Bonus!$J$9,Bonus!$K$9,IF(D3157&lt;Bonus!$J$10,Bonus!$K$10,IF(D3157&lt;Bonus!$J$11,Bonus!$K$11,IF(D3157&lt;Bonus!$J$12,Bonus!$K$12,Bonus!$K$13)))))))))))</f>
        <v>3</v>
      </c>
    </row>
    <row r="3158" spans="1:21"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17">
        <f t="shared" si="197"/>
        <v>62.921348314606739</v>
      </c>
      <c r="Q3158" t="s">
        <v>8337</v>
      </c>
      <c r="R3158" t="s">
        <v>8338</v>
      </c>
      <c r="S3158" s="23">
        <f t="shared" si="198"/>
        <v>41026.744722222218</v>
      </c>
      <c r="T3158" s="23">
        <f t="shared" si="199"/>
        <v>41061.744722222218</v>
      </c>
      <c r="U3158" s="27">
        <f>IF(D3158&lt;Bonus!$J$2,Bonus!$K$2,IF(D3158&lt;Bonus!$J$3,Bonus!$K$3,IF(D3158&lt;Bonus!$J$4,Bonus!$K$4,IF(D3158&lt;Bonus!$J$5,Bonus!$K$5,IF(D3158&lt;Bonus!$J$6,Bonus!$K$6,IF(D3158&lt;Bonus!$J$7,Bonus!$K$7,IF(D3158&lt;Bonus!$J$8,Bonus!$K$8,IF(D3158&lt;Bonus!$J$9,Bonus!$K$9,IF(D3158&lt;Bonus!$J$10,Bonus!$K$10,IF(D3158&lt;Bonus!$J$11,Bonus!$K$11,IF(D3158&lt;Bonus!$J$12,Bonus!$K$12,Bonus!$K$13)))))))))))</f>
        <v>3</v>
      </c>
    </row>
    <row r="3159" spans="1:21"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17">
        <f t="shared" si="197"/>
        <v>98.536585365853654</v>
      </c>
      <c r="Q3159" t="s">
        <v>8337</v>
      </c>
      <c r="R3159" t="s">
        <v>8338</v>
      </c>
      <c r="S3159" s="23">
        <f t="shared" si="198"/>
        <v>41829.579918981479</v>
      </c>
      <c r="T3159" s="23">
        <f t="shared" si="199"/>
        <v>41839</v>
      </c>
      <c r="U3159" s="27">
        <f>IF(D3159&lt;Bonus!$J$2,Bonus!$K$2,IF(D3159&lt;Bonus!$J$3,Bonus!$K$3,IF(D3159&lt;Bonus!$J$4,Bonus!$K$4,IF(D3159&lt;Bonus!$J$5,Bonus!$K$5,IF(D3159&lt;Bonus!$J$6,Bonus!$K$6,IF(D3159&lt;Bonus!$J$7,Bonus!$K$7,IF(D3159&lt;Bonus!$J$8,Bonus!$K$8,IF(D3159&lt;Bonus!$J$9,Bonus!$K$9,IF(D3159&lt;Bonus!$J$10,Bonus!$K$10,IF(D3159&lt;Bonus!$J$11,Bonus!$K$11,IF(D3159&lt;Bonus!$J$12,Bonus!$K$12,Bonus!$K$13)))))))))))</f>
        <v>2</v>
      </c>
    </row>
    <row r="3160" spans="1:21"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17">
        <f t="shared" si="197"/>
        <v>82.608695652173907</v>
      </c>
      <c r="Q3160" t="s">
        <v>8337</v>
      </c>
      <c r="R3160" t="s">
        <v>8338</v>
      </c>
      <c r="S3160" s="23">
        <f t="shared" si="198"/>
        <v>41447.631388888884</v>
      </c>
      <c r="T3160" s="23">
        <f t="shared" si="199"/>
        <v>41477.631388888884</v>
      </c>
      <c r="U3160" s="27">
        <f>IF(D3160&lt;Bonus!$J$2,Bonus!$K$2,IF(D3160&lt;Bonus!$J$3,Bonus!$K$3,IF(D3160&lt;Bonus!$J$4,Bonus!$K$4,IF(D3160&lt;Bonus!$J$5,Bonus!$K$5,IF(D3160&lt;Bonus!$J$6,Bonus!$K$6,IF(D3160&lt;Bonus!$J$7,Bonus!$K$7,IF(D3160&lt;Bonus!$J$8,Bonus!$K$8,IF(D3160&lt;Bonus!$J$9,Bonus!$K$9,IF(D3160&lt;Bonus!$J$10,Bonus!$K$10,IF(D3160&lt;Bonus!$J$11,Bonus!$K$11,IF(D3160&lt;Bonus!$J$12,Bonus!$K$12,Bonus!$K$13)))))))))))</f>
        <v>3</v>
      </c>
    </row>
    <row r="3161" spans="1:21"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17">
        <f t="shared" si="197"/>
        <v>38.504230769230773</v>
      </c>
      <c r="Q3161" t="s">
        <v>8337</v>
      </c>
      <c r="R3161" t="s">
        <v>8338</v>
      </c>
      <c r="S3161" s="23">
        <f t="shared" si="198"/>
        <v>40883.858344907407</v>
      </c>
      <c r="T3161" s="23">
        <f t="shared" si="199"/>
        <v>40926.75</v>
      </c>
      <c r="U3161" s="27">
        <f>IF(D3161&lt;Bonus!$J$2,Bonus!$K$2,IF(D3161&lt;Bonus!$J$3,Bonus!$K$3,IF(D3161&lt;Bonus!$J$4,Bonus!$K$4,IF(D3161&lt;Bonus!$J$5,Bonus!$K$5,IF(D3161&lt;Bonus!$J$6,Bonus!$K$6,IF(D3161&lt;Bonus!$J$7,Bonus!$K$7,IF(D3161&lt;Bonus!$J$8,Bonus!$K$8,IF(D3161&lt;Bonus!$J$9,Bonus!$K$9,IF(D3161&lt;Bonus!$J$10,Bonus!$K$10,IF(D3161&lt;Bonus!$J$11,Bonus!$K$11,IF(D3161&lt;Bonus!$J$12,Bonus!$K$12,Bonus!$K$13)))))))))))</f>
        <v>2</v>
      </c>
    </row>
    <row r="3162" spans="1:21"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17">
        <f t="shared" si="197"/>
        <v>80.15789473684211</v>
      </c>
      <c r="Q3162" t="s">
        <v>8337</v>
      </c>
      <c r="R3162" t="s">
        <v>8338</v>
      </c>
      <c r="S3162" s="23">
        <f t="shared" si="198"/>
        <v>41841.056562499994</v>
      </c>
      <c r="T3162" s="23">
        <f t="shared" si="199"/>
        <v>41863.999305555553</v>
      </c>
      <c r="U3162" s="27">
        <f>IF(D3162&lt;Bonus!$J$2,Bonus!$K$2,IF(D3162&lt;Bonus!$J$3,Bonus!$K$3,IF(D3162&lt;Bonus!$J$4,Bonus!$K$4,IF(D3162&lt;Bonus!$J$5,Bonus!$K$5,IF(D3162&lt;Bonus!$J$6,Bonus!$K$6,IF(D3162&lt;Bonus!$J$7,Bonus!$K$7,IF(D3162&lt;Bonus!$J$8,Bonus!$K$8,IF(D3162&lt;Bonus!$J$9,Bonus!$K$9,IF(D3162&lt;Bonus!$J$10,Bonus!$K$10,IF(D3162&lt;Bonus!$J$11,Bonus!$K$11,IF(D3162&lt;Bonus!$J$12,Bonus!$K$12,Bonus!$K$13)))))))))))</f>
        <v>2</v>
      </c>
    </row>
    <row r="3163" spans="1:21"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17">
        <f t="shared" si="197"/>
        <v>28.405405405405407</v>
      </c>
      <c r="Q3163" t="s">
        <v>8337</v>
      </c>
      <c r="R3163" t="s">
        <v>8338</v>
      </c>
      <c r="S3163" s="23">
        <f t="shared" si="198"/>
        <v>41897.327800925923</v>
      </c>
      <c r="T3163" s="23">
        <f t="shared" si="199"/>
        <v>41927.327800925923</v>
      </c>
      <c r="U3163" s="27">
        <f>IF(D3163&lt;Bonus!$J$2,Bonus!$K$2,IF(D3163&lt;Bonus!$J$3,Bonus!$K$3,IF(D3163&lt;Bonus!$J$4,Bonus!$K$4,IF(D3163&lt;Bonus!$J$5,Bonus!$K$5,IF(D3163&lt;Bonus!$J$6,Bonus!$K$6,IF(D3163&lt;Bonus!$J$7,Bonus!$K$7,IF(D3163&lt;Bonus!$J$8,Bonus!$K$8,IF(D3163&lt;Bonus!$J$9,Bonus!$K$9,IF(D3163&lt;Bonus!$J$10,Bonus!$K$10,IF(D3163&lt;Bonus!$J$11,Bonus!$K$11,IF(D3163&lt;Bonus!$J$12,Bonus!$K$12,Bonus!$K$13)))))))))))</f>
        <v>2</v>
      </c>
    </row>
    <row r="3164" spans="1:21"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17">
        <f t="shared" si="197"/>
        <v>80.730158730158735</v>
      </c>
      <c r="Q3164" t="s">
        <v>8337</v>
      </c>
      <c r="R3164" t="s">
        <v>8338</v>
      </c>
      <c r="S3164" s="23">
        <f t="shared" si="198"/>
        <v>41799.47756944444</v>
      </c>
      <c r="T3164" s="23">
        <f t="shared" si="199"/>
        <v>41826.875</v>
      </c>
      <c r="U3164" s="27">
        <f>IF(D3164&lt;Bonus!$J$2,Bonus!$K$2,IF(D3164&lt;Bonus!$J$3,Bonus!$K$3,IF(D3164&lt;Bonus!$J$4,Bonus!$K$4,IF(D3164&lt;Bonus!$J$5,Bonus!$K$5,IF(D3164&lt;Bonus!$J$6,Bonus!$K$6,IF(D3164&lt;Bonus!$J$7,Bonus!$K$7,IF(D3164&lt;Bonus!$J$8,Bonus!$K$8,IF(D3164&lt;Bonus!$J$9,Bonus!$K$9,IF(D3164&lt;Bonus!$J$10,Bonus!$K$10,IF(D3164&lt;Bonus!$J$11,Bonus!$K$11,IF(D3164&lt;Bonus!$J$12,Bonus!$K$12,Bonus!$K$13)))))))))))</f>
        <v>2</v>
      </c>
    </row>
    <row r="3165" spans="1:21"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17">
        <f t="shared" si="197"/>
        <v>200.69444444444446</v>
      </c>
      <c r="Q3165" t="s">
        <v>8337</v>
      </c>
      <c r="R3165" t="s">
        <v>8338</v>
      </c>
      <c r="S3165" s="23">
        <f t="shared" si="198"/>
        <v>41775.545428240737</v>
      </c>
      <c r="T3165" s="23">
        <f t="shared" si="199"/>
        <v>41805.545428240737</v>
      </c>
      <c r="U3165" s="27">
        <f>IF(D3165&lt;Bonus!$J$2,Bonus!$K$2,IF(D3165&lt;Bonus!$J$3,Bonus!$K$3,IF(D3165&lt;Bonus!$J$4,Bonus!$K$4,IF(D3165&lt;Bonus!$J$5,Bonus!$K$5,IF(D3165&lt;Bonus!$J$6,Bonus!$K$6,IF(D3165&lt;Bonus!$J$7,Bonus!$K$7,IF(D3165&lt;Bonus!$J$8,Bonus!$K$8,IF(D3165&lt;Bonus!$J$9,Bonus!$K$9,IF(D3165&lt;Bonus!$J$10,Bonus!$K$10,IF(D3165&lt;Bonus!$J$11,Bonus!$K$11,IF(D3165&lt;Bonus!$J$12,Bonus!$K$12,Bonus!$K$13)))))))))))</f>
        <v>4</v>
      </c>
    </row>
    <row r="3166" spans="1:21"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17">
        <f t="shared" si="197"/>
        <v>37.591549295774648</v>
      </c>
      <c r="Q3166" t="s">
        <v>8337</v>
      </c>
      <c r="R3166" t="s">
        <v>8338</v>
      </c>
      <c r="S3166" s="23">
        <f t="shared" si="198"/>
        <v>41766.597395833334</v>
      </c>
      <c r="T3166" s="23">
        <f t="shared" si="199"/>
        <v>41799.597395833334</v>
      </c>
      <c r="U3166" s="27">
        <f>IF(D3166&lt;Bonus!$J$2,Bonus!$K$2,IF(D3166&lt;Bonus!$J$3,Bonus!$K$3,IF(D3166&lt;Bonus!$J$4,Bonus!$K$4,IF(D3166&lt;Bonus!$J$5,Bonus!$K$5,IF(D3166&lt;Bonus!$J$6,Bonus!$K$6,IF(D3166&lt;Bonus!$J$7,Bonus!$K$7,IF(D3166&lt;Bonus!$J$8,Bonus!$K$8,IF(D3166&lt;Bonus!$J$9,Bonus!$K$9,IF(D3166&lt;Bonus!$J$10,Bonus!$K$10,IF(D3166&lt;Bonus!$J$11,Bonus!$K$11,IF(D3166&lt;Bonus!$J$12,Bonus!$K$12,Bonus!$K$13)))))))))))</f>
        <v>2</v>
      </c>
    </row>
    <row r="3167" spans="1:21"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17">
        <f t="shared" si="197"/>
        <v>58.095238095238095</v>
      </c>
      <c r="Q3167" t="s">
        <v>8337</v>
      </c>
      <c r="R3167" t="s">
        <v>8338</v>
      </c>
      <c r="S3167" s="23">
        <f t="shared" si="198"/>
        <v>40643.950925925921</v>
      </c>
      <c r="T3167" s="23">
        <f t="shared" si="199"/>
        <v>40665.957638888889</v>
      </c>
      <c r="U3167" s="27">
        <f>IF(D3167&lt;Bonus!$J$2,Bonus!$K$2,IF(D3167&lt;Bonus!$J$3,Bonus!$K$3,IF(D3167&lt;Bonus!$J$4,Bonus!$K$4,IF(D3167&lt;Bonus!$J$5,Bonus!$K$5,IF(D3167&lt;Bonus!$J$6,Bonus!$K$6,IF(D3167&lt;Bonus!$J$7,Bonus!$K$7,IF(D3167&lt;Bonus!$J$8,Bonus!$K$8,IF(D3167&lt;Bonus!$J$9,Bonus!$K$9,IF(D3167&lt;Bonus!$J$10,Bonus!$K$10,IF(D3167&lt;Bonus!$J$11,Bonus!$K$11,IF(D3167&lt;Bonus!$J$12,Bonus!$K$12,Bonus!$K$13)))))))))))</f>
        <v>1</v>
      </c>
    </row>
    <row r="3168" spans="1:21"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17">
        <f t="shared" si="197"/>
        <v>60.300892473118282</v>
      </c>
      <c r="Q3168" t="s">
        <v>8337</v>
      </c>
      <c r="R3168" t="s">
        <v>8338</v>
      </c>
      <c r="S3168" s="23">
        <f t="shared" si="198"/>
        <v>41940.483252314814</v>
      </c>
      <c r="T3168" s="23">
        <f t="shared" si="199"/>
        <v>41969.124305555553</v>
      </c>
      <c r="U3168" s="27">
        <f>IF(D3168&lt;Bonus!$J$2,Bonus!$K$2,IF(D3168&lt;Bonus!$J$3,Bonus!$K$3,IF(D3168&lt;Bonus!$J$4,Bonus!$K$4,IF(D3168&lt;Bonus!$J$5,Bonus!$K$5,IF(D3168&lt;Bonus!$J$6,Bonus!$K$6,IF(D3168&lt;Bonus!$J$7,Bonus!$K$7,IF(D3168&lt;Bonus!$J$8,Bonus!$K$8,IF(D3168&lt;Bonus!$J$9,Bonus!$K$9,IF(D3168&lt;Bonus!$J$10,Bonus!$K$10,IF(D3168&lt;Bonus!$J$11,Bonus!$K$11,IF(D3168&lt;Bonus!$J$12,Bonus!$K$12,Bonus!$K$13)))))))))))</f>
        <v>9</v>
      </c>
    </row>
    <row r="3169" spans="1:21"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17">
        <f t="shared" si="197"/>
        <v>63.363636363636367</v>
      </c>
      <c r="Q3169" t="s">
        <v>8337</v>
      </c>
      <c r="R3169" t="s">
        <v>8338</v>
      </c>
      <c r="S3169" s="23">
        <f t="shared" si="198"/>
        <v>41838.967372685183</v>
      </c>
      <c r="T3169" s="23">
        <f t="shared" si="199"/>
        <v>41852.967372685183</v>
      </c>
      <c r="U3169" s="27">
        <f>IF(D3169&lt;Bonus!$J$2,Bonus!$K$2,IF(D3169&lt;Bonus!$J$3,Bonus!$K$3,IF(D3169&lt;Bonus!$J$4,Bonus!$K$4,IF(D3169&lt;Bonus!$J$5,Bonus!$K$5,IF(D3169&lt;Bonus!$J$6,Bonus!$K$6,IF(D3169&lt;Bonus!$J$7,Bonus!$K$7,IF(D3169&lt;Bonus!$J$8,Bonus!$K$8,IF(D3169&lt;Bonus!$J$9,Bonus!$K$9,IF(D3169&lt;Bonus!$J$10,Bonus!$K$10,IF(D3169&lt;Bonus!$J$11,Bonus!$K$11,IF(D3169&lt;Bonus!$J$12,Bonus!$K$12,Bonus!$K$13)))))))))))</f>
        <v>2</v>
      </c>
    </row>
    <row r="3170" spans="1:21"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17">
        <f t="shared" si="197"/>
        <v>50.901639344262293</v>
      </c>
      <c r="Q3170" t="s">
        <v>8337</v>
      </c>
      <c r="R3170" t="s">
        <v>8338</v>
      </c>
      <c r="S3170" s="23">
        <f t="shared" si="198"/>
        <v>41771.897604166668</v>
      </c>
      <c r="T3170" s="23">
        <f t="shared" si="199"/>
        <v>41803.708333333328</v>
      </c>
      <c r="U3170" s="27">
        <f>IF(D3170&lt;Bonus!$J$2,Bonus!$K$2,IF(D3170&lt;Bonus!$J$3,Bonus!$K$3,IF(D3170&lt;Bonus!$J$4,Bonus!$K$4,IF(D3170&lt;Bonus!$J$5,Bonus!$K$5,IF(D3170&lt;Bonus!$J$6,Bonus!$K$6,IF(D3170&lt;Bonus!$J$7,Bonus!$K$7,IF(D3170&lt;Bonus!$J$8,Bonus!$K$8,IF(D3170&lt;Bonus!$J$9,Bonus!$K$9,IF(D3170&lt;Bonus!$J$10,Bonus!$K$10,IF(D3170&lt;Bonus!$J$11,Bonus!$K$11,IF(D3170&lt;Bonus!$J$12,Bonus!$K$12,Bonus!$K$13)))))))))))</f>
        <v>2</v>
      </c>
    </row>
    <row r="3171" spans="1:21"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17">
        <f t="shared" si="197"/>
        <v>100.5</v>
      </c>
      <c r="Q3171" t="s">
        <v>8337</v>
      </c>
      <c r="R3171" t="s">
        <v>8338</v>
      </c>
      <c r="S3171" s="23">
        <f t="shared" si="198"/>
        <v>41591.529641203699</v>
      </c>
      <c r="T3171" s="23">
        <f t="shared" si="199"/>
        <v>41620.999305555553</v>
      </c>
      <c r="U3171" s="27">
        <f>IF(D3171&lt;Bonus!$J$2,Bonus!$K$2,IF(D3171&lt;Bonus!$J$3,Bonus!$K$3,IF(D3171&lt;Bonus!$J$4,Bonus!$K$4,IF(D3171&lt;Bonus!$J$5,Bonus!$K$5,IF(D3171&lt;Bonus!$J$6,Bonus!$K$6,IF(D3171&lt;Bonus!$J$7,Bonus!$K$7,IF(D3171&lt;Bonus!$J$8,Bonus!$K$8,IF(D3171&lt;Bonus!$J$9,Bonus!$K$9,IF(D3171&lt;Bonus!$J$10,Bonus!$K$10,IF(D3171&lt;Bonus!$J$11,Bonus!$K$11,IF(D3171&lt;Bonus!$J$12,Bonus!$K$12,Bonus!$K$13)))))))))))</f>
        <v>3</v>
      </c>
    </row>
    <row r="3172" spans="1:21"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17">
        <f t="shared" si="197"/>
        <v>31.619718309859156</v>
      </c>
      <c r="Q3172" t="s">
        <v>8337</v>
      </c>
      <c r="R3172" t="s">
        <v>8338</v>
      </c>
      <c r="S3172" s="23">
        <f t="shared" si="198"/>
        <v>41788.872037037036</v>
      </c>
      <c r="T3172" s="23">
        <f t="shared" si="199"/>
        <v>41821.958333333328</v>
      </c>
      <c r="U3172" s="27">
        <f>IF(D3172&lt;Bonus!$J$2,Bonus!$K$2,IF(D3172&lt;Bonus!$J$3,Bonus!$K$3,IF(D3172&lt;Bonus!$J$4,Bonus!$K$4,IF(D3172&lt;Bonus!$J$5,Bonus!$K$5,IF(D3172&lt;Bonus!$J$6,Bonus!$K$6,IF(D3172&lt;Bonus!$J$7,Bonus!$K$7,IF(D3172&lt;Bonus!$J$8,Bonus!$K$8,IF(D3172&lt;Bonus!$J$9,Bonus!$K$9,IF(D3172&lt;Bonus!$J$10,Bonus!$K$10,IF(D3172&lt;Bonus!$J$11,Bonus!$K$11,IF(D3172&lt;Bonus!$J$12,Bonus!$K$12,Bonus!$K$13)))))))))))</f>
        <v>2</v>
      </c>
    </row>
    <row r="3173" spans="1:21"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17">
        <f t="shared" si="197"/>
        <v>65.102564102564102</v>
      </c>
      <c r="Q3173" t="s">
        <v>8337</v>
      </c>
      <c r="R3173" t="s">
        <v>8338</v>
      </c>
      <c r="S3173" s="23">
        <f t="shared" si="198"/>
        <v>42466.399976851848</v>
      </c>
      <c r="T3173" s="23">
        <f t="shared" si="199"/>
        <v>42496.399976851848</v>
      </c>
      <c r="U3173" s="27">
        <f>IF(D3173&lt;Bonus!$J$2,Bonus!$K$2,IF(D3173&lt;Bonus!$J$3,Bonus!$K$3,IF(D3173&lt;Bonus!$J$4,Bonus!$K$4,IF(D3173&lt;Bonus!$J$5,Bonus!$K$5,IF(D3173&lt;Bonus!$J$6,Bonus!$K$6,IF(D3173&lt;Bonus!$J$7,Bonus!$K$7,IF(D3173&lt;Bonus!$J$8,Bonus!$K$8,IF(D3173&lt;Bonus!$J$9,Bonus!$K$9,IF(D3173&lt;Bonus!$J$10,Bonus!$K$10,IF(D3173&lt;Bonus!$J$11,Bonus!$K$11,IF(D3173&lt;Bonus!$J$12,Bonus!$K$12,Bonus!$K$13)))))))))))</f>
        <v>3</v>
      </c>
    </row>
    <row r="3174" spans="1:21"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17">
        <f t="shared" si="197"/>
        <v>79.310344827586206</v>
      </c>
      <c r="Q3174" t="s">
        <v>8337</v>
      </c>
      <c r="R3174" t="s">
        <v>8338</v>
      </c>
      <c r="S3174" s="23">
        <f t="shared" si="198"/>
        <v>40923.521620370368</v>
      </c>
      <c r="T3174" s="23">
        <f t="shared" si="199"/>
        <v>40953.521620370368</v>
      </c>
      <c r="U3174" s="27">
        <f>IF(D3174&lt;Bonus!$J$2,Bonus!$K$2,IF(D3174&lt;Bonus!$J$3,Bonus!$K$3,IF(D3174&lt;Bonus!$J$4,Bonus!$K$4,IF(D3174&lt;Bonus!$J$5,Bonus!$K$5,IF(D3174&lt;Bonus!$J$6,Bonus!$K$6,IF(D3174&lt;Bonus!$J$7,Bonus!$K$7,IF(D3174&lt;Bonus!$J$8,Bonus!$K$8,IF(D3174&lt;Bonus!$J$9,Bonus!$K$9,IF(D3174&lt;Bonus!$J$10,Bonus!$K$10,IF(D3174&lt;Bonus!$J$11,Bonus!$K$11,IF(D3174&lt;Bonus!$J$12,Bonus!$K$12,Bonus!$K$13)))))))))))</f>
        <v>2</v>
      </c>
    </row>
    <row r="3175" spans="1:21"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17">
        <f t="shared" si="197"/>
        <v>139.18918918918919</v>
      </c>
      <c r="Q3175" t="s">
        <v>8337</v>
      </c>
      <c r="R3175" t="s">
        <v>8338</v>
      </c>
      <c r="S3175" s="23">
        <f t="shared" si="198"/>
        <v>41878.670046296291</v>
      </c>
      <c r="T3175" s="23">
        <f t="shared" si="199"/>
        <v>41908.670046296291</v>
      </c>
      <c r="U3175" s="27">
        <f>IF(D3175&lt;Bonus!$J$2,Bonus!$K$2,IF(D3175&lt;Bonus!$J$3,Bonus!$K$3,IF(D3175&lt;Bonus!$J$4,Bonus!$K$4,IF(D3175&lt;Bonus!$J$5,Bonus!$K$5,IF(D3175&lt;Bonus!$J$6,Bonus!$K$6,IF(D3175&lt;Bonus!$J$7,Bonus!$K$7,IF(D3175&lt;Bonus!$J$8,Bonus!$K$8,IF(D3175&lt;Bonus!$J$9,Bonus!$K$9,IF(D3175&lt;Bonus!$J$10,Bonus!$K$10,IF(D3175&lt;Bonus!$J$11,Bonus!$K$11,IF(D3175&lt;Bonus!$J$12,Bonus!$K$12,Bonus!$K$13)))))))))))</f>
        <v>4</v>
      </c>
    </row>
    <row r="3176" spans="1:21"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17">
        <f t="shared" si="197"/>
        <v>131.91304347826087</v>
      </c>
      <c r="Q3176" t="s">
        <v>8337</v>
      </c>
      <c r="R3176" t="s">
        <v>8338</v>
      </c>
      <c r="S3176" s="23">
        <f t="shared" si="198"/>
        <v>41862.656342592592</v>
      </c>
      <c r="T3176" s="23">
        <f t="shared" si="199"/>
        <v>41876.656342592592</v>
      </c>
      <c r="U3176" s="27">
        <f>IF(D3176&lt;Bonus!$J$2,Bonus!$K$2,IF(D3176&lt;Bonus!$J$3,Bonus!$K$3,IF(D3176&lt;Bonus!$J$4,Bonus!$K$4,IF(D3176&lt;Bonus!$J$5,Bonus!$K$5,IF(D3176&lt;Bonus!$J$6,Bonus!$K$6,IF(D3176&lt;Bonus!$J$7,Bonus!$K$7,IF(D3176&lt;Bonus!$J$8,Bonus!$K$8,IF(D3176&lt;Bonus!$J$9,Bonus!$K$9,IF(D3176&lt;Bonus!$J$10,Bonus!$K$10,IF(D3176&lt;Bonus!$J$11,Bonus!$K$11,IF(D3176&lt;Bonus!$J$12,Bonus!$K$12,Bonus!$K$13)))))))))))</f>
        <v>2</v>
      </c>
    </row>
    <row r="3177" spans="1:21"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17">
        <f t="shared" si="197"/>
        <v>91.3</v>
      </c>
      <c r="Q3177" t="s">
        <v>8337</v>
      </c>
      <c r="R3177" t="s">
        <v>8338</v>
      </c>
      <c r="S3177" s="23">
        <f t="shared" si="198"/>
        <v>40531.678553240738</v>
      </c>
      <c r="T3177" s="23">
        <f t="shared" si="199"/>
        <v>40591.678553240738</v>
      </c>
      <c r="U3177" s="27">
        <f>IF(D3177&lt;Bonus!$J$2,Bonus!$K$2,IF(D3177&lt;Bonus!$J$3,Bonus!$K$3,IF(D3177&lt;Bonus!$J$4,Bonus!$K$4,IF(D3177&lt;Bonus!$J$5,Bonus!$K$5,IF(D3177&lt;Bonus!$J$6,Bonus!$K$6,IF(D3177&lt;Bonus!$J$7,Bonus!$K$7,IF(D3177&lt;Bonus!$J$8,Bonus!$K$8,IF(D3177&lt;Bonus!$J$9,Bonus!$K$9,IF(D3177&lt;Bonus!$J$10,Bonus!$K$10,IF(D3177&lt;Bonus!$J$11,Bonus!$K$11,IF(D3177&lt;Bonus!$J$12,Bonus!$K$12,Bonus!$K$13)))))))))))</f>
        <v>3</v>
      </c>
    </row>
    <row r="3178" spans="1:21"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17">
        <f t="shared" si="197"/>
        <v>39.672727272727272</v>
      </c>
      <c r="Q3178" t="s">
        <v>8337</v>
      </c>
      <c r="R3178" t="s">
        <v>8338</v>
      </c>
      <c r="S3178" s="23">
        <f t="shared" si="198"/>
        <v>41477.722581018512</v>
      </c>
      <c r="T3178" s="23">
        <f t="shared" si="199"/>
        <v>41504.416666666664</v>
      </c>
      <c r="U3178" s="27">
        <f>IF(D3178&lt;Bonus!$J$2,Bonus!$K$2,IF(D3178&lt;Bonus!$J$3,Bonus!$K$3,IF(D3178&lt;Bonus!$J$4,Bonus!$K$4,IF(D3178&lt;Bonus!$J$5,Bonus!$K$5,IF(D3178&lt;Bonus!$J$6,Bonus!$K$6,IF(D3178&lt;Bonus!$J$7,Bonus!$K$7,IF(D3178&lt;Bonus!$J$8,Bonus!$K$8,IF(D3178&lt;Bonus!$J$9,Bonus!$K$9,IF(D3178&lt;Bonus!$J$10,Bonus!$K$10,IF(D3178&lt;Bonus!$J$11,Bonus!$K$11,IF(D3178&lt;Bonus!$J$12,Bonus!$K$12,Bonus!$K$13)))))))))))</f>
        <v>2</v>
      </c>
    </row>
    <row r="3179" spans="1:21"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17">
        <f t="shared" si="197"/>
        <v>57.549019607843135</v>
      </c>
      <c r="Q3179" t="s">
        <v>8337</v>
      </c>
      <c r="R3179" t="s">
        <v>8338</v>
      </c>
      <c r="S3179" s="23">
        <f t="shared" si="198"/>
        <v>41781.458437499998</v>
      </c>
      <c r="T3179" s="23">
        <f t="shared" si="199"/>
        <v>41811.458437499998</v>
      </c>
      <c r="U3179" s="27">
        <f>IF(D3179&lt;Bonus!$J$2,Bonus!$K$2,IF(D3179&lt;Bonus!$J$3,Bonus!$K$3,IF(D3179&lt;Bonus!$J$4,Bonus!$K$4,IF(D3179&lt;Bonus!$J$5,Bonus!$K$5,IF(D3179&lt;Bonus!$J$6,Bonus!$K$6,IF(D3179&lt;Bonus!$J$7,Bonus!$K$7,IF(D3179&lt;Bonus!$J$8,Bonus!$K$8,IF(D3179&lt;Bonus!$J$9,Bonus!$K$9,IF(D3179&lt;Bonus!$J$10,Bonus!$K$10,IF(D3179&lt;Bonus!$J$11,Bonus!$K$11,IF(D3179&lt;Bonus!$J$12,Bonus!$K$12,Bonus!$K$13)))))))))))</f>
        <v>2</v>
      </c>
    </row>
    <row r="3180" spans="1:21"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17">
        <f t="shared" si="197"/>
        <v>33.025641025641029</v>
      </c>
      <c r="Q3180" t="s">
        <v>8337</v>
      </c>
      <c r="R3180" t="s">
        <v>8338</v>
      </c>
      <c r="S3180" s="23">
        <f t="shared" si="198"/>
        <v>41806.396701388883</v>
      </c>
      <c r="T3180" s="23">
        <f t="shared" si="199"/>
        <v>41836.396701388883</v>
      </c>
      <c r="U3180" s="27">
        <f>IF(D3180&lt;Bonus!$J$2,Bonus!$K$2,IF(D3180&lt;Bonus!$J$3,Bonus!$K$3,IF(D3180&lt;Bonus!$J$4,Bonus!$K$4,IF(D3180&lt;Bonus!$J$5,Bonus!$K$5,IF(D3180&lt;Bonus!$J$6,Bonus!$K$6,IF(D3180&lt;Bonus!$J$7,Bonus!$K$7,IF(D3180&lt;Bonus!$J$8,Bonus!$K$8,IF(D3180&lt;Bonus!$J$9,Bonus!$K$9,IF(D3180&lt;Bonus!$J$10,Bonus!$K$10,IF(D3180&lt;Bonus!$J$11,Bonus!$K$11,IF(D3180&lt;Bonus!$J$12,Bonus!$K$12,Bonus!$K$13)))))))))))</f>
        <v>2</v>
      </c>
    </row>
    <row r="3181" spans="1:21"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17">
        <f t="shared" si="197"/>
        <v>77.335806451612896</v>
      </c>
      <c r="Q3181" t="s">
        <v>8337</v>
      </c>
      <c r="R3181" t="s">
        <v>8338</v>
      </c>
      <c r="S3181" s="23">
        <f t="shared" si="198"/>
        <v>41375.49387731481</v>
      </c>
      <c r="T3181" s="23">
        <f t="shared" si="199"/>
        <v>41400.49387731481</v>
      </c>
      <c r="U3181" s="27">
        <f>IF(D3181&lt;Bonus!$J$2,Bonus!$K$2,IF(D3181&lt;Bonus!$J$3,Bonus!$K$3,IF(D3181&lt;Bonus!$J$4,Bonus!$K$4,IF(D3181&lt;Bonus!$J$5,Bonus!$K$5,IF(D3181&lt;Bonus!$J$6,Bonus!$K$6,IF(D3181&lt;Bonus!$J$7,Bonus!$K$7,IF(D3181&lt;Bonus!$J$8,Bonus!$K$8,IF(D3181&lt;Bonus!$J$9,Bonus!$K$9,IF(D3181&lt;Bonus!$J$10,Bonus!$K$10,IF(D3181&lt;Bonus!$J$11,Bonus!$K$11,IF(D3181&lt;Bonus!$J$12,Bonus!$K$12,Bonus!$K$13)))))))))))</f>
        <v>2</v>
      </c>
    </row>
    <row r="3182" spans="1:21"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17">
        <f t="shared" si="197"/>
        <v>31.933333333333334</v>
      </c>
      <c r="Q3182" t="s">
        <v>8337</v>
      </c>
      <c r="R3182" t="s">
        <v>8338</v>
      </c>
      <c r="S3182" s="23">
        <f t="shared" si="198"/>
        <v>41780.204270833332</v>
      </c>
      <c r="T3182" s="23">
        <f t="shared" si="199"/>
        <v>41810.204270833332</v>
      </c>
      <c r="U3182" s="27">
        <f>IF(D3182&lt;Bonus!$J$2,Bonus!$K$2,IF(D3182&lt;Bonus!$J$3,Bonus!$K$3,IF(D3182&lt;Bonus!$J$4,Bonus!$K$4,IF(D3182&lt;Bonus!$J$5,Bonus!$K$5,IF(D3182&lt;Bonus!$J$6,Bonus!$K$6,IF(D3182&lt;Bonus!$J$7,Bonus!$K$7,IF(D3182&lt;Bonus!$J$8,Bonus!$K$8,IF(D3182&lt;Bonus!$J$9,Bonus!$K$9,IF(D3182&lt;Bonus!$J$10,Bonus!$K$10,IF(D3182&lt;Bonus!$J$11,Bonus!$K$11,IF(D3182&lt;Bonus!$J$12,Bonus!$K$12,Bonus!$K$13)))))))))))</f>
        <v>2</v>
      </c>
    </row>
    <row r="3183" spans="1:21"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17">
        <f t="shared" si="197"/>
        <v>36.333333333333336</v>
      </c>
      <c r="Q3183" t="s">
        <v>8337</v>
      </c>
      <c r="R3183" t="s">
        <v>8338</v>
      </c>
      <c r="S3183" s="23">
        <f t="shared" si="198"/>
        <v>41779.101701388885</v>
      </c>
      <c r="T3183" s="23">
        <f t="shared" si="199"/>
        <v>41805.458333333328</v>
      </c>
      <c r="U3183" s="27">
        <f>IF(D3183&lt;Bonus!$J$2,Bonus!$K$2,IF(D3183&lt;Bonus!$J$3,Bonus!$K$3,IF(D3183&lt;Bonus!$J$4,Bonus!$K$4,IF(D3183&lt;Bonus!$J$5,Bonus!$K$5,IF(D3183&lt;Bonus!$J$6,Bonus!$K$6,IF(D3183&lt;Bonus!$J$7,Bonus!$K$7,IF(D3183&lt;Bonus!$J$8,Bonus!$K$8,IF(D3183&lt;Bonus!$J$9,Bonus!$K$9,IF(D3183&lt;Bonus!$J$10,Bonus!$K$10,IF(D3183&lt;Bonus!$J$11,Bonus!$K$11,IF(D3183&lt;Bonus!$J$12,Bonus!$K$12,Bonus!$K$13)))))))))))</f>
        <v>1</v>
      </c>
    </row>
    <row r="3184" spans="1:21"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17">
        <f t="shared" si="197"/>
        <v>46.768211920529801</v>
      </c>
      <c r="Q3184" t="s">
        <v>8337</v>
      </c>
      <c r="R3184" t="s">
        <v>8338</v>
      </c>
      <c r="S3184" s="23">
        <f t="shared" si="198"/>
        <v>40883.740983796291</v>
      </c>
      <c r="T3184" s="23">
        <f t="shared" si="199"/>
        <v>40939.5</v>
      </c>
      <c r="U3184" s="27">
        <f>IF(D3184&lt;Bonus!$J$2,Bonus!$K$2,IF(D3184&lt;Bonus!$J$3,Bonus!$K$3,IF(D3184&lt;Bonus!$J$4,Bonus!$K$4,IF(D3184&lt;Bonus!$J$5,Bonus!$K$5,IF(D3184&lt;Bonus!$J$6,Bonus!$K$6,IF(D3184&lt;Bonus!$J$7,Bonus!$K$7,IF(D3184&lt;Bonus!$J$8,Bonus!$K$8,IF(D3184&lt;Bonus!$J$9,Bonus!$K$9,IF(D3184&lt;Bonus!$J$10,Bonus!$K$10,IF(D3184&lt;Bonus!$J$11,Bonus!$K$11,IF(D3184&lt;Bonus!$J$12,Bonus!$K$12,Bonus!$K$13)))))))))))</f>
        <v>3</v>
      </c>
    </row>
    <row r="3185" spans="1:21"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17">
        <f t="shared" si="197"/>
        <v>40.073529411764703</v>
      </c>
      <c r="Q3185" t="s">
        <v>8337</v>
      </c>
      <c r="R3185" t="s">
        <v>8338</v>
      </c>
      <c r="S3185" s="23">
        <f t="shared" si="198"/>
        <v>41491.586446759255</v>
      </c>
      <c r="T3185" s="23">
        <f t="shared" si="199"/>
        <v>41509.586446759255</v>
      </c>
      <c r="U3185" s="27">
        <f>IF(D3185&lt;Bonus!$J$2,Bonus!$K$2,IF(D3185&lt;Bonus!$J$3,Bonus!$K$3,IF(D3185&lt;Bonus!$J$4,Bonus!$K$4,IF(D3185&lt;Bonus!$J$5,Bonus!$K$5,IF(D3185&lt;Bonus!$J$6,Bonus!$K$6,IF(D3185&lt;Bonus!$J$7,Bonus!$K$7,IF(D3185&lt;Bonus!$J$8,Bonus!$K$8,IF(D3185&lt;Bonus!$J$9,Bonus!$K$9,IF(D3185&lt;Bonus!$J$10,Bonus!$K$10,IF(D3185&lt;Bonus!$J$11,Bonus!$K$11,IF(D3185&lt;Bonus!$J$12,Bonus!$K$12,Bonus!$K$13)))))))))))</f>
        <v>2</v>
      </c>
    </row>
    <row r="3186" spans="1:21"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17">
        <f t="shared" si="197"/>
        <v>100.21739130434783</v>
      </c>
      <c r="Q3186" t="s">
        <v>8337</v>
      </c>
      <c r="R3186" t="s">
        <v>8338</v>
      </c>
      <c r="S3186" s="23">
        <f t="shared" si="198"/>
        <v>41791.785081018512</v>
      </c>
      <c r="T3186" s="23">
        <f t="shared" si="199"/>
        <v>41821.785081018512</v>
      </c>
      <c r="U3186" s="27">
        <f>IF(D3186&lt;Bonus!$J$2,Bonus!$K$2,IF(D3186&lt;Bonus!$J$3,Bonus!$K$3,IF(D3186&lt;Bonus!$J$4,Bonus!$K$4,IF(D3186&lt;Bonus!$J$5,Bonus!$K$5,IF(D3186&lt;Bonus!$J$6,Bonus!$K$6,IF(D3186&lt;Bonus!$J$7,Bonus!$K$7,IF(D3186&lt;Bonus!$J$8,Bonus!$K$8,IF(D3186&lt;Bonus!$J$9,Bonus!$K$9,IF(D3186&lt;Bonus!$J$10,Bonus!$K$10,IF(D3186&lt;Bonus!$J$11,Bonus!$K$11,IF(D3186&lt;Bonus!$J$12,Bonus!$K$12,Bonus!$K$13)))))))))))</f>
        <v>2</v>
      </c>
    </row>
    <row r="3187" spans="1:21"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17">
        <f t="shared" si="197"/>
        <v>41.666666666666664</v>
      </c>
      <c r="Q3187" t="s">
        <v>8337</v>
      </c>
      <c r="R3187" t="s">
        <v>8338</v>
      </c>
      <c r="S3187" s="23">
        <f t="shared" si="198"/>
        <v>41829.768993055557</v>
      </c>
      <c r="T3187" s="23">
        <f t="shared" si="199"/>
        <v>41836.768993055557</v>
      </c>
      <c r="U3187" s="27">
        <f>IF(D3187&lt;Bonus!$J$2,Bonus!$K$2,IF(D3187&lt;Bonus!$J$3,Bonus!$K$3,IF(D3187&lt;Bonus!$J$4,Bonus!$K$4,IF(D3187&lt;Bonus!$J$5,Bonus!$K$5,IF(D3187&lt;Bonus!$J$6,Bonus!$K$6,IF(D3187&lt;Bonus!$J$7,Bonus!$K$7,IF(D3187&lt;Bonus!$J$8,Bonus!$K$8,IF(D3187&lt;Bonus!$J$9,Bonus!$K$9,IF(D3187&lt;Bonus!$J$10,Bonus!$K$10,IF(D3187&lt;Bonus!$J$11,Bonus!$K$11,IF(D3187&lt;Bonus!$J$12,Bonus!$K$12,Bonus!$K$13)))))))))))</f>
        <v>2</v>
      </c>
    </row>
    <row r="3188" spans="1:21"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17">
        <f t="shared" si="197"/>
        <v>46.714285714285715</v>
      </c>
      <c r="Q3188" t="s">
        <v>8337</v>
      </c>
      <c r="R3188" t="s">
        <v>8338</v>
      </c>
      <c r="S3188" s="23">
        <f t="shared" si="198"/>
        <v>41868.715717592589</v>
      </c>
      <c r="T3188" s="23">
        <f t="shared" si="199"/>
        <v>41898.666666666664</v>
      </c>
      <c r="U3188" s="27">
        <f>IF(D3188&lt;Bonus!$J$2,Bonus!$K$2,IF(D3188&lt;Bonus!$J$3,Bonus!$K$3,IF(D3188&lt;Bonus!$J$4,Bonus!$K$4,IF(D3188&lt;Bonus!$J$5,Bonus!$K$5,IF(D3188&lt;Bonus!$J$6,Bonus!$K$6,IF(D3188&lt;Bonus!$J$7,Bonus!$K$7,IF(D3188&lt;Bonus!$J$8,Bonus!$K$8,IF(D3188&lt;Bonus!$J$9,Bonus!$K$9,IF(D3188&lt;Bonus!$J$10,Bonus!$K$10,IF(D3188&lt;Bonus!$J$11,Bonus!$K$11,IF(D3188&lt;Bonus!$J$12,Bonus!$K$12,Bonus!$K$13)))))))))))</f>
        <v>2</v>
      </c>
    </row>
    <row r="3189" spans="1:21"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17">
        <f t="shared" si="197"/>
        <v>71.491803278688522</v>
      </c>
      <c r="Q3189" t="s">
        <v>8337</v>
      </c>
      <c r="R3189" t="s">
        <v>8338</v>
      </c>
      <c r="S3189" s="23">
        <f t="shared" si="198"/>
        <v>41835.458020833328</v>
      </c>
      <c r="T3189" s="23">
        <f t="shared" si="199"/>
        <v>41855.458020833328</v>
      </c>
      <c r="U3189" s="27">
        <f>IF(D3189&lt;Bonus!$J$2,Bonus!$K$2,IF(D3189&lt;Bonus!$J$3,Bonus!$K$3,IF(D3189&lt;Bonus!$J$4,Bonus!$K$4,IF(D3189&lt;Bonus!$J$5,Bonus!$K$5,IF(D3189&lt;Bonus!$J$6,Bonus!$K$6,IF(D3189&lt;Bonus!$J$7,Bonus!$K$7,IF(D3189&lt;Bonus!$J$8,Bonus!$K$8,IF(D3189&lt;Bonus!$J$9,Bonus!$K$9,IF(D3189&lt;Bonus!$J$10,Bonus!$K$10,IF(D3189&lt;Bonus!$J$11,Bonus!$K$11,IF(D3189&lt;Bonus!$J$12,Bonus!$K$12,Bonus!$K$13)))))))))))</f>
        <v>5</v>
      </c>
    </row>
    <row r="3190" spans="1:21"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17">
        <f t="shared" si="197"/>
        <v>14.444444444444445</v>
      </c>
      <c r="Q3190" t="s">
        <v>8337</v>
      </c>
      <c r="R3190" t="s">
        <v>8379</v>
      </c>
      <c r="S3190" s="23">
        <f t="shared" si="198"/>
        <v>42144.207199074073</v>
      </c>
      <c r="T3190" s="23">
        <f t="shared" si="199"/>
        <v>42165.207199074073</v>
      </c>
      <c r="U3190" s="27">
        <f>IF(D3190&lt;Bonus!$J$2,Bonus!$K$2,IF(D3190&lt;Bonus!$J$3,Bonus!$K$3,IF(D3190&lt;Bonus!$J$4,Bonus!$K$4,IF(D3190&lt;Bonus!$J$5,Bonus!$K$5,IF(D3190&lt;Bonus!$J$6,Bonus!$K$6,IF(D3190&lt;Bonus!$J$7,Bonus!$K$7,IF(D3190&lt;Bonus!$J$8,Bonus!$K$8,IF(D3190&lt;Bonus!$J$9,Bonus!$K$9,IF(D3190&lt;Bonus!$J$10,Bonus!$K$10,IF(D3190&lt;Bonus!$J$11,Bonus!$K$11,IF(D3190&lt;Bonus!$J$12,Bonus!$K$12,Bonus!$K$13)))))))))))</f>
        <v>1</v>
      </c>
    </row>
    <row r="3191" spans="1:21"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17">
        <f t="shared" si="197"/>
        <v>356.84210526315792</v>
      </c>
      <c r="Q3191" t="s">
        <v>8337</v>
      </c>
      <c r="R3191" t="s">
        <v>8379</v>
      </c>
      <c r="S3191" s="23">
        <f t="shared" si="198"/>
        <v>42118.138101851851</v>
      </c>
      <c r="T3191" s="23">
        <f t="shared" si="199"/>
        <v>42148.138101851851</v>
      </c>
      <c r="U3191" s="27">
        <f>IF(D3191&lt;Bonus!$J$2,Bonus!$K$2,IF(D3191&lt;Bonus!$J$3,Bonus!$K$3,IF(D3191&lt;Bonus!$J$4,Bonus!$K$4,IF(D3191&lt;Bonus!$J$5,Bonus!$K$5,IF(D3191&lt;Bonus!$J$6,Bonus!$K$6,IF(D3191&lt;Bonus!$J$7,Bonus!$K$7,IF(D3191&lt;Bonus!$J$8,Bonus!$K$8,IF(D3191&lt;Bonus!$J$9,Bonus!$K$9,IF(D3191&lt;Bonus!$J$10,Bonus!$K$10,IF(D3191&lt;Bonus!$J$11,Bonus!$K$11,IF(D3191&lt;Bonus!$J$12,Bonus!$K$12,Bonus!$K$13)))))))))))</f>
        <v>12</v>
      </c>
    </row>
    <row r="3192" spans="1:21"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17" t="e">
        <f t="shared" si="197"/>
        <v>#DIV/0!</v>
      </c>
      <c r="Q3192" t="s">
        <v>8337</v>
      </c>
      <c r="R3192" t="s">
        <v>8379</v>
      </c>
      <c r="S3192" s="23">
        <f t="shared" si="198"/>
        <v>42682.942997685182</v>
      </c>
      <c r="T3192" s="23">
        <f t="shared" si="199"/>
        <v>42712.984664351847</v>
      </c>
      <c r="U3192" s="27">
        <f>IF(D3192&lt;Bonus!$J$2,Bonus!$K$2,IF(D3192&lt;Bonus!$J$3,Bonus!$K$3,IF(D3192&lt;Bonus!$J$4,Bonus!$K$4,IF(D3192&lt;Bonus!$J$5,Bonus!$K$5,IF(D3192&lt;Bonus!$J$6,Bonus!$K$6,IF(D3192&lt;Bonus!$J$7,Bonus!$K$7,IF(D3192&lt;Bonus!$J$8,Bonus!$K$8,IF(D3192&lt;Bonus!$J$9,Bonus!$K$9,IF(D3192&lt;Bonus!$J$10,Bonus!$K$10,IF(D3192&lt;Bonus!$J$11,Bonus!$K$11,IF(D3192&lt;Bonus!$J$12,Bonus!$K$12,Bonus!$K$13)))))))))))</f>
        <v>2</v>
      </c>
    </row>
    <row r="3193" spans="1:21"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17">
        <f t="shared" si="197"/>
        <v>37.75</v>
      </c>
      <c r="Q3193" t="s">
        <v>8337</v>
      </c>
      <c r="R3193" t="s">
        <v>8379</v>
      </c>
      <c r="S3193" s="23">
        <f t="shared" si="198"/>
        <v>42538.547094907401</v>
      </c>
      <c r="T3193" s="23">
        <f t="shared" si="199"/>
        <v>42598.547094907401</v>
      </c>
      <c r="U3193" s="27">
        <f>IF(D3193&lt;Bonus!$J$2,Bonus!$K$2,IF(D3193&lt;Bonus!$J$3,Bonus!$K$3,IF(D3193&lt;Bonus!$J$4,Bonus!$K$4,IF(D3193&lt;Bonus!$J$5,Bonus!$K$5,IF(D3193&lt;Bonus!$J$6,Bonus!$K$6,IF(D3193&lt;Bonus!$J$7,Bonus!$K$7,IF(D3193&lt;Bonus!$J$8,Bonus!$K$8,IF(D3193&lt;Bonus!$J$9,Bonus!$K$9,IF(D3193&lt;Bonus!$J$10,Bonus!$K$10,IF(D3193&lt;Bonus!$J$11,Bonus!$K$11,IF(D3193&lt;Bonus!$J$12,Bonus!$K$12,Bonus!$K$13)))))))))))</f>
        <v>2</v>
      </c>
    </row>
    <row r="3194" spans="1:21"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17">
        <f t="shared" si="197"/>
        <v>12.75</v>
      </c>
      <c r="Q3194" t="s">
        <v>8337</v>
      </c>
      <c r="R3194" t="s">
        <v>8379</v>
      </c>
      <c r="S3194" s="23">
        <f t="shared" si="198"/>
        <v>42018.732164351844</v>
      </c>
      <c r="T3194" s="23">
        <f t="shared" si="199"/>
        <v>42063.708333333336</v>
      </c>
      <c r="U3194" s="27">
        <f>IF(D3194&lt;Bonus!$J$2,Bonus!$K$2,IF(D3194&lt;Bonus!$J$3,Bonus!$K$3,IF(D3194&lt;Bonus!$J$4,Bonus!$K$4,IF(D3194&lt;Bonus!$J$5,Bonus!$K$5,IF(D3194&lt;Bonus!$J$6,Bonus!$K$6,IF(D3194&lt;Bonus!$J$7,Bonus!$K$7,IF(D3194&lt;Bonus!$J$8,Bonus!$K$8,IF(D3194&lt;Bonus!$J$9,Bonus!$K$9,IF(D3194&lt;Bonus!$J$10,Bonus!$K$10,IF(D3194&lt;Bonus!$J$11,Bonus!$K$11,IF(D3194&lt;Bonus!$J$12,Bonus!$K$12,Bonus!$K$13)))))))))))</f>
        <v>4</v>
      </c>
    </row>
    <row r="3195" spans="1:21"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17">
        <f t="shared" si="197"/>
        <v>24.458333333333332</v>
      </c>
      <c r="Q3195" t="s">
        <v>8337</v>
      </c>
      <c r="R3195" t="s">
        <v>8379</v>
      </c>
      <c r="S3195" s="23">
        <f t="shared" si="198"/>
        <v>42010.759907407402</v>
      </c>
      <c r="T3195" s="23">
        <f t="shared" si="199"/>
        <v>42055.759907407402</v>
      </c>
      <c r="U3195" s="27">
        <f>IF(D3195&lt;Bonus!$J$2,Bonus!$K$2,IF(D3195&lt;Bonus!$J$3,Bonus!$K$3,IF(D3195&lt;Bonus!$J$4,Bonus!$K$4,IF(D3195&lt;Bonus!$J$5,Bonus!$K$5,IF(D3195&lt;Bonus!$J$6,Bonus!$K$6,IF(D3195&lt;Bonus!$J$7,Bonus!$K$7,IF(D3195&lt;Bonus!$J$8,Bonus!$K$8,IF(D3195&lt;Bonus!$J$9,Bonus!$K$9,IF(D3195&lt;Bonus!$J$10,Bonus!$K$10,IF(D3195&lt;Bonus!$J$11,Bonus!$K$11,IF(D3195&lt;Bonus!$J$12,Bonus!$K$12,Bonus!$K$13)))))))))))</f>
        <v>3</v>
      </c>
    </row>
    <row r="3196" spans="1:21"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17" t="e">
        <f t="shared" si="197"/>
        <v>#DIV/0!</v>
      </c>
      <c r="Q3196" t="s">
        <v>8337</v>
      </c>
      <c r="R3196" t="s">
        <v>8379</v>
      </c>
      <c r="S3196" s="23">
        <f t="shared" si="198"/>
        <v>42181.854143518511</v>
      </c>
      <c r="T3196" s="23">
        <f t="shared" si="199"/>
        <v>42211.854143518511</v>
      </c>
      <c r="U3196" s="27">
        <f>IF(D3196&lt;Bonus!$J$2,Bonus!$K$2,IF(D3196&lt;Bonus!$J$3,Bonus!$K$3,IF(D3196&lt;Bonus!$J$4,Bonus!$K$4,IF(D3196&lt;Bonus!$J$5,Bonus!$K$5,IF(D3196&lt;Bonus!$J$6,Bonus!$K$6,IF(D3196&lt;Bonus!$J$7,Bonus!$K$7,IF(D3196&lt;Bonus!$J$8,Bonus!$K$8,IF(D3196&lt;Bonus!$J$9,Bonus!$K$9,IF(D3196&lt;Bonus!$J$10,Bonus!$K$10,IF(D3196&lt;Bonus!$J$11,Bonus!$K$11,IF(D3196&lt;Bonus!$J$12,Bonus!$K$12,Bonus!$K$13)))))))))))</f>
        <v>4</v>
      </c>
    </row>
    <row r="3197" spans="1:21"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17">
        <f t="shared" si="197"/>
        <v>53.07692307692308</v>
      </c>
      <c r="Q3197" t="s">
        <v>8337</v>
      </c>
      <c r="R3197" t="s">
        <v>8379</v>
      </c>
      <c r="S3197" s="23">
        <f t="shared" si="198"/>
        <v>42017.385902777773</v>
      </c>
      <c r="T3197" s="23">
        <f t="shared" si="199"/>
        <v>42047.385902777773</v>
      </c>
      <c r="U3197" s="27">
        <f>IF(D3197&lt;Bonus!$J$2,Bonus!$K$2,IF(D3197&lt;Bonus!$J$3,Bonus!$K$3,IF(D3197&lt;Bonus!$J$4,Bonus!$K$4,IF(D3197&lt;Bonus!$J$5,Bonus!$K$5,IF(D3197&lt;Bonus!$J$6,Bonus!$K$6,IF(D3197&lt;Bonus!$J$7,Bonus!$K$7,IF(D3197&lt;Bonus!$J$8,Bonus!$K$8,IF(D3197&lt;Bonus!$J$9,Bonus!$K$9,IF(D3197&lt;Bonus!$J$10,Bonus!$K$10,IF(D3197&lt;Bonus!$J$11,Bonus!$K$11,IF(D3197&lt;Bonus!$J$12,Bonus!$K$12,Bonus!$K$13)))))))))))</f>
        <v>2</v>
      </c>
    </row>
    <row r="3198" spans="1:21"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17">
        <f t="shared" si="197"/>
        <v>300</v>
      </c>
      <c r="Q3198" t="s">
        <v>8337</v>
      </c>
      <c r="R3198" t="s">
        <v>8379</v>
      </c>
      <c r="S3198" s="23">
        <f t="shared" si="198"/>
        <v>42157.389756944445</v>
      </c>
      <c r="T3198" s="23">
        <f t="shared" si="199"/>
        <v>42217.374999999993</v>
      </c>
      <c r="U3198" s="27">
        <f>IF(D3198&lt;Bonus!$J$2,Bonus!$K$2,IF(D3198&lt;Bonus!$J$3,Bonus!$K$3,IF(D3198&lt;Bonus!$J$4,Bonus!$K$4,IF(D3198&lt;Bonus!$J$5,Bonus!$K$5,IF(D3198&lt;Bonus!$J$6,Bonus!$K$6,IF(D3198&lt;Bonus!$J$7,Bonus!$K$7,IF(D3198&lt;Bonus!$J$8,Bonus!$K$8,IF(D3198&lt;Bonus!$J$9,Bonus!$K$9,IF(D3198&lt;Bonus!$J$10,Bonus!$K$10,IF(D3198&lt;Bonus!$J$11,Bonus!$K$11,IF(D3198&lt;Bonus!$J$12,Bonus!$K$12,Bonus!$K$13)))))))))))</f>
        <v>12</v>
      </c>
    </row>
    <row r="3199" spans="1:21"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17">
        <f t="shared" si="197"/>
        <v>286.25</v>
      </c>
      <c r="Q3199" t="s">
        <v>8337</v>
      </c>
      <c r="R3199" t="s">
        <v>8379</v>
      </c>
      <c r="S3199" s="23">
        <f t="shared" si="198"/>
        <v>42009.28493055555</v>
      </c>
      <c r="T3199" s="23">
        <f t="shared" si="199"/>
        <v>42039.28493055555</v>
      </c>
      <c r="U3199" s="27">
        <f>IF(D3199&lt;Bonus!$J$2,Bonus!$K$2,IF(D3199&lt;Bonus!$J$3,Bonus!$K$3,IF(D3199&lt;Bonus!$J$4,Bonus!$K$4,IF(D3199&lt;Bonus!$J$5,Bonus!$K$5,IF(D3199&lt;Bonus!$J$6,Bonus!$K$6,IF(D3199&lt;Bonus!$J$7,Bonus!$K$7,IF(D3199&lt;Bonus!$J$8,Bonus!$K$8,IF(D3199&lt;Bonus!$J$9,Bonus!$K$9,IF(D3199&lt;Bonus!$J$10,Bonus!$K$10,IF(D3199&lt;Bonus!$J$11,Bonus!$K$11,IF(D3199&lt;Bonus!$J$12,Bonus!$K$12,Bonus!$K$13)))))))))))</f>
        <v>4</v>
      </c>
    </row>
    <row r="3200" spans="1:21"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17">
        <f t="shared" si="197"/>
        <v>36.666666666666664</v>
      </c>
      <c r="Q3200" t="s">
        <v>8337</v>
      </c>
      <c r="R3200" t="s">
        <v>8379</v>
      </c>
      <c r="S3200" s="23">
        <f t="shared" si="198"/>
        <v>42013.216168981475</v>
      </c>
      <c r="T3200" s="23">
        <f t="shared" si="199"/>
        <v>42051.216168981475</v>
      </c>
      <c r="U3200" s="27">
        <f>IF(D3200&lt;Bonus!$J$2,Bonus!$K$2,IF(D3200&lt;Bonus!$J$3,Bonus!$K$3,IF(D3200&lt;Bonus!$J$4,Bonus!$K$4,IF(D3200&lt;Bonus!$J$5,Bonus!$K$5,IF(D3200&lt;Bonus!$J$6,Bonus!$K$6,IF(D3200&lt;Bonus!$J$7,Bonus!$K$7,IF(D3200&lt;Bonus!$J$8,Bonus!$K$8,IF(D3200&lt;Bonus!$J$9,Bonus!$K$9,IF(D3200&lt;Bonus!$J$10,Bonus!$K$10,IF(D3200&lt;Bonus!$J$11,Bonus!$K$11,IF(D3200&lt;Bonus!$J$12,Bonus!$K$12,Bonus!$K$13)))))))))))</f>
        <v>8</v>
      </c>
    </row>
    <row r="3201" spans="1:21"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17">
        <f t="shared" si="197"/>
        <v>49.20754716981132</v>
      </c>
      <c r="Q3201" t="s">
        <v>8337</v>
      </c>
      <c r="R3201" t="s">
        <v>8379</v>
      </c>
      <c r="S3201" s="23">
        <f t="shared" si="198"/>
        <v>41858.553449074068</v>
      </c>
      <c r="T3201" s="23">
        <f t="shared" si="199"/>
        <v>41888.666666666664</v>
      </c>
      <c r="U3201" s="27">
        <f>IF(D3201&lt;Bonus!$J$2,Bonus!$K$2,IF(D3201&lt;Bonus!$J$3,Bonus!$K$3,IF(D3201&lt;Bonus!$J$4,Bonus!$K$4,IF(D3201&lt;Bonus!$J$5,Bonus!$K$5,IF(D3201&lt;Bonus!$J$6,Bonus!$K$6,IF(D3201&lt;Bonus!$J$7,Bonus!$K$7,IF(D3201&lt;Bonus!$J$8,Bonus!$K$8,IF(D3201&lt;Bonus!$J$9,Bonus!$K$9,IF(D3201&lt;Bonus!$J$10,Bonus!$K$10,IF(D3201&lt;Bonus!$J$11,Bonus!$K$11,IF(D3201&lt;Bonus!$J$12,Bonus!$K$12,Bonus!$K$13)))))))))))</f>
        <v>3</v>
      </c>
    </row>
    <row r="3202" spans="1:21"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17">
        <f t="shared" si="197"/>
        <v>1</v>
      </c>
      <c r="Q3202" t="s">
        <v>8337</v>
      </c>
      <c r="R3202" t="s">
        <v>8379</v>
      </c>
      <c r="S3202" s="23">
        <f t="shared" si="198"/>
        <v>42460.112280092588</v>
      </c>
      <c r="T3202" s="23">
        <f t="shared" si="199"/>
        <v>42490.023611111108</v>
      </c>
      <c r="U3202" s="27">
        <f>IF(D3202&lt;Bonus!$J$2,Bonus!$K$2,IF(D3202&lt;Bonus!$J$3,Bonus!$K$3,IF(D3202&lt;Bonus!$J$4,Bonus!$K$4,IF(D3202&lt;Bonus!$J$5,Bonus!$K$5,IF(D3202&lt;Bonus!$J$6,Bonus!$K$6,IF(D3202&lt;Bonus!$J$7,Bonus!$K$7,IF(D3202&lt;Bonus!$J$8,Bonus!$K$8,IF(D3202&lt;Bonus!$J$9,Bonus!$K$9,IF(D3202&lt;Bonus!$J$10,Bonus!$K$10,IF(D3202&lt;Bonus!$J$11,Bonus!$K$11,IF(D3202&lt;Bonus!$J$12,Bonus!$K$12,Bonus!$K$13)))))))))))</f>
        <v>12</v>
      </c>
    </row>
    <row r="3203" spans="1:21"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f>
        <v>1.2500000000000001E-2</v>
      </c>
      <c r="P3203" s="17">
        <f t="shared" ref="P3203:P3266" si="201">E3203/L3203</f>
        <v>12.5</v>
      </c>
      <c r="Q3203" t="s">
        <v>8337</v>
      </c>
      <c r="R3203" t="s">
        <v>8379</v>
      </c>
      <c r="S3203" s="23">
        <f t="shared" ref="S3203:S3266" si="202">(J3203/60/60/24)+DATE(1970,1,1)+(-5/24)</f>
        <v>41861.558761574073</v>
      </c>
      <c r="T3203" s="23">
        <f t="shared" ref="T3203:T3266" si="203">(I3203/60/60/24)+DATE(1970,1,1)+(-5/24)</f>
        <v>41882.558761574073</v>
      </c>
      <c r="U3203" s="27">
        <f>IF(D3203&lt;Bonus!$J$2,Bonus!$K$2,IF(D3203&lt;Bonus!$J$3,Bonus!$K$3,IF(D3203&lt;Bonus!$J$4,Bonus!$K$4,IF(D3203&lt;Bonus!$J$5,Bonus!$K$5,IF(D3203&lt;Bonus!$J$6,Bonus!$K$6,IF(D3203&lt;Bonus!$J$7,Bonus!$K$7,IF(D3203&lt;Bonus!$J$8,Bonus!$K$8,IF(D3203&lt;Bonus!$J$9,Bonus!$K$9,IF(D3203&lt;Bonus!$J$10,Bonus!$K$10,IF(D3203&lt;Bonus!$J$11,Bonus!$K$11,IF(D3203&lt;Bonus!$J$12,Bonus!$K$12,Bonus!$K$13)))))))))))</f>
        <v>2</v>
      </c>
    </row>
    <row r="3204" spans="1:21"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17">
        <f t="shared" si="201"/>
        <v>109.04</v>
      </c>
      <c r="Q3204" t="s">
        <v>8337</v>
      </c>
      <c r="R3204" t="s">
        <v>8379</v>
      </c>
      <c r="S3204" s="23">
        <f t="shared" si="202"/>
        <v>42293.645208333335</v>
      </c>
      <c r="T3204" s="23">
        <f t="shared" si="203"/>
        <v>42352.040972222218</v>
      </c>
      <c r="U3204" s="27">
        <f>IF(D3204&lt;Bonus!$J$2,Bonus!$K$2,IF(D3204&lt;Bonus!$J$3,Bonus!$K$3,IF(D3204&lt;Bonus!$J$4,Bonus!$K$4,IF(D3204&lt;Bonus!$J$5,Bonus!$K$5,IF(D3204&lt;Bonus!$J$6,Bonus!$K$6,IF(D3204&lt;Bonus!$J$7,Bonus!$K$7,IF(D3204&lt;Bonus!$J$8,Bonus!$K$8,IF(D3204&lt;Bonus!$J$9,Bonus!$K$9,IF(D3204&lt;Bonus!$J$10,Bonus!$K$10,IF(D3204&lt;Bonus!$J$11,Bonus!$K$11,IF(D3204&lt;Bonus!$J$12,Bonus!$K$12,Bonus!$K$13)))))))))))</f>
        <v>3</v>
      </c>
    </row>
    <row r="3205" spans="1:21"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17">
        <f t="shared" si="201"/>
        <v>41.666666666666664</v>
      </c>
      <c r="Q3205" t="s">
        <v>8337</v>
      </c>
      <c r="R3205" t="s">
        <v>8379</v>
      </c>
      <c r="S3205" s="23">
        <f t="shared" si="202"/>
        <v>42242.780347222222</v>
      </c>
      <c r="T3205" s="23">
        <f t="shared" si="203"/>
        <v>42272.780347222222</v>
      </c>
      <c r="U3205" s="27">
        <f>IF(D3205&lt;Bonus!$J$2,Bonus!$K$2,IF(D3205&lt;Bonus!$J$3,Bonus!$K$3,IF(D3205&lt;Bonus!$J$4,Bonus!$K$4,IF(D3205&lt;Bonus!$J$5,Bonus!$K$5,IF(D3205&lt;Bonus!$J$6,Bonus!$K$6,IF(D3205&lt;Bonus!$J$7,Bonus!$K$7,IF(D3205&lt;Bonus!$J$8,Bonus!$K$8,IF(D3205&lt;Bonus!$J$9,Bonus!$K$9,IF(D3205&lt;Bonus!$J$10,Bonus!$K$10,IF(D3205&lt;Bonus!$J$11,Bonus!$K$11,IF(D3205&lt;Bonus!$J$12,Bonus!$K$12,Bonus!$K$13)))))))))))</f>
        <v>2</v>
      </c>
    </row>
    <row r="3206" spans="1:21"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17" t="e">
        <f t="shared" si="201"/>
        <v>#DIV/0!</v>
      </c>
      <c r="Q3206" t="s">
        <v>8337</v>
      </c>
      <c r="R3206" t="s">
        <v>8379</v>
      </c>
      <c r="S3206" s="23">
        <f t="shared" si="202"/>
        <v>42172.477766203701</v>
      </c>
      <c r="T3206" s="23">
        <f t="shared" si="203"/>
        <v>42202.468055555553</v>
      </c>
      <c r="U3206" s="27">
        <f>IF(D3206&lt;Bonus!$J$2,Bonus!$K$2,IF(D3206&lt;Bonus!$J$3,Bonus!$K$3,IF(D3206&lt;Bonus!$J$4,Bonus!$K$4,IF(D3206&lt;Bonus!$J$5,Bonus!$K$5,IF(D3206&lt;Bonus!$J$6,Bonus!$K$6,IF(D3206&lt;Bonus!$J$7,Bonus!$K$7,IF(D3206&lt;Bonus!$J$8,Bonus!$K$8,IF(D3206&lt;Bonus!$J$9,Bonus!$K$9,IF(D3206&lt;Bonus!$J$10,Bonus!$K$10,IF(D3206&lt;Bonus!$J$11,Bonus!$K$11,IF(D3206&lt;Bonus!$J$12,Bonus!$K$12,Bonus!$K$13)))))))))))</f>
        <v>1</v>
      </c>
    </row>
    <row r="3207" spans="1:21"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17">
        <f t="shared" si="201"/>
        <v>22.75</v>
      </c>
      <c r="Q3207" t="s">
        <v>8337</v>
      </c>
      <c r="R3207" t="s">
        <v>8379</v>
      </c>
      <c r="S3207" s="23">
        <f t="shared" si="202"/>
        <v>42095.166342592587</v>
      </c>
      <c r="T3207" s="23">
        <f t="shared" si="203"/>
        <v>42125.166342592587</v>
      </c>
      <c r="U3207" s="27">
        <f>IF(D3207&lt;Bonus!$J$2,Bonus!$K$2,IF(D3207&lt;Bonus!$J$3,Bonus!$K$3,IF(D3207&lt;Bonus!$J$4,Bonus!$K$4,IF(D3207&lt;Bonus!$J$5,Bonus!$K$5,IF(D3207&lt;Bonus!$J$6,Bonus!$K$6,IF(D3207&lt;Bonus!$J$7,Bonus!$K$7,IF(D3207&lt;Bonus!$J$8,Bonus!$K$8,IF(D3207&lt;Bonus!$J$9,Bonus!$K$9,IF(D3207&lt;Bonus!$J$10,Bonus!$K$10,IF(D3207&lt;Bonus!$J$11,Bonus!$K$11,IF(D3207&lt;Bonus!$J$12,Bonus!$K$12,Bonus!$K$13)))))))))))</f>
        <v>3</v>
      </c>
    </row>
    <row r="3208" spans="1:21"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17" t="e">
        <f t="shared" si="201"/>
        <v>#DIV/0!</v>
      </c>
      <c r="Q3208" t="s">
        <v>8337</v>
      </c>
      <c r="R3208" t="s">
        <v>8379</v>
      </c>
      <c r="S3208" s="23">
        <f t="shared" si="202"/>
        <v>42236.067719907405</v>
      </c>
      <c r="T3208" s="23">
        <f t="shared" si="203"/>
        <v>42266.067719907405</v>
      </c>
      <c r="U3208" s="27">
        <f>IF(D3208&lt;Bonus!$J$2,Bonus!$K$2,IF(D3208&lt;Bonus!$J$3,Bonus!$K$3,IF(D3208&lt;Bonus!$J$4,Bonus!$K$4,IF(D3208&lt;Bonus!$J$5,Bonus!$K$5,IF(D3208&lt;Bonus!$J$6,Bonus!$K$6,IF(D3208&lt;Bonus!$J$7,Bonus!$K$7,IF(D3208&lt;Bonus!$J$8,Bonus!$K$8,IF(D3208&lt;Bonus!$J$9,Bonus!$K$9,IF(D3208&lt;Bonus!$J$10,Bonus!$K$10,IF(D3208&lt;Bonus!$J$11,Bonus!$K$11,IF(D3208&lt;Bonus!$J$12,Bonus!$K$12,Bonus!$K$13)))))))))))</f>
        <v>3</v>
      </c>
    </row>
    <row r="3209" spans="1:21"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17">
        <f t="shared" si="201"/>
        <v>70.833333333333329</v>
      </c>
      <c r="Q3209" t="s">
        <v>8337</v>
      </c>
      <c r="R3209" t="s">
        <v>8379</v>
      </c>
      <c r="S3209" s="23">
        <f t="shared" si="202"/>
        <v>42057.069525462961</v>
      </c>
      <c r="T3209" s="23">
        <f t="shared" si="203"/>
        <v>42117.027858796289</v>
      </c>
      <c r="U3209" s="27">
        <f>IF(D3209&lt;Bonus!$J$2,Bonus!$K$2,IF(D3209&lt;Bonus!$J$3,Bonus!$K$3,IF(D3209&lt;Bonus!$J$4,Bonus!$K$4,IF(D3209&lt;Bonus!$J$5,Bonus!$K$5,IF(D3209&lt;Bonus!$J$6,Bonus!$K$6,IF(D3209&lt;Bonus!$J$7,Bonus!$K$7,IF(D3209&lt;Bonus!$J$8,Bonus!$K$8,IF(D3209&lt;Bonus!$J$9,Bonus!$K$9,IF(D3209&lt;Bonus!$J$10,Bonus!$K$10,IF(D3209&lt;Bonus!$J$11,Bonus!$K$11,IF(D3209&lt;Bonus!$J$12,Bonus!$K$12,Bonus!$K$13)))))))))))</f>
        <v>3</v>
      </c>
    </row>
    <row r="3210" spans="1:21"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17">
        <f t="shared" si="201"/>
        <v>63.109756097560975</v>
      </c>
      <c r="Q3210" t="s">
        <v>8337</v>
      </c>
      <c r="R3210" t="s">
        <v>8338</v>
      </c>
      <c r="S3210" s="23">
        <f t="shared" si="202"/>
        <v>41827.396724537037</v>
      </c>
      <c r="T3210" s="23">
        <f t="shared" si="203"/>
        <v>41848.396724537037</v>
      </c>
      <c r="U3210" s="27">
        <f>IF(D3210&lt;Bonus!$J$2,Bonus!$K$2,IF(D3210&lt;Bonus!$J$3,Bonus!$K$3,IF(D3210&lt;Bonus!$J$4,Bonus!$K$4,IF(D3210&lt;Bonus!$J$5,Bonus!$K$5,IF(D3210&lt;Bonus!$J$6,Bonus!$K$6,IF(D3210&lt;Bonus!$J$7,Bonus!$K$7,IF(D3210&lt;Bonus!$J$8,Bonus!$K$8,IF(D3210&lt;Bonus!$J$9,Bonus!$K$9,IF(D3210&lt;Bonus!$J$10,Bonus!$K$10,IF(D3210&lt;Bonus!$J$11,Bonus!$K$11,IF(D3210&lt;Bonus!$J$12,Bonus!$K$12,Bonus!$K$13)))))))))))</f>
        <v>3</v>
      </c>
    </row>
    <row r="3211" spans="1:21"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17">
        <f t="shared" si="201"/>
        <v>50.157964601769912</v>
      </c>
      <c r="Q3211" t="s">
        <v>8337</v>
      </c>
      <c r="R3211" t="s">
        <v>8338</v>
      </c>
      <c r="S3211" s="23">
        <f t="shared" si="202"/>
        <v>41778.428912037038</v>
      </c>
      <c r="T3211" s="23">
        <f t="shared" si="203"/>
        <v>41810.75</v>
      </c>
      <c r="U3211" s="27">
        <f>IF(D3211&lt;Bonus!$J$2,Bonus!$K$2,IF(D3211&lt;Bonus!$J$3,Bonus!$K$3,IF(D3211&lt;Bonus!$J$4,Bonus!$K$4,IF(D3211&lt;Bonus!$J$5,Bonus!$K$5,IF(D3211&lt;Bonus!$J$6,Bonus!$K$6,IF(D3211&lt;Bonus!$J$7,Bonus!$K$7,IF(D3211&lt;Bonus!$J$8,Bonus!$K$8,IF(D3211&lt;Bonus!$J$9,Bonus!$K$9,IF(D3211&lt;Bonus!$J$10,Bonus!$K$10,IF(D3211&lt;Bonus!$J$11,Bonus!$K$11,IF(D3211&lt;Bonus!$J$12,Bonus!$K$12,Bonus!$K$13)))))))))))</f>
        <v>3</v>
      </c>
    </row>
    <row r="3212" spans="1:21"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17">
        <f t="shared" si="201"/>
        <v>62.883333333333333</v>
      </c>
      <c r="Q3212" t="s">
        <v>8337</v>
      </c>
      <c r="R3212" t="s">
        <v>8338</v>
      </c>
      <c r="S3212" s="23">
        <f t="shared" si="202"/>
        <v>41013.728229166663</v>
      </c>
      <c r="T3212" s="23">
        <f t="shared" si="203"/>
        <v>41060.957638888889</v>
      </c>
      <c r="U3212" s="27">
        <f>IF(D3212&lt;Bonus!$J$2,Bonus!$K$2,IF(D3212&lt;Bonus!$J$3,Bonus!$K$3,IF(D3212&lt;Bonus!$J$4,Bonus!$K$4,IF(D3212&lt;Bonus!$J$5,Bonus!$K$5,IF(D3212&lt;Bonus!$J$6,Bonus!$K$6,IF(D3212&lt;Bonus!$J$7,Bonus!$K$7,IF(D3212&lt;Bonus!$J$8,Bonus!$K$8,IF(D3212&lt;Bonus!$J$9,Bonus!$K$9,IF(D3212&lt;Bonus!$J$10,Bonus!$K$10,IF(D3212&lt;Bonus!$J$11,Bonus!$K$11,IF(D3212&lt;Bonus!$J$12,Bonus!$K$12,Bonus!$K$13)))))))))))</f>
        <v>2</v>
      </c>
    </row>
    <row r="3213" spans="1:21"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17">
        <f t="shared" si="201"/>
        <v>85.531055900621112</v>
      </c>
      <c r="Q3213" t="s">
        <v>8337</v>
      </c>
      <c r="R3213" t="s">
        <v>8338</v>
      </c>
      <c r="S3213" s="23">
        <f t="shared" si="202"/>
        <v>41834.378240740742</v>
      </c>
      <c r="T3213" s="23">
        <f t="shared" si="203"/>
        <v>41865.875</v>
      </c>
      <c r="U3213" s="27">
        <f>IF(D3213&lt;Bonus!$J$2,Bonus!$K$2,IF(D3213&lt;Bonus!$J$3,Bonus!$K$3,IF(D3213&lt;Bonus!$J$4,Bonus!$K$4,IF(D3213&lt;Bonus!$J$5,Bonus!$K$5,IF(D3213&lt;Bonus!$J$6,Bonus!$K$6,IF(D3213&lt;Bonus!$J$7,Bonus!$K$7,IF(D3213&lt;Bonus!$J$8,Bonus!$K$8,IF(D3213&lt;Bonus!$J$9,Bonus!$K$9,IF(D3213&lt;Bonus!$J$10,Bonus!$K$10,IF(D3213&lt;Bonus!$J$11,Bonus!$K$11,IF(D3213&lt;Bonus!$J$12,Bonus!$K$12,Bonus!$K$13)))))))))))</f>
        <v>6</v>
      </c>
    </row>
    <row r="3214" spans="1:21"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17">
        <f t="shared" si="201"/>
        <v>53.723404255319146</v>
      </c>
      <c r="Q3214" t="s">
        <v>8337</v>
      </c>
      <c r="R3214" t="s">
        <v>8338</v>
      </c>
      <c r="S3214" s="23">
        <f t="shared" si="202"/>
        <v>41829.587395833332</v>
      </c>
      <c r="T3214" s="23">
        <f t="shared" si="203"/>
        <v>41859.587395833332</v>
      </c>
      <c r="U3214" s="27">
        <f>IF(D3214&lt;Bonus!$J$2,Bonus!$K$2,IF(D3214&lt;Bonus!$J$3,Bonus!$K$3,IF(D3214&lt;Bonus!$J$4,Bonus!$K$4,IF(D3214&lt;Bonus!$J$5,Bonus!$K$5,IF(D3214&lt;Bonus!$J$6,Bonus!$K$6,IF(D3214&lt;Bonus!$J$7,Bonus!$K$7,IF(D3214&lt;Bonus!$J$8,Bonus!$K$8,IF(D3214&lt;Bonus!$J$9,Bonus!$K$9,IF(D3214&lt;Bonus!$J$10,Bonus!$K$10,IF(D3214&lt;Bonus!$J$11,Bonus!$K$11,IF(D3214&lt;Bonus!$J$12,Bonus!$K$12,Bonus!$K$13)))))))))))</f>
        <v>2</v>
      </c>
    </row>
    <row r="3215" spans="1:21"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17">
        <f t="shared" si="201"/>
        <v>127.80851063829788</v>
      </c>
      <c r="Q3215" t="s">
        <v>8337</v>
      </c>
      <c r="R3215" t="s">
        <v>8338</v>
      </c>
      <c r="S3215" s="23">
        <f t="shared" si="202"/>
        <v>42171.555081018516</v>
      </c>
      <c r="T3215" s="23">
        <f t="shared" si="203"/>
        <v>42211.555081018516</v>
      </c>
      <c r="U3215" s="27">
        <f>IF(D3215&lt;Bonus!$J$2,Bonus!$K$2,IF(D3215&lt;Bonus!$J$3,Bonus!$K$3,IF(D3215&lt;Bonus!$J$4,Bonus!$K$4,IF(D3215&lt;Bonus!$J$5,Bonus!$K$5,IF(D3215&lt;Bonus!$J$6,Bonus!$K$6,IF(D3215&lt;Bonus!$J$7,Bonus!$K$7,IF(D3215&lt;Bonus!$J$8,Bonus!$K$8,IF(D3215&lt;Bonus!$J$9,Bonus!$K$9,IF(D3215&lt;Bonus!$J$10,Bonus!$K$10,IF(D3215&lt;Bonus!$J$11,Bonus!$K$11,IF(D3215&lt;Bonus!$J$12,Bonus!$K$12,Bonus!$K$13)))))))))))</f>
        <v>3</v>
      </c>
    </row>
    <row r="3216" spans="1:21"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17">
        <f t="shared" si="201"/>
        <v>106.57391304347826</v>
      </c>
      <c r="Q3216" t="s">
        <v>8337</v>
      </c>
      <c r="R3216" t="s">
        <v>8338</v>
      </c>
      <c r="S3216" s="23">
        <f t="shared" si="202"/>
        <v>42337.584178240737</v>
      </c>
      <c r="T3216" s="23">
        <f t="shared" si="203"/>
        <v>42374.788194444445</v>
      </c>
      <c r="U3216" s="27">
        <f>IF(D3216&lt;Bonus!$J$2,Bonus!$K$2,IF(D3216&lt;Bonus!$J$3,Bonus!$K$3,IF(D3216&lt;Bonus!$J$4,Bonus!$K$4,IF(D3216&lt;Bonus!$J$5,Bonus!$K$5,IF(D3216&lt;Bonus!$J$6,Bonus!$K$6,IF(D3216&lt;Bonus!$J$7,Bonus!$K$7,IF(D3216&lt;Bonus!$J$8,Bonus!$K$8,IF(D3216&lt;Bonus!$J$9,Bonus!$K$9,IF(D3216&lt;Bonus!$J$10,Bonus!$K$10,IF(D3216&lt;Bonus!$J$11,Bonus!$K$11,IF(D3216&lt;Bonus!$J$12,Bonus!$K$12,Bonus!$K$13)))))))))))</f>
        <v>4</v>
      </c>
    </row>
    <row r="3217" spans="1:21"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17">
        <f t="shared" si="201"/>
        <v>262.11194029850748</v>
      </c>
      <c r="Q3217" t="s">
        <v>8337</v>
      </c>
      <c r="R3217" t="s">
        <v>8338</v>
      </c>
      <c r="S3217" s="23">
        <f t="shared" si="202"/>
        <v>42219.456840277773</v>
      </c>
      <c r="T3217" s="23">
        <f t="shared" si="203"/>
        <v>42256.957638888889</v>
      </c>
      <c r="U3217" s="27">
        <f>IF(D3217&lt;Bonus!$J$2,Bonus!$K$2,IF(D3217&lt;Bonus!$J$3,Bonus!$K$3,IF(D3217&lt;Bonus!$J$4,Bonus!$K$4,IF(D3217&lt;Bonus!$J$5,Bonus!$K$5,IF(D3217&lt;Bonus!$J$6,Bonus!$K$6,IF(D3217&lt;Bonus!$J$7,Bonus!$K$7,IF(D3217&lt;Bonus!$J$8,Bonus!$K$8,IF(D3217&lt;Bonus!$J$9,Bonus!$K$9,IF(D3217&lt;Bonus!$J$10,Bonus!$K$10,IF(D3217&lt;Bonus!$J$11,Bonus!$K$11,IF(D3217&lt;Bonus!$J$12,Bonus!$K$12,Bonus!$K$13)))))))))))</f>
        <v>9</v>
      </c>
    </row>
    <row r="3218" spans="1:21"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17">
        <f t="shared" si="201"/>
        <v>57.171428571428571</v>
      </c>
      <c r="Q3218" t="s">
        <v>8337</v>
      </c>
      <c r="R3218" t="s">
        <v>8338</v>
      </c>
      <c r="S3218" s="23">
        <f t="shared" si="202"/>
        <v>42165.254293981481</v>
      </c>
      <c r="T3218" s="23">
        <f t="shared" si="203"/>
        <v>42196.395833333336</v>
      </c>
      <c r="U3218" s="27">
        <f>IF(D3218&lt;Bonus!$J$2,Bonus!$K$2,IF(D3218&lt;Bonus!$J$3,Bonus!$K$3,IF(D3218&lt;Bonus!$J$4,Bonus!$K$4,IF(D3218&lt;Bonus!$J$5,Bonus!$K$5,IF(D3218&lt;Bonus!$J$6,Bonus!$K$6,IF(D3218&lt;Bonus!$J$7,Bonus!$K$7,IF(D3218&lt;Bonus!$J$8,Bonus!$K$8,IF(D3218&lt;Bonus!$J$9,Bonus!$K$9,IF(D3218&lt;Bonus!$J$10,Bonus!$K$10,IF(D3218&lt;Bonus!$J$11,Bonus!$K$11,IF(D3218&lt;Bonus!$J$12,Bonus!$K$12,Bonus!$K$13)))))))))))</f>
        <v>2</v>
      </c>
    </row>
    <row r="3219" spans="1:21"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17">
        <f t="shared" si="201"/>
        <v>50.20192307692308</v>
      </c>
      <c r="Q3219" t="s">
        <v>8337</v>
      </c>
      <c r="R3219" t="s">
        <v>8338</v>
      </c>
      <c r="S3219" s="23">
        <f t="shared" si="202"/>
        <v>42648.337777777771</v>
      </c>
      <c r="T3219" s="23">
        <f t="shared" si="203"/>
        <v>42678.337777777771</v>
      </c>
      <c r="U3219" s="27">
        <f>IF(D3219&lt;Bonus!$J$2,Bonus!$K$2,IF(D3219&lt;Bonus!$J$3,Bonus!$K$3,IF(D3219&lt;Bonus!$J$4,Bonus!$K$4,IF(D3219&lt;Bonus!$J$5,Bonus!$K$5,IF(D3219&lt;Bonus!$J$6,Bonus!$K$6,IF(D3219&lt;Bonus!$J$7,Bonus!$K$7,IF(D3219&lt;Bonus!$J$8,Bonus!$K$8,IF(D3219&lt;Bonus!$J$9,Bonus!$K$9,IF(D3219&lt;Bonus!$J$10,Bonus!$K$10,IF(D3219&lt;Bonus!$J$11,Bonus!$K$11,IF(D3219&lt;Bonus!$J$12,Bonus!$K$12,Bonus!$K$13)))))))))))</f>
        <v>2</v>
      </c>
    </row>
    <row r="3220" spans="1:21"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17">
        <f t="shared" si="201"/>
        <v>66.586956521739125</v>
      </c>
      <c r="Q3220" t="s">
        <v>8337</v>
      </c>
      <c r="R3220" t="s">
        <v>8338</v>
      </c>
      <c r="S3220" s="23">
        <f t="shared" si="202"/>
        <v>41970.793819444443</v>
      </c>
      <c r="T3220" s="23">
        <f t="shared" si="203"/>
        <v>42003.791666666664</v>
      </c>
      <c r="U3220" s="27">
        <f>IF(D3220&lt;Bonus!$J$2,Bonus!$K$2,IF(D3220&lt;Bonus!$J$3,Bonus!$K$3,IF(D3220&lt;Bonus!$J$4,Bonus!$K$4,IF(D3220&lt;Bonus!$J$5,Bonus!$K$5,IF(D3220&lt;Bonus!$J$6,Bonus!$K$6,IF(D3220&lt;Bonus!$J$7,Bonus!$K$7,IF(D3220&lt;Bonus!$J$8,Bonus!$K$8,IF(D3220&lt;Bonus!$J$9,Bonus!$K$9,IF(D3220&lt;Bonus!$J$10,Bonus!$K$10,IF(D3220&lt;Bonus!$J$11,Bonus!$K$11,IF(D3220&lt;Bonus!$J$12,Bonus!$K$12,Bonus!$K$13)))))))))))</f>
        <v>4</v>
      </c>
    </row>
    <row r="3221" spans="1:21"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17">
        <f t="shared" si="201"/>
        <v>168.25210084033614</v>
      </c>
      <c r="Q3221" t="s">
        <v>8337</v>
      </c>
      <c r="R3221" t="s">
        <v>8338</v>
      </c>
      <c r="S3221" s="23">
        <f t="shared" si="202"/>
        <v>42050.77484953704</v>
      </c>
      <c r="T3221" s="23">
        <f t="shared" si="203"/>
        <v>42085.733182870368</v>
      </c>
      <c r="U3221" s="27">
        <f>IF(D3221&lt;Bonus!$J$2,Bonus!$K$2,IF(D3221&lt;Bonus!$J$3,Bonus!$K$3,IF(D3221&lt;Bonus!$J$4,Bonus!$K$4,IF(D3221&lt;Bonus!$J$5,Bonus!$K$5,IF(D3221&lt;Bonus!$J$6,Bonus!$K$6,IF(D3221&lt;Bonus!$J$7,Bonus!$K$7,IF(D3221&lt;Bonus!$J$8,Bonus!$K$8,IF(D3221&lt;Bonus!$J$9,Bonus!$K$9,IF(D3221&lt;Bonus!$J$10,Bonus!$K$10,IF(D3221&lt;Bonus!$J$11,Bonus!$K$11,IF(D3221&lt;Bonus!$J$12,Bonus!$K$12,Bonus!$K$13)))))))))))</f>
        <v>6</v>
      </c>
    </row>
    <row r="3222" spans="1:21"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17">
        <f t="shared" si="201"/>
        <v>256.37288135593218</v>
      </c>
      <c r="Q3222" t="s">
        <v>8337</v>
      </c>
      <c r="R3222" t="s">
        <v>8338</v>
      </c>
      <c r="S3222" s="23">
        <f t="shared" si="202"/>
        <v>42772.625046296293</v>
      </c>
      <c r="T3222" s="23">
        <f t="shared" si="203"/>
        <v>42806.666666666664</v>
      </c>
      <c r="U3222" s="27">
        <f>IF(D3222&lt;Bonus!$J$2,Bonus!$K$2,IF(D3222&lt;Bonus!$J$3,Bonus!$K$3,IF(D3222&lt;Bonus!$J$4,Bonus!$K$4,IF(D3222&lt;Bonus!$J$5,Bonus!$K$5,IF(D3222&lt;Bonus!$J$6,Bonus!$K$6,IF(D3222&lt;Bonus!$J$7,Bonus!$K$7,IF(D3222&lt;Bonus!$J$8,Bonus!$K$8,IF(D3222&lt;Bonus!$J$9,Bonus!$K$9,IF(D3222&lt;Bonus!$J$10,Bonus!$K$10,IF(D3222&lt;Bonus!$J$11,Bonus!$K$11,IF(D3222&lt;Bonus!$J$12,Bonus!$K$12,Bonus!$K$13)))))))))))</f>
        <v>5</v>
      </c>
    </row>
    <row r="3223" spans="1:21"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17">
        <f t="shared" si="201"/>
        <v>36.610619469026545</v>
      </c>
      <c r="Q3223" t="s">
        <v>8337</v>
      </c>
      <c r="R3223" t="s">
        <v>8338</v>
      </c>
      <c r="S3223" s="23">
        <f t="shared" si="202"/>
        <v>42155.488460648143</v>
      </c>
      <c r="T3223" s="23">
        <f t="shared" si="203"/>
        <v>42190.488460648143</v>
      </c>
      <c r="U3223" s="27">
        <f>IF(D3223&lt;Bonus!$J$2,Bonus!$K$2,IF(D3223&lt;Bonus!$J$3,Bonus!$K$3,IF(D3223&lt;Bonus!$J$4,Bonus!$K$4,IF(D3223&lt;Bonus!$J$5,Bonus!$K$5,IF(D3223&lt;Bonus!$J$6,Bonus!$K$6,IF(D3223&lt;Bonus!$J$7,Bonus!$K$7,IF(D3223&lt;Bonus!$J$8,Bonus!$K$8,IF(D3223&lt;Bonus!$J$9,Bonus!$K$9,IF(D3223&lt;Bonus!$J$10,Bonus!$K$10,IF(D3223&lt;Bonus!$J$11,Bonus!$K$11,IF(D3223&lt;Bonus!$J$12,Bonus!$K$12,Bonus!$K$13)))))))))))</f>
        <v>2</v>
      </c>
    </row>
    <row r="3224" spans="1:21"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17">
        <f t="shared" si="201"/>
        <v>37.142857142857146</v>
      </c>
      <c r="Q3224" t="s">
        <v>8337</v>
      </c>
      <c r="R3224" t="s">
        <v>8338</v>
      </c>
      <c r="S3224" s="23">
        <f t="shared" si="202"/>
        <v>42270.373807870368</v>
      </c>
      <c r="T3224" s="23">
        <f t="shared" si="203"/>
        <v>42301.686805555553</v>
      </c>
      <c r="U3224" s="27">
        <f>IF(D3224&lt;Bonus!$J$2,Bonus!$K$2,IF(D3224&lt;Bonus!$J$3,Bonus!$K$3,IF(D3224&lt;Bonus!$J$4,Bonus!$K$4,IF(D3224&lt;Bonus!$J$5,Bonus!$K$5,IF(D3224&lt;Bonus!$J$6,Bonus!$K$6,IF(D3224&lt;Bonus!$J$7,Bonus!$K$7,IF(D3224&lt;Bonus!$J$8,Bonus!$K$8,IF(D3224&lt;Bonus!$J$9,Bonus!$K$9,IF(D3224&lt;Bonus!$J$10,Bonus!$K$10,IF(D3224&lt;Bonus!$J$11,Bonus!$K$11,IF(D3224&lt;Bonus!$J$12,Bonus!$K$12,Bonus!$K$13)))))))))))</f>
        <v>2</v>
      </c>
    </row>
    <row r="3225" spans="1:21"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17">
        <f t="shared" si="201"/>
        <v>45.878378378378379</v>
      </c>
      <c r="Q3225" t="s">
        <v>8337</v>
      </c>
      <c r="R3225" t="s">
        <v>8338</v>
      </c>
      <c r="S3225" s="23">
        <f t="shared" si="202"/>
        <v>42206.62703703704</v>
      </c>
      <c r="T3225" s="23">
        <f t="shared" si="203"/>
        <v>42236.62703703704</v>
      </c>
      <c r="U3225" s="27">
        <f>IF(D3225&lt;Bonus!$J$2,Bonus!$K$2,IF(D3225&lt;Bonus!$J$3,Bonus!$K$3,IF(D3225&lt;Bonus!$J$4,Bonus!$K$4,IF(D3225&lt;Bonus!$J$5,Bonus!$K$5,IF(D3225&lt;Bonus!$J$6,Bonus!$K$6,IF(D3225&lt;Bonus!$J$7,Bonus!$K$7,IF(D3225&lt;Bonus!$J$8,Bonus!$K$8,IF(D3225&lt;Bonus!$J$9,Bonus!$K$9,IF(D3225&lt;Bonus!$J$10,Bonus!$K$10,IF(D3225&lt;Bonus!$J$11,Bonus!$K$11,IF(D3225&lt;Bonus!$J$12,Bonus!$K$12,Bonus!$K$13)))))))))))</f>
        <v>2</v>
      </c>
    </row>
    <row r="3226" spans="1:21"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17">
        <f t="shared" si="201"/>
        <v>141.71296296296296</v>
      </c>
      <c r="Q3226" t="s">
        <v>8337</v>
      </c>
      <c r="R3226" t="s">
        <v>8338</v>
      </c>
      <c r="S3226" s="23">
        <f t="shared" si="202"/>
        <v>42697.642511574071</v>
      </c>
      <c r="T3226" s="23">
        <f t="shared" si="203"/>
        <v>42744.999999999993</v>
      </c>
      <c r="U3226" s="27">
        <f>IF(D3226&lt;Bonus!$J$2,Bonus!$K$2,IF(D3226&lt;Bonus!$J$3,Bonus!$K$3,IF(D3226&lt;Bonus!$J$4,Bonus!$K$4,IF(D3226&lt;Bonus!$J$5,Bonus!$K$5,IF(D3226&lt;Bonus!$J$6,Bonus!$K$6,IF(D3226&lt;Bonus!$J$7,Bonus!$K$7,IF(D3226&lt;Bonus!$J$8,Bonus!$K$8,IF(D3226&lt;Bonus!$J$9,Bonus!$K$9,IF(D3226&lt;Bonus!$J$10,Bonus!$K$10,IF(D3226&lt;Bonus!$J$11,Bonus!$K$11,IF(D3226&lt;Bonus!$J$12,Bonus!$K$12,Bonus!$K$13)))))))))))</f>
        <v>8</v>
      </c>
    </row>
    <row r="3227" spans="1:21"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17">
        <f t="shared" si="201"/>
        <v>52.487179487179489</v>
      </c>
      <c r="Q3227" t="s">
        <v>8337</v>
      </c>
      <c r="R3227" t="s">
        <v>8338</v>
      </c>
      <c r="S3227" s="23">
        <f t="shared" si="202"/>
        <v>42503.351134259261</v>
      </c>
      <c r="T3227" s="23">
        <f t="shared" si="203"/>
        <v>42524.666666666664</v>
      </c>
      <c r="U3227" s="27">
        <f>IF(D3227&lt;Bonus!$J$2,Bonus!$K$2,IF(D3227&lt;Bonus!$J$3,Bonus!$K$3,IF(D3227&lt;Bonus!$J$4,Bonus!$K$4,IF(D3227&lt;Bonus!$J$5,Bonus!$K$5,IF(D3227&lt;Bonus!$J$6,Bonus!$K$6,IF(D3227&lt;Bonus!$J$7,Bonus!$K$7,IF(D3227&lt;Bonus!$J$8,Bonus!$K$8,IF(D3227&lt;Bonus!$J$9,Bonus!$K$9,IF(D3227&lt;Bonus!$J$10,Bonus!$K$10,IF(D3227&lt;Bonus!$J$11,Bonus!$K$11,IF(D3227&lt;Bonus!$J$12,Bonus!$K$12,Bonus!$K$13)))))))))))</f>
        <v>2</v>
      </c>
    </row>
    <row r="3228" spans="1:21"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17">
        <f t="shared" si="201"/>
        <v>59.523809523809526</v>
      </c>
      <c r="Q3228" t="s">
        <v>8337</v>
      </c>
      <c r="R3228" t="s">
        <v>8338</v>
      </c>
      <c r="S3228" s="23">
        <f t="shared" si="202"/>
        <v>42277.375138888885</v>
      </c>
      <c r="T3228" s="23">
        <f t="shared" si="203"/>
        <v>42307.375138888885</v>
      </c>
      <c r="U3228" s="27">
        <f>IF(D3228&lt;Bonus!$J$2,Bonus!$K$2,IF(D3228&lt;Bonus!$J$3,Bonus!$K$3,IF(D3228&lt;Bonus!$J$4,Bonus!$K$4,IF(D3228&lt;Bonus!$J$5,Bonus!$K$5,IF(D3228&lt;Bonus!$J$6,Bonus!$K$6,IF(D3228&lt;Bonus!$J$7,Bonus!$K$7,IF(D3228&lt;Bonus!$J$8,Bonus!$K$8,IF(D3228&lt;Bonus!$J$9,Bonus!$K$9,IF(D3228&lt;Bonus!$J$10,Bonus!$K$10,IF(D3228&lt;Bonus!$J$11,Bonus!$K$11,IF(D3228&lt;Bonus!$J$12,Bonus!$K$12,Bonus!$K$13)))))))))))</f>
        <v>2</v>
      </c>
    </row>
    <row r="3229" spans="1:21"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17">
        <f t="shared" si="201"/>
        <v>50</v>
      </c>
      <c r="Q3229" t="s">
        <v>8337</v>
      </c>
      <c r="R3229" t="s">
        <v>8338</v>
      </c>
      <c r="S3229" s="23">
        <f t="shared" si="202"/>
        <v>42722.674027777779</v>
      </c>
      <c r="T3229" s="23">
        <f t="shared" si="203"/>
        <v>42752.674027777779</v>
      </c>
      <c r="U3229" s="27">
        <f>IF(D3229&lt;Bonus!$J$2,Bonus!$K$2,IF(D3229&lt;Bonus!$J$3,Bonus!$K$3,IF(D3229&lt;Bonus!$J$4,Bonus!$K$4,IF(D3229&lt;Bonus!$J$5,Bonus!$K$5,IF(D3229&lt;Bonus!$J$6,Bonus!$K$6,IF(D3229&lt;Bonus!$J$7,Bonus!$K$7,IF(D3229&lt;Bonus!$J$8,Bonus!$K$8,IF(D3229&lt;Bonus!$J$9,Bonus!$K$9,IF(D3229&lt;Bonus!$J$10,Bonus!$K$10,IF(D3229&lt;Bonus!$J$11,Bonus!$K$11,IF(D3229&lt;Bonus!$J$12,Bonus!$K$12,Bonus!$K$13)))))))))))</f>
        <v>2</v>
      </c>
    </row>
    <row r="3230" spans="1:21"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17">
        <f t="shared" si="201"/>
        <v>193.62162162162161</v>
      </c>
      <c r="Q3230" t="s">
        <v>8337</v>
      </c>
      <c r="R3230" t="s">
        <v>8338</v>
      </c>
      <c r="S3230" s="23">
        <f t="shared" si="202"/>
        <v>42323.500972222224</v>
      </c>
      <c r="T3230" s="23">
        <f t="shared" si="203"/>
        <v>42354.999305555553</v>
      </c>
      <c r="U3230" s="27">
        <f>IF(D3230&lt;Bonus!$J$2,Bonus!$K$2,IF(D3230&lt;Bonus!$J$3,Bonus!$K$3,IF(D3230&lt;Bonus!$J$4,Bonus!$K$4,IF(D3230&lt;Bonus!$J$5,Bonus!$K$5,IF(D3230&lt;Bonus!$J$6,Bonus!$K$6,IF(D3230&lt;Bonus!$J$7,Bonus!$K$7,IF(D3230&lt;Bonus!$J$8,Bonus!$K$8,IF(D3230&lt;Bonus!$J$9,Bonus!$K$9,IF(D3230&lt;Bonus!$J$10,Bonus!$K$10,IF(D3230&lt;Bonus!$J$11,Bonus!$K$11,IF(D3230&lt;Bonus!$J$12,Bonus!$K$12,Bonus!$K$13)))))))))))</f>
        <v>3</v>
      </c>
    </row>
    <row r="3231" spans="1:21"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17">
        <f t="shared" si="201"/>
        <v>106.79702970297029</v>
      </c>
      <c r="Q3231" t="s">
        <v>8337</v>
      </c>
      <c r="R3231" t="s">
        <v>8338</v>
      </c>
      <c r="S3231" s="23">
        <f t="shared" si="202"/>
        <v>41933.083310185182</v>
      </c>
      <c r="T3231" s="23">
        <f t="shared" si="203"/>
        <v>41963.124976851854</v>
      </c>
      <c r="U3231" s="27">
        <f>IF(D3231&lt;Bonus!$J$2,Bonus!$K$2,IF(D3231&lt;Bonus!$J$3,Bonus!$K$3,IF(D3231&lt;Bonus!$J$4,Bonus!$K$4,IF(D3231&lt;Bonus!$J$5,Bonus!$K$5,IF(D3231&lt;Bonus!$J$6,Bonus!$K$6,IF(D3231&lt;Bonus!$J$7,Bonus!$K$7,IF(D3231&lt;Bonus!$J$8,Bonus!$K$8,IF(D3231&lt;Bonus!$J$9,Bonus!$K$9,IF(D3231&lt;Bonus!$J$10,Bonus!$K$10,IF(D3231&lt;Bonus!$J$11,Bonus!$K$11,IF(D3231&lt;Bonus!$J$12,Bonus!$K$12,Bonus!$K$13)))))))))))</f>
        <v>6</v>
      </c>
    </row>
    <row r="3232" spans="1:21"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17">
        <f t="shared" si="201"/>
        <v>77.21621621621621</v>
      </c>
      <c r="Q3232" t="s">
        <v>8337</v>
      </c>
      <c r="R3232" t="s">
        <v>8338</v>
      </c>
      <c r="S3232" s="23">
        <f t="shared" si="202"/>
        <v>41897.959791666668</v>
      </c>
      <c r="T3232" s="23">
        <f t="shared" si="203"/>
        <v>41912.957638888889</v>
      </c>
      <c r="U3232" s="27">
        <f>IF(D3232&lt;Bonus!$J$2,Bonus!$K$2,IF(D3232&lt;Bonus!$J$3,Bonus!$K$3,IF(D3232&lt;Bonus!$J$4,Bonus!$K$4,IF(D3232&lt;Bonus!$J$5,Bonus!$K$5,IF(D3232&lt;Bonus!$J$6,Bonus!$K$6,IF(D3232&lt;Bonus!$J$7,Bonus!$K$7,IF(D3232&lt;Bonus!$J$8,Bonus!$K$8,IF(D3232&lt;Bonus!$J$9,Bonus!$K$9,IF(D3232&lt;Bonus!$J$10,Bonus!$K$10,IF(D3232&lt;Bonus!$J$11,Bonus!$K$11,IF(D3232&lt;Bonus!$J$12,Bonus!$K$12,Bonus!$K$13)))))))))))</f>
        <v>2</v>
      </c>
    </row>
    <row r="3233" spans="1:21"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17">
        <f t="shared" si="201"/>
        <v>57.5</v>
      </c>
      <c r="Q3233" t="s">
        <v>8337</v>
      </c>
      <c r="R3233" t="s">
        <v>8338</v>
      </c>
      <c r="S3233" s="23">
        <f t="shared" si="202"/>
        <v>42446.735497685186</v>
      </c>
      <c r="T3233" s="23">
        <f t="shared" si="203"/>
        <v>42476.735497685186</v>
      </c>
      <c r="U3233" s="27">
        <f>IF(D3233&lt;Bonus!$J$2,Bonus!$K$2,IF(D3233&lt;Bonus!$J$3,Bonus!$K$3,IF(D3233&lt;Bonus!$J$4,Bonus!$K$4,IF(D3233&lt;Bonus!$J$5,Bonus!$K$5,IF(D3233&lt;Bonus!$J$6,Bonus!$K$6,IF(D3233&lt;Bonus!$J$7,Bonus!$K$7,IF(D3233&lt;Bonus!$J$8,Bonus!$K$8,IF(D3233&lt;Bonus!$J$9,Bonus!$K$9,IF(D3233&lt;Bonus!$J$10,Bonus!$K$10,IF(D3233&lt;Bonus!$J$11,Bonus!$K$11,IF(D3233&lt;Bonus!$J$12,Bonus!$K$12,Bonus!$K$13)))))))))))</f>
        <v>2</v>
      </c>
    </row>
    <row r="3234" spans="1:21"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17">
        <f t="shared" si="201"/>
        <v>50.46153846153846</v>
      </c>
      <c r="Q3234" t="s">
        <v>8337</v>
      </c>
      <c r="R3234" t="s">
        <v>8338</v>
      </c>
      <c r="S3234" s="23">
        <f t="shared" si="202"/>
        <v>42463.605520833335</v>
      </c>
      <c r="T3234" s="23">
        <f t="shared" si="203"/>
        <v>42493.957638888889</v>
      </c>
      <c r="U3234" s="27">
        <f>IF(D3234&lt;Bonus!$J$2,Bonus!$K$2,IF(D3234&lt;Bonus!$J$3,Bonus!$K$3,IF(D3234&lt;Bonus!$J$4,Bonus!$K$4,IF(D3234&lt;Bonus!$J$5,Bonus!$K$5,IF(D3234&lt;Bonus!$J$6,Bonus!$K$6,IF(D3234&lt;Bonus!$J$7,Bonus!$K$7,IF(D3234&lt;Bonus!$J$8,Bonus!$K$8,IF(D3234&lt;Bonus!$J$9,Bonus!$K$9,IF(D3234&lt;Bonus!$J$10,Bonus!$K$10,IF(D3234&lt;Bonus!$J$11,Bonus!$K$11,IF(D3234&lt;Bonus!$J$12,Bonus!$K$12,Bonus!$K$13)))))))))))</f>
        <v>2</v>
      </c>
    </row>
    <row r="3235" spans="1:21"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17">
        <f t="shared" si="201"/>
        <v>97.377049180327873</v>
      </c>
      <c r="Q3235" t="s">
        <v>8337</v>
      </c>
      <c r="R3235" t="s">
        <v>8338</v>
      </c>
      <c r="S3235" s="23">
        <f t="shared" si="202"/>
        <v>42766.596701388888</v>
      </c>
      <c r="T3235" s="23">
        <f t="shared" si="203"/>
        <v>42796.596701388888</v>
      </c>
      <c r="U3235" s="27">
        <f>IF(D3235&lt;Bonus!$J$2,Bonus!$K$2,IF(D3235&lt;Bonus!$J$3,Bonus!$K$3,IF(D3235&lt;Bonus!$J$4,Bonus!$K$4,IF(D3235&lt;Bonus!$J$5,Bonus!$K$5,IF(D3235&lt;Bonus!$J$6,Bonus!$K$6,IF(D3235&lt;Bonus!$J$7,Bonus!$K$7,IF(D3235&lt;Bonus!$J$8,Bonus!$K$8,IF(D3235&lt;Bonus!$J$9,Bonus!$K$9,IF(D3235&lt;Bonus!$J$10,Bonus!$K$10,IF(D3235&lt;Bonus!$J$11,Bonus!$K$11,IF(D3235&lt;Bonus!$J$12,Bonus!$K$12,Bonus!$K$13)))))))))))</f>
        <v>3</v>
      </c>
    </row>
    <row r="3236" spans="1:21"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17">
        <f t="shared" si="201"/>
        <v>34.91921739130435</v>
      </c>
      <c r="Q3236" t="s">
        <v>8337</v>
      </c>
      <c r="R3236" t="s">
        <v>8338</v>
      </c>
      <c r="S3236" s="23">
        <f t="shared" si="202"/>
        <v>42734.581111111103</v>
      </c>
      <c r="T3236" s="23">
        <f t="shared" si="203"/>
        <v>42767.771527777775</v>
      </c>
      <c r="U3236" s="27">
        <f>IF(D3236&lt;Bonus!$J$2,Bonus!$K$2,IF(D3236&lt;Bonus!$J$3,Bonus!$K$3,IF(D3236&lt;Bonus!$J$4,Bonus!$K$4,IF(D3236&lt;Bonus!$J$5,Bonus!$K$5,IF(D3236&lt;Bonus!$J$6,Bonus!$K$6,IF(D3236&lt;Bonus!$J$7,Bonus!$K$7,IF(D3236&lt;Bonus!$J$8,Bonus!$K$8,IF(D3236&lt;Bonus!$J$9,Bonus!$K$9,IF(D3236&lt;Bonus!$J$10,Bonus!$K$10,IF(D3236&lt;Bonus!$J$11,Bonus!$K$11,IF(D3236&lt;Bonus!$J$12,Bonus!$K$12,Bonus!$K$13)))))))))))</f>
        <v>2</v>
      </c>
    </row>
    <row r="3237" spans="1:21"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17">
        <f t="shared" si="201"/>
        <v>85.530386740331494</v>
      </c>
      <c r="Q3237" t="s">
        <v>8337</v>
      </c>
      <c r="R3237" t="s">
        <v>8338</v>
      </c>
      <c r="S3237" s="23">
        <f t="shared" si="202"/>
        <v>42522.139479166661</v>
      </c>
      <c r="T3237" s="23">
        <f t="shared" si="203"/>
        <v>42552.139479166661</v>
      </c>
      <c r="U3237" s="27">
        <f>IF(D3237&lt;Bonus!$J$2,Bonus!$K$2,IF(D3237&lt;Bonus!$J$3,Bonus!$K$3,IF(D3237&lt;Bonus!$J$4,Bonus!$K$4,IF(D3237&lt;Bonus!$J$5,Bonus!$K$5,IF(D3237&lt;Bonus!$J$6,Bonus!$K$6,IF(D3237&lt;Bonus!$J$7,Bonus!$K$7,IF(D3237&lt;Bonus!$J$8,Bonus!$K$8,IF(D3237&lt;Bonus!$J$9,Bonus!$K$9,IF(D3237&lt;Bonus!$J$10,Bonus!$K$10,IF(D3237&lt;Bonus!$J$11,Bonus!$K$11,IF(D3237&lt;Bonus!$J$12,Bonus!$K$12,Bonus!$K$13)))))))))))</f>
        <v>5</v>
      </c>
    </row>
    <row r="3238" spans="1:21"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17">
        <f t="shared" si="201"/>
        <v>182.90909090909091</v>
      </c>
      <c r="Q3238" t="s">
        <v>8337</v>
      </c>
      <c r="R3238" t="s">
        <v>8338</v>
      </c>
      <c r="S3238" s="23">
        <f t="shared" si="202"/>
        <v>42702.708715277775</v>
      </c>
      <c r="T3238" s="23">
        <f t="shared" si="203"/>
        <v>42732.708715277775</v>
      </c>
      <c r="U3238" s="27">
        <f>IF(D3238&lt;Bonus!$J$2,Bonus!$K$2,IF(D3238&lt;Bonus!$J$3,Bonus!$K$3,IF(D3238&lt;Bonus!$J$4,Bonus!$K$4,IF(D3238&lt;Bonus!$J$5,Bonus!$K$5,IF(D3238&lt;Bonus!$J$6,Bonus!$K$6,IF(D3238&lt;Bonus!$J$7,Bonus!$K$7,IF(D3238&lt;Bonus!$J$8,Bonus!$K$8,IF(D3238&lt;Bonus!$J$9,Bonus!$K$9,IF(D3238&lt;Bonus!$J$10,Bonus!$K$10,IF(D3238&lt;Bonus!$J$11,Bonus!$K$11,IF(D3238&lt;Bonus!$J$12,Bonus!$K$12,Bonus!$K$13)))))))))))</f>
        <v>6</v>
      </c>
    </row>
    <row r="3239" spans="1:21"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17">
        <f t="shared" si="201"/>
        <v>131.13620817843866</v>
      </c>
      <c r="Q3239" t="s">
        <v>8337</v>
      </c>
      <c r="R3239" t="s">
        <v>8338</v>
      </c>
      <c r="S3239" s="23">
        <f t="shared" si="202"/>
        <v>42252.266018518516</v>
      </c>
      <c r="T3239" s="23">
        <f t="shared" si="203"/>
        <v>42275.957638888889</v>
      </c>
      <c r="U3239" s="27">
        <f>IF(D3239&lt;Bonus!$J$2,Bonus!$K$2,IF(D3239&lt;Bonus!$J$3,Bonus!$K$3,IF(D3239&lt;Bonus!$J$4,Bonus!$K$4,IF(D3239&lt;Bonus!$J$5,Bonus!$K$5,IF(D3239&lt;Bonus!$J$6,Bonus!$K$6,IF(D3239&lt;Bonus!$J$7,Bonus!$K$7,IF(D3239&lt;Bonus!$J$8,Bonus!$K$8,IF(D3239&lt;Bonus!$J$9,Bonus!$K$9,IF(D3239&lt;Bonus!$J$10,Bonus!$K$10,IF(D3239&lt;Bonus!$J$11,Bonus!$K$11,IF(D3239&lt;Bonus!$J$12,Bonus!$K$12,Bonus!$K$13)))))))))))</f>
        <v>9</v>
      </c>
    </row>
    <row r="3240" spans="1:21"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17">
        <f t="shared" si="201"/>
        <v>39.810126582278478</v>
      </c>
      <c r="Q3240" t="s">
        <v>8337</v>
      </c>
      <c r="R3240" t="s">
        <v>8338</v>
      </c>
      <c r="S3240" s="23">
        <f t="shared" si="202"/>
        <v>42156.302060185182</v>
      </c>
      <c r="T3240" s="23">
        <f t="shared" si="203"/>
        <v>42186.302060185182</v>
      </c>
      <c r="U3240" s="27">
        <f>IF(D3240&lt;Bonus!$J$2,Bonus!$K$2,IF(D3240&lt;Bonus!$J$3,Bonus!$K$3,IF(D3240&lt;Bonus!$J$4,Bonus!$K$4,IF(D3240&lt;Bonus!$J$5,Bonus!$K$5,IF(D3240&lt;Bonus!$J$6,Bonus!$K$6,IF(D3240&lt;Bonus!$J$7,Bonus!$K$7,IF(D3240&lt;Bonus!$J$8,Bonus!$K$8,IF(D3240&lt;Bonus!$J$9,Bonus!$K$9,IF(D3240&lt;Bonus!$J$10,Bonus!$K$10,IF(D3240&lt;Bonus!$J$11,Bonus!$K$11,IF(D3240&lt;Bonus!$J$12,Bonus!$K$12,Bonus!$K$13)))))))))))</f>
        <v>2</v>
      </c>
    </row>
    <row r="3241" spans="1:21"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17">
        <f t="shared" si="201"/>
        <v>59.701730769230764</v>
      </c>
      <c r="Q3241" t="s">
        <v>8337</v>
      </c>
      <c r="R3241" t="s">
        <v>8338</v>
      </c>
      <c r="S3241" s="23">
        <f t="shared" si="202"/>
        <v>42277.880706018514</v>
      </c>
      <c r="T3241" s="23">
        <f t="shared" si="203"/>
        <v>42302.790972222218</v>
      </c>
      <c r="U3241" s="27">
        <f>IF(D3241&lt;Bonus!$J$2,Bonus!$K$2,IF(D3241&lt;Bonus!$J$3,Bonus!$K$3,IF(D3241&lt;Bonus!$J$4,Bonus!$K$4,IF(D3241&lt;Bonus!$J$5,Bonus!$K$5,IF(D3241&lt;Bonus!$J$6,Bonus!$K$6,IF(D3241&lt;Bonus!$J$7,Bonus!$K$7,IF(D3241&lt;Bonus!$J$8,Bonus!$K$8,IF(D3241&lt;Bonus!$J$9,Bonus!$K$9,IF(D3241&lt;Bonus!$J$10,Bonus!$K$10,IF(D3241&lt;Bonus!$J$11,Bonus!$K$11,IF(D3241&lt;Bonus!$J$12,Bonus!$K$12,Bonus!$K$13)))))))))))</f>
        <v>3</v>
      </c>
    </row>
    <row r="3242" spans="1:21"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17">
        <f t="shared" si="201"/>
        <v>88.735294117647058</v>
      </c>
      <c r="Q3242" t="s">
        <v>8337</v>
      </c>
      <c r="R3242" t="s">
        <v>8338</v>
      </c>
      <c r="S3242" s="23">
        <f t="shared" si="202"/>
        <v>42754.485509259255</v>
      </c>
      <c r="T3242" s="23">
        <f t="shared" si="203"/>
        <v>42782.749999999993</v>
      </c>
      <c r="U3242" s="27">
        <f>IF(D3242&lt;Bonus!$J$2,Bonus!$K$2,IF(D3242&lt;Bonus!$J$3,Bonus!$K$3,IF(D3242&lt;Bonus!$J$4,Bonus!$K$4,IF(D3242&lt;Bonus!$J$5,Bonus!$K$5,IF(D3242&lt;Bonus!$J$6,Bonus!$K$6,IF(D3242&lt;Bonus!$J$7,Bonus!$K$7,IF(D3242&lt;Bonus!$J$8,Bonus!$K$8,IF(D3242&lt;Bonus!$J$9,Bonus!$K$9,IF(D3242&lt;Bonus!$J$10,Bonus!$K$10,IF(D3242&lt;Bonus!$J$11,Bonus!$K$11,IF(D3242&lt;Bonus!$J$12,Bonus!$K$12,Bonus!$K$13)))))))))))</f>
        <v>2</v>
      </c>
    </row>
    <row r="3243" spans="1:21"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17">
        <f t="shared" si="201"/>
        <v>58.688622754491021</v>
      </c>
      <c r="Q3243" t="s">
        <v>8337</v>
      </c>
      <c r="R3243" t="s">
        <v>8338</v>
      </c>
      <c r="S3243" s="23">
        <f t="shared" si="202"/>
        <v>41893.116550925923</v>
      </c>
      <c r="T3243" s="23">
        <f t="shared" si="203"/>
        <v>41926.082638888889</v>
      </c>
      <c r="U3243" s="27">
        <f>IF(D3243&lt;Bonus!$J$2,Bonus!$K$2,IF(D3243&lt;Bonus!$J$3,Bonus!$K$3,IF(D3243&lt;Bonus!$J$4,Bonus!$K$4,IF(D3243&lt;Bonus!$J$5,Bonus!$K$5,IF(D3243&lt;Bonus!$J$6,Bonus!$K$6,IF(D3243&lt;Bonus!$J$7,Bonus!$K$7,IF(D3243&lt;Bonus!$J$8,Bonus!$K$8,IF(D3243&lt;Bonus!$J$9,Bonus!$K$9,IF(D3243&lt;Bonus!$J$10,Bonus!$K$10,IF(D3243&lt;Bonus!$J$11,Bonus!$K$11,IF(D3243&lt;Bonus!$J$12,Bonus!$K$12,Bonus!$K$13)))))))))))</f>
        <v>3</v>
      </c>
    </row>
    <row r="3244" spans="1:21"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17">
        <f t="shared" si="201"/>
        <v>69.56513661202186</v>
      </c>
      <c r="Q3244" t="s">
        <v>8337</v>
      </c>
      <c r="R3244" t="s">
        <v>8338</v>
      </c>
      <c r="S3244" s="23">
        <f t="shared" si="202"/>
        <v>41871.547361111108</v>
      </c>
      <c r="T3244" s="23">
        <f t="shared" si="203"/>
        <v>41901.547361111108</v>
      </c>
      <c r="U3244" s="27">
        <f>IF(D3244&lt;Bonus!$J$2,Bonus!$K$2,IF(D3244&lt;Bonus!$J$3,Bonus!$K$3,IF(D3244&lt;Bonus!$J$4,Bonus!$K$4,IF(D3244&lt;Bonus!$J$5,Bonus!$K$5,IF(D3244&lt;Bonus!$J$6,Bonus!$K$6,IF(D3244&lt;Bonus!$J$7,Bonus!$K$7,IF(D3244&lt;Bonus!$J$8,Bonus!$K$8,IF(D3244&lt;Bonus!$J$9,Bonus!$K$9,IF(D3244&lt;Bonus!$J$10,Bonus!$K$10,IF(D3244&lt;Bonus!$J$11,Bonus!$K$11,IF(D3244&lt;Bonus!$J$12,Bonus!$K$12,Bonus!$K$13)))))))))))</f>
        <v>4</v>
      </c>
    </row>
    <row r="3245" spans="1:21"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17">
        <f t="shared" si="201"/>
        <v>115.87323943661971</v>
      </c>
      <c r="Q3245" t="s">
        <v>8337</v>
      </c>
      <c r="R3245" t="s">
        <v>8338</v>
      </c>
      <c r="S3245" s="23">
        <f t="shared" si="202"/>
        <v>42261.888449074067</v>
      </c>
      <c r="T3245" s="23">
        <f t="shared" si="203"/>
        <v>42285.791666666664</v>
      </c>
      <c r="U3245" s="27">
        <f>IF(D3245&lt;Bonus!$J$2,Bonus!$K$2,IF(D3245&lt;Bonus!$J$3,Bonus!$K$3,IF(D3245&lt;Bonus!$J$4,Bonus!$K$4,IF(D3245&lt;Bonus!$J$5,Bonus!$K$5,IF(D3245&lt;Bonus!$J$6,Bonus!$K$6,IF(D3245&lt;Bonus!$J$7,Bonus!$K$7,IF(D3245&lt;Bonus!$J$8,Bonus!$K$8,IF(D3245&lt;Bonus!$J$9,Bonus!$K$9,IF(D3245&lt;Bonus!$J$10,Bonus!$K$10,IF(D3245&lt;Bonus!$J$11,Bonus!$K$11,IF(D3245&lt;Bonus!$J$12,Bonus!$K$12,Bonus!$K$13)))))))))))</f>
        <v>3</v>
      </c>
    </row>
    <row r="3246" spans="1:21"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17">
        <f t="shared" si="201"/>
        <v>23.869565217391305</v>
      </c>
      <c r="Q3246" t="s">
        <v>8337</v>
      </c>
      <c r="R3246" t="s">
        <v>8338</v>
      </c>
      <c r="S3246" s="23">
        <f t="shared" si="202"/>
        <v>42675.485902777778</v>
      </c>
      <c r="T3246" s="23">
        <f t="shared" si="203"/>
        <v>42705.527569444443</v>
      </c>
      <c r="U3246" s="27">
        <f>IF(D3246&lt;Bonus!$J$2,Bonus!$K$2,IF(D3246&lt;Bonus!$J$3,Bonus!$K$3,IF(D3246&lt;Bonus!$J$4,Bonus!$K$4,IF(D3246&lt;Bonus!$J$5,Bonus!$K$5,IF(D3246&lt;Bonus!$J$6,Bonus!$K$6,IF(D3246&lt;Bonus!$J$7,Bonus!$K$7,IF(D3246&lt;Bonus!$J$8,Bonus!$K$8,IF(D3246&lt;Bonus!$J$9,Bonus!$K$9,IF(D3246&lt;Bonus!$J$10,Bonus!$K$10,IF(D3246&lt;Bonus!$J$11,Bonus!$K$11,IF(D3246&lt;Bonus!$J$12,Bonus!$K$12,Bonus!$K$13)))))))))))</f>
        <v>2</v>
      </c>
    </row>
    <row r="3247" spans="1:21"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17">
        <f t="shared" si="201"/>
        <v>81.125925925925927</v>
      </c>
      <c r="Q3247" t="s">
        <v>8337</v>
      </c>
      <c r="R3247" t="s">
        <v>8338</v>
      </c>
      <c r="S3247" s="23">
        <f t="shared" si="202"/>
        <v>42135.391874999994</v>
      </c>
      <c r="T3247" s="23">
        <f t="shared" si="203"/>
        <v>42166.874999999993</v>
      </c>
      <c r="U3247" s="27">
        <f>IF(D3247&lt;Bonus!$J$2,Bonus!$K$2,IF(D3247&lt;Bonus!$J$3,Bonus!$K$3,IF(D3247&lt;Bonus!$J$4,Bonus!$K$4,IF(D3247&lt;Bonus!$J$5,Bonus!$K$5,IF(D3247&lt;Bonus!$J$6,Bonus!$K$6,IF(D3247&lt;Bonus!$J$7,Bonus!$K$7,IF(D3247&lt;Bonus!$J$8,Bonus!$K$8,IF(D3247&lt;Bonus!$J$9,Bonus!$K$9,IF(D3247&lt;Bonus!$J$10,Bonus!$K$10,IF(D3247&lt;Bonus!$J$11,Bonus!$K$11,IF(D3247&lt;Bonus!$J$12,Bonus!$K$12,Bonus!$K$13)))))))))))</f>
        <v>6</v>
      </c>
    </row>
    <row r="3248" spans="1:21"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17">
        <f t="shared" si="201"/>
        <v>57.626943005181346</v>
      </c>
      <c r="Q3248" t="s">
        <v>8337</v>
      </c>
      <c r="R3248" t="s">
        <v>8338</v>
      </c>
      <c r="S3248" s="23">
        <f t="shared" si="202"/>
        <v>42230.263888888883</v>
      </c>
      <c r="T3248" s="23">
        <f t="shared" si="203"/>
        <v>42258.957638888889</v>
      </c>
      <c r="U3248" s="27">
        <f>IF(D3248&lt;Bonus!$J$2,Bonus!$K$2,IF(D3248&lt;Bonus!$J$3,Bonus!$K$3,IF(D3248&lt;Bonus!$J$4,Bonus!$K$4,IF(D3248&lt;Bonus!$J$5,Bonus!$K$5,IF(D3248&lt;Bonus!$J$6,Bonus!$K$6,IF(D3248&lt;Bonus!$J$7,Bonus!$K$7,IF(D3248&lt;Bonus!$J$8,Bonus!$K$8,IF(D3248&lt;Bonus!$J$9,Bonus!$K$9,IF(D3248&lt;Bonus!$J$10,Bonus!$K$10,IF(D3248&lt;Bonus!$J$11,Bonus!$K$11,IF(D3248&lt;Bonus!$J$12,Bonus!$K$12,Bonus!$K$13)))))))))))</f>
        <v>4</v>
      </c>
    </row>
    <row r="3249" spans="1:21"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17">
        <f t="shared" si="201"/>
        <v>46.429824561403507</v>
      </c>
      <c r="Q3249" t="s">
        <v>8337</v>
      </c>
      <c r="R3249" t="s">
        <v>8338</v>
      </c>
      <c r="S3249" s="23">
        <f t="shared" si="202"/>
        <v>42167.22583333333</v>
      </c>
      <c r="T3249" s="23">
        <f t="shared" si="203"/>
        <v>42197.22583333333</v>
      </c>
      <c r="U3249" s="27">
        <f>IF(D3249&lt;Bonus!$J$2,Bonus!$K$2,IF(D3249&lt;Bonus!$J$3,Bonus!$K$3,IF(D3249&lt;Bonus!$J$4,Bonus!$K$4,IF(D3249&lt;Bonus!$J$5,Bonus!$K$5,IF(D3249&lt;Bonus!$J$6,Bonus!$K$6,IF(D3249&lt;Bonus!$J$7,Bonus!$K$7,IF(D3249&lt;Bonus!$J$8,Bonus!$K$8,IF(D3249&lt;Bonus!$J$9,Bonus!$K$9,IF(D3249&lt;Bonus!$J$10,Bonus!$K$10,IF(D3249&lt;Bonus!$J$11,Bonus!$K$11,IF(D3249&lt;Bonus!$J$12,Bonus!$K$12,Bonus!$K$13)))))))))))</f>
        <v>2</v>
      </c>
    </row>
    <row r="3250" spans="1:21"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17">
        <f t="shared" si="201"/>
        <v>60.475000000000001</v>
      </c>
      <c r="Q3250" t="s">
        <v>8337</v>
      </c>
      <c r="R3250" t="s">
        <v>8338</v>
      </c>
      <c r="S3250" s="23">
        <f t="shared" si="202"/>
        <v>42068.68005787037</v>
      </c>
      <c r="T3250" s="23">
        <f t="shared" si="203"/>
        <v>42098.638391203705</v>
      </c>
      <c r="U3250" s="27">
        <f>IF(D3250&lt;Bonus!$J$2,Bonus!$K$2,IF(D3250&lt;Bonus!$J$3,Bonus!$K$3,IF(D3250&lt;Bonus!$J$4,Bonus!$K$4,IF(D3250&lt;Bonus!$J$5,Bonus!$K$5,IF(D3250&lt;Bonus!$J$6,Bonus!$K$6,IF(D3250&lt;Bonus!$J$7,Bonus!$K$7,IF(D3250&lt;Bonus!$J$8,Bonus!$K$8,IF(D3250&lt;Bonus!$J$9,Bonus!$K$9,IF(D3250&lt;Bonus!$J$10,Bonus!$K$10,IF(D3250&lt;Bonus!$J$11,Bonus!$K$11,IF(D3250&lt;Bonus!$J$12,Bonus!$K$12,Bonus!$K$13)))))))))))</f>
        <v>4</v>
      </c>
    </row>
    <row r="3251" spans="1:21"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17">
        <f t="shared" si="201"/>
        <v>65.579545454545453</v>
      </c>
      <c r="Q3251" t="s">
        <v>8337</v>
      </c>
      <c r="R3251" t="s">
        <v>8338</v>
      </c>
      <c r="S3251" s="23">
        <f t="shared" si="202"/>
        <v>42145.538356481477</v>
      </c>
      <c r="T3251" s="23">
        <f t="shared" si="203"/>
        <v>42175.538356481477</v>
      </c>
      <c r="U3251" s="27">
        <f>IF(D3251&lt;Bonus!$J$2,Bonus!$K$2,IF(D3251&lt;Bonus!$J$3,Bonus!$K$3,IF(D3251&lt;Bonus!$J$4,Bonus!$K$4,IF(D3251&lt;Bonus!$J$5,Bonus!$K$5,IF(D3251&lt;Bonus!$J$6,Bonus!$K$6,IF(D3251&lt;Bonus!$J$7,Bonus!$K$7,IF(D3251&lt;Bonus!$J$8,Bonus!$K$8,IF(D3251&lt;Bonus!$J$9,Bonus!$K$9,IF(D3251&lt;Bonus!$J$10,Bonus!$K$10,IF(D3251&lt;Bonus!$J$11,Bonus!$K$11,IF(D3251&lt;Bonus!$J$12,Bonus!$K$12,Bonus!$K$13)))))))))))</f>
        <v>3</v>
      </c>
    </row>
    <row r="3252" spans="1:21"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17">
        <f t="shared" si="201"/>
        <v>119.1924882629108</v>
      </c>
      <c r="Q3252" t="s">
        <v>8337</v>
      </c>
      <c r="R3252" t="s">
        <v>8338</v>
      </c>
      <c r="S3252" s="23">
        <f t="shared" si="202"/>
        <v>41918.533842592587</v>
      </c>
      <c r="T3252" s="23">
        <f t="shared" si="203"/>
        <v>41948.575509259259</v>
      </c>
      <c r="U3252" s="27">
        <f>IF(D3252&lt;Bonus!$J$2,Bonus!$K$2,IF(D3252&lt;Bonus!$J$3,Bonus!$K$3,IF(D3252&lt;Bonus!$J$4,Bonus!$K$4,IF(D3252&lt;Bonus!$J$5,Bonus!$K$5,IF(D3252&lt;Bonus!$J$6,Bonus!$K$6,IF(D3252&lt;Bonus!$J$7,Bonus!$K$7,IF(D3252&lt;Bonus!$J$8,Bonus!$K$8,IF(D3252&lt;Bonus!$J$9,Bonus!$K$9,IF(D3252&lt;Bonus!$J$10,Bonus!$K$10,IF(D3252&lt;Bonus!$J$11,Bonus!$K$11,IF(D3252&lt;Bonus!$J$12,Bonus!$K$12,Bonus!$K$13)))))))))))</f>
        <v>7</v>
      </c>
    </row>
    <row r="3253" spans="1:21"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17">
        <f t="shared" si="201"/>
        <v>83.05</v>
      </c>
      <c r="Q3253" t="s">
        <v>8337</v>
      </c>
      <c r="R3253" t="s">
        <v>8338</v>
      </c>
      <c r="S3253" s="23">
        <f t="shared" si="202"/>
        <v>42146.52275462963</v>
      </c>
      <c r="T3253" s="23">
        <f t="shared" si="203"/>
        <v>42176.52275462963</v>
      </c>
      <c r="U3253" s="27">
        <f>IF(D3253&lt;Bonus!$J$2,Bonus!$K$2,IF(D3253&lt;Bonus!$J$3,Bonus!$K$3,IF(D3253&lt;Bonus!$J$4,Bonus!$K$4,IF(D3253&lt;Bonus!$J$5,Bonus!$K$5,IF(D3253&lt;Bonus!$J$6,Bonus!$K$6,IF(D3253&lt;Bonus!$J$7,Bonus!$K$7,IF(D3253&lt;Bonus!$J$8,Bonus!$K$8,IF(D3253&lt;Bonus!$J$9,Bonus!$K$9,IF(D3253&lt;Bonus!$J$10,Bonus!$K$10,IF(D3253&lt;Bonus!$J$11,Bonus!$K$11,IF(D3253&lt;Bonus!$J$12,Bonus!$K$12,Bonus!$K$13)))))))))))</f>
        <v>2</v>
      </c>
    </row>
    <row r="3254" spans="1:21"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17">
        <f t="shared" si="201"/>
        <v>57.52</v>
      </c>
      <c r="Q3254" t="s">
        <v>8337</v>
      </c>
      <c r="R3254" t="s">
        <v>8338</v>
      </c>
      <c r="S3254" s="23">
        <f t="shared" si="202"/>
        <v>42590.264351851853</v>
      </c>
      <c r="T3254" s="23">
        <f t="shared" si="203"/>
        <v>42620.264351851853</v>
      </c>
      <c r="U3254" s="27">
        <f>IF(D3254&lt;Bonus!$J$2,Bonus!$K$2,IF(D3254&lt;Bonus!$J$3,Bonus!$K$3,IF(D3254&lt;Bonus!$J$4,Bonus!$K$4,IF(D3254&lt;Bonus!$J$5,Bonus!$K$5,IF(D3254&lt;Bonus!$J$6,Bonus!$K$6,IF(D3254&lt;Bonus!$J$7,Bonus!$K$7,IF(D3254&lt;Bonus!$J$8,Bonus!$K$8,IF(D3254&lt;Bonus!$J$9,Bonus!$K$9,IF(D3254&lt;Bonus!$J$10,Bonus!$K$10,IF(D3254&lt;Bonus!$J$11,Bonus!$K$11,IF(D3254&lt;Bonus!$J$12,Bonus!$K$12,Bonus!$K$13)))))))))))</f>
        <v>2</v>
      </c>
    </row>
    <row r="3255" spans="1:21"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17">
        <f t="shared" si="201"/>
        <v>177.08695652173913</v>
      </c>
      <c r="Q3255" t="s">
        <v>8337</v>
      </c>
      <c r="R3255" t="s">
        <v>8338</v>
      </c>
      <c r="S3255" s="23">
        <f t="shared" si="202"/>
        <v>42602.368379629632</v>
      </c>
      <c r="T3255" s="23">
        <f t="shared" si="203"/>
        <v>42620.947916666664</v>
      </c>
      <c r="U3255" s="27">
        <f>IF(D3255&lt;Bonus!$J$2,Bonus!$K$2,IF(D3255&lt;Bonus!$J$3,Bonus!$K$3,IF(D3255&lt;Bonus!$J$4,Bonus!$K$4,IF(D3255&lt;Bonus!$J$5,Bonus!$K$5,IF(D3255&lt;Bonus!$J$6,Bonus!$K$6,IF(D3255&lt;Bonus!$J$7,Bonus!$K$7,IF(D3255&lt;Bonus!$J$8,Bonus!$K$8,IF(D3255&lt;Bonus!$J$9,Bonus!$K$9,IF(D3255&lt;Bonus!$J$10,Bonus!$K$10,IF(D3255&lt;Bonus!$J$11,Bonus!$K$11,IF(D3255&lt;Bonus!$J$12,Bonus!$K$12,Bonus!$K$13)))))))))))</f>
        <v>6</v>
      </c>
    </row>
    <row r="3256" spans="1:21"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17">
        <f t="shared" si="201"/>
        <v>70.771505376344081</v>
      </c>
      <c r="Q3256" t="s">
        <v>8337</v>
      </c>
      <c r="R3256" t="s">
        <v>8338</v>
      </c>
      <c r="S3256" s="23">
        <f t="shared" si="202"/>
        <v>42058.877418981479</v>
      </c>
      <c r="T3256" s="23">
        <f t="shared" si="203"/>
        <v>42088.835752314808</v>
      </c>
      <c r="U3256" s="27">
        <f>IF(D3256&lt;Bonus!$J$2,Bonus!$K$2,IF(D3256&lt;Bonus!$J$3,Bonus!$K$3,IF(D3256&lt;Bonus!$J$4,Bonus!$K$4,IF(D3256&lt;Bonus!$J$5,Bonus!$K$5,IF(D3256&lt;Bonus!$J$6,Bonus!$K$6,IF(D3256&lt;Bonus!$J$7,Bonus!$K$7,IF(D3256&lt;Bonus!$J$8,Bonus!$K$8,IF(D3256&lt;Bonus!$J$9,Bonus!$K$9,IF(D3256&lt;Bonus!$J$10,Bonus!$K$10,IF(D3256&lt;Bonus!$J$11,Bonus!$K$11,IF(D3256&lt;Bonus!$J$12,Bonus!$K$12,Bonus!$K$13)))))))))))</f>
        <v>4</v>
      </c>
    </row>
    <row r="3257" spans="1:21"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17">
        <f t="shared" si="201"/>
        <v>29.166666666666668</v>
      </c>
      <c r="Q3257" t="s">
        <v>8337</v>
      </c>
      <c r="R3257" t="s">
        <v>8338</v>
      </c>
      <c r="S3257" s="23">
        <f t="shared" si="202"/>
        <v>41889.559895833328</v>
      </c>
      <c r="T3257" s="23">
        <f t="shared" si="203"/>
        <v>41919.559895833328</v>
      </c>
      <c r="U3257" s="27">
        <f>IF(D3257&lt;Bonus!$J$2,Bonus!$K$2,IF(D3257&lt;Bonus!$J$3,Bonus!$K$3,IF(D3257&lt;Bonus!$J$4,Bonus!$K$4,IF(D3257&lt;Bonus!$J$5,Bonus!$K$5,IF(D3257&lt;Bonus!$J$6,Bonus!$K$6,IF(D3257&lt;Bonus!$J$7,Bonus!$K$7,IF(D3257&lt;Bonus!$J$8,Bonus!$K$8,IF(D3257&lt;Bonus!$J$9,Bonus!$K$9,IF(D3257&lt;Bonus!$J$10,Bonus!$K$10,IF(D3257&lt;Bonus!$J$11,Bonus!$K$11,IF(D3257&lt;Bonus!$J$12,Bonus!$K$12,Bonus!$K$13)))))))))))</f>
        <v>1</v>
      </c>
    </row>
    <row r="3258" spans="1:21"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17">
        <f t="shared" si="201"/>
        <v>72.76136363636364</v>
      </c>
      <c r="Q3258" t="s">
        <v>8337</v>
      </c>
      <c r="R3258" t="s">
        <v>8338</v>
      </c>
      <c r="S3258" s="23">
        <f t="shared" si="202"/>
        <v>42144.365474537037</v>
      </c>
      <c r="T3258" s="23">
        <f t="shared" si="203"/>
        <v>42165.957638888889</v>
      </c>
      <c r="U3258" s="27">
        <f>IF(D3258&lt;Bonus!$J$2,Bonus!$K$2,IF(D3258&lt;Bonus!$J$3,Bonus!$K$3,IF(D3258&lt;Bonus!$J$4,Bonus!$K$4,IF(D3258&lt;Bonus!$J$5,Bonus!$K$5,IF(D3258&lt;Bonus!$J$6,Bonus!$K$6,IF(D3258&lt;Bonus!$J$7,Bonus!$K$7,IF(D3258&lt;Bonus!$J$8,Bonus!$K$8,IF(D3258&lt;Bonus!$J$9,Bonus!$K$9,IF(D3258&lt;Bonus!$J$10,Bonus!$K$10,IF(D3258&lt;Bonus!$J$11,Bonus!$K$11,IF(D3258&lt;Bonus!$J$12,Bonus!$K$12,Bonus!$K$13)))))))))))</f>
        <v>4</v>
      </c>
    </row>
    <row r="3259" spans="1:21"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17">
        <f t="shared" si="201"/>
        <v>51.853414634146333</v>
      </c>
      <c r="Q3259" t="s">
        <v>8337</v>
      </c>
      <c r="R3259" t="s">
        <v>8338</v>
      </c>
      <c r="S3259" s="23">
        <f t="shared" si="202"/>
        <v>42758.351296296292</v>
      </c>
      <c r="T3259" s="23">
        <f t="shared" si="203"/>
        <v>42788.351296296292</v>
      </c>
      <c r="U3259" s="27">
        <f>IF(D3259&lt;Bonus!$J$2,Bonus!$K$2,IF(D3259&lt;Bonus!$J$3,Bonus!$K$3,IF(D3259&lt;Bonus!$J$4,Bonus!$K$4,IF(D3259&lt;Bonus!$J$5,Bonus!$K$5,IF(D3259&lt;Bonus!$J$6,Bonus!$K$6,IF(D3259&lt;Bonus!$J$7,Bonus!$K$7,IF(D3259&lt;Bonus!$J$8,Bonus!$K$8,IF(D3259&lt;Bonus!$J$9,Bonus!$K$9,IF(D3259&lt;Bonus!$J$10,Bonus!$K$10,IF(D3259&lt;Bonus!$J$11,Bonus!$K$11,IF(D3259&lt;Bonus!$J$12,Bonus!$K$12,Bonus!$K$13)))))))))))</f>
        <v>2</v>
      </c>
    </row>
    <row r="3260" spans="1:21"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17">
        <f t="shared" si="201"/>
        <v>98.2</v>
      </c>
      <c r="Q3260" t="s">
        <v>8337</v>
      </c>
      <c r="R3260" t="s">
        <v>8338</v>
      </c>
      <c r="S3260" s="23">
        <f t="shared" si="202"/>
        <v>41982.678946759253</v>
      </c>
      <c r="T3260" s="23">
        <f t="shared" si="203"/>
        <v>42012.678946759253</v>
      </c>
      <c r="U3260" s="27">
        <f>IF(D3260&lt;Bonus!$J$2,Bonus!$K$2,IF(D3260&lt;Bonus!$J$3,Bonus!$K$3,IF(D3260&lt;Bonus!$J$4,Bonus!$K$4,IF(D3260&lt;Bonus!$J$5,Bonus!$K$5,IF(D3260&lt;Bonus!$J$6,Bonus!$K$6,IF(D3260&lt;Bonus!$J$7,Bonus!$K$7,IF(D3260&lt;Bonus!$J$8,Bonus!$K$8,IF(D3260&lt;Bonus!$J$9,Bonus!$K$9,IF(D3260&lt;Bonus!$J$10,Bonus!$K$10,IF(D3260&lt;Bonus!$J$11,Bonus!$K$11,IF(D3260&lt;Bonus!$J$12,Bonus!$K$12,Bonus!$K$13)))))))))))</f>
        <v>3</v>
      </c>
    </row>
    <row r="3261" spans="1:21"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17">
        <f t="shared" si="201"/>
        <v>251.7381443298969</v>
      </c>
      <c r="Q3261" t="s">
        <v>8337</v>
      </c>
      <c r="R3261" t="s">
        <v>8338</v>
      </c>
      <c r="S3261" s="23">
        <f t="shared" si="202"/>
        <v>42614.552604166667</v>
      </c>
      <c r="T3261" s="23">
        <f t="shared" si="203"/>
        <v>42643.957638888889</v>
      </c>
      <c r="U3261" s="27">
        <f>IF(D3261&lt;Bonus!$J$2,Bonus!$K$2,IF(D3261&lt;Bonus!$J$3,Bonus!$K$3,IF(D3261&lt;Bonus!$J$4,Bonus!$K$4,IF(D3261&lt;Bonus!$J$5,Bonus!$K$5,IF(D3261&lt;Bonus!$J$6,Bonus!$K$6,IF(D3261&lt;Bonus!$J$7,Bonus!$K$7,IF(D3261&lt;Bonus!$J$8,Bonus!$K$8,IF(D3261&lt;Bonus!$J$9,Bonus!$K$9,IF(D3261&lt;Bonus!$J$10,Bonus!$K$10,IF(D3261&lt;Bonus!$J$11,Bonus!$K$11,IF(D3261&lt;Bonus!$J$12,Bonus!$K$12,Bonus!$K$13)))))))))))</f>
        <v>6</v>
      </c>
    </row>
    <row r="3262" spans="1:21"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17">
        <f t="shared" si="201"/>
        <v>74.821917808219183</v>
      </c>
      <c r="Q3262" t="s">
        <v>8337</v>
      </c>
      <c r="R3262" t="s">
        <v>8338</v>
      </c>
      <c r="S3262" s="23">
        <f t="shared" si="202"/>
        <v>42303.464328703696</v>
      </c>
      <c r="T3262" s="23">
        <f t="shared" si="203"/>
        <v>42338.505995370368</v>
      </c>
      <c r="U3262" s="27">
        <f>IF(D3262&lt;Bonus!$J$2,Bonus!$K$2,IF(D3262&lt;Bonus!$J$3,Bonus!$K$3,IF(D3262&lt;Bonus!$J$4,Bonus!$K$4,IF(D3262&lt;Bonus!$J$5,Bonus!$K$5,IF(D3262&lt;Bonus!$J$6,Bonus!$K$6,IF(D3262&lt;Bonus!$J$7,Bonus!$K$7,IF(D3262&lt;Bonus!$J$8,Bonus!$K$8,IF(D3262&lt;Bonus!$J$9,Bonus!$K$9,IF(D3262&lt;Bonus!$J$10,Bonus!$K$10,IF(D3262&lt;Bonus!$J$11,Bonus!$K$11,IF(D3262&lt;Bonus!$J$12,Bonus!$K$12,Bonus!$K$13)))))))))))</f>
        <v>3</v>
      </c>
    </row>
    <row r="3263" spans="1:21"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17">
        <f t="shared" si="201"/>
        <v>67.65306122448979</v>
      </c>
      <c r="Q3263" t="s">
        <v>8337</v>
      </c>
      <c r="R3263" t="s">
        <v>8338</v>
      </c>
      <c r="S3263" s="23">
        <f t="shared" si="202"/>
        <v>42171.517083333332</v>
      </c>
      <c r="T3263" s="23">
        <f t="shared" si="203"/>
        <v>42201.517083333332</v>
      </c>
      <c r="U3263" s="27">
        <f>IF(D3263&lt;Bonus!$J$2,Bonus!$K$2,IF(D3263&lt;Bonus!$J$3,Bonus!$K$3,IF(D3263&lt;Bonus!$J$4,Bonus!$K$4,IF(D3263&lt;Bonus!$J$5,Bonus!$K$5,IF(D3263&lt;Bonus!$J$6,Bonus!$K$6,IF(D3263&lt;Bonus!$J$7,Bonus!$K$7,IF(D3263&lt;Bonus!$J$8,Bonus!$K$8,IF(D3263&lt;Bonus!$J$9,Bonus!$K$9,IF(D3263&lt;Bonus!$J$10,Bonus!$K$10,IF(D3263&lt;Bonus!$J$11,Bonus!$K$11,IF(D3263&lt;Bonus!$J$12,Bonus!$K$12,Bonus!$K$13)))))))))))</f>
        <v>2</v>
      </c>
    </row>
    <row r="3264" spans="1:21"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17">
        <f t="shared" si="201"/>
        <v>93.81343283582089</v>
      </c>
      <c r="Q3264" t="s">
        <v>8337</v>
      </c>
      <c r="R3264" t="s">
        <v>8338</v>
      </c>
      <c r="S3264" s="23">
        <f t="shared" si="202"/>
        <v>41964.107199074067</v>
      </c>
      <c r="T3264" s="23">
        <f t="shared" si="203"/>
        <v>41994.958333333336</v>
      </c>
      <c r="U3264" s="27">
        <f>IF(D3264&lt;Bonus!$J$2,Bonus!$K$2,IF(D3264&lt;Bonus!$J$3,Bonus!$K$3,IF(D3264&lt;Bonus!$J$4,Bonus!$K$4,IF(D3264&lt;Bonus!$J$5,Bonus!$K$5,IF(D3264&lt;Bonus!$J$6,Bonus!$K$6,IF(D3264&lt;Bonus!$J$7,Bonus!$K$7,IF(D3264&lt;Bonus!$J$8,Bonus!$K$8,IF(D3264&lt;Bonus!$J$9,Bonus!$K$9,IF(D3264&lt;Bonus!$J$10,Bonus!$K$10,IF(D3264&lt;Bonus!$J$11,Bonus!$K$11,IF(D3264&lt;Bonus!$J$12,Bonus!$K$12,Bonus!$K$13)))))))))))</f>
        <v>4</v>
      </c>
    </row>
    <row r="3265" spans="1:21"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17">
        <f t="shared" si="201"/>
        <v>41.237647058823526</v>
      </c>
      <c r="Q3265" t="s">
        <v>8337</v>
      </c>
      <c r="R3265" t="s">
        <v>8338</v>
      </c>
      <c r="S3265" s="23">
        <f t="shared" si="202"/>
        <v>42284.30773148148</v>
      </c>
      <c r="T3265" s="23">
        <f t="shared" si="203"/>
        <v>42307.666666666664</v>
      </c>
      <c r="U3265" s="27">
        <f>IF(D3265&lt;Bonus!$J$2,Bonus!$K$2,IF(D3265&lt;Bonus!$J$3,Bonus!$K$3,IF(D3265&lt;Bonus!$J$4,Bonus!$K$4,IF(D3265&lt;Bonus!$J$5,Bonus!$K$5,IF(D3265&lt;Bonus!$J$6,Bonus!$K$6,IF(D3265&lt;Bonus!$J$7,Bonus!$K$7,IF(D3265&lt;Bonus!$J$8,Bonus!$K$8,IF(D3265&lt;Bonus!$J$9,Bonus!$K$9,IF(D3265&lt;Bonus!$J$10,Bonus!$K$10,IF(D3265&lt;Bonus!$J$11,Bonus!$K$11,IF(D3265&lt;Bonus!$J$12,Bonus!$K$12,Bonus!$K$13)))))))))))</f>
        <v>2</v>
      </c>
    </row>
    <row r="3266" spans="1:21"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17">
        <f t="shared" si="201"/>
        <v>52.551020408163268</v>
      </c>
      <c r="Q3266" t="s">
        <v>8337</v>
      </c>
      <c r="R3266" t="s">
        <v>8338</v>
      </c>
      <c r="S3266" s="23">
        <f t="shared" si="202"/>
        <v>42016.591874999998</v>
      </c>
      <c r="T3266" s="23">
        <f t="shared" si="203"/>
        <v>42032.708333333336</v>
      </c>
      <c r="U3266" s="27">
        <f>IF(D3266&lt;Bonus!$J$2,Bonus!$K$2,IF(D3266&lt;Bonus!$J$3,Bonus!$K$3,IF(D3266&lt;Bonus!$J$4,Bonus!$K$4,IF(D3266&lt;Bonus!$J$5,Bonus!$K$5,IF(D3266&lt;Bonus!$J$6,Bonus!$K$6,IF(D3266&lt;Bonus!$J$7,Bonus!$K$7,IF(D3266&lt;Bonus!$J$8,Bonus!$K$8,IF(D3266&lt;Bonus!$J$9,Bonus!$K$9,IF(D3266&lt;Bonus!$J$10,Bonus!$K$10,IF(D3266&lt;Bonus!$J$11,Bonus!$K$11,IF(D3266&lt;Bonus!$J$12,Bonus!$K$12,Bonus!$K$13)))))))))))</f>
        <v>2</v>
      </c>
    </row>
    <row r="3267" spans="1:21"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f>
        <v>1.64</v>
      </c>
      <c r="P3267" s="17">
        <f t="shared" ref="P3267:P3330" si="205">E3267/L3267</f>
        <v>70.285714285714292</v>
      </c>
      <c r="Q3267" t="s">
        <v>8337</v>
      </c>
      <c r="R3267" t="s">
        <v>8338</v>
      </c>
      <c r="S3267" s="23">
        <f t="shared" ref="S3267:S3330" si="206">(J3267/60/60/24)+DATE(1970,1,1)+(-5/24)</f>
        <v>42311.503645833327</v>
      </c>
      <c r="T3267" s="23">
        <f t="shared" ref="T3267:T3330" si="207">(I3267/60/60/24)+DATE(1970,1,1)+(-5/24)</f>
        <v>42341.499999999993</v>
      </c>
      <c r="U3267" s="27">
        <f>IF(D3267&lt;Bonus!$J$2,Bonus!$K$2,IF(D3267&lt;Bonus!$J$3,Bonus!$K$3,IF(D3267&lt;Bonus!$J$4,Bonus!$K$4,IF(D3267&lt;Bonus!$J$5,Bonus!$K$5,IF(D3267&lt;Bonus!$J$6,Bonus!$K$6,IF(D3267&lt;Bonus!$J$7,Bonus!$K$7,IF(D3267&lt;Bonus!$J$8,Bonus!$K$8,IF(D3267&lt;Bonus!$J$9,Bonus!$K$9,IF(D3267&lt;Bonus!$J$10,Bonus!$K$10,IF(D3267&lt;Bonus!$J$11,Bonus!$K$11,IF(D3267&lt;Bonus!$J$12,Bonus!$K$12,Bonus!$K$13)))))))))))</f>
        <v>2</v>
      </c>
    </row>
    <row r="3268" spans="1:21"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17">
        <f t="shared" si="205"/>
        <v>48.325153374233132</v>
      </c>
      <c r="Q3268" t="s">
        <v>8337</v>
      </c>
      <c r="R3268" t="s">
        <v>8338</v>
      </c>
      <c r="S3268" s="23">
        <f t="shared" si="206"/>
        <v>42136.32780092593</v>
      </c>
      <c r="T3268" s="23">
        <f t="shared" si="207"/>
        <v>42167.666666666664</v>
      </c>
      <c r="U3268" s="27">
        <f>IF(D3268&lt;Bonus!$J$2,Bonus!$K$2,IF(D3268&lt;Bonus!$J$3,Bonus!$K$3,IF(D3268&lt;Bonus!$J$4,Bonus!$K$4,IF(D3268&lt;Bonus!$J$5,Bonus!$K$5,IF(D3268&lt;Bonus!$J$6,Bonus!$K$6,IF(D3268&lt;Bonus!$J$7,Bonus!$K$7,IF(D3268&lt;Bonus!$J$8,Bonus!$K$8,IF(D3268&lt;Bonus!$J$9,Bonus!$K$9,IF(D3268&lt;Bonus!$J$10,Bonus!$K$10,IF(D3268&lt;Bonus!$J$11,Bonus!$K$11,IF(D3268&lt;Bonus!$J$12,Bonus!$K$12,Bonus!$K$13)))))))))))</f>
        <v>3</v>
      </c>
    </row>
    <row r="3269" spans="1:21"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17">
        <f t="shared" si="205"/>
        <v>53.177083333333336</v>
      </c>
      <c r="Q3269" t="s">
        <v>8337</v>
      </c>
      <c r="R3269" t="s">
        <v>8338</v>
      </c>
      <c r="S3269" s="23">
        <f t="shared" si="206"/>
        <v>42172.549305555549</v>
      </c>
      <c r="T3269" s="23">
        <f t="shared" si="207"/>
        <v>42202.549305555549</v>
      </c>
      <c r="U3269" s="27">
        <f>IF(D3269&lt;Bonus!$J$2,Bonus!$K$2,IF(D3269&lt;Bonus!$J$3,Bonus!$K$3,IF(D3269&lt;Bonus!$J$4,Bonus!$K$4,IF(D3269&lt;Bonus!$J$5,Bonus!$K$5,IF(D3269&lt;Bonus!$J$6,Bonus!$K$6,IF(D3269&lt;Bonus!$J$7,Bonus!$K$7,IF(D3269&lt;Bonus!$J$8,Bonus!$K$8,IF(D3269&lt;Bonus!$J$9,Bonus!$K$9,IF(D3269&lt;Bonus!$J$10,Bonus!$K$10,IF(D3269&lt;Bonus!$J$11,Bonus!$K$11,IF(D3269&lt;Bonus!$J$12,Bonus!$K$12,Bonus!$K$13)))))))))))</f>
        <v>5</v>
      </c>
    </row>
    <row r="3270" spans="1:21"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17">
        <f t="shared" si="205"/>
        <v>60.952380952380949</v>
      </c>
      <c r="Q3270" t="s">
        <v>8337</v>
      </c>
      <c r="R3270" t="s">
        <v>8338</v>
      </c>
      <c r="S3270" s="23">
        <f t="shared" si="206"/>
        <v>42590.695925925924</v>
      </c>
      <c r="T3270" s="23">
        <f t="shared" si="207"/>
        <v>42606.695925925924</v>
      </c>
      <c r="U3270" s="27">
        <f>IF(D3270&lt;Bonus!$J$2,Bonus!$K$2,IF(D3270&lt;Bonus!$J$3,Bonus!$K$3,IF(D3270&lt;Bonus!$J$4,Bonus!$K$4,IF(D3270&lt;Bonus!$J$5,Bonus!$K$5,IF(D3270&lt;Bonus!$J$6,Bonus!$K$6,IF(D3270&lt;Bonus!$J$7,Bonus!$K$7,IF(D3270&lt;Bonus!$J$8,Bonus!$K$8,IF(D3270&lt;Bonus!$J$9,Bonus!$K$9,IF(D3270&lt;Bonus!$J$10,Bonus!$K$10,IF(D3270&lt;Bonus!$J$11,Bonus!$K$11,IF(D3270&lt;Bonus!$J$12,Bonus!$K$12,Bonus!$K$13)))))))))))</f>
        <v>2</v>
      </c>
    </row>
    <row r="3271" spans="1:21"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17">
        <f t="shared" si="205"/>
        <v>116</v>
      </c>
      <c r="Q3271" t="s">
        <v>8337</v>
      </c>
      <c r="R3271" t="s">
        <v>8338</v>
      </c>
      <c r="S3271" s="23">
        <f t="shared" si="206"/>
        <v>42137.18746527777</v>
      </c>
      <c r="T3271" s="23">
        <f t="shared" si="207"/>
        <v>42171.249999999993</v>
      </c>
      <c r="U3271" s="27">
        <f>IF(D3271&lt;Bonus!$J$2,Bonus!$K$2,IF(D3271&lt;Bonus!$J$3,Bonus!$K$3,IF(D3271&lt;Bonus!$J$4,Bonus!$K$4,IF(D3271&lt;Bonus!$J$5,Bonus!$K$5,IF(D3271&lt;Bonus!$J$6,Bonus!$K$6,IF(D3271&lt;Bonus!$J$7,Bonus!$K$7,IF(D3271&lt;Bonus!$J$8,Bonus!$K$8,IF(D3271&lt;Bonus!$J$9,Bonus!$K$9,IF(D3271&lt;Bonus!$J$10,Bonus!$K$10,IF(D3271&lt;Bonus!$J$11,Bonus!$K$11,IF(D3271&lt;Bonus!$J$12,Bonus!$K$12,Bonus!$K$13)))))))))))</f>
        <v>3</v>
      </c>
    </row>
    <row r="3272" spans="1:21"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17">
        <f t="shared" si="205"/>
        <v>61</v>
      </c>
      <c r="Q3272" t="s">
        <v>8337</v>
      </c>
      <c r="R3272" t="s">
        <v>8338</v>
      </c>
      <c r="S3272" s="23">
        <f t="shared" si="206"/>
        <v>42167.324826388889</v>
      </c>
      <c r="T3272" s="23">
        <f t="shared" si="207"/>
        <v>42197.324826388889</v>
      </c>
      <c r="U3272" s="27">
        <f>IF(D3272&lt;Bonus!$J$2,Bonus!$K$2,IF(D3272&lt;Bonus!$J$3,Bonus!$K$3,IF(D3272&lt;Bonus!$J$4,Bonus!$K$4,IF(D3272&lt;Bonus!$J$5,Bonus!$K$5,IF(D3272&lt;Bonus!$J$6,Bonus!$K$6,IF(D3272&lt;Bonus!$J$7,Bonus!$K$7,IF(D3272&lt;Bonus!$J$8,Bonus!$K$8,IF(D3272&lt;Bonus!$J$9,Bonus!$K$9,IF(D3272&lt;Bonus!$J$10,Bonus!$K$10,IF(D3272&lt;Bonus!$J$11,Bonus!$K$11,IF(D3272&lt;Bonus!$J$12,Bonus!$K$12,Bonus!$K$13)))))))))))</f>
        <v>2</v>
      </c>
    </row>
    <row r="3273" spans="1:2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17">
        <f t="shared" si="205"/>
        <v>38.235294117647058</v>
      </c>
      <c r="Q3273" t="s">
        <v>8337</v>
      </c>
      <c r="R3273" t="s">
        <v>8338</v>
      </c>
      <c r="S3273" s="23">
        <f t="shared" si="206"/>
        <v>41915.22887731481</v>
      </c>
      <c r="T3273" s="23">
        <f t="shared" si="207"/>
        <v>41945.270543981482</v>
      </c>
      <c r="U3273" s="27">
        <f>IF(D3273&lt;Bonus!$J$2,Bonus!$K$2,IF(D3273&lt;Bonus!$J$3,Bonus!$K$3,IF(D3273&lt;Bonus!$J$4,Bonus!$K$4,IF(D3273&lt;Bonus!$J$5,Bonus!$K$5,IF(D3273&lt;Bonus!$J$6,Bonus!$K$6,IF(D3273&lt;Bonus!$J$7,Bonus!$K$7,IF(D3273&lt;Bonus!$J$8,Bonus!$K$8,IF(D3273&lt;Bonus!$J$9,Bonus!$K$9,IF(D3273&lt;Bonus!$J$10,Bonus!$K$10,IF(D3273&lt;Bonus!$J$11,Bonus!$K$11,IF(D3273&lt;Bonus!$J$12,Bonus!$K$12,Bonus!$K$13)))))))))))</f>
        <v>2</v>
      </c>
    </row>
    <row r="3274" spans="1:21"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17">
        <f t="shared" si="205"/>
        <v>106.50344827586207</v>
      </c>
      <c r="Q3274" t="s">
        <v>8337</v>
      </c>
      <c r="R3274" t="s">
        <v>8338</v>
      </c>
      <c r="S3274" s="23">
        <f t="shared" si="206"/>
        <v>42284.291770833333</v>
      </c>
      <c r="T3274" s="23">
        <f t="shared" si="207"/>
        <v>42314.333437499998</v>
      </c>
      <c r="U3274" s="27">
        <f>IF(D3274&lt;Bonus!$J$2,Bonus!$K$2,IF(D3274&lt;Bonus!$J$3,Bonus!$K$3,IF(D3274&lt;Bonus!$J$4,Bonus!$K$4,IF(D3274&lt;Bonus!$J$5,Bonus!$K$5,IF(D3274&lt;Bonus!$J$6,Bonus!$K$6,IF(D3274&lt;Bonus!$J$7,Bonus!$K$7,IF(D3274&lt;Bonus!$J$8,Bonus!$K$8,IF(D3274&lt;Bonus!$J$9,Bonus!$K$9,IF(D3274&lt;Bonus!$J$10,Bonus!$K$10,IF(D3274&lt;Bonus!$J$11,Bonus!$K$11,IF(D3274&lt;Bonus!$J$12,Bonus!$K$12,Bonus!$K$13)))))))))))</f>
        <v>4</v>
      </c>
    </row>
    <row r="3275" spans="1:21"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17">
        <f t="shared" si="205"/>
        <v>204.57142857142858</v>
      </c>
      <c r="Q3275" t="s">
        <v>8337</v>
      </c>
      <c r="R3275" t="s">
        <v>8338</v>
      </c>
      <c r="S3275" s="23">
        <f t="shared" si="206"/>
        <v>42611.5930787037</v>
      </c>
      <c r="T3275" s="23">
        <f t="shared" si="207"/>
        <v>42627.583333333336</v>
      </c>
      <c r="U3275" s="27">
        <f>IF(D3275&lt;Bonus!$J$2,Bonus!$K$2,IF(D3275&lt;Bonus!$J$3,Bonus!$K$3,IF(D3275&lt;Bonus!$J$4,Bonus!$K$4,IF(D3275&lt;Bonus!$J$5,Bonus!$K$5,IF(D3275&lt;Bonus!$J$6,Bonus!$K$6,IF(D3275&lt;Bonus!$J$7,Bonus!$K$7,IF(D3275&lt;Bonus!$J$8,Bonus!$K$8,IF(D3275&lt;Bonus!$J$9,Bonus!$K$9,IF(D3275&lt;Bonus!$J$10,Bonus!$K$10,IF(D3275&lt;Bonus!$J$11,Bonus!$K$11,IF(D3275&lt;Bonus!$J$12,Bonus!$K$12,Bonus!$K$13)))))))))))</f>
        <v>2</v>
      </c>
    </row>
    <row r="3276" spans="1:21"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17">
        <f t="shared" si="205"/>
        <v>54.912587412587413</v>
      </c>
      <c r="Q3276" t="s">
        <v>8337</v>
      </c>
      <c r="R3276" t="s">
        <v>8338</v>
      </c>
      <c r="S3276" s="23">
        <f t="shared" si="206"/>
        <v>42400.496203703697</v>
      </c>
      <c r="T3276" s="23">
        <f t="shared" si="207"/>
        <v>42444.666666666664</v>
      </c>
      <c r="U3276" s="27">
        <f>IF(D3276&lt;Bonus!$J$2,Bonus!$K$2,IF(D3276&lt;Bonus!$J$3,Bonus!$K$3,IF(D3276&lt;Bonus!$J$4,Bonus!$K$4,IF(D3276&lt;Bonus!$J$5,Bonus!$K$5,IF(D3276&lt;Bonus!$J$6,Bonus!$K$6,IF(D3276&lt;Bonus!$J$7,Bonus!$K$7,IF(D3276&lt;Bonus!$J$8,Bonus!$K$8,IF(D3276&lt;Bonus!$J$9,Bonus!$K$9,IF(D3276&lt;Bonus!$J$10,Bonus!$K$10,IF(D3276&lt;Bonus!$J$11,Bonus!$K$11,IF(D3276&lt;Bonus!$J$12,Bonus!$K$12,Bonus!$K$13)))))))))))</f>
        <v>5</v>
      </c>
    </row>
    <row r="3277" spans="1:21"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17">
        <f t="shared" si="205"/>
        <v>150.41666666666666</v>
      </c>
      <c r="Q3277" t="s">
        <v>8337</v>
      </c>
      <c r="R3277" t="s">
        <v>8338</v>
      </c>
      <c r="S3277" s="23">
        <f t="shared" si="206"/>
        <v>42017.672118055554</v>
      </c>
      <c r="T3277" s="23">
        <f t="shared" si="207"/>
        <v>42043.979166666664</v>
      </c>
      <c r="U3277" s="27">
        <f>IF(D3277&lt;Bonus!$J$2,Bonus!$K$2,IF(D3277&lt;Bonus!$J$3,Bonus!$K$3,IF(D3277&lt;Bonus!$J$4,Bonus!$K$4,IF(D3277&lt;Bonus!$J$5,Bonus!$K$5,IF(D3277&lt;Bonus!$J$6,Bonus!$K$6,IF(D3277&lt;Bonus!$J$7,Bonus!$K$7,IF(D3277&lt;Bonus!$J$8,Bonus!$K$8,IF(D3277&lt;Bonus!$J$9,Bonus!$K$9,IF(D3277&lt;Bonus!$J$10,Bonus!$K$10,IF(D3277&lt;Bonus!$J$11,Bonus!$K$11,IF(D3277&lt;Bonus!$J$12,Bonus!$K$12,Bonus!$K$13)))))))))))</f>
        <v>2</v>
      </c>
    </row>
    <row r="3278" spans="1:21"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17">
        <f t="shared" si="205"/>
        <v>52.58</v>
      </c>
      <c r="Q3278" t="s">
        <v>8337</v>
      </c>
      <c r="R3278" t="s">
        <v>8338</v>
      </c>
      <c r="S3278" s="23">
        <f t="shared" si="206"/>
        <v>42426.741655092592</v>
      </c>
      <c r="T3278" s="23">
        <f t="shared" si="207"/>
        <v>42460.957638888889</v>
      </c>
      <c r="U3278" s="27">
        <f>IF(D3278&lt;Bonus!$J$2,Bonus!$K$2,IF(D3278&lt;Bonus!$J$3,Bonus!$K$3,IF(D3278&lt;Bonus!$J$4,Bonus!$K$4,IF(D3278&lt;Bonus!$J$5,Bonus!$K$5,IF(D3278&lt;Bonus!$J$6,Bonus!$K$6,IF(D3278&lt;Bonus!$J$7,Bonus!$K$7,IF(D3278&lt;Bonus!$J$8,Bonus!$K$8,IF(D3278&lt;Bonus!$J$9,Bonus!$K$9,IF(D3278&lt;Bonus!$J$10,Bonus!$K$10,IF(D3278&lt;Bonus!$J$11,Bonus!$K$11,IF(D3278&lt;Bonus!$J$12,Bonus!$K$12,Bonus!$K$13)))))))))))</f>
        <v>2</v>
      </c>
    </row>
    <row r="3279" spans="1:21"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17">
        <f t="shared" si="205"/>
        <v>54.3</v>
      </c>
      <c r="Q3279" t="s">
        <v>8337</v>
      </c>
      <c r="R3279" t="s">
        <v>8338</v>
      </c>
      <c r="S3279" s="23">
        <f t="shared" si="206"/>
        <v>41931.474606481483</v>
      </c>
      <c r="T3279" s="23">
        <f t="shared" si="207"/>
        <v>41961.516273148147</v>
      </c>
      <c r="U3279" s="27">
        <f>IF(D3279&lt;Bonus!$J$2,Bonus!$K$2,IF(D3279&lt;Bonus!$J$3,Bonus!$K$3,IF(D3279&lt;Bonus!$J$4,Bonus!$K$4,IF(D3279&lt;Bonus!$J$5,Bonus!$K$5,IF(D3279&lt;Bonus!$J$6,Bonus!$K$6,IF(D3279&lt;Bonus!$J$7,Bonus!$K$7,IF(D3279&lt;Bonus!$J$8,Bonus!$K$8,IF(D3279&lt;Bonus!$J$9,Bonus!$K$9,IF(D3279&lt;Bonus!$J$10,Bonus!$K$10,IF(D3279&lt;Bonus!$J$11,Bonus!$K$11,IF(D3279&lt;Bonus!$J$12,Bonus!$K$12,Bonus!$K$13)))))))))))</f>
        <v>3</v>
      </c>
    </row>
    <row r="3280" spans="1:21"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17">
        <f t="shared" si="205"/>
        <v>76.029411764705884</v>
      </c>
      <c r="Q3280" t="s">
        <v>8337</v>
      </c>
      <c r="R3280" t="s">
        <v>8338</v>
      </c>
      <c r="S3280" s="23">
        <f t="shared" si="206"/>
        <v>42124.640081018515</v>
      </c>
      <c r="T3280" s="23">
        <f t="shared" si="207"/>
        <v>42154.640081018515</v>
      </c>
      <c r="U3280" s="27">
        <f>IF(D3280&lt;Bonus!$J$2,Bonus!$K$2,IF(D3280&lt;Bonus!$J$3,Bonus!$K$3,IF(D3280&lt;Bonus!$J$4,Bonus!$K$4,IF(D3280&lt;Bonus!$J$5,Bonus!$K$5,IF(D3280&lt;Bonus!$J$6,Bonus!$K$6,IF(D3280&lt;Bonus!$J$7,Bonus!$K$7,IF(D3280&lt;Bonus!$J$8,Bonus!$K$8,IF(D3280&lt;Bonus!$J$9,Bonus!$K$9,IF(D3280&lt;Bonus!$J$10,Bonus!$K$10,IF(D3280&lt;Bonus!$J$11,Bonus!$K$11,IF(D3280&lt;Bonus!$J$12,Bonus!$K$12,Bonus!$K$13)))))))))))</f>
        <v>2</v>
      </c>
    </row>
    <row r="3281" spans="1:21"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17">
        <f t="shared" si="205"/>
        <v>105.2063492063492</v>
      </c>
      <c r="Q3281" t="s">
        <v>8337</v>
      </c>
      <c r="R3281" t="s">
        <v>8338</v>
      </c>
      <c r="S3281" s="23">
        <f t="shared" si="206"/>
        <v>42430.894201388881</v>
      </c>
      <c r="T3281" s="23">
        <f t="shared" si="207"/>
        <v>42460.852534722224</v>
      </c>
      <c r="U3281" s="27">
        <f>IF(D3281&lt;Bonus!$J$2,Bonus!$K$2,IF(D3281&lt;Bonus!$J$3,Bonus!$K$3,IF(D3281&lt;Bonus!$J$4,Bonus!$K$4,IF(D3281&lt;Bonus!$J$5,Bonus!$K$5,IF(D3281&lt;Bonus!$J$6,Bonus!$K$6,IF(D3281&lt;Bonus!$J$7,Bonus!$K$7,IF(D3281&lt;Bonus!$J$8,Bonus!$K$8,IF(D3281&lt;Bonus!$J$9,Bonus!$K$9,IF(D3281&lt;Bonus!$J$10,Bonus!$K$10,IF(D3281&lt;Bonus!$J$11,Bonus!$K$11,IF(D3281&lt;Bonus!$J$12,Bonus!$K$12,Bonus!$K$13)))))))))))</f>
        <v>3</v>
      </c>
    </row>
    <row r="3282" spans="1:21"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17">
        <f t="shared" si="205"/>
        <v>68.666666666666671</v>
      </c>
      <c r="Q3282" t="s">
        <v>8337</v>
      </c>
      <c r="R3282" t="s">
        <v>8338</v>
      </c>
      <c r="S3282" s="23">
        <f t="shared" si="206"/>
        <v>42121.548587962963</v>
      </c>
      <c r="T3282" s="23">
        <f t="shared" si="207"/>
        <v>42155.999999999993</v>
      </c>
      <c r="U3282" s="27">
        <f>IF(D3282&lt;Bonus!$J$2,Bonus!$K$2,IF(D3282&lt;Bonus!$J$3,Bonus!$K$3,IF(D3282&lt;Bonus!$J$4,Bonus!$K$4,IF(D3282&lt;Bonus!$J$5,Bonus!$K$5,IF(D3282&lt;Bonus!$J$6,Bonus!$K$6,IF(D3282&lt;Bonus!$J$7,Bonus!$K$7,IF(D3282&lt;Bonus!$J$8,Bonus!$K$8,IF(D3282&lt;Bonus!$J$9,Bonus!$K$9,IF(D3282&lt;Bonus!$J$10,Bonus!$K$10,IF(D3282&lt;Bonus!$J$11,Bonus!$K$11,IF(D3282&lt;Bonus!$J$12,Bonus!$K$12,Bonus!$K$13)))))))))))</f>
        <v>2</v>
      </c>
    </row>
    <row r="3283" spans="1:21"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17">
        <f t="shared" si="205"/>
        <v>129.36170212765958</v>
      </c>
      <c r="Q3283" t="s">
        <v>8337</v>
      </c>
      <c r="R3283" t="s">
        <v>8338</v>
      </c>
      <c r="S3283" s="23">
        <f t="shared" si="206"/>
        <v>42218.811400462961</v>
      </c>
      <c r="T3283" s="23">
        <f t="shared" si="207"/>
        <v>42248.811400462961</v>
      </c>
      <c r="U3283" s="27">
        <f>IF(D3283&lt;Bonus!$J$2,Bonus!$K$2,IF(D3283&lt;Bonus!$J$3,Bonus!$K$3,IF(D3283&lt;Bonus!$J$4,Bonus!$K$4,IF(D3283&lt;Bonus!$J$5,Bonus!$K$5,IF(D3283&lt;Bonus!$J$6,Bonus!$K$6,IF(D3283&lt;Bonus!$J$7,Bonus!$K$7,IF(D3283&lt;Bonus!$J$8,Bonus!$K$8,IF(D3283&lt;Bonus!$J$9,Bonus!$K$9,IF(D3283&lt;Bonus!$J$10,Bonus!$K$10,IF(D3283&lt;Bonus!$J$11,Bonus!$K$11,IF(D3283&lt;Bonus!$J$12,Bonus!$K$12,Bonus!$K$13)))))))))))</f>
        <v>3</v>
      </c>
    </row>
    <row r="3284" spans="1:21"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17">
        <f t="shared" si="205"/>
        <v>134.26371308016877</v>
      </c>
      <c r="Q3284" t="s">
        <v>8337</v>
      </c>
      <c r="R3284" t="s">
        <v>8338</v>
      </c>
      <c r="S3284" s="23">
        <f t="shared" si="206"/>
        <v>42444.985972222225</v>
      </c>
      <c r="T3284" s="23">
        <f t="shared" si="207"/>
        <v>42488.985972222225</v>
      </c>
      <c r="U3284" s="27">
        <f>IF(D3284&lt;Bonus!$J$2,Bonus!$K$2,IF(D3284&lt;Bonus!$J$3,Bonus!$K$3,IF(D3284&lt;Bonus!$J$4,Bonus!$K$4,IF(D3284&lt;Bonus!$J$5,Bonus!$K$5,IF(D3284&lt;Bonus!$J$6,Bonus!$K$6,IF(D3284&lt;Bonus!$J$7,Bonus!$K$7,IF(D3284&lt;Bonus!$J$8,Bonus!$K$8,IF(D3284&lt;Bonus!$J$9,Bonus!$K$9,IF(D3284&lt;Bonus!$J$10,Bonus!$K$10,IF(D3284&lt;Bonus!$J$11,Bonus!$K$11,IF(D3284&lt;Bonus!$J$12,Bonus!$K$12,Bonus!$K$13)))))))))))</f>
        <v>8</v>
      </c>
    </row>
    <row r="3285" spans="1:21"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17">
        <f t="shared" si="205"/>
        <v>17.829787234042552</v>
      </c>
      <c r="Q3285" t="s">
        <v>8337</v>
      </c>
      <c r="R3285" t="s">
        <v>8338</v>
      </c>
      <c r="S3285" s="23">
        <f t="shared" si="206"/>
        <v>42379.535856481474</v>
      </c>
      <c r="T3285" s="23">
        <f t="shared" si="207"/>
        <v>42410.666666666664</v>
      </c>
      <c r="U3285" s="27">
        <f>IF(D3285&lt;Bonus!$J$2,Bonus!$K$2,IF(D3285&lt;Bonus!$J$3,Bonus!$K$3,IF(D3285&lt;Bonus!$J$4,Bonus!$K$4,IF(D3285&lt;Bonus!$J$5,Bonus!$K$5,IF(D3285&lt;Bonus!$J$6,Bonus!$K$6,IF(D3285&lt;Bonus!$J$7,Bonus!$K$7,IF(D3285&lt;Bonus!$J$8,Bonus!$K$8,IF(D3285&lt;Bonus!$J$9,Bonus!$K$9,IF(D3285&lt;Bonus!$J$10,Bonus!$K$10,IF(D3285&lt;Bonus!$J$11,Bonus!$K$11,IF(D3285&lt;Bonus!$J$12,Bonus!$K$12,Bonus!$K$13)))))))))))</f>
        <v>1</v>
      </c>
    </row>
    <row r="3286" spans="1:21"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17">
        <f t="shared" si="205"/>
        <v>203.2</v>
      </c>
      <c r="Q3286" t="s">
        <v>8337</v>
      </c>
      <c r="R3286" t="s">
        <v>8338</v>
      </c>
      <c r="S3286" s="23">
        <f t="shared" si="206"/>
        <v>42380.676539351851</v>
      </c>
      <c r="T3286" s="23">
        <f t="shared" si="207"/>
        <v>42398.040972222218</v>
      </c>
      <c r="U3286" s="27">
        <f>IF(D3286&lt;Bonus!$J$2,Bonus!$K$2,IF(D3286&lt;Bonus!$J$3,Bonus!$K$3,IF(D3286&lt;Bonus!$J$4,Bonus!$K$4,IF(D3286&lt;Bonus!$J$5,Bonus!$K$5,IF(D3286&lt;Bonus!$J$6,Bonus!$K$6,IF(D3286&lt;Bonus!$J$7,Bonus!$K$7,IF(D3286&lt;Bonus!$J$8,Bonus!$K$8,IF(D3286&lt;Bonus!$J$9,Bonus!$K$9,IF(D3286&lt;Bonus!$J$10,Bonus!$K$10,IF(D3286&lt;Bonus!$J$11,Bonus!$K$11,IF(D3286&lt;Bonus!$J$12,Bonus!$K$12,Bonus!$K$13)))))))))))</f>
        <v>2</v>
      </c>
    </row>
    <row r="3287" spans="1:2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17">
        <f t="shared" si="205"/>
        <v>69.18518518518519</v>
      </c>
      <c r="Q3287" t="s">
        <v>8337</v>
      </c>
      <c r="R3287" t="s">
        <v>8338</v>
      </c>
      <c r="S3287" s="23">
        <f t="shared" si="206"/>
        <v>42762.734097222223</v>
      </c>
      <c r="T3287" s="23">
        <f t="shared" si="207"/>
        <v>42793.999999999993</v>
      </c>
      <c r="U3287" s="27">
        <f>IF(D3287&lt;Bonus!$J$2,Bonus!$K$2,IF(D3287&lt;Bonus!$J$3,Bonus!$K$3,IF(D3287&lt;Bonus!$J$4,Bonus!$K$4,IF(D3287&lt;Bonus!$J$5,Bonus!$K$5,IF(D3287&lt;Bonus!$J$6,Bonus!$K$6,IF(D3287&lt;Bonus!$J$7,Bonus!$K$7,IF(D3287&lt;Bonus!$J$8,Bonus!$K$8,IF(D3287&lt;Bonus!$J$9,Bonus!$K$9,IF(D3287&lt;Bonus!$J$10,Bonus!$K$10,IF(D3287&lt;Bonus!$J$11,Bonus!$K$11,IF(D3287&lt;Bonus!$J$12,Bonus!$K$12,Bonus!$K$13)))))))))))</f>
        <v>3</v>
      </c>
    </row>
    <row r="3288" spans="1:21"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17">
        <f t="shared" si="205"/>
        <v>125.12295081967213</v>
      </c>
      <c r="Q3288" t="s">
        <v>8337</v>
      </c>
      <c r="R3288" t="s">
        <v>8338</v>
      </c>
      <c r="S3288" s="23">
        <f t="shared" si="206"/>
        <v>42567.631736111107</v>
      </c>
      <c r="T3288" s="23">
        <f t="shared" si="207"/>
        <v>42597.631736111107</v>
      </c>
      <c r="U3288" s="27">
        <f>IF(D3288&lt;Bonus!$J$2,Bonus!$K$2,IF(D3288&lt;Bonus!$J$3,Bonus!$K$3,IF(D3288&lt;Bonus!$J$4,Bonus!$K$4,IF(D3288&lt;Bonus!$J$5,Bonus!$K$5,IF(D3288&lt;Bonus!$J$6,Bonus!$K$6,IF(D3288&lt;Bonus!$J$7,Bonus!$K$7,IF(D3288&lt;Bonus!$J$8,Bonus!$K$8,IF(D3288&lt;Bonus!$J$9,Bonus!$K$9,IF(D3288&lt;Bonus!$J$10,Bonus!$K$10,IF(D3288&lt;Bonus!$J$11,Bonus!$K$11,IF(D3288&lt;Bonus!$J$12,Bonus!$K$12,Bonus!$K$13)))))))))))</f>
        <v>5</v>
      </c>
    </row>
    <row r="3289" spans="1:21"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17">
        <f t="shared" si="205"/>
        <v>73.529411764705884</v>
      </c>
      <c r="Q3289" t="s">
        <v>8337</v>
      </c>
      <c r="R3289" t="s">
        <v>8338</v>
      </c>
      <c r="S3289" s="23">
        <f t="shared" si="206"/>
        <v>42311.541990740741</v>
      </c>
      <c r="T3289" s="23">
        <f t="shared" si="207"/>
        <v>42336.541990740741</v>
      </c>
      <c r="U3289" s="27">
        <f>IF(D3289&lt;Bonus!$J$2,Bonus!$K$2,IF(D3289&lt;Bonus!$J$3,Bonus!$K$3,IF(D3289&lt;Bonus!$J$4,Bonus!$K$4,IF(D3289&lt;Bonus!$J$5,Bonus!$K$5,IF(D3289&lt;Bonus!$J$6,Bonus!$K$6,IF(D3289&lt;Bonus!$J$7,Bonus!$K$7,IF(D3289&lt;Bonus!$J$8,Bonus!$K$8,IF(D3289&lt;Bonus!$J$9,Bonus!$K$9,IF(D3289&lt;Bonus!$J$10,Bonus!$K$10,IF(D3289&lt;Bonus!$J$11,Bonus!$K$11,IF(D3289&lt;Bonus!$J$12,Bonus!$K$12,Bonus!$K$13)))))))))))</f>
        <v>2</v>
      </c>
    </row>
    <row r="3290" spans="1:21"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17">
        <f t="shared" si="205"/>
        <v>48.437149758454105</v>
      </c>
      <c r="Q3290" t="s">
        <v>8337</v>
      </c>
      <c r="R3290" t="s">
        <v>8338</v>
      </c>
      <c r="S3290" s="23">
        <f t="shared" si="206"/>
        <v>42505.566145833327</v>
      </c>
      <c r="T3290" s="23">
        <f t="shared" si="207"/>
        <v>42541.749999999993</v>
      </c>
      <c r="U3290" s="27">
        <f>IF(D3290&lt;Bonus!$J$2,Bonus!$K$2,IF(D3290&lt;Bonus!$J$3,Bonus!$K$3,IF(D3290&lt;Bonus!$J$4,Bonus!$K$4,IF(D3290&lt;Bonus!$J$5,Bonus!$K$5,IF(D3290&lt;Bonus!$J$6,Bonus!$K$6,IF(D3290&lt;Bonus!$J$7,Bonus!$K$7,IF(D3290&lt;Bonus!$J$8,Bonus!$K$8,IF(D3290&lt;Bonus!$J$9,Bonus!$K$9,IF(D3290&lt;Bonus!$J$10,Bonus!$K$10,IF(D3290&lt;Bonus!$J$11,Bonus!$K$11,IF(D3290&lt;Bonus!$J$12,Bonus!$K$12,Bonus!$K$13)))))))))))</f>
        <v>4</v>
      </c>
    </row>
    <row r="3291" spans="1:21"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17">
        <f t="shared" si="205"/>
        <v>26.608400000000003</v>
      </c>
      <c r="Q3291" t="s">
        <v>8337</v>
      </c>
      <c r="R3291" t="s">
        <v>8338</v>
      </c>
      <c r="S3291" s="23">
        <f t="shared" si="206"/>
        <v>42758.159745370365</v>
      </c>
      <c r="T3291" s="23">
        <f t="shared" si="207"/>
        <v>42786.159745370365</v>
      </c>
      <c r="U3291" s="27">
        <f>IF(D3291&lt;Bonus!$J$2,Bonus!$K$2,IF(D3291&lt;Bonus!$J$3,Bonus!$K$3,IF(D3291&lt;Bonus!$J$4,Bonus!$K$4,IF(D3291&lt;Bonus!$J$5,Bonus!$K$5,IF(D3291&lt;Bonus!$J$6,Bonus!$K$6,IF(D3291&lt;Bonus!$J$7,Bonus!$K$7,IF(D3291&lt;Bonus!$J$8,Bonus!$K$8,IF(D3291&lt;Bonus!$J$9,Bonus!$K$9,IF(D3291&lt;Bonus!$J$10,Bonus!$K$10,IF(D3291&lt;Bonus!$J$11,Bonus!$K$11,IF(D3291&lt;Bonus!$J$12,Bonus!$K$12,Bonus!$K$13)))))))))))</f>
        <v>1</v>
      </c>
    </row>
    <row r="3292" spans="1:21"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17">
        <f t="shared" si="205"/>
        <v>33.666666666666664</v>
      </c>
      <c r="Q3292" t="s">
        <v>8337</v>
      </c>
      <c r="R3292" t="s">
        <v>8338</v>
      </c>
      <c r="S3292" s="23">
        <f t="shared" si="206"/>
        <v>42775.306608796294</v>
      </c>
      <c r="T3292" s="23">
        <f t="shared" si="207"/>
        <v>42805.306608796294</v>
      </c>
      <c r="U3292" s="27">
        <f>IF(D3292&lt;Bonus!$J$2,Bonus!$K$2,IF(D3292&lt;Bonus!$J$3,Bonus!$K$3,IF(D3292&lt;Bonus!$J$4,Bonus!$K$4,IF(D3292&lt;Bonus!$J$5,Bonus!$K$5,IF(D3292&lt;Bonus!$J$6,Bonus!$K$6,IF(D3292&lt;Bonus!$J$7,Bonus!$K$7,IF(D3292&lt;Bonus!$J$8,Bonus!$K$8,IF(D3292&lt;Bonus!$J$9,Bonus!$K$9,IF(D3292&lt;Bonus!$J$10,Bonus!$K$10,IF(D3292&lt;Bonus!$J$11,Bonus!$K$11,IF(D3292&lt;Bonus!$J$12,Bonus!$K$12,Bonus!$K$13)))))))))))</f>
        <v>2</v>
      </c>
    </row>
    <row r="3293" spans="1:21"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17">
        <f t="shared" si="205"/>
        <v>40.714285714285715</v>
      </c>
      <c r="Q3293" t="s">
        <v>8337</v>
      </c>
      <c r="R3293" t="s">
        <v>8338</v>
      </c>
      <c r="S3293" s="23">
        <f t="shared" si="206"/>
        <v>42232.494212962956</v>
      </c>
      <c r="T3293" s="23">
        <f t="shared" si="207"/>
        <v>42263.957638888889</v>
      </c>
      <c r="U3293" s="27">
        <f>IF(D3293&lt;Bonus!$J$2,Bonus!$K$2,IF(D3293&lt;Bonus!$J$3,Bonus!$K$3,IF(D3293&lt;Bonus!$J$4,Bonus!$K$4,IF(D3293&lt;Bonus!$J$5,Bonus!$K$5,IF(D3293&lt;Bonus!$J$6,Bonus!$K$6,IF(D3293&lt;Bonus!$J$7,Bonus!$K$7,IF(D3293&lt;Bonus!$J$8,Bonus!$K$8,IF(D3293&lt;Bonus!$J$9,Bonus!$K$9,IF(D3293&lt;Bonus!$J$10,Bonus!$K$10,IF(D3293&lt;Bonus!$J$11,Bonus!$K$11,IF(D3293&lt;Bonus!$J$12,Bonus!$K$12,Bonus!$K$13)))))))))))</f>
        <v>1</v>
      </c>
    </row>
    <row r="3294" spans="1:21"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17">
        <f t="shared" si="205"/>
        <v>19.266666666666666</v>
      </c>
      <c r="Q3294" t="s">
        <v>8337</v>
      </c>
      <c r="R3294" t="s">
        <v>8338</v>
      </c>
      <c r="S3294" s="23">
        <f t="shared" si="206"/>
        <v>42282.561898148146</v>
      </c>
      <c r="T3294" s="23">
        <f t="shared" si="207"/>
        <v>42342.603564814817</v>
      </c>
      <c r="U3294" s="27">
        <f>IF(D3294&lt;Bonus!$J$2,Bonus!$K$2,IF(D3294&lt;Bonus!$J$3,Bonus!$K$3,IF(D3294&lt;Bonus!$J$4,Bonus!$K$4,IF(D3294&lt;Bonus!$J$5,Bonus!$K$5,IF(D3294&lt;Bonus!$J$6,Bonus!$K$6,IF(D3294&lt;Bonus!$J$7,Bonus!$K$7,IF(D3294&lt;Bonus!$J$8,Bonus!$K$8,IF(D3294&lt;Bonus!$J$9,Bonus!$K$9,IF(D3294&lt;Bonus!$J$10,Bonus!$K$10,IF(D3294&lt;Bonus!$J$11,Bonus!$K$11,IF(D3294&lt;Bonus!$J$12,Bonus!$K$12,Bonus!$K$13)))))))))))</f>
        <v>1</v>
      </c>
    </row>
    <row r="3295" spans="1:21"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17">
        <f t="shared" si="205"/>
        <v>84.285714285714292</v>
      </c>
      <c r="Q3295" t="s">
        <v>8337</v>
      </c>
      <c r="R3295" t="s">
        <v>8338</v>
      </c>
      <c r="S3295" s="23">
        <f t="shared" si="206"/>
        <v>42768.217037037037</v>
      </c>
      <c r="T3295" s="23">
        <f t="shared" si="207"/>
        <v>42798.217037037037</v>
      </c>
      <c r="U3295" s="27">
        <f>IF(D3295&lt;Bonus!$J$2,Bonus!$K$2,IF(D3295&lt;Bonus!$J$3,Bonus!$K$3,IF(D3295&lt;Bonus!$J$4,Bonus!$K$4,IF(D3295&lt;Bonus!$J$5,Bonus!$K$5,IF(D3295&lt;Bonus!$J$6,Bonus!$K$6,IF(D3295&lt;Bonus!$J$7,Bonus!$K$7,IF(D3295&lt;Bonus!$J$8,Bonus!$K$8,IF(D3295&lt;Bonus!$J$9,Bonus!$K$9,IF(D3295&lt;Bonus!$J$10,Bonus!$K$10,IF(D3295&lt;Bonus!$J$11,Bonus!$K$11,IF(D3295&lt;Bonus!$J$12,Bonus!$K$12,Bonus!$K$13)))))))))))</f>
        <v>2</v>
      </c>
    </row>
    <row r="3296" spans="1:21"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17">
        <f t="shared" si="205"/>
        <v>29.583333333333332</v>
      </c>
      <c r="Q3296" t="s">
        <v>8337</v>
      </c>
      <c r="R3296" t="s">
        <v>8338</v>
      </c>
      <c r="S3296" s="23">
        <f t="shared" si="206"/>
        <v>42141.33280092592</v>
      </c>
      <c r="T3296" s="23">
        <f t="shared" si="207"/>
        <v>42171.33280092592</v>
      </c>
      <c r="U3296" s="27">
        <f>IF(D3296&lt;Bonus!$J$2,Bonus!$K$2,IF(D3296&lt;Bonus!$J$3,Bonus!$K$3,IF(D3296&lt;Bonus!$J$4,Bonus!$K$4,IF(D3296&lt;Bonus!$J$5,Bonus!$K$5,IF(D3296&lt;Bonus!$J$6,Bonus!$K$6,IF(D3296&lt;Bonus!$J$7,Bonus!$K$7,IF(D3296&lt;Bonus!$J$8,Bonus!$K$8,IF(D3296&lt;Bonus!$J$9,Bonus!$K$9,IF(D3296&lt;Bonus!$J$10,Bonus!$K$10,IF(D3296&lt;Bonus!$J$11,Bonus!$K$11,IF(D3296&lt;Bonus!$J$12,Bonus!$K$12,Bonus!$K$13)))))))))))</f>
        <v>1</v>
      </c>
    </row>
    <row r="3297" spans="1:21"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17">
        <f t="shared" si="205"/>
        <v>26.667037037037037</v>
      </c>
      <c r="Q3297" t="s">
        <v>8337</v>
      </c>
      <c r="R3297" t="s">
        <v>8338</v>
      </c>
      <c r="S3297" s="23">
        <f t="shared" si="206"/>
        <v>42609.234131944446</v>
      </c>
      <c r="T3297" s="23">
        <f t="shared" si="207"/>
        <v>42639.234131944446</v>
      </c>
      <c r="U3297" s="27">
        <f>IF(D3297&lt;Bonus!$J$2,Bonus!$K$2,IF(D3297&lt;Bonus!$J$3,Bonus!$K$3,IF(D3297&lt;Bonus!$J$4,Bonus!$K$4,IF(D3297&lt;Bonus!$J$5,Bonus!$K$5,IF(D3297&lt;Bonus!$J$6,Bonus!$K$6,IF(D3297&lt;Bonus!$J$7,Bonus!$K$7,IF(D3297&lt;Bonus!$J$8,Bonus!$K$8,IF(D3297&lt;Bonus!$J$9,Bonus!$K$9,IF(D3297&lt;Bonus!$J$10,Bonus!$K$10,IF(D3297&lt;Bonus!$J$11,Bonus!$K$11,IF(D3297&lt;Bonus!$J$12,Bonus!$K$12,Bonus!$K$13)))))))))))</f>
        <v>1</v>
      </c>
    </row>
    <row r="3298" spans="1:21"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17">
        <f t="shared" si="205"/>
        <v>45.978723404255319</v>
      </c>
      <c r="Q3298" t="s">
        <v>8337</v>
      </c>
      <c r="R3298" t="s">
        <v>8338</v>
      </c>
      <c r="S3298" s="23">
        <f t="shared" si="206"/>
        <v>42309.54828703704</v>
      </c>
      <c r="T3298" s="23">
        <f t="shared" si="207"/>
        <v>42330.708333333336</v>
      </c>
      <c r="U3298" s="27">
        <f>IF(D3298&lt;Bonus!$J$2,Bonus!$K$2,IF(D3298&lt;Bonus!$J$3,Bonus!$K$3,IF(D3298&lt;Bonus!$J$4,Bonus!$K$4,IF(D3298&lt;Bonus!$J$5,Bonus!$K$5,IF(D3298&lt;Bonus!$J$6,Bonus!$K$6,IF(D3298&lt;Bonus!$J$7,Bonus!$K$7,IF(D3298&lt;Bonus!$J$8,Bonus!$K$8,IF(D3298&lt;Bonus!$J$9,Bonus!$K$9,IF(D3298&lt;Bonus!$J$10,Bonus!$K$10,IF(D3298&lt;Bonus!$J$11,Bonus!$K$11,IF(D3298&lt;Bonus!$J$12,Bonus!$K$12,Bonus!$K$13)))))))))))</f>
        <v>2</v>
      </c>
    </row>
    <row r="3299" spans="1:21"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17">
        <f t="shared" si="205"/>
        <v>125.09090909090909</v>
      </c>
      <c r="Q3299" t="s">
        <v>8337</v>
      </c>
      <c r="R3299" t="s">
        <v>8338</v>
      </c>
      <c r="S3299" s="23">
        <f t="shared" si="206"/>
        <v>42193.563148148147</v>
      </c>
      <c r="T3299" s="23">
        <f t="shared" si="207"/>
        <v>42212.749305555553</v>
      </c>
      <c r="U3299" s="27">
        <f>IF(D3299&lt;Bonus!$J$2,Bonus!$K$2,IF(D3299&lt;Bonus!$J$3,Bonus!$K$3,IF(D3299&lt;Bonus!$J$4,Bonus!$K$4,IF(D3299&lt;Bonus!$J$5,Bonus!$K$5,IF(D3299&lt;Bonus!$J$6,Bonus!$K$6,IF(D3299&lt;Bonus!$J$7,Bonus!$K$7,IF(D3299&lt;Bonus!$J$8,Bonus!$K$8,IF(D3299&lt;Bonus!$J$9,Bonus!$K$9,IF(D3299&lt;Bonus!$J$10,Bonus!$K$10,IF(D3299&lt;Bonus!$J$11,Bonus!$K$11,IF(D3299&lt;Bonus!$J$12,Bonus!$K$12,Bonus!$K$13)))))))))))</f>
        <v>3</v>
      </c>
    </row>
    <row r="3300" spans="1:21"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17">
        <f t="shared" si="205"/>
        <v>141.29166666666666</v>
      </c>
      <c r="Q3300" t="s">
        <v>8337</v>
      </c>
      <c r="R3300" t="s">
        <v>8338</v>
      </c>
      <c r="S3300" s="23">
        <f t="shared" si="206"/>
        <v>42239.749629629623</v>
      </c>
      <c r="T3300" s="23">
        <f t="shared" si="207"/>
        <v>42259.791666666664</v>
      </c>
      <c r="U3300" s="27">
        <f>IF(D3300&lt;Bonus!$J$2,Bonus!$K$2,IF(D3300&lt;Bonus!$J$3,Bonus!$K$3,IF(D3300&lt;Bonus!$J$4,Bonus!$K$4,IF(D3300&lt;Bonus!$J$5,Bonus!$K$5,IF(D3300&lt;Bonus!$J$6,Bonus!$K$6,IF(D3300&lt;Bonus!$J$7,Bonus!$K$7,IF(D3300&lt;Bonus!$J$8,Bonus!$K$8,IF(D3300&lt;Bonus!$J$9,Bonus!$K$9,IF(D3300&lt;Bonus!$J$10,Bonus!$K$10,IF(D3300&lt;Bonus!$J$11,Bonus!$K$11,IF(D3300&lt;Bonus!$J$12,Bonus!$K$12,Bonus!$K$13)))))))))))</f>
        <v>4</v>
      </c>
    </row>
    <row r="3301" spans="1:21"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17">
        <f t="shared" si="205"/>
        <v>55.333333333333336</v>
      </c>
      <c r="Q3301" t="s">
        <v>8337</v>
      </c>
      <c r="R3301" t="s">
        <v>8338</v>
      </c>
      <c r="S3301" s="23">
        <f t="shared" si="206"/>
        <v>42261.709062499998</v>
      </c>
      <c r="T3301" s="23">
        <f t="shared" si="207"/>
        <v>42291.709062499998</v>
      </c>
      <c r="U3301" s="27">
        <f>IF(D3301&lt;Bonus!$J$2,Bonus!$K$2,IF(D3301&lt;Bonus!$J$3,Bonus!$K$3,IF(D3301&lt;Bonus!$J$4,Bonus!$K$4,IF(D3301&lt;Bonus!$J$5,Bonus!$K$5,IF(D3301&lt;Bonus!$J$6,Bonus!$K$6,IF(D3301&lt;Bonus!$J$7,Bonus!$K$7,IF(D3301&lt;Bonus!$J$8,Bonus!$K$8,IF(D3301&lt;Bonus!$J$9,Bonus!$K$9,IF(D3301&lt;Bonus!$J$10,Bonus!$K$10,IF(D3301&lt;Bonus!$J$11,Bonus!$K$11,IF(D3301&lt;Bonus!$J$12,Bonus!$K$12,Bonus!$K$13)))))))))))</f>
        <v>2</v>
      </c>
    </row>
    <row r="3302" spans="1:21"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17">
        <f t="shared" si="205"/>
        <v>46.420454545454547</v>
      </c>
      <c r="Q3302" t="s">
        <v>8337</v>
      </c>
      <c r="R3302" t="s">
        <v>8338</v>
      </c>
      <c r="S3302" s="23">
        <f t="shared" si="206"/>
        <v>42102.535439814812</v>
      </c>
      <c r="T3302" s="23">
        <f t="shared" si="207"/>
        <v>42123.535439814812</v>
      </c>
      <c r="U3302" s="27">
        <f>IF(D3302&lt;Bonus!$J$2,Bonus!$K$2,IF(D3302&lt;Bonus!$J$3,Bonus!$K$3,IF(D3302&lt;Bonus!$J$4,Bonus!$K$4,IF(D3302&lt;Bonus!$J$5,Bonus!$K$5,IF(D3302&lt;Bonus!$J$6,Bonus!$K$6,IF(D3302&lt;Bonus!$J$7,Bonus!$K$7,IF(D3302&lt;Bonus!$J$8,Bonus!$K$8,IF(D3302&lt;Bonus!$J$9,Bonus!$K$9,IF(D3302&lt;Bonus!$J$10,Bonus!$K$10,IF(D3302&lt;Bonus!$J$11,Bonus!$K$11,IF(D3302&lt;Bonus!$J$12,Bonus!$K$12,Bonus!$K$13)))))))))))</f>
        <v>2</v>
      </c>
    </row>
    <row r="3303" spans="1:21"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17">
        <f t="shared" si="205"/>
        <v>57.2</v>
      </c>
      <c r="Q3303" t="s">
        <v>8337</v>
      </c>
      <c r="R3303" t="s">
        <v>8338</v>
      </c>
      <c r="S3303" s="23">
        <f t="shared" si="206"/>
        <v>42538.527500000004</v>
      </c>
      <c r="T3303" s="23">
        <f t="shared" si="207"/>
        <v>42583.082638888889</v>
      </c>
      <c r="U3303" s="27">
        <f>IF(D3303&lt;Bonus!$J$2,Bonus!$K$2,IF(D3303&lt;Bonus!$J$3,Bonus!$K$3,IF(D3303&lt;Bonus!$J$4,Bonus!$K$4,IF(D3303&lt;Bonus!$J$5,Bonus!$K$5,IF(D3303&lt;Bonus!$J$6,Bonus!$K$6,IF(D3303&lt;Bonus!$J$7,Bonus!$K$7,IF(D3303&lt;Bonus!$J$8,Bonus!$K$8,IF(D3303&lt;Bonus!$J$9,Bonus!$K$9,IF(D3303&lt;Bonus!$J$10,Bonus!$K$10,IF(D3303&lt;Bonus!$J$11,Bonus!$K$11,IF(D3303&lt;Bonus!$J$12,Bonus!$K$12,Bonus!$K$13)))))))))))</f>
        <v>2</v>
      </c>
    </row>
    <row r="3304" spans="1:2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17">
        <f t="shared" si="205"/>
        <v>173.7</v>
      </c>
      <c r="Q3304" t="s">
        <v>8337</v>
      </c>
      <c r="R3304" t="s">
        <v>8338</v>
      </c>
      <c r="S3304" s="23">
        <f t="shared" si="206"/>
        <v>42681.143240740734</v>
      </c>
      <c r="T3304" s="23">
        <f t="shared" si="207"/>
        <v>42711.143240740734</v>
      </c>
      <c r="U3304" s="27">
        <f>IF(D3304&lt;Bonus!$J$2,Bonus!$K$2,IF(D3304&lt;Bonus!$J$3,Bonus!$K$3,IF(D3304&lt;Bonus!$J$4,Bonus!$K$4,IF(D3304&lt;Bonus!$J$5,Bonus!$K$5,IF(D3304&lt;Bonus!$J$6,Bonus!$K$6,IF(D3304&lt;Bonus!$J$7,Bonus!$K$7,IF(D3304&lt;Bonus!$J$8,Bonus!$K$8,IF(D3304&lt;Bonus!$J$9,Bonus!$K$9,IF(D3304&lt;Bonus!$J$10,Bonus!$K$10,IF(D3304&lt;Bonus!$J$11,Bonus!$K$11,IF(D3304&lt;Bonus!$J$12,Bonus!$K$12,Bonus!$K$13)))))))))))</f>
        <v>3</v>
      </c>
    </row>
    <row r="3305" spans="1:21"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17">
        <f t="shared" si="205"/>
        <v>59.6</v>
      </c>
      <c r="Q3305" t="s">
        <v>8337</v>
      </c>
      <c r="R3305" t="s">
        <v>8338</v>
      </c>
      <c r="S3305" s="23">
        <f t="shared" si="206"/>
        <v>42056.443101851844</v>
      </c>
      <c r="T3305" s="23">
        <f t="shared" si="207"/>
        <v>42091.401435185187</v>
      </c>
      <c r="U3305" s="27">
        <f>IF(D3305&lt;Bonus!$J$2,Bonus!$K$2,IF(D3305&lt;Bonus!$J$3,Bonus!$K$3,IF(D3305&lt;Bonus!$J$4,Bonus!$K$4,IF(D3305&lt;Bonus!$J$5,Bonus!$K$5,IF(D3305&lt;Bonus!$J$6,Bonus!$K$6,IF(D3305&lt;Bonus!$J$7,Bonus!$K$7,IF(D3305&lt;Bonus!$J$8,Bonus!$K$8,IF(D3305&lt;Bonus!$J$9,Bonus!$K$9,IF(D3305&lt;Bonus!$J$10,Bonus!$K$10,IF(D3305&lt;Bonus!$J$11,Bonus!$K$11,IF(D3305&lt;Bonus!$J$12,Bonus!$K$12,Bonus!$K$13)))))))))))</f>
        <v>2</v>
      </c>
    </row>
    <row r="3306" spans="1:21"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17">
        <f t="shared" si="205"/>
        <v>89.585714285714289</v>
      </c>
      <c r="Q3306" t="s">
        <v>8337</v>
      </c>
      <c r="R3306" t="s">
        <v>8338</v>
      </c>
      <c r="S3306" s="23">
        <f t="shared" si="206"/>
        <v>42696.41611111111</v>
      </c>
      <c r="T3306" s="23">
        <f t="shared" si="207"/>
        <v>42726.41611111111</v>
      </c>
      <c r="U3306" s="27">
        <f>IF(D3306&lt;Bonus!$J$2,Bonus!$K$2,IF(D3306&lt;Bonus!$J$3,Bonus!$K$3,IF(D3306&lt;Bonus!$J$4,Bonus!$K$4,IF(D3306&lt;Bonus!$J$5,Bonus!$K$5,IF(D3306&lt;Bonus!$J$6,Bonus!$K$6,IF(D3306&lt;Bonus!$J$7,Bonus!$K$7,IF(D3306&lt;Bonus!$J$8,Bonus!$K$8,IF(D3306&lt;Bonus!$J$9,Bonus!$K$9,IF(D3306&lt;Bonus!$J$10,Bonus!$K$10,IF(D3306&lt;Bonus!$J$11,Bonus!$K$11,IF(D3306&lt;Bonus!$J$12,Bonus!$K$12,Bonus!$K$13)))))))))))</f>
        <v>5</v>
      </c>
    </row>
    <row r="3307" spans="1:21"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17">
        <f t="shared" si="205"/>
        <v>204.05</v>
      </c>
      <c r="Q3307" t="s">
        <v>8337</v>
      </c>
      <c r="R3307" t="s">
        <v>8338</v>
      </c>
      <c r="S3307" s="23">
        <f t="shared" si="206"/>
        <v>42186.647546296292</v>
      </c>
      <c r="T3307" s="23">
        <f t="shared" si="207"/>
        <v>42216.647546296292</v>
      </c>
      <c r="U3307" s="27">
        <f>IF(D3307&lt;Bonus!$J$2,Bonus!$K$2,IF(D3307&lt;Bonus!$J$3,Bonus!$K$3,IF(D3307&lt;Bonus!$J$4,Bonus!$K$4,IF(D3307&lt;Bonus!$J$5,Bonus!$K$5,IF(D3307&lt;Bonus!$J$6,Bonus!$K$6,IF(D3307&lt;Bonus!$J$7,Bonus!$K$7,IF(D3307&lt;Bonus!$J$8,Bonus!$K$8,IF(D3307&lt;Bonus!$J$9,Bonus!$K$9,IF(D3307&lt;Bonus!$J$10,Bonus!$K$10,IF(D3307&lt;Bonus!$J$11,Bonus!$K$11,IF(D3307&lt;Bonus!$J$12,Bonus!$K$12,Bonus!$K$13)))))))))))</f>
        <v>2</v>
      </c>
    </row>
    <row r="3308" spans="1:21"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17">
        <f t="shared" si="205"/>
        <v>48.703703703703702</v>
      </c>
      <c r="Q3308" t="s">
        <v>8337</v>
      </c>
      <c r="R3308" t="s">
        <v>8338</v>
      </c>
      <c r="S3308" s="23">
        <f t="shared" si="206"/>
        <v>42493.010902777773</v>
      </c>
      <c r="T3308" s="23">
        <f t="shared" si="207"/>
        <v>42530.916666666664</v>
      </c>
      <c r="U3308" s="27">
        <f>IF(D3308&lt;Bonus!$J$2,Bonus!$K$2,IF(D3308&lt;Bonus!$J$3,Bonus!$K$3,IF(D3308&lt;Bonus!$J$4,Bonus!$K$4,IF(D3308&lt;Bonus!$J$5,Bonus!$K$5,IF(D3308&lt;Bonus!$J$6,Bonus!$K$6,IF(D3308&lt;Bonus!$J$7,Bonus!$K$7,IF(D3308&lt;Bonus!$J$8,Bonus!$K$8,IF(D3308&lt;Bonus!$J$9,Bonus!$K$9,IF(D3308&lt;Bonus!$J$10,Bonus!$K$10,IF(D3308&lt;Bonus!$J$11,Bonus!$K$11,IF(D3308&lt;Bonus!$J$12,Bonus!$K$12,Bonus!$K$13)))))))))))</f>
        <v>2</v>
      </c>
    </row>
    <row r="3309" spans="1:21"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17">
        <f t="shared" si="205"/>
        <v>53.339999999999996</v>
      </c>
      <c r="Q3309" t="s">
        <v>8337</v>
      </c>
      <c r="R3309" t="s">
        <v>8338</v>
      </c>
      <c r="S3309" s="23">
        <f t="shared" si="206"/>
        <v>42474.848831018513</v>
      </c>
      <c r="T3309" s="23">
        <f t="shared" si="207"/>
        <v>42504.848831018513</v>
      </c>
      <c r="U3309" s="27">
        <f>IF(D3309&lt;Bonus!$J$2,Bonus!$K$2,IF(D3309&lt;Bonus!$J$3,Bonus!$K$3,IF(D3309&lt;Bonus!$J$4,Bonus!$K$4,IF(D3309&lt;Bonus!$J$5,Bonus!$K$5,IF(D3309&lt;Bonus!$J$6,Bonus!$K$6,IF(D3309&lt;Bonus!$J$7,Bonus!$K$7,IF(D3309&lt;Bonus!$J$8,Bonus!$K$8,IF(D3309&lt;Bonus!$J$9,Bonus!$K$9,IF(D3309&lt;Bonus!$J$10,Bonus!$K$10,IF(D3309&lt;Bonus!$J$11,Bonus!$K$11,IF(D3309&lt;Bonus!$J$12,Bonus!$K$12,Bonus!$K$13)))))))))))</f>
        <v>2</v>
      </c>
    </row>
    <row r="3310" spans="1:21"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17">
        <f t="shared" si="205"/>
        <v>75.087719298245617</v>
      </c>
      <c r="Q3310" t="s">
        <v>8337</v>
      </c>
      <c r="R3310" t="s">
        <v>8338</v>
      </c>
      <c r="S3310" s="23">
        <f t="shared" si="206"/>
        <v>42452.668576388889</v>
      </c>
      <c r="T3310" s="23">
        <f t="shared" si="207"/>
        <v>42473.668576388889</v>
      </c>
      <c r="U3310" s="27">
        <f>IF(D3310&lt;Bonus!$J$2,Bonus!$K$2,IF(D3310&lt;Bonus!$J$3,Bonus!$K$3,IF(D3310&lt;Bonus!$J$4,Bonus!$K$4,IF(D3310&lt;Bonus!$J$5,Bonus!$K$5,IF(D3310&lt;Bonus!$J$6,Bonus!$K$6,IF(D3310&lt;Bonus!$J$7,Bonus!$K$7,IF(D3310&lt;Bonus!$J$8,Bonus!$K$8,IF(D3310&lt;Bonus!$J$9,Bonus!$K$9,IF(D3310&lt;Bonus!$J$10,Bonus!$K$10,IF(D3310&lt;Bonus!$J$11,Bonus!$K$11,IF(D3310&lt;Bonus!$J$12,Bonus!$K$12,Bonus!$K$13)))))))))))</f>
        <v>2</v>
      </c>
    </row>
    <row r="3311" spans="1:21"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17">
        <f t="shared" si="205"/>
        <v>18</v>
      </c>
      <c r="Q3311" t="s">
        <v>8337</v>
      </c>
      <c r="R3311" t="s">
        <v>8338</v>
      </c>
      <c r="S3311" s="23">
        <f t="shared" si="206"/>
        <v>42628.441874999997</v>
      </c>
      <c r="T3311" s="23">
        <f t="shared" si="207"/>
        <v>42659.441874999997</v>
      </c>
      <c r="U3311" s="27">
        <f>IF(D3311&lt;Bonus!$J$2,Bonus!$K$2,IF(D3311&lt;Bonus!$J$3,Bonus!$K$3,IF(D3311&lt;Bonus!$J$4,Bonus!$K$4,IF(D3311&lt;Bonus!$J$5,Bonus!$K$5,IF(D3311&lt;Bonus!$J$6,Bonus!$K$6,IF(D3311&lt;Bonus!$J$7,Bonus!$K$7,IF(D3311&lt;Bonus!$J$8,Bonus!$K$8,IF(D3311&lt;Bonus!$J$9,Bonus!$K$9,IF(D3311&lt;Bonus!$J$10,Bonus!$K$10,IF(D3311&lt;Bonus!$J$11,Bonus!$K$11,IF(D3311&lt;Bonus!$J$12,Bonus!$K$12,Bonus!$K$13)))))))))))</f>
        <v>1</v>
      </c>
    </row>
    <row r="3312" spans="1:21"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17">
        <f t="shared" si="205"/>
        <v>209.83870967741936</v>
      </c>
      <c r="Q3312" t="s">
        <v>8337</v>
      </c>
      <c r="R3312" t="s">
        <v>8338</v>
      </c>
      <c r="S3312" s="23">
        <f t="shared" si="206"/>
        <v>42253.720196759255</v>
      </c>
      <c r="T3312" s="23">
        <f t="shared" si="207"/>
        <v>42283.720196759255</v>
      </c>
      <c r="U3312" s="27">
        <f>IF(D3312&lt;Bonus!$J$2,Bonus!$K$2,IF(D3312&lt;Bonus!$J$3,Bonus!$K$3,IF(D3312&lt;Bonus!$J$4,Bonus!$K$4,IF(D3312&lt;Bonus!$J$5,Bonus!$K$5,IF(D3312&lt;Bonus!$J$6,Bonus!$K$6,IF(D3312&lt;Bonus!$J$7,Bonus!$K$7,IF(D3312&lt;Bonus!$J$8,Bonus!$K$8,IF(D3312&lt;Bonus!$J$9,Bonus!$K$9,IF(D3312&lt;Bonus!$J$10,Bonus!$K$10,IF(D3312&lt;Bonus!$J$11,Bonus!$K$11,IF(D3312&lt;Bonus!$J$12,Bonus!$K$12,Bonus!$K$13)))))))))))</f>
        <v>3</v>
      </c>
    </row>
    <row r="3313" spans="1:21"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17">
        <f t="shared" si="205"/>
        <v>61.022222222222226</v>
      </c>
      <c r="Q3313" t="s">
        <v>8337</v>
      </c>
      <c r="R3313" t="s">
        <v>8338</v>
      </c>
      <c r="S3313" s="23">
        <f t="shared" si="206"/>
        <v>42264.083449074074</v>
      </c>
      <c r="T3313" s="23">
        <f t="shared" si="207"/>
        <v>42294.083449074074</v>
      </c>
      <c r="U3313" s="27">
        <f>IF(D3313&lt;Bonus!$J$2,Bonus!$K$2,IF(D3313&lt;Bonus!$J$3,Bonus!$K$3,IF(D3313&lt;Bonus!$J$4,Bonus!$K$4,IF(D3313&lt;Bonus!$J$5,Bonus!$K$5,IF(D3313&lt;Bonus!$J$6,Bonus!$K$6,IF(D3313&lt;Bonus!$J$7,Bonus!$K$7,IF(D3313&lt;Bonus!$J$8,Bonus!$K$8,IF(D3313&lt;Bonus!$J$9,Bonus!$K$9,IF(D3313&lt;Bonus!$J$10,Bonus!$K$10,IF(D3313&lt;Bonus!$J$11,Bonus!$K$11,IF(D3313&lt;Bonus!$J$12,Bonus!$K$12,Bonus!$K$13)))))))))))</f>
        <v>2</v>
      </c>
    </row>
    <row r="3314" spans="1:21"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17">
        <f t="shared" si="205"/>
        <v>61</v>
      </c>
      <c r="Q3314" t="s">
        <v>8337</v>
      </c>
      <c r="R3314" t="s">
        <v>8338</v>
      </c>
      <c r="S3314" s="23">
        <f t="shared" si="206"/>
        <v>42664.601226851846</v>
      </c>
      <c r="T3314" s="23">
        <f t="shared" si="207"/>
        <v>42685.708333333336</v>
      </c>
      <c r="U3314" s="27">
        <f>IF(D3314&lt;Bonus!$J$2,Bonus!$K$2,IF(D3314&lt;Bonus!$J$3,Bonus!$K$3,IF(D3314&lt;Bonus!$J$4,Bonus!$K$4,IF(D3314&lt;Bonus!$J$5,Bonus!$K$5,IF(D3314&lt;Bonus!$J$6,Bonus!$K$6,IF(D3314&lt;Bonus!$J$7,Bonus!$K$7,IF(D3314&lt;Bonus!$J$8,Bonus!$K$8,IF(D3314&lt;Bonus!$J$9,Bonus!$K$9,IF(D3314&lt;Bonus!$J$10,Bonus!$K$10,IF(D3314&lt;Bonus!$J$11,Bonus!$K$11,IF(D3314&lt;Bonus!$J$12,Bonus!$K$12,Bonus!$K$13)))))))))))</f>
        <v>2</v>
      </c>
    </row>
    <row r="3315" spans="1:21"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17">
        <f t="shared" si="205"/>
        <v>80.034482758620683</v>
      </c>
      <c r="Q3315" t="s">
        <v>8337</v>
      </c>
      <c r="R3315" t="s">
        <v>8338</v>
      </c>
      <c r="S3315" s="23">
        <f t="shared" si="206"/>
        <v>42382.036076388882</v>
      </c>
      <c r="T3315" s="23">
        <f t="shared" si="207"/>
        <v>42395.833333333336</v>
      </c>
      <c r="U3315" s="27">
        <f>IF(D3315&lt;Bonus!$J$2,Bonus!$K$2,IF(D3315&lt;Bonus!$J$3,Bonus!$K$3,IF(D3315&lt;Bonus!$J$4,Bonus!$K$4,IF(D3315&lt;Bonus!$J$5,Bonus!$K$5,IF(D3315&lt;Bonus!$J$6,Bonus!$K$6,IF(D3315&lt;Bonus!$J$7,Bonus!$K$7,IF(D3315&lt;Bonus!$J$8,Bonus!$K$8,IF(D3315&lt;Bonus!$J$9,Bonus!$K$9,IF(D3315&lt;Bonus!$J$10,Bonus!$K$10,IF(D3315&lt;Bonus!$J$11,Bonus!$K$11,IF(D3315&lt;Bonus!$J$12,Bonus!$K$12,Bonus!$K$13)))))))))))</f>
        <v>2</v>
      </c>
    </row>
    <row r="3316" spans="1:21"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17">
        <f t="shared" si="205"/>
        <v>29.068965517241381</v>
      </c>
      <c r="Q3316" t="s">
        <v>8337</v>
      </c>
      <c r="R3316" t="s">
        <v>8338</v>
      </c>
      <c r="S3316" s="23">
        <f t="shared" si="206"/>
        <v>42105.059155092589</v>
      </c>
      <c r="T3316" s="23">
        <f t="shared" si="207"/>
        <v>42132.628472222219</v>
      </c>
      <c r="U3316" s="27">
        <f>IF(D3316&lt;Bonus!$J$2,Bonus!$K$2,IF(D3316&lt;Bonus!$J$3,Bonus!$K$3,IF(D3316&lt;Bonus!$J$4,Bonus!$K$4,IF(D3316&lt;Bonus!$J$5,Bonus!$K$5,IF(D3316&lt;Bonus!$J$6,Bonus!$K$6,IF(D3316&lt;Bonus!$J$7,Bonus!$K$7,IF(D3316&lt;Bonus!$J$8,Bonus!$K$8,IF(D3316&lt;Bonus!$J$9,Bonus!$K$9,IF(D3316&lt;Bonus!$J$10,Bonus!$K$10,IF(D3316&lt;Bonus!$J$11,Bonus!$K$11,IF(D3316&lt;Bonus!$J$12,Bonus!$K$12,Bonus!$K$13)))))))))))</f>
        <v>1</v>
      </c>
    </row>
    <row r="3317" spans="1:21"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17">
        <f t="shared" si="205"/>
        <v>49.438202247191015</v>
      </c>
      <c r="Q3317" t="s">
        <v>8337</v>
      </c>
      <c r="R3317" t="s">
        <v>8338</v>
      </c>
      <c r="S3317" s="23">
        <f t="shared" si="206"/>
        <v>42466.095381944448</v>
      </c>
      <c r="T3317" s="23">
        <f t="shared" si="207"/>
        <v>42496.095381944448</v>
      </c>
      <c r="U3317" s="27">
        <f>IF(D3317&lt;Bonus!$J$2,Bonus!$K$2,IF(D3317&lt;Bonus!$J$3,Bonus!$K$3,IF(D3317&lt;Bonus!$J$4,Bonus!$K$4,IF(D3317&lt;Bonus!$J$5,Bonus!$K$5,IF(D3317&lt;Bonus!$J$6,Bonus!$K$6,IF(D3317&lt;Bonus!$J$7,Bonus!$K$7,IF(D3317&lt;Bonus!$J$8,Bonus!$K$8,IF(D3317&lt;Bonus!$J$9,Bonus!$K$9,IF(D3317&lt;Bonus!$J$10,Bonus!$K$10,IF(D3317&lt;Bonus!$J$11,Bonus!$K$11,IF(D3317&lt;Bonus!$J$12,Bonus!$K$12,Bonus!$K$13)))))))))))</f>
        <v>2</v>
      </c>
    </row>
    <row r="3318" spans="1:21"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17">
        <f t="shared" si="205"/>
        <v>93.977440000000001</v>
      </c>
      <c r="Q3318" t="s">
        <v>8337</v>
      </c>
      <c r="R3318" t="s">
        <v>8338</v>
      </c>
      <c r="S3318" s="23">
        <f t="shared" si="206"/>
        <v>41826.662905092591</v>
      </c>
      <c r="T3318" s="23">
        <f t="shared" si="207"/>
        <v>41859.370833333334</v>
      </c>
      <c r="U3318" s="27">
        <f>IF(D3318&lt;Bonus!$J$2,Bonus!$K$2,IF(D3318&lt;Bonus!$J$3,Bonus!$K$3,IF(D3318&lt;Bonus!$J$4,Bonus!$K$4,IF(D3318&lt;Bonus!$J$5,Bonus!$K$5,IF(D3318&lt;Bonus!$J$6,Bonus!$K$6,IF(D3318&lt;Bonus!$J$7,Bonus!$K$7,IF(D3318&lt;Bonus!$J$8,Bonus!$K$8,IF(D3318&lt;Bonus!$J$9,Bonus!$K$9,IF(D3318&lt;Bonus!$J$10,Bonus!$K$10,IF(D3318&lt;Bonus!$J$11,Bonus!$K$11,IF(D3318&lt;Bonus!$J$12,Bonus!$K$12,Bonus!$K$13)))))))))))</f>
        <v>4</v>
      </c>
    </row>
    <row r="3319" spans="1:21"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17">
        <f t="shared" si="205"/>
        <v>61.944444444444443</v>
      </c>
      <c r="Q3319" t="s">
        <v>8337</v>
      </c>
      <c r="R3319" t="s">
        <v>8338</v>
      </c>
      <c r="S3319" s="23">
        <f t="shared" si="206"/>
        <v>42498.831296296288</v>
      </c>
      <c r="T3319" s="23">
        <f t="shared" si="207"/>
        <v>42528.831296296288</v>
      </c>
      <c r="U3319" s="27">
        <f>IF(D3319&lt;Bonus!$J$2,Bonus!$K$2,IF(D3319&lt;Bonus!$J$3,Bonus!$K$3,IF(D3319&lt;Bonus!$J$4,Bonus!$K$4,IF(D3319&lt;Bonus!$J$5,Bonus!$K$5,IF(D3319&lt;Bonus!$J$6,Bonus!$K$6,IF(D3319&lt;Bonus!$J$7,Bonus!$K$7,IF(D3319&lt;Bonus!$J$8,Bonus!$K$8,IF(D3319&lt;Bonus!$J$9,Bonus!$K$9,IF(D3319&lt;Bonus!$J$10,Bonus!$K$10,IF(D3319&lt;Bonus!$J$11,Bonus!$K$11,IF(D3319&lt;Bonus!$J$12,Bonus!$K$12,Bonus!$K$13)))))))))))</f>
        <v>2</v>
      </c>
    </row>
    <row r="3320" spans="1:21"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17">
        <f t="shared" si="205"/>
        <v>78.5</v>
      </c>
      <c r="Q3320" t="s">
        <v>8337</v>
      </c>
      <c r="R3320" t="s">
        <v>8338</v>
      </c>
      <c r="S3320" s="23">
        <f t="shared" si="206"/>
        <v>42431.093668981477</v>
      </c>
      <c r="T3320" s="23">
        <f t="shared" si="207"/>
        <v>42470.895833333336</v>
      </c>
      <c r="U3320" s="27">
        <f>IF(D3320&lt;Bonus!$J$2,Bonus!$K$2,IF(D3320&lt;Bonus!$J$3,Bonus!$K$3,IF(D3320&lt;Bonus!$J$4,Bonus!$K$4,IF(D3320&lt;Bonus!$J$5,Bonus!$K$5,IF(D3320&lt;Bonus!$J$6,Bonus!$K$6,IF(D3320&lt;Bonus!$J$7,Bonus!$K$7,IF(D3320&lt;Bonus!$J$8,Bonus!$K$8,IF(D3320&lt;Bonus!$J$9,Bonus!$K$9,IF(D3320&lt;Bonus!$J$10,Bonus!$K$10,IF(D3320&lt;Bonus!$J$11,Bonus!$K$11,IF(D3320&lt;Bonus!$J$12,Bonus!$K$12,Bonus!$K$13)))))))))))</f>
        <v>2</v>
      </c>
    </row>
    <row r="3321" spans="1:21"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17">
        <f t="shared" si="205"/>
        <v>33.75</v>
      </c>
      <c r="Q3321" t="s">
        <v>8337</v>
      </c>
      <c r="R3321" t="s">
        <v>8338</v>
      </c>
      <c r="S3321" s="23">
        <f t="shared" si="206"/>
        <v>41990.377152777779</v>
      </c>
      <c r="T3321" s="23">
        <f t="shared" si="207"/>
        <v>42035.377152777779</v>
      </c>
      <c r="U3321" s="27">
        <f>IF(D3321&lt;Bonus!$J$2,Bonus!$K$2,IF(D3321&lt;Bonus!$J$3,Bonus!$K$3,IF(D3321&lt;Bonus!$J$4,Bonus!$K$4,IF(D3321&lt;Bonus!$J$5,Bonus!$K$5,IF(D3321&lt;Bonus!$J$6,Bonus!$K$6,IF(D3321&lt;Bonus!$J$7,Bonus!$K$7,IF(D3321&lt;Bonus!$J$8,Bonus!$K$8,IF(D3321&lt;Bonus!$J$9,Bonus!$K$9,IF(D3321&lt;Bonus!$J$10,Bonus!$K$10,IF(D3321&lt;Bonus!$J$11,Bonus!$K$11,IF(D3321&lt;Bonus!$J$12,Bonus!$K$12,Bonus!$K$13)))))))))))</f>
        <v>1</v>
      </c>
    </row>
    <row r="3322" spans="1:21"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17">
        <f t="shared" si="205"/>
        <v>66.44736842105263</v>
      </c>
      <c r="Q3322" t="s">
        <v>8337</v>
      </c>
      <c r="R3322" t="s">
        <v>8338</v>
      </c>
      <c r="S3322" s="23">
        <f t="shared" si="206"/>
        <v>42512.837465277778</v>
      </c>
      <c r="T3322" s="23">
        <f t="shared" si="207"/>
        <v>42542.837465277778</v>
      </c>
      <c r="U3322" s="27">
        <f>IF(D3322&lt;Bonus!$J$2,Bonus!$K$2,IF(D3322&lt;Bonus!$J$3,Bonus!$K$3,IF(D3322&lt;Bonus!$J$4,Bonus!$K$4,IF(D3322&lt;Bonus!$J$5,Bonus!$K$5,IF(D3322&lt;Bonus!$J$6,Bonus!$K$6,IF(D3322&lt;Bonus!$J$7,Bonus!$K$7,IF(D3322&lt;Bonus!$J$8,Bonus!$K$8,IF(D3322&lt;Bonus!$J$9,Bonus!$K$9,IF(D3322&lt;Bonus!$J$10,Bonus!$K$10,IF(D3322&lt;Bonus!$J$11,Bonus!$K$11,IF(D3322&lt;Bonus!$J$12,Bonus!$K$12,Bonus!$K$13)))))))))))</f>
        <v>2</v>
      </c>
    </row>
    <row r="3323" spans="1:21"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17">
        <f t="shared" si="205"/>
        <v>35.799999999999997</v>
      </c>
      <c r="Q3323" t="s">
        <v>8337</v>
      </c>
      <c r="R3323" t="s">
        <v>8338</v>
      </c>
      <c r="S3323" s="23">
        <f t="shared" si="206"/>
        <v>41913.891956018517</v>
      </c>
      <c r="T3323" s="23">
        <f t="shared" si="207"/>
        <v>41927.957638888889</v>
      </c>
      <c r="U3323" s="27">
        <f>IF(D3323&lt;Bonus!$J$2,Bonus!$K$2,IF(D3323&lt;Bonus!$J$3,Bonus!$K$3,IF(D3323&lt;Bonus!$J$4,Bonus!$K$4,IF(D3323&lt;Bonus!$J$5,Bonus!$K$5,IF(D3323&lt;Bonus!$J$6,Bonus!$K$6,IF(D3323&lt;Bonus!$J$7,Bonus!$K$7,IF(D3323&lt;Bonus!$J$8,Bonus!$K$8,IF(D3323&lt;Bonus!$J$9,Bonus!$K$9,IF(D3323&lt;Bonus!$J$10,Bonus!$K$10,IF(D3323&lt;Bonus!$J$11,Bonus!$K$11,IF(D3323&lt;Bonus!$J$12,Bonus!$K$12,Bonus!$K$13)))))))))))</f>
        <v>1</v>
      </c>
    </row>
    <row r="3324" spans="1:21"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17">
        <f t="shared" si="205"/>
        <v>145.65217391304347</v>
      </c>
      <c r="Q3324" t="s">
        <v>8337</v>
      </c>
      <c r="R3324" t="s">
        <v>8338</v>
      </c>
      <c r="S3324" s="23">
        <f t="shared" si="206"/>
        <v>42520.802037037036</v>
      </c>
      <c r="T3324" s="23">
        <f t="shared" si="207"/>
        <v>42542.954861111109</v>
      </c>
      <c r="U3324" s="27">
        <f>IF(D3324&lt;Bonus!$J$2,Bonus!$K$2,IF(D3324&lt;Bonus!$J$3,Bonus!$K$3,IF(D3324&lt;Bonus!$J$4,Bonus!$K$4,IF(D3324&lt;Bonus!$J$5,Bonus!$K$5,IF(D3324&lt;Bonus!$J$6,Bonus!$K$6,IF(D3324&lt;Bonus!$J$7,Bonus!$K$7,IF(D3324&lt;Bonus!$J$8,Bonus!$K$8,IF(D3324&lt;Bonus!$J$9,Bonus!$K$9,IF(D3324&lt;Bonus!$J$10,Bonus!$K$10,IF(D3324&lt;Bonus!$J$11,Bonus!$K$11,IF(D3324&lt;Bonus!$J$12,Bonus!$K$12,Bonus!$K$13)))))))))))</f>
        <v>2</v>
      </c>
    </row>
    <row r="3325" spans="1:21"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17">
        <f t="shared" si="205"/>
        <v>25.693877551020407</v>
      </c>
      <c r="Q3325" t="s">
        <v>8337</v>
      </c>
      <c r="R3325" t="s">
        <v>8338</v>
      </c>
      <c r="S3325" s="23">
        <f t="shared" si="206"/>
        <v>42608.157499999994</v>
      </c>
      <c r="T3325" s="23">
        <f t="shared" si="207"/>
        <v>42638.157499999994</v>
      </c>
      <c r="U3325" s="27">
        <f>IF(D3325&lt;Bonus!$J$2,Bonus!$K$2,IF(D3325&lt;Bonus!$J$3,Bonus!$K$3,IF(D3325&lt;Bonus!$J$4,Bonus!$K$4,IF(D3325&lt;Bonus!$J$5,Bonus!$K$5,IF(D3325&lt;Bonus!$J$6,Bonus!$K$6,IF(D3325&lt;Bonus!$J$7,Bonus!$K$7,IF(D3325&lt;Bonus!$J$8,Bonus!$K$8,IF(D3325&lt;Bonus!$J$9,Bonus!$K$9,IF(D3325&lt;Bonus!$J$10,Bonus!$K$10,IF(D3325&lt;Bonus!$J$11,Bonus!$K$11,IF(D3325&lt;Bonus!$J$12,Bonus!$K$12,Bonus!$K$13)))))))))))</f>
        <v>2</v>
      </c>
    </row>
    <row r="3326" spans="1:21"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17">
        <f t="shared" si="205"/>
        <v>152.5</v>
      </c>
      <c r="Q3326" t="s">
        <v>8337</v>
      </c>
      <c r="R3326" t="s">
        <v>8338</v>
      </c>
      <c r="S3326" s="23">
        <f t="shared" si="206"/>
        <v>42512.374884259254</v>
      </c>
      <c r="T3326" s="23">
        <f t="shared" si="207"/>
        <v>42526.374884259254</v>
      </c>
      <c r="U3326" s="27">
        <f>IF(D3326&lt;Bonus!$J$2,Bonus!$K$2,IF(D3326&lt;Bonus!$J$3,Bonus!$K$3,IF(D3326&lt;Bonus!$J$4,Bonus!$K$4,IF(D3326&lt;Bonus!$J$5,Bonus!$K$5,IF(D3326&lt;Bonus!$J$6,Bonus!$K$6,IF(D3326&lt;Bonus!$J$7,Bonus!$K$7,IF(D3326&lt;Bonus!$J$8,Bonus!$K$8,IF(D3326&lt;Bonus!$J$9,Bonus!$K$9,IF(D3326&lt;Bonus!$J$10,Bonus!$K$10,IF(D3326&lt;Bonus!$J$11,Bonus!$K$11,IF(D3326&lt;Bonus!$J$12,Bonus!$K$12,Bonus!$K$13)))))))))))</f>
        <v>2</v>
      </c>
    </row>
    <row r="3327" spans="1:21"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17">
        <f t="shared" si="205"/>
        <v>30</v>
      </c>
      <c r="Q3327" t="s">
        <v>8337</v>
      </c>
      <c r="R3327" t="s">
        <v>8338</v>
      </c>
      <c r="S3327" s="23">
        <f t="shared" si="206"/>
        <v>42064.577280092592</v>
      </c>
      <c r="T3327" s="23">
        <f t="shared" si="207"/>
        <v>42099.535613425927</v>
      </c>
      <c r="U3327" s="27">
        <f>IF(D3327&lt;Bonus!$J$2,Bonus!$K$2,IF(D3327&lt;Bonus!$J$3,Bonus!$K$3,IF(D3327&lt;Bonus!$J$4,Bonus!$K$4,IF(D3327&lt;Bonus!$J$5,Bonus!$K$5,IF(D3327&lt;Bonus!$J$6,Bonus!$K$6,IF(D3327&lt;Bonus!$J$7,Bonus!$K$7,IF(D3327&lt;Bonus!$J$8,Bonus!$K$8,IF(D3327&lt;Bonus!$J$9,Bonus!$K$9,IF(D3327&lt;Bonus!$J$10,Bonus!$K$10,IF(D3327&lt;Bonus!$J$11,Bonus!$K$11,IF(D3327&lt;Bonus!$J$12,Bonus!$K$12,Bonus!$K$13)))))))))))</f>
        <v>1</v>
      </c>
    </row>
    <row r="3328" spans="1:21"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17">
        <f t="shared" si="205"/>
        <v>142.28070175438597</v>
      </c>
      <c r="Q3328" t="s">
        <v>8337</v>
      </c>
      <c r="R3328" t="s">
        <v>8338</v>
      </c>
      <c r="S3328" s="23">
        <f t="shared" si="206"/>
        <v>42041.505844907406</v>
      </c>
      <c r="T3328" s="23">
        <f t="shared" si="207"/>
        <v>42071.464178240734</v>
      </c>
      <c r="U3328" s="27">
        <f>IF(D3328&lt;Bonus!$J$2,Bonus!$K$2,IF(D3328&lt;Bonus!$J$3,Bonus!$K$3,IF(D3328&lt;Bonus!$J$4,Bonus!$K$4,IF(D3328&lt;Bonus!$J$5,Bonus!$K$5,IF(D3328&lt;Bonus!$J$6,Bonus!$K$6,IF(D3328&lt;Bonus!$J$7,Bonus!$K$7,IF(D3328&lt;Bonus!$J$8,Bonus!$K$8,IF(D3328&lt;Bonus!$J$9,Bonus!$K$9,IF(D3328&lt;Bonus!$J$10,Bonus!$K$10,IF(D3328&lt;Bonus!$J$11,Bonus!$K$11,IF(D3328&lt;Bonus!$J$12,Bonus!$K$12,Bonus!$K$13)))))))))))</f>
        <v>3</v>
      </c>
    </row>
    <row r="3329" spans="1:21"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17">
        <f t="shared" si="205"/>
        <v>24.545454545454547</v>
      </c>
      <c r="Q3329" t="s">
        <v>8337</v>
      </c>
      <c r="R3329" t="s">
        <v>8338</v>
      </c>
      <c r="S3329" s="23">
        <f t="shared" si="206"/>
        <v>42468.166273148141</v>
      </c>
      <c r="T3329" s="23">
        <f t="shared" si="207"/>
        <v>42498.166273148141</v>
      </c>
      <c r="U3329" s="27">
        <f>IF(D3329&lt;Bonus!$J$2,Bonus!$K$2,IF(D3329&lt;Bonus!$J$3,Bonus!$K$3,IF(D3329&lt;Bonus!$J$4,Bonus!$K$4,IF(D3329&lt;Bonus!$J$5,Bonus!$K$5,IF(D3329&lt;Bonus!$J$6,Bonus!$K$6,IF(D3329&lt;Bonus!$J$7,Bonus!$K$7,IF(D3329&lt;Bonus!$J$8,Bonus!$K$8,IF(D3329&lt;Bonus!$J$9,Bonus!$K$9,IF(D3329&lt;Bonus!$J$10,Bonus!$K$10,IF(D3329&lt;Bonus!$J$11,Bonus!$K$11,IF(D3329&lt;Bonus!$J$12,Bonus!$K$12,Bonus!$K$13)))))))))))</f>
        <v>1</v>
      </c>
    </row>
    <row r="3330" spans="1:21"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17">
        <f t="shared" si="205"/>
        <v>292.77777777777777</v>
      </c>
      <c r="Q3330" t="s">
        <v>8337</v>
      </c>
      <c r="R3330" t="s">
        <v>8338</v>
      </c>
      <c r="S3330" s="23">
        <f t="shared" si="206"/>
        <v>41822.366701388884</v>
      </c>
      <c r="T3330" s="23">
        <f t="shared" si="207"/>
        <v>41824.833333333328</v>
      </c>
      <c r="U3330" s="27">
        <f>IF(D3330&lt;Bonus!$J$2,Bonus!$K$2,IF(D3330&lt;Bonus!$J$3,Bonus!$K$3,IF(D3330&lt;Bonus!$J$4,Bonus!$K$4,IF(D3330&lt;Bonus!$J$5,Bonus!$K$5,IF(D3330&lt;Bonus!$J$6,Bonus!$K$6,IF(D3330&lt;Bonus!$J$7,Bonus!$K$7,IF(D3330&lt;Bonus!$J$8,Bonus!$K$8,IF(D3330&lt;Bonus!$J$9,Bonus!$K$9,IF(D3330&lt;Bonus!$J$10,Bonus!$K$10,IF(D3330&lt;Bonus!$J$11,Bonus!$K$11,IF(D3330&lt;Bonus!$J$12,Bonus!$K$12,Bonus!$K$13)))))))))))</f>
        <v>2</v>
      </c>
    </row>
    <row r="3331" spans="1:21"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f>
        <v>1.1679999999999999</v>
      </c>
      <c r="P3331" s="17">
        <f t="shared" ref="P3331:P3394" si="209">E3331/L3331</f>
        <v>44.92307692307692</v>
      </c>
      <c r="Q3331" t="s">
        <v>8337</v>
      </c>
      <c r="R3331" t="s">
        <v>8338</v>
      </c>
      <c r="S3331" s="23">
        <f t="shared" ref="S3331:S3394" si="210">(J3331/60/60/24)+DATE(1970,1,1)+(-5/24)</f>
        <v>41837.114675925921</v>
      </c>
      <c r="T3331" s="23">
        <f t="shared" ref="T3331:T3394" si="211">(I3331/60/60/24)+DATE(1970,1,1)+(-5/24)</f>
        <v>41847.75</v>
      </c>
      <c r="U3331" s="27">
        <f>IF(D3331&lt;Bonus!$J$2,Bonus!$K$2,IF(D3331&lt;Bonus!$J$3,Bonus!$K$3,IF(D3331&lt;Bonus!$J$4,Bonus!$K$4,IF(D3331&lt;Bonus!$J$5,Bonus!$K$5,IF(D3331&lt;Bonus!$J$6,Bonus!$K$6,IF(D3331&lt;Bonus!$J$7,Bonus!$K$7,IF(D3331&lt;Bonus!$J$8,Bonus!$K$8,IF(D3331&lt;Bonus!$J$9,Bonus!$K$9,IF(D3331&lt;Bonus!$J$10,Bonus!$K$10,IF(D3331&lt;Bonus!$J$11,Bonus!$K$11,IF(D3331&lt;Bonus!$J$12,Bonus!$K$12,Bonus!$K$13)))))))))))</f>
        <v>2</v>
      </c>
    </row>
    <row r="3332" spans="1:21"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17">
        <f t="shared" si="209"/>
        <v>23.10144927536232</v>
      </c>
      <c r="Q3332" t="s">
        <v>8337</v>
      </c>
      <c r="R3332" t="s">
        <v>8338</v>
      </c>
      <c r="S3332" s="23">
        <f t="shared" si="210"/>
        <v>42065.679027777776</v>
      </c>
      <c r="T3332" s="23">
        <f t="shared" si="211"/>
        <v>42095.637361111112</v>
      </c>
      <c r="U3332" s="27">
        <f>IF(D3332&lt;Bonus!$J$2,Bonus!$K$2,IF(D3332&lt;Bonus!$J$3,Bonus!$K$3,IF(D3332&lt;Bonus!$J$4,Bonus!$K$4,IF(D3332&lt;Bonus!$J$5,Bonus!$K$5,IF(D3332&lt;Bonus!$J$6,Bonus!$K$6,IF(D3332&lt;Bonus!$J$7,Bonus!$K$7,IF(D3332&lt;Bonus!$J$8,Bonus!$K$8,IF(D3332&lt;Bonus!$J$9,Bonus!$K$9,IF(D3332&lt;Bonus!$J$10,Bonus!$K$10,IF(D3332&lt;Bonus!$J$11,Bonus!$K$11,IF(D3332&lt;Bonus!$J$12,Bonus!$K$12,Bonus!$K$13)))))))))))</f>
        <v>2</v>
      </c>
    </row>
    <row r="3333" spans="1:21"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17">
        <f t="shared" si="209"/>
        <v>80.400000000000006</v>
      </c>
      <c r="Q3333" t="s">
        <v>8337</v>
      </c>
      <c r="R3333" t="s">
        <v>8338</v>
      </c>
      <c r="S3333" s="23">
        <f t="shared" si="210"/>
        <v>42248.48942129629</v>
      </c>
      <c r="T3333" s="23">
        <f t="shared" si="211"/>
        <v>42283.48942129629</v>
      </c>
      <c r="U3333" s="27">
        <f>IF(D3333&lt;Bonus!$J$2,Bonus!$K$2,IF(D3333&lt;Bonus!$J$3,Bonus!$K$3,IF(D3333&lt;Bonus!$J$4,Bonus!$K$4,IF(D3333&lt;Bonus!$J$5,Bonus!$K$5,IF(D3333&lt;Bonus!$J$6,Bonus!$K$6,IF(D3333&lt;Bonus!$J$7,Bonus!$K$7,IF(D3333&lt;Bonus!$J$8,Bonus!$K$8,IF(D3333&lt;Bonus!$J$9,Bonus!$K$9,IF(D3333&lt;Bonus!$J$10,Bonus!$K$10,IF(D3333&lt;Bonus!$J$11,Bonus!$K$11,IF(D3333&lt;Bonus!$J$12,Bonus!$K$12,Bonus!$K$13)))))))))))</f>
        <v>3</v>
      </c>
    </row>
    <row r="3334" spans="1:21"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17">
        <f t="shared" si="209"/>
        <v>72.289156626506028</v>
      </c>
      <c r="Q3334" t="s">
        <v>8337</v>
      </c>
      <c r="R3334" t="s">
        <v>8338</v>
      </c>
      <c r="S3334" s="23">
        <f t="shared" si="210"/>
        <v>41809.651967592588</v>
      </c>
      <c r="T3334" s="23">
        <f t="shared" si="211"/>
        <v>41839.651967592588</v>
      </c>
      <c r="U3334" s="27">
        <f>IF(D3334&lt;Bonus!$J$2,Bonus!$K$2,IF(D3334&lt;Bonus!$J$3,Bonus!$K$3,IF(D3334&lt;Bonus!$J$4,Bonus!$K$4,IF(D3334&lt;Bonus!$J$5,Bonus!$K$5,IF(D3334&lt;Bonus!$J$6,Bonus!$K$6,IF(D3334&lt;Bonus!$J$7,Bonus!$K$7,IF(D3334&lt;Bonus!$J$8,Bonus!$K$8,IF(D3334&lt;Bonus!$J$9,Bonus!$K$9,IF(D3334&lt;Bonus!$J$10,Bonus!$K$10,IF(D3334&lt;Bonus!$J$11,Bonus!$K$11,IF(D3334&lt;Bonus!$J$12,Bonus!$K$12,Bonus!$K$13)))))))))))</f>
        <v>3</v>
      </c>
    </row>
    <row r="3335" spans="1:21"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17">
        <f t="shared" si="209"/>
        <v>32.972972972972975</v>
      </c>
      <c r="Q3335" t="s">
        <v>8337</v>
      </c>
      <c r="R3335" t="s">
        <v>8338</v>
      </c>
      <c r="S3335" s="23">
        <f t="shared" si="210"/>
        <v>42148.468518518515</v>
      </c>
      <c r="T3335" s="23">
        <f t="shared" si="211"/>
        <v>42170.468518518515</v>
      </c>
      <c r="U3335" s="27">
        <f>IF(D3335&lt;Bonus!$J$2,Bonus!$K$2,IF(D3335&lt;Bonus!$J$3,Bonus!$K$3,IF(D3335&lt;Bonus!$J$4,Bonus!$K$4,IF(D3335&lt;Bonus!$J$5,Bonus!$K$5,IF(D3335&lt;Bonus!$J$6,Bonus!$K$6,IF(D3335&lt;Bonus!$J$7,Bonus!$K$7,IF(D3335&lt;Bonus!$J$8,Bonus!$K$8,IF(D3335&lt;Bonus!$J$9,Bonus!$K$9,IF(D3335&lt;Bonus!$J$10,Bonus!$K$10,IF(D3335&lt;Bonus!$J$11,Bonus!$K$11,IF(D3335&lt;Bonus!$J$12,Bonus!$K$12,Bonus!$K$13)))))))))))</f>
        <v>2</v>
      </c>
    </row>
    <row r="3336" spans="1:21"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17">
        <f t="shared" si="209"/>
        <v>116.65217391304348</v>
      </c>
      <c r="Q3336" t="s">
        <v>8337</v>
      </c>
      <c r="R3336" t="s">
        <v>8338</v>
      </c>
      <c r="S3336" s="23">
        <f t="shared" si="210"/>
        <v>42185.312754629624</v>
      </c>
      <c r="T3336" s="23">
        <f t="shared" si="211"/>
        <v>42215.312754629624</v>
      </c>
      <c r="U3336" s="27">
        <f>IF(D3336&lt;Bonus!$J$2,Bonus!$K$2,IF(D3336&lt;Bonus!$J$3,Bonus!$K$3,IF(D3336&lt;Bonus!$J$4,Bonus!$K$4,IF(D3336&lt;Bonus!$J$5,Bonus!$K$5,IF(D3336&lt;Bonus!$J$6,Bonus!$K$6,IF(D3336&lt;Bonus!$J$7,Bonus!$K$7,IF(D3336&lt;Bonus!$J$8,Bonus!$K$8,IF(D3336&lt;Bonus!$J$9,Bonus!$K$9,IF(D3336&lt;Bonus!$J$10,Bonus!$K$10,IF(D3336&lt;Bonus!$J$11,Bonus!$K$11,IF(D3336&lt;Bonus!$J$12,Bonus!$K$12,Bonus!$K$13)))))))))))</f>
        <v>2</v>
      </c>
    </row>
    <row r="3337" spans="1:21"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17">
        <f t="shared" si="209"/>
        <v>79.61904761904762</v>
      </c>
      <c r="Q3337" t="s">
        <v>8337</v>
      </c>
      <c r="R3337" t="s">
        <v>8338</v>
      </c>
      <c r="S3337" s="23">
        <f t="shared" si="210"/>
        <v>41827.465810185182</v>
      </c>
      <c r="T3337" s="23">
        <f t="shared" si="211"/>
        <v>41854.75</v>
      </c>
      <c r="U3337" s="27">
        <f>IF(D3337&lt;Bonus!$J$2,Bonus!$K$2,IF(D3337&lt;Bonus!$J$3,Bonus!$K$3,IF(D3337&lt;Bonus!$J$4,Bonus!$K$4,IF(D3337&lt;Bonus!$J$5,Bonus!$K$5,IF(D3337&lt;Bonus!$J$6,Bonus!$K$6,IF(D3337&lt;Bonus!$J$7,Bonus!$K$7,IF(D3337&lt;Bonus!$J$8,Bonus!$K$8,IF(D3337&lt;Bonus!$J$9,Bonus!$K$9,IF(D3337&lt;Bonus!$J$10,Bonus!$K$10,IF(D3337&lt;Bonus!$J$11,Bonus!$K$11,IF(D3337&lt;Bonus!$J$12,Bonus!$K$12,Bonus!$K$13)))))))))))</f>
        <v>3</v>
      </c>
    </row>
    <row r="3338" spans="1:21"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17">
        <f t="shared" si="209"/>
        <v>27.777777777777779</v>
      </c>
      <c r="Q3338" t="s">
        <v>8337</v>
      </c>
      <c r="R3338" t="s">
        <v>8338</v>
      </c>
      <c r="S3338" s="23">
        <f t="shared" si="210"/>
        <v>42437.190347222226</v>
      </c>
      <c r="T3338" s="23">
        <f t="shared" si="211"/>
        <v>42465.148680555554</v>
      </c>
      <c r="U3338" s="27">
        <f>IF(D3338&lt;Bonus!$J$2,Bonus!$K$2,IF(D3338&lt;Bonus!$J$3,Bonus!$K$3,IF(D3338&lt;Bonus!$J$4,Bonus!$K$4,IF(D3338&lt;Bonus!$J$5,Bonus!$K$5,IF(D3338&lt;Bonus!$J$6,Bonus!$K$6,IF(D3338&lt;Bonus!$J$7,Bonus!$K$7,IF(D3338&lt;Bonus!$J$8,Bonus!$K$8,IF(D3338&lt;Bonus!$J$9,Bonus!$K$9,IF(D3338&lt;Bonus!$J$10,Bonus!$K$10,IF(D3338&lt;Bonus!$J$11,Bonus!$K$11,IF(D3338&lt;Bonus!$J$12,Bonus!$K$12,Bonus!$K$13)))))))))))</f>
        <v>1</v>
      </c>
    </row>
    <row r="3339" spans="1:21"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17">
        <f t="shared" si="209"/>
        <v>81.029411764705884</v>
      </c>
      <c r="Q3339" t="s">
        <v>8337</v>
      </c>
      <c r="R3339" t="s">
        <v>8338</v>
      </c>
      <c r="S3339" s="23">
        <f t="shared" si="210"/>
        <v>41901.073692129627</v>
      </c>
      <c r="T3339" s="23">
        <f t="shared" si="211"/>
        <v>41922.666666666664</v>
      </c>
      <c r="U3339" s="27">
        <f>IF(D3339&lt;Bonus!$J$2,Bonus!$K$2,IF(D3339&lt;Bonus!$J$3,Bonus!$K$3,IF(D3339&lt;Bonus!$J$4,Bonus!$K$4,IF(D3339&lt;Bonus!$J$5,Bonus!$K$5,IF(D3339&lt;Bonus!$J$6,Bonus!$K$6,IF(D3339&lt;Bonus!$J$7,Bonus!$K$7,IF(D3339&lt;Bonus!$J$8,Bonus!$K$8,IF(D3339&lt;Bonus!$J$9,Bonus!$K$9,IF(D3339&lt;Bonus!$J$10,Bonus!$K$10,IF(D3339&lt;Bonus!$J$11,Bonus!$K$11,IF(D3339&lt;Bonus!$J$12,Bonus!$K$12,Bonus!$K$13)))))))))))</f>
        <v>2</v>
      </c>
    </row>
    <row r="3340" spans="1:21"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17">
        <f t="shared" si="209"/>
        <v>136.84821428571428</v>
      </c>
      <c r="Q3340" t="s">
        <v>8337</v>
      </c>
      <c r="R3340" t="s">
        <v>8338</v>
      </c>
      <c r="S3340" s="23">
        <f t="shared" si="210"/>
        <v>42769.366666666661</v>
      </c>
      <c r="T3340" s="23">
        <f t="shared" si="211"/>
        <v>42790.366666666661</v>
      </c>
      <c r="U3340" s="27">
        <f>IF(D3340&lt;Bonus!$J$2,Bonus!$K$2,IF(D3340&lt;Bonus!$J$3,Bonus!$K$3,IF(D3340&lt;Bonus!$J$4,Bonus!$K$4,IF(D3340&lt;Bonus!$J$5,Bonus!$K$5,IF(D3340&lt;Bonus!$J$6,Bonus!$K$6,IF(D3340&lt;Bonus!$J$7,Bonus!$K$7,IF(D3340&lt;Bonus!$J$8,Bonus!$K$8,IF(D3340&lt;Bonus!$J$9,Bonus!$K$9,IF(D3340&lt;Bonus!$J$10,Bonus!$K$10,IF(D3340&lt;Bonus!$J$11,Bonus!$K$11,IF(D3340&lt;Bonus!$J$12,Bonus!$K$12,Bonus!$K$13)))))))))))</f>
        <v>5</v>
      </c>
    </row>
    <row r="3341" spans="1:21"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17">
        <f t="shared" si="209"/>
        <v>177.61702127659575</v>
      </c>
      <c r="Q3341" t="s">
        <v>8337</v>
      </c>
      <c r="R3341" t="s">
        <v>8338</v>
      </c>
      <c r="S3341" s="23">
        <f t="shared" si="210"/>
        <v>42549.457384259258</v>
      </c>
      <c r="T3341" s="23">
        <f t="shared" si="211"/>
        <v>42579.457384259258</v>
      </c>
      <c r="U3341" s="27">
        <f>IF(D3341&lt;Bonus!$J$2,Bonus!$K$2,IF(D3341&lt;Bonus!$J$3,Bonus!$K$3,IF(D3341&lt;Bonus!$J$4,Bonus!$K$4,IF(D3341&lt;Bonus!$J$5,Bonus!$K$5,IF(D3341&lt;Bonus!$J$6,Bonus!$K$6,IF(D3341&lt;Bonus!$J$7,Bonus!$K$7,IF(D3341&lt;Bonus!$J$8,Bonus!$K$8,IF(D3341&lt;Bonus!$J$9,Bonus!$K$9,IF(D3341&lt;Bonus!$J$10,Bonus!$K$10,IF(D3341&lt;Bonus!$J$11,Bonus!$K$11,IF(D3341&lt;Bonus!$J$12,Bonus!$K$12,Bonus!$K$13)))))))))))</f>
        <v>3</v>
      </c>
    </row>
    <row r="3342" spans="1:21"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17">
        <f t="shared" si="209"/>
        <v>109.07894736842105</v>
      </c>
      <c r="Q3342" t="s">
        <v>8337</v>
      </c>
      <c r="R3342" t="s">
        <v>8338</v>
      </c>
      <c r="S3342" s="23">
        <f t="shared" si="210"/>
        <v>42685.765671296293</v>
      </c>
      <c r="T3342" s="23">
        <f t="shared" si="211"/>
        <v>42710.765671296293</v>
      </c>
      <c r="U3342" s="27">
        <f>IF(D3342&lt;Bonus!$J$2,Bonus!$K$2,IF(D3342&lt;Bonus!$J$3,Bonus!$K$3,IF(D3342&lt;Bonus!$J$4,Bonus!$K$4,IF(D3342&lt;Bonus!$J$5,Bonus!$K$5,IF(D3342&lt;Bonus!$J$6,Bonus!$K$6,IF(D3342&lt;Bonus!$J$7,Bonus!$K$7,IF(D3342&lt;Bonus!$J$8,Bonus!$K$8,IF(D3342&lt;Bonus!$J$9,Bonus!$K$9,IF(D3342&lt;Bonus!$J$10,Bonus!$K$10,IF(D3342&lt;Bonus!$J$11,Bonus!$K$11,IF(D3342&lt;Bonus!$J$12,Bonus!$K$12,Bonus!$K$13)))))))))))</f>
        <v>2</v>
      </c>
    </row>
    <row r="3343" spans="1:21"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17">
        <f t="shared" si="209"/>
        <v>119.64285714285714</v>
      </c>
      <c r="Q3343" t="s">
        <v>8337</v>
      </c>
      <c r="R3343" t="s">
        <v>8338</v>
      </c>
      <c r="S3343" s="23">
        <f t="shared" si="210"/>
        <v>42510.590520833335</v>
      </c>
      <c r="T3343" s="23">
        <f t="shared" si="211"/>
        <v>42533.499999999993</v>
      </c>
      <c r="U3343" s="27">
        <f>IF(D3343&lt;Bonus!$J$2,Bonus!$K$2,IF(D3343&lt;Bonus!$J$3,Bonus!$K$3,IF(D3343&lt;Bonus!$J$4,Bonus!$K$4,IF(D3343&lt;Bonus!$J$5,Bonus!$K$5,IF(D3343&lt;Bonus!$J$6,Bonus!$K$6,IF(D3343&lt;Bonus!$J$7,Bonus!$K$7,IF(D3343&lt;Bonus!$J$8,Bonus!$K$8,IF(D3343&lt;Bonus!$J$9,Bonus!$K$9,IF(D3343&lt;Bonus!$J$10,Bonus!$K$10,IF(D3343&lt;Bonus!$J$11,Bonus!$K$11,IF(D3343&lt;Bonus!$J$12,Bonus!$K$12,Bonus!$K$13)))))))))))</f>
        <v>2</v>
      </c>
    </row>
    <row r="3344" spans="1:21"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17">
        <f t="shared" si="209"/>
        <v>78.205128205128204</v>
      </c>
      <c r="Q3344" t="s">
        <v>8337</v>
      </c>
      <c r="R3344" t="s">
        <v>8338</v>
      </c>
      <c r="S3344" s="23">
        <f t="shared" si="210"/>
        <v>42062.088078703695</v>
      </c>
      <c r="T3344" s="23">
        <f t="shared" si="211"/>
        <v>42094.999305555553</v>
      </c>
      <c r="U3344" s="27">
        <f>IF(D3344&lt;Bonus!$J$2,Bonus!$K$2,IF(D3344&lt;Bonus!$J$3,Bonus!$K$3,IF(D3344&lt;Bonus!$J$4,Bonus!$K$4,IF(D3344&lt;Bonus!$J$5,Bonus!$K$5,IF(D3344&lt;Bonus!$J$6,Bonus!$K$6,IF(D3344&lt;Bonus!$J$7,Bonus!$K$7,IF(D3344&lt;Bonus!$J$8,Bonus!$K$8,IF(D3344&lt;Bonus!$J$9,Bonus!$K$9,IF(D3344&lt;Bonus!$J$10,Bonus!$K$10,IF(D3344&lt;Bonus!$J$11,Bonus!$K$11,IF(D3344&lt;Bonus!$J$12,Bonus!$K$12,Bonus!$K$13)))))))))))</f>
        <v>3</v>
      </c>
    </row>
    <row r="3345" spans="1:21"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17">
        <f t="shared" si="209"/>
        <v>52.173913043478258</v>
      </c>
      <c r="Q3345" t="s">
        <v>8337</v>
      </c>
      <c r="R3345" t="s">
        <v>8338</v>
      </c>
      <c r="S3345" s="23">
        <f t="shared" si="210"/>
        <v>42452.708148148151</v>
      </c>
      <c r="T3345" s="23">
        <f t="shared" si="211"/>
        <v>42473.345833333333</v>
      </c>
      <c r="U3345" s="27">
        <f>IF(D3345&lt;Bonus!$J$2,Bonus!$K$2,IF(D3345&lt;Bonus!$J$3,Bonus!$K$3,IF(D3345&lt;Bonus!$J$4,Bonus!$K$4,IF(D3345&lt;Bonus!$J$5,Bonus!$K$5,IF(D3345&lt;Bonus!$J$6,Bonus!$K$6,IF(D3345&lt;Bonus!$J$7,Bonus!$K$7,IF(D3345&lt;Bonus!$J$8,Bonus!$K$8,IF(D3345&lt;Bonus!$J$9,Bonus!$K$9,IF(D3345&lt;Bonus!$J$10,Bonus!$K$10,IF(D3345&lt;Bonus!$J$11,Bonus!$K$11,IF(D3345&lt;Bonus!$J$12,Bonus!$K$12,Bonus!$K$13)))))))))))</f>
        <v>1</v>
      </c>
    </row>
    <row r="3346" spans="1:21"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17">
        <f t="shared" si="209"/>
        <v>114.125</v>
      </c>
      <c r="Q3346" t="s">
        <v>8337</v>
      </c>
      <c r="R3346" t="s">
        <v>8338</v>
      </c>
      <c r="S3346" s="23">
        <f t="shared" si="210"/>
        <v>41850.991817129623</v>
      </c>
      <c r="T3346" s="23">
        <f t="shared" si="211"/>
        <v>41880.991817129623</v>
      </c>
      <c r="U3346" s="27">
        <f>IF(D3346&lt;Bonus!$J$2,Bonus!$K$2,IF(D3346&lt;Bonus!$J$3,Bonus!$K$3,IF(D3346&lt;Bonus!$J$4,Bonus!$K$4,IF(D3346&lt;Bonus!$J$5,Bonus!$K$5,IF(D3346&lt;Bonus!$J$6,Bonus!$K$6,IF(D3346&lt;Bonus!$J$7,Bonus!$K$7,IF(D3346&lt;Bonus!$J$8,Bonus!$K$8,IF(D3346&lt;Bonus!$J$9,Bonus!$K$9,IF(D3346&lt;Bonus!$J$10,Bonus!$K$10,IF(D3346&lt;Bonus!$J$11,Bonus!$K$11,IF(D3346&lt;Bonus!$J$12,Bonus!$K$12,Bonus!$K$13)))))))))))</f>
        <v>2</v>
      </c>
    </row>
    <row r="3347" spans="1:21"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17">
        <f t="shared" si="209"/>
        <v>50</v>
      </c>
      <c r="Q3347" t="s">
        <v>8337</v>
      </c>
      <c r="R3347" t="s">
        <v>8338</v>
      </c>
      <c r="S3347" s="23">
        <f t="shared" si="210"/>
        <v>42052.897777777776</v>
      </c>
      <c r="T3347" s="23">
        <f t="shared" si="211"/>
        <v>42111.817361111105</v>
      </c>
      <c r="U3347" s="27">
        <f>IF(D3347&lt;Bonus!$J$2,Bonus!$K$2,IF(D3347&lt;Bonus!$J$3,Bonus!$K$3,IF(D3347&lt;Bonus!$J$4,Bonus!$K$4,IF(D3347&lt;Bonus!$J$5,Bonus!$K$5,IF(D3347&lt;Bonus!$J$6,Bonus!$K$6,IF(D3347&lt;Bonus!$J$7,Bonus!$K$7,IF(D3347&lt;Bonus!$J$8,Bonus!$K$8,IF(D3347&lt;Bonus!$J$9,Bonus!$K$9,IF(D3347&lt;Bonus!$J$10,Bonus!$K$10,IF(D3347&lt;Bonus!$J$11,Bonus!$K$11,IF(D3347&lt;Bonus!$J$12,Bonus!$K$12,Bonus!$K$13)))))))))))</f>
        <v>1</v>
      </c>
    </row>
    <row r="3348" spans="1:21"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17">
        <f t="shared" si="209"/>
        <v>91.666666666666671</v>
      </c>
      <c r="Q3348" t="s">
        <v>8337</v>
      </c>
      <c r="R3348" t="s">
        <v>8338</v>
      </c>
      <c r="S3348" s="23">
        <f t="shared" si="210"/>
        <v>42053.816087962965</v>
      </c>
      <c r="T3348" s="23">
        <f t="shared" si="211"/>
        <v>42060.816087962965</v>
      </c>
      <c r="U3348" s="27">
        <f>IF(D3348&lt;Bonus!$J$2,Bonus!$K$2,IF(D3348&lt;Bonus!$J$3,Bonus!$K$3,IF(D3348&lt;Bonus!$J$4,Bonus!$K$4,IF(D3348&lt;Bonus!$J$5,Bonus!$K$5,IF(D3348&lt;Bonus!$J$6,Bonus!$K$6,IF(D3348&lt;Bonus!$J$7,Bonus!$K$7,IF(D3348&lt;Bonus!$J$8,Bonus!$K$8,IF(D3348&lt;Bonus!$J$9,Bonus!$K$9,IF(D3348&lt;Bonus!$J$10,Bonus!$K$10,IF(D3348&lt;Bonus!$J$11,Bonus!$K$11,IF(D3348&lt;Bonus!$J$12,Bonus!$K$12,Bonus!$K$13)))))))))))</f>
        <v>2</v>
      </c>
    </row>
    <row r="3349" spans="1:21"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17">
        <f t="shared" si="209"/>
        <v>108.59090909090909</v>
      </c>
      <c r="Q3349" t="s">
        <v>8337</v>
      </c>
      <c r="R3349" t="s">
        <v>8338</v>
      </c>
      <c r="S3349" s="23">
        <f t="shared" si="210"/>
        <v>42484.343217592592</v>
      </c>
      <c r="T3349" s="23">
        <f t="shared" si="211"/>
        <v>42498.666666666664</v>
      </c>
      <c r="U3349" s="27">
        <f>IF(D3349&lt;Bonus!$J$2,Bonus!$K$2,IF(D3349&lt;Bonus!$J$3,Bonus!$K$3,IF(D3349&lt;Bonus!$J$4,Bonus!$K$4,IF(D3349&lt;Bonus!$J$5,Bonus!$K$5,IF(D3349&lt;Bonus!$J$6,Bonus!$K$6,IF(D3349&lt;Bonus!$J$7,Bonus!$K$7,IF(D3349&lt;Bonus!$J$8,Bonus!$K$8,IF(D3349&lt;Bonus!$J$9,Bonus!$K$9,IF(D3349&lt;Bonus!$J$10,Bonus!$K$10,IF(D3349&lt;Bonus!$J$11,Bonus!$K$11,IF(D3349&lt;Bonus!$J$12,Bonus!$K$12,Bonus!$K$13)))))))))))</f>
        <v>2</v>
      </c>
    </row>
    <row r="3350" spans="1:21"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17">
        <f t="shared" si="209"/>
        <v>69.822784810126578</v>
      </c>
      <c r="Q3350" t="s">
        <v>8337</v>
      </c>
      <c r="R3350" t="s">
        <v>8338</v>
      </c>
      <c r="S3350" s="23">
        <f t="shared" si="210"/>
        <v>42466.350462962961</v>
      </c>
      <c r="T3350" s="23">
        <f t="shared" si="211"/>
        <v>42489.957638888889</v>
      </c>
      <c r="U3350" s="27">
        <f>IF(D3350&lt;Bonus!$J$2,Bonus!$K$2,IF(D3350&lt;Bonus!$J$3,Bonus!$K$3,IF(D3350&lt;Bonus!$J$4,Bonus!$K$4,IF(D3350&lt;Bonus!$J$5,Bonus!$K$5,IF(D3350&lt;Bonus!$J$6,Bonus!$K$6,IF(D3350&lt;Bonus!$J$7,Bonus!$K$7,IF(D3350&lt;Bonus!$J$8,Bonus!$K$8,IF(D3350&lt;Bonus!$J$9,Bonus!$K$9,IF(D3350&lt;Bonus!$J$10,Bonus!$K$10,IF(D3350&lt;Bonus!$J$11,Bonus!$K$11,IF(D3350&lt;Bonus!$J$12,Bonus!$K$12,Bonus!$K$13)))))))))))</f>
        <v>3</v>
      </c>
    </row>
    <row r="3351" spans="1:21"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17">
        <f t="shared" si="209"/>
        <v>109.57142857142857</v>
      </c>
      <c r="Q3351" t="s">
        <v>8337</v>
      </c>
      <c r="R3351" t="s">
        <v>8338</v>
      </c>
      <c r="S3351" s="23">
        <f t="shared" si="210"/>
        <v>42512.902453703697</v>
      </c>
      <c r="T3351" s="23">
        <f t="shared" si="211"/>
        <v>42534.499999999993</v>
      </c>
      <c r="U3351" s="27">
        <f>IF(D3351&lt;Bonus!$J$2,Bonus!$K$2,IF(D3351&lt;Bonus!$J$3,Bonus!$K$3,IF(D3351&lt;Bonus!$J$4,Bonus!$K$4,IF(D3351&lt;Bonus!$J$5,Bonus!$K$5,IF(D3351&lt;Bonus!$J$6,Bonus!$K$6,IF(D3351&lt;Bonus!$J$7,Bonus!$K$7,IF(D3351&lt;Bonus!$J$8,Bonus!$K$8,IF(D3351&lt;Bonus!$J$9,Bonus!$K$9,IF(D3351&lt;Bonus!$J$10,Bonus!$K$10,IF(D3351&lt;Bonus!$J$11,Bonus!$K$11,IF(D3351&lt;Bonus!$J$12,Bonus!$K$12,Bonus!$K$13)))))))))))</f>
        <v>2</v>
      </c>
    </row>
    <row r="3352" spans="1:21"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17">
        <f t="shared" si="209"/>
        <v>71.666666666666671</v>
      </c>
      <c r="Q3352" t="s">
        <v>8337</v>
      </c>
      <c r="R3352" t="s">
        <v>8338</v>
      </c>
      <c r="S3352" s="23">
        <f t="shared" si="210"/>
        <v>42302.493182870363</v>
      </c>
      <c r="T3352" s="23">
        <f t="shared" si="211"/>
        <v>42337.749999999993</v>
      </c>
      <c r="U3352" s="27">
        <f>IF(D3352&lt;Bonus!$J$2,Bonus!$K$2,IF(D3352&lt;Bonus!$J$3,Bonus!$K$3,IF(D3352&lt;Bonus!$J$4,Bonus!$K$4,IF(D3352&lt;Bonus!$J$5,Bonus!$K$5,IF(D3352&lt;Bonus!$J$6,Bonus!$K$6,IF(D3352&lt;Bonus!$J$7,Bonus!$K$7,IF(D3352&lt;Bonus!$J$8,Bonus!$K$8,IF(D3352&lt;Bonus!$J$9,Bonus!$K$9,IF(D3352&lt;Bonus!$J$10,Bonus!$K$10,IF(D3352&lt;Bonus!$J$11,Bonus!$K$11,IF(D3352&lt;Bonus!$J$12,Bonus!$K$12,Bonus!$K$13)))))))))))</f>
        <v>2</v>
      </c>
    </row>
    <row r="3353" spans="1:21"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17">
        <f t="shared" si="209"/>
        <v>93.611111111111114</v>
      </c>
      <c r="Q3353" t="s">
        <v>8337</v>
      </c>
      <c r="R3353" t="s">
        <v>8338</v>
      </c>
      <c r="S3353" s="23">
        <f t="shared" si="210"/>
        <v>41806.187094907407</v>
      </c>
      <c r="T3353" s="23">
        <f t="shared" si="211"/>
        <v>41843.25</v>
      </c>
      <c r="U3353" s="27">
        <f>IF(D3353&lt;Bonus!$J$2,Bonus!$K$2,IF(D3353&lt;Bonus!$J$3,Bonus!$K$3,IF(D3353&lt;Bonus!$J$4,Bonus!$K$4,IF(D3353&lt;Bonus!$J$5,Bonus!$K$5,IF(D3353&lt;Bonus!$J$6,Bonus!$K$6,IF(D3353&lt;Bonus!$J$7,Bonus!$K$7,IF(D3353&lt;Bonus!$J$8,Bonus!$K$8,IF(D3353&lt;Bonus!$J$9,Bonus!$K$9,IF(D3353&lt;Bonus!$J$10,Bonus!$K$10,IF(D3353&lt;Bonus!$J$11,Bonus!$K$11,IF(D3353&lt;Bonus!$J$12,Bonus!$K$12,Bonus!$K$13)))))))))))</f>
        <v>3</v>
      </c>
    </row>
    <row r="3354" spans="1:21"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17">
        <f t="shared" si="209"/>
        <v>76.8</v>
      </c>
      <c r="Q3354" t="s">
        <v>8337</v>
      </c>
      <c r="R3354" t="s">
        <v>8338</v>
      </c>
      <c r="S3354" s="23">
        <f t="shared" si="210"/>
        <v>42495.784467592595</v>
      </c>
      <c r="T3354" s="23">
        <f t="shared" si="211"/>
        <v>42552.749999999993</v>
      </c>
      <c r="U3354" s="27">
        <f>IF(D3354&lt;Bonus!$J$2,Bonus!$K$2,IF(D3354&lt;Bonus!$J$3,Bonus!$K$3,IF(D3354&lt;Bonus!$J$4,Bonus!$K$4,IF(D3354&lt;Bonus!$J$5,Bonus!$K$5,IF(D3354&lt;Bonus!$J$6,Bonus!$K$6,IF(D3354&lt;Bonus!$J$7,Bonus!$K$7,IF(D3354&lt;Bonus!$J$8,Bonus!$K$8,IF(D3354&lt;Bonus!$J$9,Bonus!$K$9,IF(D3354&lt;Bonus!$J$10,Bonus!$K$10,IF(D3354&lt;Bonus!$J$11,Bonus!$K$11,IF(D3354&lt;Bonus!$J$12,Bonus!$K$12,Bonus!$K$13)))))))))))</f>
        <v>3</v>
      </c>
    </row>
    <row r="3355" spans="1:21"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17">
        <f t="shared" si="209"/>
        <v>35.795454545454547</v>
      </c>
      <c r="Q3355" t="s">
        <v>8337</v>
      </c>
      <c r="R3355" t="s">
        <v>8338</v>
      </c>
      <c r="S3355" s="23">
        <f t="shared" si="210"/>
        <v>42479.223958333336</v>
      </c>
      <c r="T3355" s="23">
        <f t="shared" si="211"/>
        <v>42492.749999999993</v>
      </c>
      <c r="U3355" s="27">
        <f>IF(D3355&lt;Bonus!$J$2,Bonus!$K$2,IF(D3355&lt;Bonus!$J$3,Bonus!$K$3,IF(D3355&lt;Bonus!$J$4,Bonus!$K$4,IF(D3355&lt;Bonus!$J$5,Bonus!$K$5,IF(D3355&lt;Bonus!$J$6,Bonus!$K$6,IF(D3355&lt;Bonus!$J$7,Bonus!$K$7,IF(D3355&lt;Bonus!$J$8,Bonus!$K$8,IF(D3355&lt;Bonus!$J$9,Bonus!$K$9,IF(D3355&lt;Bonus!$J$10,Bonus!$K$10,IF(D3355&lt;Bonus!$J$11,Bonus!$K$11,IF(D3355&lt;Bonus!$J$12,Bonus!$K$12,Bonus!$K$13)))))))))))</f>
        <v>1</v>
      </c>
    </row>
    <row r="3356" spans="1:21"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17">
        <f t="shared" si="209"/>
        <v>55.6</v>
      </c>
      <c r="Q3356" t="s">
        <v>8337</v>
      </c>
      <c r="R3356" t="s">
        <v>8338</v>
      </c>
      <c r="S3356" s="23">
        <f t="shared" si="210"/>
        <v>42270.518587962964</v>
      </c>
      <c r="T3356" s="23">
        <f t="shared" si="211"/>
        <v>42305.959027777775</v>
      </c>
      <c r="U3356" s="27">
        <f>IF(D3356&lt;Bonus!$J$2,Bonus!$K$2,IF(D3356&lt;Bonus!$J$3,Bonus!$K$3,IF(D3356&lt;Bonus!$J$4,Bonus!$K$4,IF(D3356&lt;Bonus!$J$5,Bonus!$K$5,IF(D3356&lt;Bonus!$J$6,Bonus!$K$6,IF(D3356&lt;Bonus!$J$7,Bonus!$K$7,IF(D3356&lt;Bonus!$J$8,Bonus!$K$8,IF(D3356&lt;Bonus!$J$9,Bonus!$K$9,IF(D3356&lt;Bonus!$J$10,Bonus!$K$10,IF(D3356&lt;Bonus!$J$11,Bonus!$K$11,IF(D3356&lt;Bonus!$J$12,Bonus!$K$12,Bonus!$K$13)))))))))))</f>
        <v>2</v>
      </c>
    </row>
    <row r="3357" spans="1:21"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17">
        <f t="shared" si="209"/>
        <v>147.33333333333334</v>
      </c>
      <c r="Q3357" t="s">
        <v>8337</v>
      </c>
      <c r="R3357" t="s">
        <v>8338</v>
      </c>
      <c r="S3357" s="23">
        <f t="shared" si="210"/>
        <v>42489.411192129628</v>
      </c>
      <c r="T3357" s="23">
        <f t="shared" si="211"/>
        <v>42500.261805555558</v>
      </c>
      <c r="U3357" s="27">
        <f>IF(D3357&lt;Bonus!$J$2,Bonus!$K$2,IF(D3357&lt;Bonus!$J$3,Bonus!$K$3,IF(D3357&lt;Bonus!$J$4,Bonus!$K$4,IF(D3357&lt;Bonus!$J$5,Bonus!$K$5,IF(D3357&lt;Bonus!$J$6,Bonus!$K$6,IF(D3357&lt;Bonus!$J$7,Bonus!$K$7,IF(D3357&lt;Bonus!$J$8,Bonus!$K$8,IF(D3357&lt;Bonus!$J$9,Bonus!$K$9,IF(D3357&lt;Bonus!$J$10,Bonus!$K$10,IF(D3357&lt;Bonus!$J$11,Bonus!$K$11,IF(D3357&lt;Bonus!$J$12,Bonus!$K$12,Bonus!$K$13)))))))))))</f>
        <v>2</v>
      </c>
    </row>
    <row r="3358" spans="1:21"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17">
        <f t="shared" si="209"/>
        <v>56.333333333333336</v>
      </c>
      <c r="Q3358" t="s">
        <v>8337</v>
      </c>
      <c r="R3358" t="s">
        <v>8338</v>
      </c>
      <c r="S3358" s="23">
        <f t="shared" si="210"/>
        <v>42536.607314814813</v>
      </c>
      <c r="T3358" s="23">
        <f t="shared" si="211"/>
        <v>42566.607314814813</v>
      </c>
      <c r="U3358" s="27">
        <f>IF(D3358&lt;Bonus!$J$2,Bonus!$K$2,IF(D3358&lt;Bonus!$J$3,Bonus!$K$3,IF(D3358&lt;Bonus!$J$4,Bonus!$K$4,IF(D3358&lt;Bonus!$J$5,Bonus!$K$5,IF(D3358&lt;Bonus!$J$6,Bonus!$K$6,IF(D3358&lt;Bonus!$J$7,Bonus!$K$7,IF(D3358&lt;Bonus!$J$8,Bonus!$K$8,IF(D3358&lt;Bonus!$J$9,Bonus!$K$9,IF(D3358&lt;Bonus!$J$10,Bonus!$K$10,IF(D3358&lt;Bonus!$J$11,Bonus!$K$11,IF(D3358&lt;Bonus!$J$12,Bonus!$K$12,Bonus!$K$13)))))))))))</f>
        <v>2</v>
      </c>
    </row>
    <row r="3359" spans="1:21"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17">
        <f t="shared" si="209"/>
        <v>96.19047619047619</v>
      </c>
      <c r="Q3359" t="s">
        <v>8337</v>
      </c>
      <c r="R3359" t="s">
        <v>8338</v>
      </c>
      <c r="S3359" s="23">
        <f t="shared" si="210"/>
        <v>41822.209606481476</v>
      </c>
      <c r="T3359" s="23">
        <f t="shared" si="211"/>
        <v>41852.209606481476</v>
      </c>
      <c r="U3359" s="27">
        <f>IF(D3359&lt;Bonus!$J$2,Bonus!$K$2,IF(D3359&lt;Bonus!$J$3,Bonus!$K$3,IF(D3359&lt;Bonus!$J$4,Bonus!$K$4,IF(D3359&lt;Bonus!$J$5,Bonus!$K$5,IF(D3359&lt;Bonus!$J$6,Bonus!$K$6,IF(D3359&lt;Bonus!$J$7,Bonus!$K$7,IF(D3359&lt;Bonus!$J$8,Bonus!$K$8,IF(D3359&lt;Bonus!$J$9,Bonus!$K$9,IF(D3359&lt;Bonus!$J$10,Bonus!$K$10,IF(D3359&lt;Bonus!$J$11,Bonus!$K$11,IF(D3359&lt;Bonus!$J$12,Bonus!$K$12,Bonus!$K$13)))))))))))</f>
        <v>2</v>
      </c>
    </row>
    <row r="3360" spans="1:21"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17">
        <f t="shared" si="209"/>
        <v>63.574074074074076</v>
      </c>
      <c r="Q3360" t="s">
        <v>8337</v>
      </c>
      <c r="R3360" t="s">
        <v>8338</v>
      </c>
      <c r="S3360" s="23">
        <f t="shared" si="210"/>
        <v>41932.102766203701</v>
      </c>
      <c r="T3360" s="23">
        <f t="shared" si="211"/>
        <v>41962.144432870373</v>
      </c>
      <c r="U3360" s="27">
        <f>IF(D3360&lt;Bonus!$J$2,Bonus!$K$2,IF(D3360&lt;Bonus!$J$3,Bonus!$K$3,IF(D3360&lt;Bonus!$J$4,Bonus!$K$4,IF(D3360&lt;Bonus!$J$5,Bonus!$K$5,IF(D3360&lt;Bonus!$J$6,Bonus!$K$6,IF(D3360&lt;Bonus!$J$7,Bonus!$K$7,IF(D3360&lt;Bonus!$J$8,Bonus!$K$8,IF(D3360&lt;Bonus!$J$9,Bonus!$K$9,IF(D3360&lt;Bonus!$J$10,Bonus!$K$10,IF(D3360&lt;Bonus!$J$11,Bonus!$K$11,IF(D3360&lt;Bonus!$J$12,Bonus!$K$12,Bonus!$K$13)))))))))))</f>
        <v>4</v>
      </c>
    </row>
    <row r="3361" spans="1:21"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17">
        <f t="shared" si="209"/>
        <v>184.78260869565219</v>
      </c>
      <c r="Q3361" t="s">
        <v>8337</v>
      </c>
      <c r="R3361" t="s">
        <v>8338</v>
      </c>
      <c r="S3361" s="23">
        <f t="shared" si="210"/>
        <v>42745.848773148151</v>
      </c>
      <c r="T3361" s="23">
        <f t="shared" si="211"/>
        <v>42790.848773148151</v>
      </c>
      <c r="U3361" s="27">
        <f>IF(D3361&lt;Bonus!$J$2,Bonus!$K$2,IF(D3361&lt;Bonus!$J$3,Bonus!$K$3,IF(D3361&lt;Bonus!$J$4,Bonus!$K$4,IF(D3361&lt;Bonus!$J$5,Bonus!$K$5,IF(D3361&lt;Bonus!$J$6,Bonus!$K$6,IF(D3361&lt;Bonus!$J$7,Bonus!$K$7,IF(D3361&lt;Bonus!$J$8,Bonus!$K$8,IF(D3361&lt;Bonus!$J$9,Bonus!$K$9,IF(D3361&lt;Bonus!$J$10,Bonus!$K$10,IF(D3361&lt;Bonus!$J$11,Bonus!$K$11,IF(D3361&lt;Bonus!$J$12,Bonus!$K$12,Bonus!$K$13)))))))))))</f>
        <v>2</v>
      </c>
    </row>
    <row r="3362" spans="1:21"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17">
        <f t="shared" si="209"/>
        <v>126.72222222222223</v>
      </c>
      <c r="Q3362" t="s">
        <v>8337</v>
      </c>
      <c r="R3362" t="s">
        <v>8338</v>
      </c>
      <c r="S3362" s="23">
        <f t="shared" si="210"/>
        <v>42696.874340277776</v>
      </c>
      <c r="T3362" s="23">
        <f t="shared" si="211"/>
        <v>42718.457638888889</v>
      </c>
      <c r="U3362" s="27">
        <f>IF(D3362&lt;Bonus!$J$2,Bonus!$K$2,IF(D3362&lt;Bonus!$J$3,Bonus!$K$3,IF(D3362&lt;Bonus!$J$4,Bonus!$K$4,IF(D3362&lt;Bonus!$J$5,Bonus!$K$5,IF(D3362&lt;Bonus!$J$6,Bonus!$K$6,IF(D3362&lt;Bonus!$J$7,Bonus!$K$7,IF(D3362&lt;Bonus!$J$8,Bonus!$K$8,IF(D3362&lt;Bonus!$J$9,Bonus!$K$9,IF(D3362&lt;Bonus!$J$10,Bonus!$K$10,IF(D3362&lt;Bonus!$J$11,Bonus!$K$11,IF(D3362&lt;Bonus!$J$12,Bonus!$K$12,Bonus!$K$13)))))))))))</f>
        <v>3</v>
      </c>
    </row>
    <row r="3363" spans="1:21"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17">
        <f t="shared" si="209"/>
        <v>83.42647058823529</v>
      </c>
      <c r="Q3363" t="s">
        <v>8337</v>
      </c>
      <c r="R3363" t="s">
        <v>8338</v>
      </c>
      <c r="S3363" s="23">
        <f t="shared" si="210"/>
        <v>41865.817013888889</v>
      </c>
      <c r="T3363" s="23">
        <f t="shared" si="211"/>
        <v>41883.457638888889</v>
      </c>
      <c r="U3363" s="27">
        <f>IF(D3363&lt;Bonus!$J$2,Bonus!$K$2,IF(D3363&lt;Bonus!$J$3,Bonus!$K$3,IF(D3363&lt;Bonus!$J$4,Bonus!$K$4,IF(D3363&lt;Bonus!$J$5,Bonus!$K$5,IF(D3363&lt;Bonus!$J$6,Bonus!$K$6,IF(D3363&lt;Bonus!$J$7,Bonus!$K$7,IF(D3363&lt;Bonus!$J$8,Bonus!$K$8,IF(D3363&lt;Bonus!$J$9,Bonus!$K$9,IF(D3363&lt;Bonus!$J$10,Bonus!$K$10,IF(D3363&lt;Bonus!$J$11,Bonus!$K$11,IF(D3363&lt;Bonus!$J$12,Bonus!$K$12,Bonus!$K$13)))))))))))</f>
        <v>3</v>
      </c>
    </row>
    <row r="3364" spans="1:21"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17">
        <f t="shared" si="209"/>
        <v>54.5</v>
      </c>
      <c r="Q3364" t="s">
        <v>8337</v>
      </c>
      <c r="R3364" t="s">
        <v>8338</v>
      </c>
      <c r="S3364" s="23">
        <f t="shared" si="210"/>
        <v>42055.883298611108</v>
      </c>
      <c r="T3364" s="23">
        <f t="shared" si="211"/>
        <v>42069.996527777774</v>
      </c>
      <c r="U3364" s="27">
        <f>IF(D3364&lt;Bonus!$J$2,Bonus!$K$2,IF(D3364&lt;Bonus!$J$3,Bonus!$K$3,IF(D3364&lt;Bonus!$J$4,Bonus!$K$4,IF(D3364&lt;Bonus!$J$5,Bonus!$K$5,IF(D3364&lt;Bonus!$J$6,Bonus!$K$6,IF(D3364&lt;Bonus!$J$7,Bonus!$K$7,IF(D3364&lt;Bonus!$J$8,Bonus!$K$8,IF(D3364&lt;Bonus!$J$9,Bonus!$K$9,IF(D3364&lt;Bonus!$J$10,Bonus!$K$10,IF(D3364&lt;Bonus!$J$11,Bonus!$K$11,IF(D3364&lt;Bonus!$J$12,Bonus!$K$12,Bonus!$K$13)))))))))))</f>
        <v>1</v>
      </c>
    </row>
    <row r="3365" spans="1:21"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17">
        <f t="shared" si="209"/>
        <v>302.30769230769232</v>
      </c>
      <c r="Q3365" t="s">
        <v>8337</v>
      </c>
      <c r="R3365" t="s">
        <v>8338</v>
      </c>
      <c r="S3365" s="23">
        <f t="shared" si="210"/>
        <v>41851.563020833331</v>
      </c>
      <c r="T3365" s="23">
        <f t="shared" si="211"/>
        <v>41870.458333333328</v>
      </c>
      <c r="U3365" s="27">
        <f>IF(D3365&lt;Bonus!$J$2,Bonus!$K$2,IF(D3365&lt;Bonus!$J$3,Bonus!$K$3,IF(D3365&lt;Bonus!$J$4,Bonus!$K$4,IF(D3365&lt;Bonus!$J$5,Bonus!$K$5,IF(D3365&lt;Bonus!$J$6,Bonus!$K$6,IF(D3365&lt;Bonus!$J$7,Bonus!$K$7,IF(D3365&lt;Bonus!$J$8,Bonus!$K$8,IF(D3365&lt;Bonus!$J$9,Bonus!$K$9,IF(D3365&lt;Bonus!$J$10,Bonus!$K$10,IF(D3365&lt;Bonus!$J$11,Bonus!$K$11,IF(D3365&lt;Bonus!$J$12,Bonus!$K$12,Bonus!$K$13)))))))))))</f>
        <v>3</v>
      </c>
    </row>
    <row r="3366" spans="1:21"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17">
        <f t="shared" si="209"/>
        <v>44.138888888888886</v>
      </c>
      <c r="Q3366" t="s">
        <v>8337</v>
      </c>
      <c r="R3366" t="s">
        <v>8338</v>
      </c>
      <c r="S3366" s="23">
        <f t="shared" si="210"/>
        <v>42422.769085648142</v>
      </c>
      <c r="T3366" s="23">
        <f t="shared" si="211"/>
        <v>42444.666666666664</v>
      </c>
      <c r="U3366" s="27">
        <f>IF(D3366&lt;Bonus!$J$2,Bonus!$K$2,IF(D3366&lt;Bonus!$J$3,Bonus!$K$3,IF(D3366&lt;Bonus!$J$4,Bonus!$K$4,IF(D3366&lt;Bonus!$J$5,Bonus!$K$5,IF(D3366&lt;Bonus!$J$6,Bonus!$K$6,IF(D3366&lt;Bonus!$J$7,Bonus!$K$7,IF(D3366&lt;Bonus!$J$8,Bonus!$K$8,IF(D3366&lt;Bonus!$J$9,Bonus!$K$9,IF(D3366&lt;Bonus!$J$10,Bonus!$K$10,IF(D3366&lt;Bonus!$J$11,Bonus!$K$11,IF(D3366&lt;Bonus!$J$12,Bonus!$K$12,Bonus!$K$13)))))))))))</f>
        <v>2</v>
      </c>
    </row>
    <row r="3367" spans="1:21"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17">
        <f t="shared" si="209"/>
        <v>866.66666666666663</v>
      </c>
      <c r="Q3367" t="s">
        <v>8337</v>
      </c>
      <c r="R3367" t="s">
        <v>8338</v>
      </c>
      <c r="S3367" s="23">
        <f t="shared" si="210"/>
        <v>42320.893425925926</v>
      </c>
      <c r="T3367" s="23">
        <f t="shared" si="211"/>
        <v>42350.893425925926</v>
      </c>
      <c r="U3367" s="27">
        <f>IF(D3367&lt;Bonus!$J$2,Bonus!$K$2,IF(D3367&lt;Bonus!$J$3,Bonus!$K$3,IF(D3367&lt;Bonus!$J$4,Bonus!$K$4,IF(D3367&lt;Bonus!$J$5,Bonus!$K$5,IF(D3367&lt;Bonus!$J$6,Bonus!$K$6,IF(D3367&lt;Bonus!$J$7,Bonus!$K$7,IF(D3367&lt;Bonus!$J$8,Bonus!$K$8,IF(D3367&lt;Bonus!$J$9,Bonus!$K$9,IF(D3367&lt;Bonus!$J$10,Bonus!$K$10,IF(D3367&lt;Bonus!$J$11,Bonus!$K$11,IF(D3367&lt;Bonus!$J$12,Bonus!$K$12,Bonus!$K$13)))))))))))</f>
        <v>2</v>
      </c>
    </row>
    <row r="3368" spans="1:21"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17">
        <f t="shared" si="209"/>
        <v>61.388888888888886</v>
      </c>
      <c r="Q3368" t="s">
        <v>8337</v>
      </c>
      <c r="R3368" t="s">
        <v>8338</v>
      </c>
      <c r="S3368" s="23">
        <f t="shared" si="210"/>
        <v>42106.859224537031</v>
      </c>
      <c r="T3368" s="23">
        <f t="shared" si="211"/>
        <v>42136.859224537031</v>
      </c>
      <c r="U3368" s="27">
        <f>IF(D3368&lt;Bonus!$J$2,Bonus!$K$2,IF(D3368&lt;Bonus!$J$3,Bonus!$K$3,IF(D3368&lt;Bonus!$J$4,Bonus!$K$4,IF(D3368&lt;Bonus!$J$5,Bonus!$K$5,IF(D3368&lt;Bonus!$J$6,Bonus!$K$6,IF(D3368&lt;Bonus!$J$7,Bonus!$K$7,IF(D3368&lt;Bonus!$J$8,Bonus!$K$8,IF(D3368&lt;Bonus!$J$9,Bonus!$K$9,IF(D3368&lt;Bonus!$J$10,Bonus!$K$10,IF(D3368&lt;Bonus!$J$11,Bonus!$K$11,IF(D3368&lt;Bonus!$J$12,Bonus!$K$12,Bonus!$K$13)))))))))))</f>
        <v>1</v>
      </c>
    </row>
    <row r="3369" spans="1:21"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17">
        <f t="shared" si="209"/>
        <v>29.666666666666668</v>
      </c>
      <c r="Q3369" t="s">
        <v>8337</v>
      </c>
      <c r="R3369" t="s">
        <v>8338</v>
      </c>
      <c r="S3369" s="23">
        <f t="shared" si="210"/>
        <v>42192.725624999999</v>
      </c>
      <c r="T3369" s="23">
        <f t="shared" si="211"/>
        <v>42217.725624999999</v>
      </c>
      <c r="U3369" s="27">
        <f>IF(D3369&lt;Bonus!$J$2,Bonus!$K$2,IF(D3369&lt;Bonus!$J$3,Bonus!$K$3,IF(D3369&lt;Bonus!$J$4,Bonus!$K$4,IF(D3369&lt;Bonus!$J$5,Bonus!$K$5,IF(D3369&lt;Bonus!$J$6,Bonus!$K$6,IF(D3369&lt;Bonus!$J$7,Bonus!$K$7,IF(D3369&lt;Bonus!$J$8,Bonus!$K$8,IF(D3369&lt;Bonus!$J$9,Bonus!$K$9,IF(D3369&lt;Bonus!$J$10,Bonus!$K$10,IF(D3369&lt;Bonus!$J$11,Bonus!$K$11,IF(D3369&lt;Bonus!$J$12,Bonus!$K$12,Bonus!$K$13)))))))))))</f>
        <v>1</v>
      </c>
    </row>
    <row r="3370" spans="1:21"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17">
        <f t="shared" si="209"/>
        <v>45.478260869565219</v>
      </c>
      <c r="Q3370" t="s">
        <v>8337</v>
      </c>
      <c r="R3370" t="s">
        <v>8338</v>
      </c>
      <c r="S3370" s="23">
        <f t="shared" si="210"/>
        <v>41968.991423611107</v>
      </c>
      <c r="T3370" s="23">
        <f t="shared" si="211"/>
        <v>42004.999999999993</v>
      </c>
      <c r="U3370" s="27">
        <f>IF(D3370&lt;Bonus!$J$2,Bonus!$K$2,IF(D3370&lt;Bonus!$J$3,Bonus!$K$3,IF(D3370&lt;Bonus!$J$4,Bonus!$K$4,IF(D3370&lt;Bonus!$J$5,Bonus!$K$5,IF(D3370&lt;Bonus!$J$6,Bonus!$K$6,IF(D3370&lt;Bonus!$J$7,Bonus!$K$7,IF(D3370&lt;Bonus!$J$8,Bonus!$K$8,IF(D3370&lt;Bonus!$J$9,Bonus!$K$9,IF(D3370&lt;Bonus!$J$10,Bonus!$K$10,IF(D3370&lt;Bonus!$J$11,Bonus!$K$11,IF(D3370&lt;Bonus!$J$12,Bonus!$K$12,Bonus!$K$13)))))))))))</f>
        <v>2</v>
      </c>
    </row>
    <row r="3371" spans="1:21"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17">
        <f t="shared" si="209"/>
        <v>96.203703703703709</v>
      </c>
      <c r="Q3371" t="s">
        <v>8337</v>
      </c>
      <c r="R3371" t="s">
        <v>8338</v>
      </c>
      <c r="S3371" s="23">
        <f t="shared" si="210"/>
        <v>42689.833101851851</v>
      </c>
      <c r="T3371" s="23">
        <f t="shared" si="211"/>
        <v>42749.833101851851</v>
      </c>
      <c r="U3371" s="27">
        <f>IF(D3371&lt;Bonus!$J$2,Bonus!$K$2,IF(D3371&lt;Bonus!$J$3,Bonus!$K$3,IF(D3371&lt;Bonus!$J$4,Bonus!$K$4,IF(D3371&lt;Bonus!$J$5,Bonus!$K$5,IF(D3371&lt;Bonus!$J$6,Bonus!$K$6,IF(D3371&lt;Bonus!$J$7,Bonus!$K$7,IF(D3371&lt;Bonus!$J$8,Bonus!$K$8,IF(D3371&lt;Bonus!$J$9,Bonus!$K$9,IF(D3371&lt;Bonus!$J$10,Bonus!$K$10,IF(D3371&lt;Bonus!$J$11,Bonus!$K$11,IF(D3371&lt;Bonus!$J$12,Bonus!$K$12,Bonus!$K$13)))))))))))</f>
        <v>3</v>
      </c>
    </row>
    <row r="3372" spans="1:21"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17">
        <f t="shared" si="209"/>
        <v>67.92307692307692</v>
      </c>
      <c r="Q3372" t="s">
        <v>8337</v>
      </c>
      <c r="R3372" t="s">
        <v>8338</v>
      </c>
      <c r="S3372" s="23">
        <f t="shared" si="210"/>
        <v>42690.125983796293</v>
      </c>
      <c r="T3372" s="23">
        <f t="shared" si="211"/>
        <v>42721.124999999993</v>
      </c>
      <c r="U3372" s="27">
        <f>IF(D3372&lt;Bonus!$J$2,Bonus!$K$2,IF(D3372&lt;Bonus!$J$3,Bonus!$K$3,IF(D3372&lt;Bonus!$J$4,Bonus!$K$4,IF(D3372&lt;Bonus!$J$5,Bonus!$K$5,IF(D3372&lt;Bonus!$J$6,Bonus!$K$6,IF(D3372&lt;Bonus!$J$7,Bonus!$K$7,IF(D3372&lt;Bonus!$J$8,Bonus!$K$8,IF(D3372&lt;Bonus!$J$9,Bonus!$K$9,IF(D3372&lt;Bonus!$J$10,Bonus!$K$10,IF(D3372&lt;Bonus!$J$11,Bonus!$K$11,IF(D3372&lt;Bonus!$J$12,Bonus!$K$12,Bonus!$K$13)))))))))))</f>
        <v>2</v>
      </c>
    </row>
    <row r="3373" spans="1:21"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17">
        <f t="shared" si="209"/>
        <v>30.777777777777779</v>
      </c>
      <c r="Q3373" t="s">
        <v>8337</v>
      </c>
      <c r="R3373" t="s">
        <v>8338</v>
      </c>
      <c r="S3373" s="23">
        <f t="shared" si="210"/>
        <v>42312.666261574072</v>
      </c>
      <c r="T3373" s="23">
        <f t="shared" si="211"/>
        <v>42340.666261574072</v>
      </c>
      <c r="U3373" s="27">
        <f>IF(D3373&lt;Bonus!$J$2,Bonus!$K$2,IF(D3373&lt;Bonus!$J$3,Bonus!$K$3,IF(D3373&lt;Bonus!$J$4,Bonus!$K$4,IF(D3373&lt;Bonus!$J$5,Bonus!$K$5,IF(D3373&lt;Bonus!$J$6,Bonus!$K$6,IF(D3373&lt;Bonus!$J$7,Bonus!$K$7,IF(D3373&lt;Bonus!$J$8,Bonus!$K$8,IF(D3373&lt;Bonus!$J$9,Bonus!$K$9,IF(D3373&lt;Bonus!$J$10,Bonus!$K$10,IF(D3373&lt;Bonus!$J$11,Bonus!$K$11,IF(D3373&lt;Bonus!$J$12,Bonus!$K$12,Bonus!$K$13)))))))))))</f>
        <v>1</v>
      </c>
    </row>
    <row r="3374" spans="1:21"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17">
        <f t="shared" si="209"/>
        <v>38.333333333333336</v>
      </c>
      <c r="Q3374" t="s">
        <v>8337</v>
      </c>
      <c r="R3374" t="s">
        <v>8338</v>
      </c>
      <c r="S3374" s="23">
        <f t="shared" si="210"/>
        <v>41855.339768518512</v>
      </c>
      <c r="T3374" s="23">
        <f t="shared" si="211"/>
        <v>41875.999305555553</v>
      </c>
      <c r="U3374" s="27">
        <f>IF(D3374&lt;Bonus!$J$2,Bonus!$K$2,IF(D3374&lt;Bonus!$J$3,Bonus!$K$3,IF(D3374&lt;Bonus!$J$4,Bonus!$K$4,IF(D3374&lt;Bonus!$J$5,Bonus!$K$5,IF(D3374&lt;Bonus!$J$6,Bonus!$K$6,IF(D3374&lt;Bonus!$J$7,Bonus!$K$7,IF(D3374&lt;Bonus!$J$8,Bonus!$K$8,IF(D3374&lt;Bonus!$J$9,Bonus!$K$9,IF(D3374&lt;Bonus!$J$10,Bonus!$K$10,IF(D3374&lt;Bonus!$J$11,Bonus!$K$11,IF(D3374&lt;Bonus!$J$12,Bonus!$K$12,Bonus!$K$13)))))))))))</f>
        <v>2</v>
      </c>
    </row>
    <row r="3375" spans="1:21"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17">
        <f t="shared" si="209"/>
        <v>66.833333333333329</v>
      </c>
      <c r="Q3375" t="s">
        <v>8337</v>
      </c>
      <c r="R3375" t="s">
        <v>8338</v>
      </c>
      <c r="S3375" s="23">
        <f t="shared" si="210"/>
        <v>42179.646296296291</v>
      </c>
      <c r="T3375" s="23">
        <f t="shared" si="211"/>
        <v>42203.458333333336</v>
      </c>
      <c r="U3375" s="27">
        <f>IF(D3375&lt;Bonus!$J$2,Bonus!$K$2,IF(D3375&lt;Bonus!$J$3,Bonus!$K$3,IF(D3375&lt;Bonus!$J$4,Bonus!$K$4,IF(D3375&lt;Bonus!$J$5,Bonus!$K$5,IF(D3375&lt;Bonus!$J$6,Bonus!$K$6,IF(D3375&lt;Bonus!$J$7,Bonus!$K$7,IF(D3375&lt;Bonus!$J$8,Bonus!$K$8,IF(D3375&lt;Bonus!$J$9,Bonus!$K$9,IF(D3375&lt;Bonus!$J$10,Bonus!$K$10,IF(D3375&lt;Bonus!$J$11,Bonus!$K$11,IF(D3375&lt;Bonus!$J$12,Bonus!$K$12,Bonus!$K$13)))))))))))</f>
        <v>2</v>
      </c>
    </row>
    <row r="3376" spans="1:21"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17">
        <f t="shared" si="209"/>
        <v>71.730769230769226</v>
      </c>
      <c r="Q3376" t="s">
        <v>8337</v>
      </c>
      <c r="R3376" t="s">
        <v>8338</v>
      </c>
      <c r="S3376" s="23">
        <f t="shared" si="210"/>
        <v>42275.523333333331</v>
      </c>
      <c r="T3376" s="23">
        <f t="shared" si="211"/>
        <v>42305.523333333331</v>
      </c>
      <c r="U3376" s="27">
        <f>IF(D3376&lt;Bonus!$J$2,Bonus!$K$2,IF(D3376&lt;Bonus!$J$3,Bonus!$K$3,IF(D3376&lt;Bonus!$J$4,Bonus!$K$4,IF(D3376&lt;Bonus!$J$5,Bonus!$K$5,IF(D3376&lt;Bonus!$J$6,Bonus!$K$6,IF(D3376&lt;Bonus!$J$7,Bonus!$K$7,IF(D3376&lt;Bonus!$J$8,Bonus!$K$8,IF(D3376&lt;Bonus!$J$9,Bonus!$K$9,IF(D3376&lt;Bonus!$J$10,Bonus!$K$10,IF(D3376&lt;Bonus!$J$11,Bonus!$K$11,IF(D3376&lt;Bonus!$J$12,Bonus!$K$12,Bonus!$K$13)))))))))))</f>
        <v>2</v>
      </c>
    </row>
    <row r="3377" spans="1:21"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17">
        <f t="shared" si="209"/>
        <v>176.47058823529412</v>
      </c>
      <c r="Q3377" t="s">
        <v>8337</v>
      </c>
      <c r="R3377" t="s">
        <v>8338</v>
      </c>
      <c r="S3377" s="23">
        <f t="shared" si="210"/>
        <v>41765.402465277773</v>
      </c>
      <c r="T3377" s="23">
        <f t="shared" si="211"/>
        <v>41777.402465277773</v>
      </c>
      <c r="U3377" s="27">
        <f>IF(D3377&lt;Bonus!$J$2,Bonus!$K$2,IF(D3377&lt;Bonus!$J$3,Bonus!$K$3,IF(D3377&lt;Bonus!$J$4,Bonus!$K$4,IF(D3377&lt;Bonus!$J$5,Bonus!$K$5,IF(D3377&lt;Bonus!$J$6,Bonus!$K$6,IF(D3377&lt;Bonus!$J$7,Bonus!$K$7,IF(D3377&lt;Bonus!$J$8,Bonus!$K$8,IF(D3377&lt;Bonus!$J$9,Bonus!$K$9,IF(D3377&lt;Bonus!$J$10,Bonus!$K$10,IF(D3377&lt;Bonus!$J$11,Bonus!$K$11,IF(D3377&lt;Bonus!$J$12,Bonus!$K$12,Bonus!$K$13)))))))))))</f>
        <v>2</v>
      </c>
    </row>
    <row r="3378" spans="1:21"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17">
        <f t="shared" si="209"/>
        <v>421.10526315789474</v>
      </c>
      <c r="Q3378" t="s">
        <v>8337</v>
      </c>
      <c r="R3378" t="s">
        <v>8338</v>
      </c>
      <c r="S3378" s="23">
        <f t="shared" si="210"/>
        <v>42059.492986111109</v>
      </c>
      <c r="T3378" s="23">
        <f t="shared" si="211"/>
        <v>42119.451319444437</v>
      </c>
      <c r="U3378" s="27">
        <f>IF(D3378&lt;Bonus!$J$2,Bonus!$K$2,IF(D3378&lt;Bonus!$J$3,Bonus!$K$3,IF(D3378&lt;Bonus!$J$4,Bonus!$K$4,IF(D3378&lt;Bonus!$J$5,Bonus!$K$5,IF(D3378&lt;Bonus!$J$6,Bonus!$K$6,IF(D3378&lt;Bonus!$J$7,Bonus!$K$7,IF(D3378&lt;Bonus!$J$8,Bonus!$K$8,IF(D3378&lt;Bonus!$J$9,Bonus!$K$9,IF(D3378&lt;Bonus!$J$10,Bonus!$K$10,IF(D3378&lt;Bonus!$J$11,Bonus!$K$11,IF(D3378&lt;Bonus!$J$12,Bonus!$K$12,Bonus!$K$13)))))))))))</f>
        <v>3</v>
      </c>
    </row>
    <row r="3379" spans="1:21"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17">
        <f t="shared" si="209"/>
        <v>104.98701298701299</v>
      </c>
      <c r="Q3379" t="s">
        <v>8337</v>
      </c>
      <c r="R3379" t="s">
        <v>8338</v>
      </c>
      <c r="S3379" s="23">
        <f t="shared" si="210"/>
        <v>42053.524293981485</v>
      </c>
      <c r="T3379" s="23">
        <f t="shared" si="211"/>
        <v>42083.49722222222</v>
      </c>
      <c r="U3379" s="27">
        <f>IF(D3379&lt;Bonus!$J$2,Bonus!$K$2,IF(D3379&lt;Bonus!$J$3,Bonus!$K$3,IF(D3379&lt;Bonus!$J$4,Bonus!$K$4,IF(D3379&lt;Bonus!$J$5,Bonus!$K$5,IF(D3379&lt;Bonus!$J$6,Bonus!$K$6,IF(D3379&lt;Bonus!$J$7,Bonus!$K$7,IF(D3379&lt;Bonus!$J$8,Bonus!$K$8,IF(D3379&lt;Bonus!$J$9,Bonus!$K$9,IF(D3379&lt;Bonus!$J$10,Bonus!$K$10,IF(D3379&lt;Bonus!$J$11,Bonus!$K$11,IF(D3379&lt;Bonus!$J$12,Bonus!$K$12,Bonus!$K$13)))))))))))</f>
        <v>3</v>
      </c>
    </row>
    <row r="3380" spans="1:21"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17">
        <f t="shared" si="209"/>
        <v>28.19047619047619</v>
      </c>
      <c r="Q3380" t="s">
        <v>8337</v>
      </c>
      <c r="R3380" t="s">
        <v>8338</v>
      </c>
      <c r="S3380" s="23">
        <f t="shared" si="210"/>
        <v>41858.147060185183</v>
      </c>
      <c r="T3380" s="23">
        <f t="shared" si="211"/>
        <v>41882.338888888888</v>
      </c>
      <c r="U3380" s="27">
        <f>IF(D3380&lt;Bonus!$J$2,Bonus!$K$2,IF(D3380&lt;Bonus!$J$3,Bonus!$K$3,IF(D3380&lt;Bonus!$J$4,Bonus!$K$4,IF(D3380&lt;Bonus!$J$5,Bonus!$K$5,IF(D3380&lt;Bonus!$J$6,Bonus!$K$6,IF(D3380&lt;Bonus!$J$7,Bonus!$K$7,IF(D3380&lt;Bonus!$J$8,Bonus!$K$8,IF(D3380&lt;Bonus!$J$9,Bonus!$K$9,IF(D3380&lt;Bonus!$J$10,Bonus!$K$10,IF(D3380&lt;Bonus!$J$11,Bonus!$K$11,IF(D3380&lt;Bonus!$J$12,Bonus!$K$12,Bonus!$K$13)))))))))))</f>
        <v>1</v>
      </c>
    </row>
    <row r="3381" spans="1:21"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17">
        <f t="shared" si="209"/>
        <v>54.55263157894737</v>
      </c>
      <c r="Q3381" t="s">
        <v>8337</v>
      </c>
      <c r="R3381" t="s">
        <v>8338</v>
      </c>
      <c r="S3381" s="23">
        <f t="shared" si="210"/>
        <v>42225.305555555555</v>
      </c>
      <c r="T3381" s="23">
        <f t="shared" si="211"/>
        <v>42242.749999999993</v>
      </c>
      <c r="U3381" s="27">
        <f>IF(D3381&lt;Bonus!$J$2,Bonus!$K$2,IF(D3381&lt;Bonus!$J$3,Bonus!$K$3,IF(D3381&lt;Bonus!$J$4,Bonus!$K$4,IF(D3381&lt;Bonus!$J$5,Bonus!$K$5,IF(D3381&lt;Bonus!$J$6,Bonus!$K$6,IF(D3381&lt;Bonus!$J$7,Bonus!$K$7,IF(D3381&lt;Bonus!$J$8,Bonus!$K$8,IF(D3381&lt;Bonus!$J$9,Bonus!$K$9,IF(D3381&lt;Bonus!$J$10,Bonus!$K$10,IF(D3381&lt;Bonus!$J$11,Bonus!$K$11,IF(D3381&lt;Bonus!$J$12,Bonus!$K$12,Bonus!$K$13)))))))))))</f>
        <v>2</v>
      </c>
    </row>
    <row r="3382" spans="1:21"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17">
        <f t="shared" si="209"/>
        <v>111.89285714285714</v>
      </c>
      <c r="Q3382" t="s">
        <v>8337</v>
      </c>
      <c r="R3382" t="s">
        <v>8338</v>
      </c>
      <c r="S3382" s="23">
        <f t="shared" si="210"/>
        <v>41937.745115740734</v>
      </c>
      <c r="T3382" s="23">
        <f t="shared" si="211"/>
        <v>41972.786782407398</v>
      </c>
      <c r="U3382" s="27">
        <f>IF(D3382&lt;Bonus!$J$2,Bonus!$K$2,IF(D3382&lt;Bonus!$J$3,Bonus!$K$3,IF(D3382&lt;Bonus!$J$4,Bonus!$K$4,IF(D3382&lt;Bonus!$J$5,Bonus!$K$5,IF(D3382&lt;Bonus!$J$6,Bonus!$K$6,IF(D3382&lt;Bonus!$J$7,Bonus!$K$7,IF(D3382&lt;Bonus!$J$8,Bonus!$K$8,IF(D3382&lt;Bonus!$J$9,Bonus!$K$9,IF(D3382&lt;Bonus!$J$10,Bonus!$K$10,IF(D3382&lt;Bonus!$J$11,Bonus!$K$11,IF(D3382&lt;Bonus!$J$12,Bonus!$K$12,Bonus!$K$13)))))))))))</f>
        <v>2</v>
      </c>
    </row>
    <row r="3383" spans="1:21"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17">
        <f t="shared" si="209"/>
        <v>85.208333333333329</v>
      </c>
      <c r="Q3383" t="s">
        <v>8337</v>
      </c>
      <c r="R3383" t="s">
        <v>8338</v>
      </c>
      <c r="S3383" s="23">
        <f t="shared" si="210"/>
        <v>42043.976655092592</v>
      </c>
      <c r="T3383" s="23">
        <f t="shared" si="211"/>
        <v>42073.934988425921</v>
      </c>
      <c r="U3383" s="27">
        <f>IF(D3383&lt;Bonus!$J$2,Bonus!$K$2,IF(D3383&lt;Bonus!$J$3,Bonus!$K$3,IF(D3383&lt;Bonus!$J$4,Bonus!$K$4,IF(D3383&lt;Bonus!$J$5,Bonus!$K$5,IF(D3383&lt;Bonus!$J$6,Bonus!$K$6,IF(D3383&lt;Bonus!$J$7,Bonus!$K$7,IF(D3383&lt;Bonus!$J$8,Bonus!$K$8,IF(D3383&lt;Bonus!$J$9,Bonus!$K$9,IF(D3383&lt;Bonus!$J$10,Bonus!$K$10,IF(D3383&lt;Bonus!$J$11,Bonus!$K$11,IF(D3383&lt;Bonus!$J$12,Bonus!$K$12,Bonus!$K$13)))))))))))</f>
        <v>2</v>
      </c>
    </row>
    <row r="3384" spans="1:21"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17">
        <f t="shared" si="209"/>
        <v>76.652173913043484</v>
      </c>
      <c r="Q3384" t="s">
        <v>8337</v>
      </c>
      <c r="R3384" t="s">
        <v>8338</v>
      </c>
      <c r="S3384" s="23">
        <f t="shared" si="210"/>
        <v>42559.222870370366</v>
      </c>
      <c r="T3384" s="23">
        <f t="shared" si="211"/>
        <v>42583.749305555553</v>
      </c>
      <c r="U3384" s="27">
        <f>IF(D3384&lt;Bonus!$J$2,Bonus!$K$2,IF(D3384&lt;Bonus!$J$3,Bonus!$K$3,IF(D3384&lt;Bonus!$J$4,Bonus!$K$4,IF(D3384&lt;Bonus!$J$5,Bonus!$K$5,IF(D3384&lt;Bonus!$J$6,Bonus!$K$6,IF(D3384&lt;Bonus!$J$7,Bonus!$K$7,IF(D3384&lt;Bonus!$J$8,Bonus!$K$8,IF(D3384&lt;Bonus!$J$9,Bonus!$K$9,IF(D3384&lt;Bonus!$J$10,Bonus!$K$10,IF(D3384&lt;Bonus!$J$11,Bonus!$K$11,IF(D3384&lt;Bonus!$J$12,Bonus!$K$12,Bonus!$K$13)))))))))))</f>
        <v>2</v>
      </c>
    </row>
    <row r="3385" spans="1:21"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17">
        <f t="shared" si="209"/>
        <v>65.166666666666671</v>
      </c>
      <c r="Q3385" t="s">
        <v>8337</v>
      </c>
      <c r="R3385" t="s">
        <v>8338</v>
      </c>
      <c r="S3385" s="23">
        <f t="shared" si="210"/>
        <v>42524.574305555558</v>
      </c>
      <c r="T3385" s="23">
        <f t="shared" si="211"/>
        <v>42544.574305555558</v>
      </c>
      <c r="U3385" s="27">
        <f>IF(D3385&lt;Bonus!$J$2,Bonus!$K$2,IF(D3385&lt;Bonus!$J$3,Bonus!$K$3,IF(D3385&lt;Bonus!$J$4,Bonus!$K$4,IF(D3385&lt;Bonus!$J$5,Bonus!$K$5,IF(D3385&lt;Bonus!$J$6,Bonus!$K$6,IF(D3385&lt;Bonus!$J$7,Bonus!$K$7,IF(D3385&lt;Bonus!$J$8,Bonus!$K$8,IF(D3385&lt;Bonus!$J$9,Bonus!$K$9,IF(D3385&lt;Bonus!$J$10,Bonus!$K$10,IF(D3385&lt;Bonus!$J$11,Bonus!$K$11,IF(D3385&lt;Bonus!$J$12,Bonus!$K$12,Bonus!$K$13)))))))))))</f>
        <v>2</v>
      </c>
    </row>
    <row r="3386" spans="1:21"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17">
        <f t="shared" si="209"/>
        <v>93.760312499999998</v>
      </c>
      <c r="Q3386" t="s">
        <v>8337</v>
      </c>
      <c r="R3386" t="s">
        <v>8338</v>
      </c>
      <c r="S3386" s="23">
        <f t="shared" si="210"/>
        <v>42291.879259259258</v>
      </c>
      <c r="T3386" s="23">
        <f t="shared" si="211"/>
        <v>42328.916666666664</v>
      </c>
      <c r="U3386" s="27">
        <f>IF(D3386&lt;Bonus!$J$2,Bonus!$K$2,IF(D3386&lt;Bonus!$J$3,Bonus!$K$3,IF(D3386&lt;Bonus!$J$4,Bonus!$K$4,IF(D3386&lt;Bonus!$J$5,Bonus!$K$5,IF(D3386&lt;Bonus!$J$6,Bonus!$K$6,IF(D3386&lt;Bonus!$J$7,Bonus!$K$7,IF(D3386&lt;Bonus!$J$8,Bonus!$K$8,IF(D3386&lt;Bonus!$J$9,Bonus!$K$9,IF(D3386&lt;Bonus!$J$10,Bonus!$K$10,IF(D3386&lt;Bonus!$J$11,Bonus!$K$11,IF(D3386&lt;Bonus!$J$12,Bonus!$K$12,Bonus!$K$13)))))))))))</f>
        <v>3</v>
      </c>
    </row>
    <row r="3387" spans="1:21"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17">
        <f t="shared" si="209"/>
        <v>133.33333333333334</v>
      </c>
      <c r="Q3387" t="s">
        <v>8337</v>
      </c>
      <c r="R3387" t="s">
        <v>8338</v>
      </c>
      <c r="S3387" s="23">
        <f t="shared" si="210"/>
        <v>41953.659166666665</v>
      </c>
      <c r="T3387" s="23">
        <f t="shared" si="211"/>
        <v>41983.659166666665</v>
      </c>
      <c r="U3387" s="27">
        <f>IF(D3387&lt;Bonus!$J$2,Bonus!$K$2,IF(D3387&lt;Bonus!$J$3,Bonus!$K$3,IF(D3387&lt;Bonus!$J$4,Bonus!$K$4,IF(D3387&lt;Bonus!$J$5,Bonus!$K$5,IF(D3387&lt;Bonus!$J$6,Bonus!$K$6,IF(D3387&lt;Bonus!$J$7,Bonus!$K$7,IF(D3387&lt;Bonus!$J$8,Bonus!$K$8,IF(D3387&lt;Bonus!$J$9,Bonus!$K$9,IF(D3387&lt;Bonus!$J$10,Bonus!$K$10,IF(D3387&lt;Bonus!$J$11,Bonus!$K$11,IF(D3387&lt;Bonus!$J$12,Bonus!$K$12,Bonus!$K$13)))))))))))</f>
        <v>2</v>
      </c>
    </row>
    <row r="3388" spans="1:21"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17">
        <f t="shared" si="209"/>
        <v>51.219512195121951</v>
      </c>
      <c r="Q3388" t="s">
        <v>8337</v>
      </c>
      <c r="R3388" t="s">
        <v>8338</v>
      </c>
      <c r="S3388" s="23">
        <f t="shared" si="210"/>
        <v>41946.436412037037</v>
      </c>
      <c r="T3388" s="23">
        <f t="shared" si="211"/>
        <v>41976.436412037037</v>
      </c>
      <c r="U3388" s="27">
        <f>IF(D3388&lt;Bonus!$J$2,Bonus!$K$2,IF(D3388&lt;Bonus!$J$3,Bonus!$K$3,IF(D3388&lt;Bonus!$J$4,Bonus!$K$4,IF(D3388&lt;Bonus!$J$5,Bonus!$K$5,IF(D3388&lt;Bonus!$J$6,Bonus!$K$6,IF(D3388&lt;Bonus!$J$7,Bonus!$K$7,IF(D3388&lt;Bonus!$J$8,Bonus!$K$8,IF(D3388&lt;Bonus!$J$9,Bonus!$K$9,IF(D3388&lt;Bonus!$J$10,Bonus!$K$10,IF(D3388&lt;Bonus!$J$11,Bonus!$K$11,IF(D3388&lt;Bonus!$J$12,Bonus!$K$12,Bonus!$K$13)))))))))))</f>
        <v>2</v>
      </c>
    </row>
    <row r="3389" spans="1:21"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17">
        <f t="shared" si="209"/>
        <v>100.17142857142858</v>
      </c>
      <c r="Q3389" t="s">
        <v>8337</v>
      </c>
      <c r="R3389" t="s">
        <v>8338</v>
      </c>
      <c r="S3389" s="23">
        <f t="shared" si="210"/>
        <v>41947.554259259254</v>
      </c>
      <c r="T3389" s="23">
        <f t="shared" si="211"/>
        <v>41987.554259259261</v>
      </c>
      <c r="U3389" s="27">
        <f>IF(D3389&lt;Bonus!$J$2,Bonus!$K$2,IF(D3389&lt;Bonus!$J$3,Bonus!$K$3,IF(D3389&lt;Bonus!$J$4,Bonus!$K$4,IF(D3389&lt;Bonus!$J$5,Bonus!$K$5,IF(D3389&lt;Bonus!$J$6,Bonus!$K$6,IF(D3389&lt;Bonus!$J$7,Bonus!$K$7,IF(D3389&lt;Bonus!$J$8,Bonus!$K$8,IF(D3389&lt;Bonus!$J$9,Bonus!$K$9,IF(D3389&lt;Bonus!$J$10,Bonus!$K$10,IF(D3389&lt;Bonus!$J$11,Bonus!$K$11,IF(D3389&lt;Bonus!$J$12,Bonus!$K$12,Bonus!$K$13)))))))))))</f>
        <v>2</v>
      </c>
    </row>
    <row r="3390" spans="1:21"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17">
        <f t="shared" si="209"/>
        <v>34.6</v>
      </c>
      <c r="Q3390" t="s">
        <v>8337</v>
      </c>
      <c r="R3390" t="s">
        <v>8338</v>
      </c>
      <c r="S3390" s="23">
        <f t="shared" si="210"/>
        <v>42143.252789351849</v>
      </c>
      <c r="T3390" s="23">
        <f t="shared" si="211"/>
        <v>42173.252789351849</v>
      </c>
      <c r="U3390" s="27">
        <f>IF(D3390&lt;Bonus!$J$2,Bonus!$K$2,IF(D3390&lt;Bonus!$J$3,Bonus!$K$3,IF(D3390&lt;Bonus!$J$4,Bonus!$K$4,IF(D3390&lt;Bonus!$J$5,Bonus!$K$5,IF(D3390&lt;Bonus!$J$6,Bonus!$K$6,IF(D3390&lt;Bonus!$J$7,Bonus!$K$7,IF(D3390&lt;Bonus!$J$8,Bonus!$K$8,IF(D3390&lt;Bonus!$J$9,Bonus!$K$9,IF(D3390&lt;Bonus!$J$10,Bonus!$K$10,IF(D3390&lt;Bonus!$J$11,Bonus!$K$11,IF(D3390&lt;Bonus!$J$12,Bonus!$K$12,Bonus!$K$13)))))))))))</f>
        <v>2</v>
      </c>
    </row>
    <row r="3391" spans="1:21"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17">
        <f t="shared" si="209"/>
        <v>184.67741935483872</v>
      </c>
      <c r="Q3391" t="s">
        <v>8337</v>
      </c>
      <c r="R3391" t="s">
        <v>8338</v>
      </c>
      <c r="S3391" s="23">
        <f t="shared" si="210"/>
        <v>42494.355115740742</v>
      </c>
      <c r="T3391" s="23">
        <f t="shared" si="211"/>
        <v>42524.355115740742</v>
      </c>
      <c r="U3391" s="27">
        <f>IF(D3391&lt;Bonus!$J$2,Bonus!$K$2,IF(D3391&lt;Bonus!$J$3,Bonus!$K$3,IF(D3391&lt;Bonus!$J$4,Bonus!$K$4,IF(D3391&lt;Bonus!$J$5,Bonus!$K$5,IF(D3391&lt;Bonus!$J$6,Bonus!$K$6,IF(D3391&lt;Bonus!$J$7,Bonus!$K$7,IF(D3391&lt;Bonus!$J$8,Bonus!$K$8,IF(D3391&lt;Bonus!$J$9,Bonus!$K$9,IF(D3391&lt;Bonus!$J$10,Bonus!$K$10,IF(D3391&lt;Bonus!$J$11,Bonus!$K$11,IF(D3391&lt;Bonus!$J$12,Bonus!$K$12,Bonus!$K$13)))))))))))</f>
        <v>4</v>
      </c>
    </row>
    <row r="3392" spans="1:21"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17">
        <f t="shared" si="209"/>
        <v>69.818181818181813</v>
      </c>
      <c r="Q3392" t="s">
        <v>8337</v>
      </c>
      <c r="R3392" t="s">
        <v>8338</v>
      </c>
      <c r="S3392" s="23">
        <f t="shared" si="210"/>
        <v>41815.56649305555</v>
      </c>
      <c r="T3392" s="23">
        <f t="shared" si="211"/>
        <v>41830.56649305555</v>
      </c>
      <c r="U3392" s="27">
        <f>IF(D3392&lt;Bonus!$J$2,Bonus!$K$2,IF(D3392&lt;Bonus!$J$3,Bonus!$K$3,IF(D3392&lt;Bonus!$J$4,Bonus!$K$4,IF(D3392&lt;Bonus!$J$5,Bonus!$K$5,IF(D3392&lt;Bonus!$J$6,Bonus!$K$6,IF(D3392&lt;Bonus!$J$7,Bonus!$K$7,IF(D3392&lt;Bonus!$J$8,Bonus!$K$8,IF(D3392&lt;Bonus!$J$9,Bonus!$K$9,IF(D3392&lt;Bonus!$J$10,Bonus!$K$10,IF(D3392&lt;Bonus!$J$11,Bonus!$K$11,IF(D3392&lt;Bonus!$J$12,Bonus!$K$12,Bonus!$K$13)))))))))))</f>
        <v>2</v>
      </c>
    </row>
    <row r="3393" spans="1:21"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17">
        <f t="shared" si="209"/>
        <v>61.944444444444443</v>
      </c>
      <c r="Q3393" t="s">
        <v>8337</v>
      </c>
      <c r="R3393" t="s">
        <v>8338</v>
      </c>
      <c r="S3393" s="23">
        <f t="shared" si="210"/>
        <v>41830.337361111109</v>
      </c>
      <c r="T3393" s="23">
        <f t="shared" si="211"/>
        <v>41859.727777777778</v>
      </c>
      <c r="U3393" s="27">
        <f>IF(D3393&lt;Bonus!$J$2,Bonus!$K$2,IF(D3393&lt;Bonus!$J$3,Bonus!$K$3,IF(D3393&lt;Bonus!$J$4,Bonus!$K$4,IF(D3393&lt;Bonus!$J$5,Bonus!$K$5,IF(D3393&lt;Bonus!$J$6,Bonus!$K$6,IF(D3393&lt;Bonus!$J$7,Bonus!$K$7,IF(D3393&lt;Bonus!$J$8,Bonus!$K$8,IF(D3393&lt;Bonus!$J$9,Bonus!$K$9,IF(D3393&lt;Bonus!$J$10,Bonus!$K$10,IF(D3393&lt;Bonus!$J$11,Bonus!$K$11,IF(D3393&lt;Bonus!$J$12,Bonus!$K$12,Bonus!$K$13)))))))))))</f>
        <v>1</v>
      </c>
    </row>
    <row r="3394" spans="1:21"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17">
        <f t="shared" si="209"/>
        <v>41.666666666666664</v>
      </c>
      <c r="Q3394" t="s">
        <v>8337</v>
      </c>
      <c r="R3394" t="s">
        <v>8338</v>
      </c>
      <c r="S3394" s="23">
        <f t="shared" si="210"/>
        <v>42446.63721064815</v>
      </c>
      <c r="T3394" s="23">
        <f t="shared" si="211"/>
        <v>42496.63721064815</v>
      </c>
      <c r="U3394" s="27">
        <f>IF(D3394&lt;Bonus!$J$2,Bonus!$K$2,IF(D3394&lt;Bonus!$J$3,Bonus!$K$3,IF(D3394&lt;Bonus!$J$4,Bonus!$K$4,IF(D3394&lt;Bonus!$J$5,Bonus!$K$5,IF(D3394&lt;Bonus!$J$6,Bonus!$K$6,IF(D3394&lt;Bonus!$J$7,Bonus!$K$7,IF(D3394&lt;Bonus!$J$8,Bonus!$K$8,IF(D3394&lt;Bonus!$J$9,Bonus!$K$9,IF(D3394&lt;Bonus!$J$10,Bonus!$K$10,IF(D3394&lt;Bonus!$J$11,Bonus!$K$11,IF(D3394&lt;Bonus!$J$12,Bonus!$K$12,Bonus!$K$13)))))))))))</f>
        <v>1</v>
      </c>
    </row>
    <row r="3395" spans="1:21"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f>
        <v>1.0580000000000001</v>
      </c>
      <c r="P3395" s="17">
        <f t="shared" ref="P3395:P3458" si="213">E3395/L3395</f>
        <v>36.06818181818182</v>
      </c>
      <c r="Q3395" t="s">
        <v>8337</v>
      </c>
      <c r="R3395" t="s">
        <v>8338</v>
      </c>
      <c r="S3395" s="23">
        <f t="shared" ref="S3395:S3458" si="214">(J3395/60/60/24)+DATE(1970,1,1)+(-5/24)</f>
        <v>41923.713310185187</v>
      </c>
      <c r="T3395" s="23">
        <f t="shared" ref="T3395:T3458" si="215">(I3395/60/60/24)+DATE(1970,1,1)+(-5/24)</f>
        <v>41948.823611111111</v>
      </c>
      <c r="U3395" s="27">
        <f>IF(D3395&lt;Bonus!$J$2,Bonus!$K$2,IF(D3395&lt;Bonus!$J$3,Bonus!$K$3,IF(D3395&lt;Bonus!$J$4,Bonus!$K$4,IF(D3395&lt;Bonus!$J$5,Bonus!$K$5,IF(D3395&lt;Bonus!$J$6,Bonus!$K$6,IF(D3395&lt;Bonus!$J$7,Bonus!$K$7,IF(D3395&lt;Bonus!$J$8,Bonus!$K$8,IF(D3395&lt;Bonus!$J$9,Bonus!$K$9,IF(D3395&lt;Bonus!$J$10,Bonus!$K$10,IF(D3395&lt;Bonus!$J$11,Bonus!$K$11,IF(D3395&lt;Bonus!$J$12,Bonus!$K$12,Bonus!$K$13)))))))))))</f>
        <v>2</v>
      </c>
    </row>
    <row r="3396" spans="1:21"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17">
        <f t="shared" si="213"/>
        <v>29</v>
      </c>
      <c r="Q3396" t="s">
        <v>8337</v>
      </c>
      <c r="R3396" t="s">
        <v>8338</v>
      </c>
      <c r="S3396" s="23">
        <f t="shared" si="214"/>
        <v>41817.387094907404</v>
      </c>
      <c r="T3396" s="23">
        <f t="shared" si="215"/>
        <v>41847.387094907404</v>
      </c>
      <c r="U3396" s="27">
        <f>IF(D3396&lt;Bonus!$J$2,Bonus!$K$2,IF(D3396&lt;Bonus!$J$3,Bonus!$K$3,IF(D3396&lt;Bonus!$J$4,Bonus!$K$4,IF(D3396&lt;Bonus!$J$5,Bonus!$K$5,IF(D3396&lt;Bonus!$J$6,Bonus!$K$6,IF(D3396&lt;Bonus!$J$7,Bonus!$K$7,IF(D3396&lt;Bonus!$J$8,Bonus!$K$8,IF(D3396&lt;Bonus!$J$9,Bonus!$K$9,IF(D3396&lt;Bonus!$J$10,Bonus!$K$10,IF(D3396&lt;Bonus!$J$11,Bonus!$K$11,IF(D3396&lt;Bonus!$J$12,Bonus!$K$12,Bonus!$K$13)))))))))))</f>
        <v>1</v>
      </c>
    </row>
    <row r="3397" spans="1:21"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17">
        <f t="shared" si="213"/>
        <v>24.210526315789473</v>
      </c>
      <c r="Q3397" t="s">
        <v>8337</v>
      </c>
      <c r="R3397" t="s">
        <v>8338</v>
      </c>
      <c r="S3397" s="23">
        <f t="shared" si="214"/>
        <v>42140.503981481481</v>
      </c>
      <c r="T3397" s="23">
        <f t="shared" si="215"/>
        <v>42154.548611111109</v>
      </c>
      <c r="U3397" s="27">
        <f>IF(D3397&lt;Bonus!$J$2,Bonus!$K$2,IF(D3397&lt;Bonus!$J$3,Bonus!$K$3,IF(D3397&lt;Bonus!$J$4,Bonus!$K$4,IF(D3397&lt;Bonus!$J$5,Bonus!$K$5,IF(D3397&lt;Bonus!$J$6,Bonus!$K$6,IF(D3397&lt;Bonus!$J$7,Bonus!$K$7,IF(D3397&lt;Bonus!$J$8,Bonus!$K$8,IF(D3397&lt;Bonus!$J$9,Bonus!$K$9,IF(D3397&lt;Bonus!$J$10,Bonus!$K$10,IF(D3397&lt;Bonus!$J$11,Bonus!$K$11,IF(D3397&lt;Bonus!$J$12,Bonus!$K$12,Bonus!$K$13)))))))))))</f>
        <v>1</v>
      </c>
    </row>
    <row r="3398" spans="1:21"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17">
        <f t="shared" si="213"/>
        <v>55.892857142857146</v>
      </c>
      <c r="Q3398" t="s">
        <v>8337</v>
      </c>
      <c r="R3398" t="s">
        <v>8338</v>
      </c>
      <c r="S3398" s="23">
        <f t="shared" si="214"/>
        <v>41764.238298611104</v>
      </c>
      <c r="T3398" s="23">
        <f t="shared" si="215"/>
        <v>41790.957638888889</v>
      </c>
      <c r="U3398" s="27">
        <f>IF(D3398&lt;Bonus!$J$2,Bonus!$K$2,IF(D3398&lt;Bonus!$J$3,Bonus!$K$3,IF(D3398&lt;Bonus!$J$4,Bonus!$K$4,IF(D3398&lt;Bonus!$J$5,Bonus!$K$5,IF(D3398&lt;Bonus!$J$6,Bonus!$K$6,IF(D3398&lt;Bonus!$J$7,Bonus!$K$7,IF(D3398&lt;Bonus!$J$8,Bonus!$K$8,IF(D3398&lt;Bonus!$J$9,Bonus!$K$9,IF(D3398&lt;Bonus!$J$10,Bonus!$K$10,IF(D3398&lt;Bonus!$J$11,Bonus!$K$11,IF(D3398&lt;Bonus!$J$12,Bonus!$K$12,Bonus!$K$13)))))))))))</f>
        <v>2</v>
      </c>
    </row>
    <row r="3399" spans="1:21"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17">
        <f t="shared" si="213"/>
        <v>11.666666666666666</v>
      </c>
      <c r="Q3399" t="s">
        <v>8337</v>
      </c>
      <c r="R3399" t="s">
        <v>8338</v>
      </c>
      <c r="S3399" s="23">
        <f t="shared" si="214"/>
        <v>42378.270011574066</v>
      </c>
      <c r="T3399" s="23">
        <f t="shared" si="215"/>
        <v>42418.708333333336</v>
      </c>
      <c r="U3399" s="27">
        <f>IF(D3399&lt;Bonus!$J$2,Bonus!$K$2,IF(D3399&lt;Bonus!$J$3,Bonus!$K$3,IF(D3399&lt;Bonus!$J$4,Bonus!$K$4,IF(D3399&lt;Bonus!$J$5,Bonus!$K$5,IF(D3399&lt;Bonus!$J$6,Bonus!$K$6,IF(D3399&lt;Bonus!$J$7,Bonus!$K$7,IF(D3399&lt;Bonus!$J$8,Bonus!$K$8,IF(D3399&lt;Bonus!$J$9,Bonus!$K$9,IF(D3399&lt;Bonus!$J$10,Bonus!$K$10,IF(D3399&lt;Bonus!$J$11,Bonus!$K$11,IF(D3399&lt;Bonus!$J$12,Bonus!$K$12,Bonus!$K$13)))))))))))</f>
        <v>1</v>
      </c>
    </row>
    <row r="3400" spans="1:21"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17">
        <f t="shared" si="213"/>
        <v>68.353846153846149</v>
      </c>
      <c r="Q3400" t="s">
        <v>8337</v>
      </c>
      <c r="R3400" t="s">
        <v>8338</v>
      </c>
      <c r="S3400" s="23">
        <f t="shared" si="214"/>
        <v>41941.543703703705</v>
      </c>
      <c r="T3400" s="23">
        <f t="shared" si="215"/>
        <v>41964.499999999993</v>
      </c>
      <c r="U3400" s="27">
        <f>IF(D3400&lt;Bonus!$J$2,Bonus!$K$2,IF(D3400&lt;Bonus!$J$3,Bonus!$K$3,IF(D3400&lt;Bonus!$J$4,Bonus!$K$4,IF(D3400&lt;Bonus!$J$5,Bonus!$K$5,IF(D3400&lt;Bonus!$J$6,Bonus!$K$6,IF(D3400&lt;Bonus!$J$7,Bonus!$K$7,IF(D3400&lt;Bonus!$J$8,Bonus!$K$8,IF(D3400&lt;Bonus!$J$9,Bonus!$K$9,IF(D3400&lt;Bonus!$J$10,Bonus!$K$10,IF(D3400&lt;Bonus!$J$11,Bonus!$K$11,IF(D3400&lt;Bonus!$J$12,Bonus!$K$12,Bonus!$K$13)))))))))))</f>
        <v>2</v>
      </c>
    </row>
    <row r="3401" spans="1:21"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17">
        <f t="shared" si="213"/>
        <v>27.065217391304348</v>
      </c>
      <c r="Q3401" t="s">
        <v>8337</v>
      </c>
      <c r="R3401" t="s">
        <v>8338</v>
      </c>
      <c r="S3401" s="23">
        <f t="shared" si="214"/>
        <v>42026.712094907409</v>
      </c>
      <c r="T3401" s="23">
        <f t="shared" si="215"/>
        <v>42056.712094907409</v>
      </c>
      <c r="U3401" s="27">
        <f>IF(D3401&lt;Bonus!$J$2,Bonus!$K$2,IF(D3401&lt;Bonus!$J$3,Bonus!$K$3,IF(D3401&lt;Bonus!$J$4,Bonus!$K$4,IF(D3401&lt;Bonus!$J$5,Bonus!$K$5,IF(D3401&lt;Bonus!$J$6,Bonus!$K$6,IF(D3401&lt;Bonus!$J$7,Bonus!$K$7,IF(D3401&lt;Bonus!$J$8,Bonus!$K$8,IF(D3401&lt;Bonus!$J$9,Bonus!$K$9,IF(D3401&lt;Bonus!$J$10,Bonus!$K$10,IF(D3401&lt;Bonus!$J$11,Bonus!$K$11,IF(D3401&lt;Bonus!$J$12,Bonus!$K$12,Bonus!$K$13)))))))))))</f>
        <v>2</v>
      </c>
    </row>
    <row r="3402" spans="1:21"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17">
        <f t="shared" si="213"/>
        <v>118.12941176470588</v>
      </c>
      <c r="Q3402" t="s">
        <v>8337</v>
      </c>
      <c r="R3402" t="s">
        <v>8338</v>
      </c>
      <c r="S3402" s="23">
        <f t="shared" si="214"/>
        <v>41834.745532407404</v>
      </c>
      <c r="T3402" s="23">
        <f t="shared" si="215"/>
        <v>41879.745532407404</v>
      </c>
      <c r="U3402" s="27">
        <f>IF(D3402&lt;Bonus!$J$2,Bonus!$K$2,IF(D3402&lt;Bonus!$J$3,Bonus!$K$3,IF(D3402&lt;Bonus!$J$4,Bonus!$K$4,IF(D3402&lt;Bonus!$J$5,Bonus!$K$5,IF(D3402&lt;Bonus!$J$6,Bonus!$K$6,IF(D3402&lt;Bonus!$J$7,Bonus!$K$7,IF(D3402&lt;Bonus!$J$8,Bonus!$K$8,IF(D3402&lt;Bonus!$J$9,Bonus!$K$9,IF(D3402&lt;Bonus!$J$10,Bonus!$K$10,IF(D3402&lt;Bonus!$J$11,Bonus!$K$11,IF(D3402&lt;Bonus!$J$12,Bonus!$K$12,Bonus!$K$13)))))))))))</f>
        <v>4</v>
      </c>
    </row>
    <row r="3403" spans="1:21"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17">
        <f t="shared" si="213"/>
        <v>44.757575757575758</v>
      </c>
      <c r="Q3403" t="s">
        <v>8337</v>
      </c>
      <c r="R3403" t="s">
        <v>8338</v>
      </c>
      <c r="S3403" s="23">
        <f t="shared" si="214"/>
        <v>42193.5155787037</v>
      </c>
      <c r="T3403" s="23">
        <f t="shared" si="215"/>
        <v>42223.5155787037</v>
      </c>
      <c r="U3403" s="27">
        <f>IF(D3403&lt;Bonus!$J$2,Bonus!$K$2,IF(D3403&lt;Bonus!$J$3,Bonus!$K$3,IF(D3403&lt;Bonus!$J$4,Bonus!$K$4,IF(D3403&lt;Bonus!$J$5,Bonus!$K$5,IF(D3403&lt;Bonus!$J$6,Bonus!$K$6,IF(D3403&lt;Bonus!$J$7,Bonus!$K$7,IF(D3403&lt;Bonus!$J$8,Bonus!$K$8,IF(D3403&lt;Bonus!$J$9,Bonus!$K$9,IF(D3403&lt;Bonus!$J$10,Bonus!$K$10,IF(D3403&lt;Bonus!$J$11,Bonus!$K$11,IF(D3403&lt;Bonus!$J$12,Bonus!$K$12,Bonus!$K$13)))))))))))</f>
        <v>2</v>
      </c>
    </row>
    <row r="3404" spans="1:21"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17">
        <f t="shared" si="213"/>
        <v>99.787878787878782</v>
      </c>
      <c r="Q3404" t="s">
        <v>8337</v>
      </c>
      <c r="R3404" t="s">
        <v>8338</v>
      </c>
      <c r="S3404" s="23">
        <f t="shared" si="214"/>
        <v>42290.410219907404</v>
      </c>
      <c r="T3404" s="23">
        <f t="shared" si="215"/>
        <v>42319.896527777775</v>
      </c>
      <c r="U3404" s="27">
        <f>IF(D3404&lt;Bonus!$J$2,Bonus!$K$2,IF(D3404&lt;Bonus!$J$3,Bonus!$K$3,IF(D3404&lt;Bonus!$J$4,Bonus!$K$4,IF(D3404&lt;Bonus!$J$5,Bonus!$K$5,IF(D3404&lt;Bonus!$J$6,Bonus!$K$6,IF(D3404&lt;Bonus!$J$7,Bonus!$K$7,IF(D3404&lt;Bonus!$J$8,Bonus!$K$8,IF(D3404&lt;Bonus!$J$9,Bonus!$K$9,IF(D3404&lt;Bonus!$J$10,Bonus!$K$10,IF(D3404&lt;Bonus!$J$11,Bonus!$K$11,IF(D3404&lt;Bonus!$J$12,Bonus!$K$12,Bonus!$K$13)))))))))))</f>
        <v>5</v>
      </c>
    </row>
    <row r="3405" spans="1:21"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17">
        <f t="shared" si="213"/>
        <v>117.64705882352941</v>
      </c>
      <c r="Q3405" t="s">
        <v>8337</v>
      </c>
      <c r="R3405" t="s">
        <v>8338</v>
      </c>
      <c r="S3405" s="23">
        <f t="shared" si="214"/>
        <v>42150.253749999996</v>
      </c>
      <c r="T3405" s="23">
        <f t="shared" si="215"/>
        <v>42180.253749999996</v>
      </c>
      <c r="U3405" s="27">
        <f>IF(D3405&lt;Bonus!$J$2,Bonus!$K$2,IF(D3405&lt;Bonus!$J$3,Bonus!$K$3,IF(D3405&lt;Bonus!$J$4,Bonus!$K$4,IF(D3405&lt;Bonus!$J$5,Bonus!$K$5,IF(D3405&lt;Bonus!$J$6,Bonus!$K$6,IF(D3405&lt;Bonus!$J$7,Bonus!$K$7,IF(D3405&lt;Bonus!$J$8,Bonus!$K$8,IF(D3405&lt;Bonus!$J$9,Bonus!$K$9,IF(D3405&lt;Bonus!$J$10,Bonus!$K$10,IF(D3405&lt;Bonus!$J$11,Bonus!$K$11,IF(D3405&lt;Bonus!$J$12,Bonus!$K$12,Bonus!$K$13)))))))))))</f>
        <v>2</v>
      </c>
    </row>
    <row r="3406" spans="1:21"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17">
        <f t="shared" si="213"/>
        <v>203.33333333333334</v>
      </c>
      <c r="Q3406" t="s">
        <v>8337</v>
      </c>
      <c r="R3406" t="s">
        <v>8338</v>
      </c>
      <c r="S3406" s="23">
        <f t="shared" si="214"/>
        <v>42152.295162037037</v>
      </c>
      <c r="T3406" s="23">
        <f t="shared" si="215"/>
        <v>42172.295162037037</v>
      </c>
      <c r="U3406" s="27">
        <f>IF(D3406&lt;Bonus!$J$2,Bonus!$K$2,IF(D3406&lt;Bonus!$J$3,Bonus!$K$3,IF(D3406&lt;Bonus!$J$4,Bonus!$K$4,IF(D3406&lt;Bonus!$J$5,Bonus!$K$5,IF(D3406&lt;Bonus!$J$6,Bonus!$K$6,IF(D3406&lt;Bonus!$J$7,Bonus!$K$7,IF(D3406&lt;Bonus!$J$8,Bonus!$K$8,IF(D3406&lt;Bonus!$J$9,Bonus!$K$9,IF(D3406&lt;Bonus!$J$10,Bonus!$K$10,IF(D3406&lt;Bonus!$J$11,Bonus!$K$11,IF(D3406&lt;Bonus!$J$12,Bonus!$K$12,Bonus!$K$13)))))))))))</f>
        <v>1</v>
      </c>
    </row>
    <row r="3407" spans="1:21"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17">
        <f t="shared" si="213"/>
        <v>28.323529411764707</v>
      </c>
      <c r="Q3407" t="s">
        <v>8337</v>
      </c>
      <c r="R3407" t="s">
        <v>8338</v>
      </c>
      <c r="S3407" s="23">
        <f t="shared" si="214"/>
        <v>42409.808865740742</v>
      </c>
      <c r="T3407" s="23">
        <f t="shared" si="215"/>
        <v>42430.790972222218</v>
      </c>
      <c r="U3407" s="27">
        <f>IF(D3407&lt;Bonus!$J$2,Bonus!$K$2,IF(D3407&lt;Bonus!$J$3,Bonus!$K$3,IF(D3407&lt;Bonus!$J$4,Bonus!$K$4,IF(D3407&lt;Bonus!$J$5,Bonus!$K$5,IF(D3407&lt;Bonus!$J$6,Bonus!$K$6,IF(D3407&lt;Bonus!$J$7,Bonus!$K$7,IF(D3407&lt;Bonus!$J$8,Bonus!$K$8,IF(D3407&lt;Bonus!$J$9,Bonus!$K$9,IF(D3407&lt;Bonus!$J$10,Bonus!$K$10,IF(D3407&lt;Bonus!$J$11,Bonus!$K$11,IF(D3407&lt;Bonus!$J$12,Bonus!$K$12,Bonus!$K$13)))))))))))</f>
        <v>1</v>
      </c>
    </row>
    <row r="3408" spans="1:21"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17">
        <f t="shared" si="213"/>
        <v>110.23076923076923</v>
      </c>
      <c r="Q3408" t="s">
        <v>8337</v>
      </c>
      <c r="R3408" t="s">
        <v>8338</v>
      </c>
      <c r="S3408" s="23">
        <f t="shared" si="214"/>
        <v>41791.284444444442</v>
      </c>
      <c r="T3408" s="23">
        <f t="shared" si="215"/>
        <v>41836.284444444442</v>
      </c>
      <c r="U3408" s="27">
        <f>IF(D3408&lt;Bonus!$J$2,Bonus!$K$2,IF(D3408&lt;Bonus!$J$3,Bonus!$K$3,IF(D3408&lt;Bonus!$J$4,Bonus!$K$4,IF(D3408&lt;Bonus!$J$5,Bonus!$K$5,IF(D3408&lt;Bonus!$J$6,Bonus!$K$6,IF(D3408&lt;Bonus!$J$7,Bonus!$K$7,IF(D3408&lt;Bonus!$J$8,Bonus!$K$8,IF(D3408&lt;Bonus!$J$9,Bonus!$K$9,IF(D3408&lt;Bonus!$J$10,Bonus!$K$10,IF(D3408&lt;Bonus!$J$11,Bonus!$K$11,IF(D3408&lt;Bonus!$J$12,Bonus!$K$12,Bonus!$K$13)))))))))))</f>
        <v>4</v>
      </c>
    </row>
    <row r="3409" spans="1:21"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17">
        <f t="shared" si="213"/>
        <v>31.970149253731343</v>
      </c>
      <c r="Q3409" t="s">
        <v>8337</v>
      </c>
      <c r="R3409" t="s">
        <v>8338</v>
      </c>
      <c r="S3409" s="23">
        <f t="shared" si="214"/>
        <v>41796.21399305555</v>
      </c>
      <c r="T3409" s="23">
        <f t="shared" si="215"/>
        <v>41826.21399305555</v>
      </c>
      <c r="U3409" s="27">
        <f>IF(D3409&lt;Bonus!$J$2,Bonus!$K$2,IF(D3409&lt;Bonus!$J$3,Bonus!$K$3,IF(D3409&lt;Bonus!$J$4,Bonus!$K$4,IF(D3409&lt;Bonus!$J$5,Bonus!$K$5,IF(D3409&lt;Bonus!$J$6,Bonus!$K$6,IF(D3409&lt;Bonus!$J$7,Bonus!$K$7,IF(D3409&lt;Bonus!$J$8,Bonus!$K$8,IF(D3409&lt;Bonus!$J$9,Bonus!$K$9,IF(D3409&lt;Bonus!$J$10,Bonus!$K$10,IF(D3409&lt;Bonus!$J$11,Bonus!$K$11,IF(D3409&lt;Bonus!$J$12,Bonus!$K$12,Bonus!$K$13)))))))))))</f>
        <v>2</v>
      </c>
    </row>
    <row r="3410" spans="1:21"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17">
        <f t="shared" si="213"/>
        <v>58.611111111111114</v>
      </c>
      <c r="Q3410" t="s">
        <v>8337</v>
      </c>
      <c r="R3410" t="s">
        <v>8338</v>
      </c>
      <c r="S3410" s="23">
        <f t="shared" si="214"/>
        <v>41808.78361111111</v>
      </c>
      <c r="T3410" s="23">
        <f t="shared" si="215"/>
        <v>41838.78361111111</v>
      </c>
      <c r="U3410" s="27">
        <f>IF(D3410&lt;Bonus!$J$2,Bonus!$K$2,IF(D3410&lt;Bonus!$J$3,Bonus!$K$3,IF(D3410&lt;Bonus!$J$4,Bonus!$K$4,IF(D3410&lt;Bonus!$J$5,Bonus!$K$5,IF(D3410&lt;Bonus!$J$6,Bonus!$K$6,IF(D3410&lt;Bonus!$J$7,Bonus!$K$7,IF(D3410&lt;Bonus!$J$8,Bonus!$K$8,IF(D3410&lt;Bonus!$J$9,Bonus!$K$9,IF(D3410&lt;Bonus!$J$10,Bonus!$K$10,IF(D3410&lt;Bonus!$J$11,Bonus!$K$11,IF(D3410&lt;Bonus!$J$12,Bonus!$K$12,Bonus!$K$13)))))))))))</f>
        <v>1</v>
      </c>
    </row>
    <row r="3411" spans="1:21"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17">
        <f t="shared" si="213"/>
        <v>29.428571428571427</v>
      </c>
      <c r="Q3411" t="s">
        <v>8337</v>
      </c>
      <c r="R3411" t="s">
        <v>8338</v>
      </c>
      <c r="S3411" s="23">
        <f t="shared" si="214"/>
        <v>42544.605995370373</v>
      </c>
      <c r="T3411" s="23">
        <f t="shared" si="215"/>
        <v>42582.665277777771</v>
      </c>
      <c r="U3411" s="27">
        <f>IF(D3411&lt;Bonus!$J$2,Bonus!$K$2,IF(D3411&lt;Bonus!$J$3,Bonus!$K$3,IF(D3411&lt;Bonus!$J$4,Bonus!$K$4,IF(D3411&lt;Bonus!$J$5,Bonus!$K$5,IF(D3411&lt;Bonus!$J$6,Bonus!$K$6,IF(D3411&lt;Bonus!$J$7,Bonus!$K$7,IF(D3411&lt;Bonus!$J$8,Bonus!$K$8,IF(D3411&lt;Bonus!$J$9,Bonus!$K$9,IF(D3411&lt;Bonus!$J$10,Bonus!$K$10,IF(D3411&lt;Bonus!$J$11,Bonus!$K$11,IF(D3411&lt;Bonus!$J$12,Bonus!$K$12,Bonus!$K$13)))))))))))</f>
        <v>1</v>
      </c>
    </row>
    <row r="3412" spans="1:21"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17">
        <f t="shared" si="213"/>
        <v>81.375</v>
      </c>
      <c r="Q3412" t="s">
        <v>8337</v>
      </c>
      <c r="R3412" t="s">
        <v>8338</v>
      </c>
      <c r="S3412" s="23">
        <f t="shared" si="214"/>
        <v>42499.83321759259</v>
      </c>
      <c r="T3412" s="23">
        <f t="shared" si="215"/>
        <v>42527.083333333336</v>
      </c>
      <c r="U3412" s="27">
        <f>IF(D3412&lt;Bonus!$J$2,Bonus!$K$2,IF(D3412&lt;Bonus!$J$3,Bonus!$K$3,IF(D3412&lt;Bonus!$J$4,Bonus!$K$4,IF(D3412&lt;Bonus!$J$5,Bonus!$K$5,IF(D3412&lt;Bonus!$J$6,Bonus!$K$6,IF(D3412&lt;Bonus!$J$7,Bonus!$K$7,IF(D3412&lt;Bonus!$J$8,Bonus!$K$8,IF(D3412&lt;Bonus!$J$9,Bonus!$K$9,IF(D3412&lt;Bonus!$J$10,Bonus!$K$10,IF(D3412&lt;Bonus!$J$11,Bonus!$K$11,IF(D3412&lt;Bonus!$J$12,Bonus!$K$12,Bonus!$K$13)))))))))))</f>
        <v>2</v>
      </c>
    </row>
    <row r="3413" spans="1:21"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17">
        <f t="shared" si="213"/>
        <v>199.16666666666666</v>
      </c>
      <c r="Q3413" t="s">
        <v>8337</v>
      </c>
      <c r="R3413" t="s">
        <v>8338</v>
      </c>
      <c r="S3413" s="23">
        <f t="shared" si="214"/>
        <v>42264.814490740733</v>
      </c>
      <c r="T3413" s="23">
        <f t="shared" si="215"/>
        <v>42284.814490740733</v>
      </c>
      <c r="U3413" s="27">
        <f>IF(D3413&lt;Bonus!$J$2,Bonus!$K$2,IF(D3413&lt;Bonus!$J$3,Bonus!$K$3,IF(D3413&lt;Bonus!$J$4,Bonus!$K$4,IF(D3413&lt;Bonus!$J$5,Bonus!$K$5,IF(D3413&lt;Bonus!$J$6,Bonus!$K$6,IF(D3413&lt;Bonus!$J$7,Bonus!$K$7,IF(D3413&lt;Bonus!$J$8,Bonus!$K$8,IF(D3413&lt;Bonus!$J$9,Bonus!$K$9,IF(D3413&lt;Bonus!$J$10,Bonus!$K$10,IF(D3413&lt;Bonus!$J$11,Bonus!$K$11,IF(D3413&lt;Bonus!$J$12,Bonus!$K$12,Bonus!$K$13)))))))))))</f>
        <v>5</v>
      </c>
    </row>
    <row r="3414" spans="1:21"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17">
        <f t="shared" si="213"/>
        <v>115.38461538461539</v>
      </c>
      <c r="Q3414" t="s">
        <v>8337</v>
      </c>
      <c r="R3414" t="s">
        <v>8338</v>
      </c>
      <c r="S3414" s="23">
        <f t="shared" si="214"/>
        <v>41879.750717592593</v>
      </c>
      <c r="T3414" s="23">
        <f t="shared" si="215"/>
        <v>41909.750717592593</v>
      </c>
      <c r="U3414" s="27">
        <f>IF(D3414&lt;Bonus!$J$2,Bonus!$K$2,IF(D3414&lt;Bonus!$J$3,Bonus!$K$3,IF(D3414&lt;Bonus!$J$4,Bonus!$K$4,IF(D3414&lt;Bonus!$J$5,Bonus!$K$5,IF(D3414&lt;Bonus!$J$6,Bonus!$K$6,IF(D3414&lt;Bonus!$J$7,Bonus!$K$7,IF(D3414&lt;Bonus!$J$8,Bonus!$K$8,IF(D3414&lt;Bonus!$J$9,Bonus!$K$9,IF(D3414&lt;Bonus!$J$10,Bonus!$K$10,IF(D3414&lt;Bonus!$J$11,Bonus!$K$11,IF(D3414&lt;Bonus!$J$12,Bonus!$K$12,Bonus!$K$13)))))))))))</f>
        <v>2</v>
      </c>
    </row>
    <row r="3415" spans="1:21"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17">
        <f t="shared" si="213"/>
        <v>46.428571428571431</v>
      </c>
      <c r="Q3415" t="s">
        <v>8337</v>
      </c>
      <c r="R3415" t="s">
        <v>8338</v>
      </c>
      <c r="S3415" s="23">
        <f t="shared" si="214"/>
        <v>42053.524745370371</v>
      </c>
      <c r="T3415" s="23">
        <f t="shared" si="215"/>
        <v>42062.999305555553</v>
      </c>
      <c r="U3415" s="27">
        <f>IF(D3415&lt;Bonus!$J$2,Bonus!$K$2,IF(D3415&lt;Bonus!$J$3,Bonus!$K$3,IF(D3415&lt;Bonus!$J$4,Bonus!$K$4,IF(D3415&lt;Bonus!$J$5,Bonus!$K$5,IF(D3415&lt;Bonus!$J$6,Bonus!$K$6,IF(D3415&lt;Bonus!$J$7,Bonus!$K$7,IF(D3415&lt;Bonus!$J$8,Bonus!$K$8,IF(D3415&lt;Bonus!$J$9,Bonus!$K$9,IF(D3415&lt;Bonus!$J$10,Bonus!$K$10,IF(D3415&lt;Bonus!$J$11,Bonus!$K$11,IF(D3415&lt;Bonus!$J$12,Bonus!$K$12,Bonus!$K$13)))))))))))</f>
        <v>1</v>
      </c>
    </row>
    <row r="3416" spans="1:21"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17">
        <f t="shared" si="213"/>
        <v>70.568181818181813</v>
      </c>
      <c r="Q3416" t="s">
        <v>8337</v>
      </c>
      <c r="R3416" t="s">
        <v>8338</v>
      </c>
      <c r="S3416" s="23">
        <f t="shared" si="214"/>
        <v>42675.624131944445</v>
      </c>
      <c r="T3416" s="23">
        <f t="shared" si="215"/>
        <v>42705.124305555553</v>
      </c>
      <c r="U3416" s="27">
        <f>IF(D3416&lt;Bonus!$J$2,Bonus!$K$2,IF(D3416&lt;Bonus!$J$3,Bonus!$K$3,IF(D3416&lt;Bonus!$J$4,Bonus!$K$4,IF(D3416&lt;Bonus!$J$5,Bonus!$K$5,IF(D3416&lt;Bonus!$J$6,Bonus!$K$6,IF(D3416&lt;Bonus!$J$7,Bonus!$K$7,IF(D3416&lt;Bonus!$J$8,Bonus!$K$8,IF(D3416&lt;Bonus!$J$9,Bonus!$K$9,IF(D3416&lt;Bonus!$J$10,Bonus!$K$10,IF(D3416&lt;Bonus!$J$11,Bonus!$K$11,IF(D3416&lt;Bonus!$J$12,Bonus!$K$12,Bonus!$K$13)))))))))))</f>
        <v>2</v>
      </c>
    </row>
    <row r="3417" spans="1:21"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17">
        <f t="shared" si="213"/>
        <v>22.222222222222221</v>
      </c>
      <c r="Q3417" t="s">
        <v>8337</v>
      </c>
      <c r="R3417" t="s">
        <v>8338</v>
      </c>
      <c r="S3417" s="23">
        <f t="shared" si="214"/>
        <v>42466.935833333329</v>
      </c>
      <c r="T3417" s="23">
        <f t="shared" si="215"/>
        <v>42477.770833333336</v>
      </c>
      <c r="U3417" s="27">
        <f>IF(D3417&lt;Bonus!$J$2,Bonus!$K$2,IF(D3417&lt;Bonus!$J$3,Bonus!$K$3,IF(D3417&lt;Bonus!$J$4,Bonus!$K$4,IF(D3417&lt;Bonus!$J$5,Bonus!$K$5,IF(D3417&lt;Bonus!$J$6,Bonus!$K$6,IF(D3417&lt;Bonus!$J$7,Bonus!$K$7,IF(D3417&lt;Bonus!$J$8,Bonus!$K$8,IF(D3417&lt;Bonus!$J$9,Bonus!$K$9,IF(D3417&lt;Bonus!$J$10,Bonus!$K$10,IF(D3417&lt;Bonus!$J$11,Bonus!$K$11,IF(D3417&lt;Bonus!$J$12,Bonus!$K$12,Bonus!$K$13)))))))))))</f>
        <v>1</v>
      </c>
    </row>
    <row r="3418" spans="1:21"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17">
        <f t="shared" si="213"/>
        <v>159.46666666666667</v>
      </c>
      <c r="Q3418" t="s">
        <v>8337</v>
      </c>
      <c r="R3418" t="s">
        <v>8338</v>
      </c>
      <c r="S3418" s="23">
        <f t="shared" si="214"/>
        <v>42089.204224537032</v>
      </c>
      <c r="T3418" s="23">
        <f t="shared" si="215"/>
        <v>42117.562499999993</v>
      </c>
      <c r="U3418" s="27">
        <f>IF(D3418&lt;Bonus!$J$2,Bonus!$K$2,IF(D3418&lt;Bonus!$J$3,Bonus!$K$3,IF(D3418&lt;Bonus!$J$4,Bonus!$K$4,IF(D3418&lt;Bonus!$J$5,Bonus!$K$5,IF(D3418&lt;Bonus!$J$6,Bonus!$K$6,IF(D3418&lt;Bonus!$J$7,Bonus!$K$7,IF(D3418&lt;Bonus!$J$8,Bonus!$K$8,IF(D3418&lt;Bonus!$J$9,Bonus!$K$9,IF(D3418&lt;Bonus!$J$10,Bonus!$K$10,IF(D3418&lt;Bonus!$J$11,Bonus!$K$11,IF(D3418&lt;Bonus!$J$12,Bonus!$K$12,Bonus!$K$13)))))))))))</f>
        <v>2</v>
      </c>
    </row>
    <row r="3419" spans="1:21"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17">
        <f t="shared" si="213"/>
        <v>37.777999999999999</v>
      </c>
      <c r="Q3419" t="s">
        <v>8337</v>
      </c>
      <c r="R3419" t="s">
        <v>8338</v>
      </c>
      <c r="S3419" s="23">
        <f t="shared" si="214"/>
        <v>41894.705416666664</v>
      </c>
      <c r="T3419" s="23">
        <f t="shared" si="215"/>
        <v>41937.821527777778</v>
      </c>
      <c r="U3419" s="27">
        <f>IF(D3419&lt;Bonus!$J$2,Bonus!$K$2,IF(D3419&lt;Bonus!$J$3,Bonus!$K$3,IF(D3419&lt;Bonus!$J$4,Bonus!$K$4,IF(D3419&lt;Bonus!$J$5,Bonus!$K$5,IF(D3419&lt;Bonus!$J$6,Bonus!$K$6,IF(D3419&lt;Bonus!$J$7,Bonus!$K$7,IF(D3419&lt;Bonus!$J$8,Bonus!$K$8,IF(D3419&lt;Bonus!$J$9,Bonus!$K$9,IF(D3419&lt;Bonus!$J$10,Bonus!$K$10,IF(D3419&lt;Bonus!$J$11,Bonus!$K$11,IF(D3419&lt;Bonus!$J$12,Bonus!$K$12,Bonus!$K$13)))))))))))</f>
        <v>2</v>
      </c>
    </row>
    <row r="3420" spans="1:21"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17">
        <f t="shared" si="213"/>
        <v>72.053571428571431</v>
      </c>
      <c r="Q3420" t="s">
        <v>8337</v>
      </c>
      <c r="R3420" t="s">
        <v>8338</v>
      </c>
      <c r="S3420" s="23">
        <f t="shared" si="214"/>
        <v>41752.626238425924</v>
      </c>
      <c r="T3420" s="23">
        <f t="shared" si="215"/>
        <v>41782.626238425924</v>
      </c>
      <c r="U3420" s="27">
        <f>IF(D3420&lt;Bonus!$J$2,Bonus!$K$2,IF(D3420&lt;Bonus!$J$3,Bonus!$K$3,IF(D3420&lt;Bonus!$J$4,Bonus!$K$4,IF(D3420&lt;Bonus!$J$5,Bonus!$K$5,IF(D3420&lt;Bonus!$J$6,Bonus!$K$6,IF(D3420&lt;Bonus!$J$7,Bonus!$K$7,IF(D3420&lt;Bonus!$J$8,Bonus!$K$8,IF(D3420&lt;Bonus!$J$9,Bonus!$K$9,IF(D3420&lt;Bonus!$J$10,Bonus!$K$10,IF(D3420&lt;Bonus!$J$11,Bonus!$K$11,IF(D3420&lt;Bonus!$J$12,Bonus!$K$12,Bonus!$K$13)))))))))))</f>
        <v>2</v>
      </c>
    </row>
    <row r="3421" spans="1:21"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17">
        <f t="shared" si="213"/>
        <v>63.695652173913047</v>
      </c>
      <c r="Q3421" t="s">
        <v>8337</v>
      </c>
      <c r="R3421" t="s">
        <v>8338</v>
      </c>
      <c r="S3421" s="23">
        <f t="shared" si="214"/>
        <v>42448.613252314812</v>
      </c>
      <c r="T3421" s="23">
        <f t="shared" si="215"/>
        <v>42466.687499999993</v>
      </c>
      <c r="U3421" s="27">
        <f>IF(D3421&lt;Bonus!$J$2,Bonus!$K$2,IF(D3421&lt;Bonus!$J$3,Bonus!$K$3,IF(D3421&lt;Bonus!$J$4,Bonus!$K$4,IF(D3421&lt;Bonus!$J$5,Bonus!$K$5,IF(D3421&lt;Bonus!$J$6,Bonus!$K$6,IF(D3421&lt;Bonus!$J$7,Bonus!$K$7,IF(D3421&lt;Bonus!$J$8,Bonus!$K$8,IF(D3421&lt;Bonus!$J$9,Bonus!$K$9,IF(D3421&lt;Bonus!$J$10,Bonus!$K$10,IF(D3421&lt;Bonus!$J$11,Bonus!$K$11,IF(D3421&lt;Bonus!$J$12,Bonus!$K$12,Bonus!$K$13)))))))))))</f>
        <v>2</v>
      </c>
    </row>
    <row r="3422" spans="1:21"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17">
        <f t="shared" si="213"/>
        <v>28.411764705882351</v>
      </c>
      <c r="Q3422" t="s">
        <v>8337</v>
      </c>
      <c r="R3422" t="s">
        <v>8338</v>
      </c>
      <c r="S3422" s="23">
        <f t="shared" si="214"/>
        <v>42404.881967592592</v>
      </c>
      <c r="T3422" s="23">
        <f t="shared" si="215"/>
        <v>42413.791666666664</v>
      </c>
      <c r="U3422" s="27">
        <f>IF(D3422&lt;Bonus!$J$2,Bonus!$K$2,IF(D3422&lt;Bonus!$J$3,Bonus!$K$3,IF(D3422&lt;Bonus!$J$4,Bonus!$K$4,IF(D3422&lt;Bonus!$J$5,Bonus!$K$5,IF(D3422&lt;Bonus!$J$6,Bonus!$K$6,IF(D3422&lt;Bonus!$J$7,Bonus!$K$7,IF(D3422&lt;Bonus!$J$8,Bonus!$K$8,IF(D3422&lt;Bonus!$J$9,Bonus!$K$9,IF(D3422&lt;Bonus!$J$10,Bonus!$K$10,IF(D3422&lt;Bonus!$J$11,Bonus!$K$11,IF(D3422&lt;Bonus!$J$12,Bonus!$K$12,Bonus!$K$13)))))))))))</f>
        <v>1</v>
      </c>
    </row>
    <row r="3423" spans="1:21"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17">
        <f t="shared" si="213"/>
        <v>103.21428571428571</v>
      </c>
      <c r="Q3423" t="s">
        <v>8337</v>
      </c>
      <c r="R3423" t="s">
        <v>8338</v>
      </c>
      <c r="S3423" s="23">
        <f t="shared" si="214"/>
        <v>42037.582905092589</v>
      </c>
      <c r="T3423" s="23">
        <f t="shared" si="215"/>
        <v>42067.582905092589</v>
      </c>
      <c r="U3423" s="27">
        <f>IF(D3423&lt;Bonus!$J$2,Bonus!$K$2,IF(D3423&lt;Bonus!$J$3,Bonus!$K$3,IF(D3423&lt;Bonus!$J$4,Bonus!$K$4,IF(D3423&lt;Bonus!$J$5,Bonus!$K$5,IF(D3423&lt;Bonus!$J$6,Bonus!$K$6,IF(D3423&lt;Bonus!$J$7,Bonus!$K$7,IF(D3423&lt;Bonus!$J$8,Bonus!$K$8,IF(D3423&lt;Bonus!$J$9,Bonus!$K$9,IF(D3423&lt;Bonus!$J$10,Bonus!$K$10,IF(D3423&lt;Bonus!$J$11,Bonus!$K$11,IF(D3423&lt;Bonus!$J$12,Bonus!$K$12,Bonus!$K$13)))))))))))</f>
        <v>4</v>
      </c>
    </row>
    <row r="3424" spans="1:21"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17">
        <f t="shared" si="213"/>
        <v>71.152173913043484</v>
      </c>
      <c r="Q3424" t="s">
        <v>8337</v>
      </c>
      <c r="R3424" t="s">
        <v>8338</v>
      </c>
      <c r="S3424" s="23">
        <f t="shared" si="214"/>
        <v>42323.353888888887</v>
      </c>
      <c r="T3424" s="23">
        <f t="shared" si="215"/>
        <v>42351.791666666664</v>
      </c>
      <c r="U3424" s="27">
        <f>IF(D3424&lt;Bonus!$J$2,Bonus!$K$2,IF(D3424&lt;Bonus!$J$3,Bonus!$K$3,IF(D3424&lt;Bonus!$J$4,Bonus!$K$4,IF(D3424&lt;Bonus!$J$5,Bonus!$K$5,IF(D3424&lt;Bonus!$J$6,Bonus!$K$6,IF(D3424&lt;Bonus!$J$7,Bonus!$K$7,IF(D3424&lt;Bonus!$J$8,Bonus!$K$8,IF(D3424&lt;Bonus!$J$9,Bonus!$K$9,IF(D3424&lt;Bonus!$J$10,Bonus!$K$10,IF(D3424&lt;Bonus!$J$11,Bonus!$K$11,IF(D3424&lt;Bonus!$J$12,Bonus!$K$12,Bonus!$K$13)))))))))))</f>
        <v>2</v>
      </c>
    </row>
    <row r="3425" spans="1:21"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17">
        <f t="shared" si="213"/>
        <v>35</v>
      </c>
      <c r="Q3425" t="s">
        <v>8337</v>
      </c>
      <c r="R3425" t="s">
        <v>8338</v>
      </c>
      <c r="S3425" s="23">
        <f t="shared" si="214"/>
        <v>42088.703020833331</v>
      </c>
      <c r="T3425" s="23">
        <f t="shared" si="215"/>
        <v>42118.703020833331</v>
      </c>
      <c r="U3425" s="27">
        <f>IF(D3425&lt;Bonus!$J$2,Bonus!$K$2,IF(D3425&lt;Bonus!$J$3,Bonus!$K$3,IF(D3425&lt;Bonus!$J$4,Bonus!$K$4,IF(D3425&lt;Bonus!$J$5,Bonus!$K$5,IF(D3425&lt;Bonus!$J$6,Bonus!$K$6,IF(D3425&lt;Bonus!$J$7,Bonus!$K$7,IF(D3425&lt;Bonus!$J$8,Bonus!$K$8,IF(D3425&lt;Bonus!$J$9,Bonus!$K$9,IF(D3425&lt;Bonus!$J$10,Bonus!$K$10,IF(D3425&lt;Bonus!$J$11,Bonus!$K$11,IF(D3425&lt;Bonus!$J$12,Bonus!$K$12,Bonus!$K$13)))))))))))</f>
        <v>1</v>
      </c>
    </row>
    <row r="3426" spans="1:21"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17">
        <f t="shared" si="213"/>
        <v>81.776315789473685</v>
      </c>
      <c r="Q3426" t="s">
        <v>8337</v>
      </c>
      <c r="R3426" t="s">
        <v>8338</v>
      </c>
      <c r="S3426" s="23">
        <f t="shared" si="214"/>
        <v>42018.468564814808</v>
      </c>
      <c r="T3426" s="23">
        <f t="shared" si="215"/>
        <v>42040.082638888889</v>
      </c>
      <c r="U3426" s="27">
        <f>IF(D3426&lt;Bonus!$J$2,Bonus!$K$2,IF(D3426&lt;Bonus!$J$3,Bonus!$K$3,IF(D3426&lt;Bonus!$J$4,Bonus!$K$4,IF(D3426&lt;Bonus!$J$5,Bonus!$K$5,IF(D3426&lt;Bonus!$J$6,Bonus!$K$6,IF(D3426&lt;Bonus!$J$7,Bonus!$K$7,IF(D3426&lt;Bonus!$J$8,Bonus!$K$8,IF(D3426&lt;Bonus!$J$9,Bonus!$K$9,IF(D3426&lt;Bonus!$J$10,Bonus!$K$10,IF(D3426&lt;Bonus!$J$11,Bonus!$K$11,IF(D3426&lt;Bonus!$J$12,Bonus!$K$12,Bonus!$K$13)))))))))))</f>
        <v>3</v>
      </c>
    </row>
    <row r="3427" spans="1:21"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17">
        <f t="shared" si="213"/>
        <v>297.02980769230766</v>
      </c>
      <c r="Q3427" t="s">
        <v>8337</v>
      </c>
      <c r="R3427" t="s">
        <v>8338</v>
      </c>
      <c r="S3427" s="23">
        <f t="shared" si="214"/>
        <v>41884.40898148148</v>
      </c>
      <c r="T3427" s="23">
        <f t="shared" si="215"/>
        <v>41916.40898148148</v>
      </c>
      <c r="U3427" s="27">
        <f>IF(D3427&lt;Bonus!$J$2,Bonus!$K$2,IF(D3427&lt;Bonus!$J$3,Bonus!$K$3,IF(D3427&lt;Bonus!$J$4,Bonus!$K$4,IF(D3427&lt;Bonus!$J$5,Bonus!$K$5,IF(D3427&lt;Bonus!$J$6,Bonus!$K$6,IF(D3427&lt;Bonus!$J$7,Bonus!$K$7,IF(D3427&lt;Bonus!$J$8,Bonus!$K$8,IF(D3427&lt;Bonus!$J$9,Bonus!$K$9,IF(D3427&lt;Bonus!$J$10,Bonus!$K$10,IF(D3427&lt;Bonus!$J$11,Bonus!$K$11,IF(D3427&lt;Bonus!$J$12,Bonus!$K$12,Bonus!$K$13)))))))))))</f>
        <v>8</v>
      </c>
    </row>
    <row r="3428" spans="1:21"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17">
        <f t="shared" si="213"/>
        <v>46.609195402298852</v>
      </c>
      <c r="Q3428" t="s">
        <v>8337</v>
      </c>
      <c r="R3428" t="s">
        <v>8338</v>
      </c>
      <c r="S3428" s="23">
        <f t="shared" si="214"/>
        <v>41883.848414351851</v>
      </c>
      <c r="T3428" s="23">
        <f t="shared" si="215"/>
        <v>41902.875</v>
      </c>
      <c r="U3428" s="27">
        <f>IF(D3428&lt;Bonus!$J$2,Bonus!$K$2,IF(D3428&lt;Bonus!$J$3,Bonus!$K$3,IF(D3428&lt;Bonus!$J$4,Bonus!$K$4,IF(D3428&lt;Bonus!$J$5,Bonus!$K$5,IF(D3428&lt;Bonus!$J$6,Bonus!$K$6,IF(D3428&lt;Bonus!$J$7,Bonus!$K$7,IF(D3428&lt;Bonus!$J$8,Bonus!$K$8,IF(D3428&lt;Bonus!$J$9,Bonus!$K$9,IF(D3428&lt;Bonus!$J$10,Bonus!$K$10,IF(D3428&lt;Bonus!$J$11,Bonus!$K$11,IF(D3428&lt;Bonus!$J$12,Bonus!$K$12,Bonus!$K$13)))))))))))</f>
        <v>2</v>
      </c>
    </row>
    <row r="3429" spans="1:21"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17">
        <f t="shared" si="213"/>
        <v>51.724137931034484</v>
      </c>
      <c r="Q3429" t="s">
        <v>8337</v>
      </c>
      <c r="R3429" t="s">
        <v>8338</v>
      </c>
      <c r="S3429" s="23">
        <f t="shared" si="214"/>
        <v>41792.436944444438</v>
      </c>
      <c r="T3429" s="23">
        <f t="shared" si="215"/>
        <v>41822.436944444438</v>
      </c>
      <c r="U3429" s="27">
        <f>IF(D3429&lt;Bonus!$J$2,Bonus!$K$2,IF(D3429&lt;Bonus!$J$3,Bonus!$K$3,IF(D3429&lt;Bonus!$J$4,Bonus!$K$4,IF(D3429&lt;Bonus!$J$5,Bonus!$K$5,IF(D3429&lt;Bonus!$J$6,Bonus!$K$6,IF(D3429&lt;Bonus!$J$7,Bonus!$K$7,IF(D3429&lt;Bonus!$J$8,Bonus!$K$8,IF(D3429&lt;Bonus!$J$9,Bonus!$K$9,IF(D3429&lt;Bonus!$J$10,Bonus!$K$10,IF(D3429&lt;Bonus!$J$11,Bonus!$K$11,IF(D3429&lt;Bonus!$J$12,Bonus!$K$12,Bonus!$K$13)))))))))))</f>
        <v>2</v>
      </c>
    </row>
    <row r="3430" spans="1:21"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17">
        <f t="shared" si="213"/>
        <v>40.294117647058826</v>
      </c>
      <c r="Q3430" t="s">
        <v>8337</v>
      </c>
      <c r="R3430" t="s">
        <v>8338</v>
      </c>
      <c r="S3430" s="23">
        <f t="shared" si="214"/>
        <v>42038.512118055551</v>
      </c>
      <c r="T3430" s="23">
        <f t="shared" si="215"/>
        <v>42063.499999999993</v>
      </c>
      <c r="U3430" s="27">
        <f>IF(D3430&lt;Bonus!$J$2,Bonus!$K$2,IF(D3430&lt;Bonus!$J$3,Bonus!$K$3,IF(D3430&lt;Bonus!$J$4,Bonus!$K$4,IF(D3430&lt;Bonus!$J$5,Bonus!$K$5,IF(D3430&lt;Bonus!$J$6,Bonus!$K$6,IF(D3430&lt;Bonus!$J$7,Bonus!$K$7,IF(D3430&lt;Bonus!$J$8,Bonus!$K$8,IF(D3430&lt;Bonus!$J$9,Bonus!$K$9,IF(D3430&lt;Bonus!$J$10,Bonus!$K$10,IF(D3430&lt;Bonus!$J$11,Bonus!$K$11,IF(D3430&lt;Bonus!$J$12,Bonus!$K$12,Bonus!$K$13)))))))))))</f>
        <v>2</v>
      </c>
    </row>
    <row r="3431" spans="1:21"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17">
        <f t="shared" si="213"/>
        <v>16.25</v>
      </c>
      <c r="Q3431" t="s">
        <v>8337</v>
      </c>
      <c r="R3431" t="s">
        <v>8338</v>
      </c>
      <c r="S3431" s="23">
        <f t="shared" si="214"/>
        <v>42661.813206018516</v>
      </c>
      <c r="T3431" s="23">
        <f t="shared" si="215"/>
        <v>42675.813206018516</v>
      </c>
      <c r="U3431" s="27">
        <f>IF(D3431&lt;Bonus!$J$2,Bonus!$K$2,IF(D3431&lt;Bonus!$J$3,Bonus!$K$3,IF(D3431&lt;Bonus!$J$4,Bonus!$K$4,IF(D3431&lt;Bonus!$J$5,Bonus!$K$5,IF(D3431&lt;Bonus!$J$6,Bonus!$K$6,IF(D3431&lt;Bonus!$J$7,Bonus!$K$7,IF(D3431&lt;Bonus!$J$8,Bonus!$K$8,IF(D3431&lt;Bonus!$J$9,Bonus!$K$9,IF(D3431&lt;Bonus!$J$10,Bonus!$K$10,IF(D3431&lt;Bonus!$J$11,Bonus!$K$11,IF(D3431&lt;Bonus!$J$12,Bonus!$K$12,Bonus!$K$13)))))))))))</f>
        <v>1</v>
      </c>
    </row>
    <row r="3432" spans="1:21"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17">
        <f t="shared" si="213"/>
        <v>30.152638888888887</v>
      </c>
      <c r="Q3432" t="s">
        <v>8337</v>
      </c>
      <c r="R3432" t="s">
        <v>8338</v>
      </c>
      <c r="S3432" s="23">
        <f t="shared" si="214"/>
        <v>41820.737280092588</v>
      </c>
      <c r="T3432" s="23">
        <f t="shared" si="215"/>
        <v>41850.737280092588</v>
      </c>
      <c r="U3432" s="27">
        <f>IF(D3432&lt;Bonus!$J$2,Bonus!$K$2,IF(D3432&lt;Bonus!$J$3,Bonus!$K$3,IF(D3432&lt;Bonus!$J$4,Bonus!$K$4,IF(D3432&lt;Bonus!$J$5,Bonus!$K$5,IF(D3432&lt;Bonus!$J$6,Bonus!$K$6,IF(D3432&lt;Bonus!$J$7,Bonus!$K$7,IF(D3432&lt;Bonus!$J$8,Bonus!$K$8,IF(D3432&lt;Bonus!$J$9,Bonus!$K$9,IF(D3432&lt;Bonus!$J$10,Bonus!$K$10,IF(D3432&lt;Bonus!$J$11,Bonus!$K$11,IF(D3432&lt;Bonus!$J$12,Bonus!$K$12,Bonus!$K$13)))))))))))</f>
        <v>2</v>
      </c>
    </row>
    <row r="3433" spans="1:21"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17">
        <f t="shared" si="213"/>
        <v>95.238095238095241</v>
      </c>
      <c r="Q3433" t="s">
        <v>8337</v>
      </c>
      <c r="R3433" t="s">
        <v>8338</v>
      </c>
      <c r="S3433" s="23">
        <f t="shared" si="214"/>
        <v>41839.522604166668</v>
      </c>
      <c r="T3433" s="23">
        <f t="shared" si="215"/>
        <v>41869.522604166668</v>
      </c>
      <c r="U3433" s="27">
        <f>IF(D3433&lt;Bonus!$J$2,Bonus!$K$2,IF(D3433&lt;Bonus!$J$3,Bonus!$K$3,IF(D3433&lt;Bonus!$J$4,Bonus!$K$4,IF(D3433&lt;Bonus!$J$5,Bonus!$K$5,IF(D3433&lt;Bonus!$J$6,Bonus!$K$6,IF(D3433&lt;Bonus!$J$7,Bonus!$K$7,IF(D3433&lt;Bonus!$J$8,Bonus!$K$8,IF(D3433&lt;Bonus!$J$9,Bonus!$K$9,IF(D3433&lt;Bonus!$J$10,Bonus!$K$10,IF(D3433&lt;Bonus!$J$11,Bonus!$K$11,IF(D3433&lt;Bonus!$J$12,Bonus!$K$12,Bonus!$K$13)))))))))))</f>
        <v>2</v>
      </c>
    </row>
    <row r="3434" spans="1:21"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17">
        <f t="shared" si="213"/>
        <v>52.214285714285715</v>
      </c>
      <c r="Q3434" t="s">
        <v>8337</v>
      </c>
      <c r="R3434" t="s">
        <v>8338</v>
      </c>
      <c r="S3434" s="23">
        <f t="shared" si="214"/>
        <v>42380.372847222221</v>
      </c>
      <c r="T3434" s="23">
        <f t="shared" si="215"/>
        <v>42405.708333333336</v>
      </c>
      <c r="U3434" s="27">
        <f>IF(D3434&lt;Bonus!$J$2,Bonus!$K$2,IF(D3434&lt;Bonus!$J$3,Bonus!$K$3,IF(D3434&lt;Bonus!$J$4,Bonus!$K$4,IF(D3434&lt;Bonus!$J$5,Bonus!$K$5,IF(D3434&lt;Bonus!$J$6,Bonus!$K$6,IF(D3434&lt;Bonus!$J$7,Bonus!$K$7,IF(D3434&lt;Bonus!$J$8,Bonus!$K$8,IF(D3434&lt;Bonus!$J$9,Bonus!$K$9,IF(D3434&lt;Bonus!$J$10,Bonus!$K$10,IF(D3434&lt;Bonus!$J$11,Bonus!$K$11,IF(D3434&lt;Bonus!$J$12,Bonus!$K$12,Bonus!$K$13)))))))))))</f>
        <v>2</v>
      </c>
    </row>
    <row r="3435" spans="1:21"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17">
        <f t="shared" si="213"/>
        <v>134.1549295774648</v>
      </c>
      <c r="Q3435" t="s">
        <v>8337</v>
      </c>
      <c r="R3435" t="s">
        <v>8338</v>
      </c>
      <c r="S3435" s="23">
        <f t="shared" si="214"/>
        <v>41775.854803240742</v>
      </c>
      <c r="T3435" s="23">
        <f t="shared" si="215"/>
        <v>41806.916666666664</v>
      </c>
      <c r="U3435" s="27">
        <f>IF(D3435&lt;Bonus!$J$2,Bonus!$K$2,IF(D3435&lt;Bonus!$J$3,Bonus!$K$3,IF(D3435&lt;Bonus!$J$4,Bonus!$K$4,IF(D3435&lt;Bonus!$J$5,Bonus!$K$5,IF(D3435&lt;Bonus!$J$6,Bonus!$K$6,IF(D3435&lt;Bonus!$J$7,Bonus!$K$7,IF(D3435&lt;Bonus!$J$8,Bonus!$K$8,IF(D3435&lt;Bonus!$J$9,Bonus!$K$9,IF(D3435&lt;Bonus!$J$10,Bonus!$K$10,IF(D3435&lt;Bonus!$J$11,Bonus!$K$11,IF(D3435&lt;Bonus!$J$12,Bonus!$K$12,Bonus!$K$13)))))))))))</f>
        <v>3</v>
      </c>
    </row>
    <row r="3436" spans="1:21"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17">
        <f t="shared" si="213"/>
        <v>62.827380952380949</v>
      </c>
      <c r="Q3436" t="s">
        <v>8337</v>
      </c>
      <c r="R3436" t="s">
        <v>8338</v>
      </c>
      <c r="S3436" s="23">
        <f t="shared" si="214"/>
        <v>41800.172094907408</v>
      </c>
      <c r="T3436" s="23">
        <f t="shared" si="215"/>
        <v>41830.172094907408</v>
      </c>
      <c r="U3436" s="27">
        <f>IF(D3436&lt;Bonus!$J$2,Bonus!$K$2,IF(D3436&lt;Bonus!$J$3,Bonus!$K$3,IF(D3436&lt;Bonus!$J$4,Bonus!$K$4,IF(D3436&lt;Bonus!$J$5,Bonus!$K$5,IF(D3436&lt;Bonus!$J$6,Bonus!$K$6,IF(D3436&lt;Bonus!$J$7,Bonus!$K$7,IF(D3436&lt;Bonus!$J$8,Bonus!$K$8,IF(D3436&lt;Bonus!$J$9,Bonus!$K$9,IF(D3436&lt;Bonus!$J$10,Bonus!$K$10,IF(D3436&lt;Bonus!$J$11,Bonus!$K$11,IF(D3436&lt;Bonus!$J$12,Bonus!$K$12,Bonus!$K$13)))))))))))</f>
        <v>4</v>
      </c>
    </row>
    <row r="3437" spans="1:21"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17">
        <f t="shared" si="213"/>
        <v>58.94736842105263</v>
      </c>
      <c r="Q3437" t="s">
        <v>8337</v>
      </c>
      <c r="R3437" t="s">
        <v>8338</v>
      </c>
      <c r="S3437" s="23">
        <f t="shared" si="214"/>
        <v>42572.408483796295</v>
      </c>
      <c r="T3437" s="23">
        <f t="shared" si="215"/>
        <v>42588.916666666664</v>
      </c>
      <c r="U3437" s="27">
        <f>IF(D3437&lt;Bonus!$J$2,Bonus!$K$2,IF(D3437&lt;Bonus!$J$3,Bonus!$K$3,IF(D3437&lt;Bonus!$J$4,Bonus!$K$4,IF(D3437&lt;Bonus!$J$5,Bonus!$K$5,IF(D3437&lt;Bonus!$J$6,Bonus!$K$6,IF(D3437&lt;Bonus!$J$7,Bonus!$K$7,IF(D3437&lt;Bonus!$J$8,Bonus!$K$8,IF(D3437&lt;Bonus!$J$9,Bonus!$K$9,IF(D3437&lt;Bonus!$J$10,Bonus!$K$10,IF(D3437&lt;Bonus!$J$11,Bonus!$K$11,IF(D3437&lt;Bonus!$J$12,Bonus!$K$12,Bonus!$K$13)))))))))))</f>
        <v>2</v>
      </c>
    </row>
    <row r="3438" spans="1:21"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17">
        <f t="shared" si="213"/>
        <v>143.1081081081081</v>
      </c>
      <c r="Q3438" t="s">
        <v>8337</v>
      </c>
      <c r="R3438" t="s">
        <v>8338</v>
      </c>
      <c r="S3438" s="23">
        <f t="shared" si="214"/>
        <v>41851.333252314813</v>
      </c>
      <c r="T3438" s="23">
        <f t="shared" si="215"/>
        <v>41872.477777777778</v>
      </c>
      <c r="U3438" s="27">
        <f>IF(D3438&lt;Bonus!$J$2,Bonus!$K$2,IF(D3438&lt;Bonus!$J$3,Bonus!$K$3,IF(D3438&lt;Bonus!$J$4,Bonus!$K$4,IF(D3438&lt;Bonus!$J$5,Bonus!$K$5,IF(D3438&lt;Bonus!$J$6,Bonus!$K$6,IF(D3438&lt;Bonus!$J$7,Bonus!$K$7,IF(D3438&lt;Bonus!$J$8,Bonus!$K$8,IF(D3438&lt;Bonus!$J$9,Bonus!$K$9,IF(D3438&lt;Bonus!$J$10,Bonus!$K$10,IF(D3438&lt;Bonus!$J$11,Bonus!$K$11,IF(D3438&lt;Bonus!$J$12,Bonus!$K$12,Bonus!$K$13)))))))))))</f>
        <v>3</v>
      </c>
    </row>
    <row r="3439" spans="1:21"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17">
        <f t="shared" si="213"/>
        <v>84.166666666666671</v>
      </c>
      <c r="Q3439" t="s">
        <v>8337</v>
      </c>
      <c r="R3439" t="s">
        <v>8338</v>
      </c>
      <c r="S3439" s="23">
        <f t="shared" si="214"/>
        <v>42205.502546296295</v>
      </c>
      <c r="T3439" s="23">
        <f t="shared" si="215"/>
        <v>42235.502546296295</v>
      </c>
      <c r="U3439" s="27">
        <f>IF(D3439&lt;Bonus!$J$2,Bonus!$K$2,IF(D3439&lt;Bonus!$J$3,Bonus!$K$3,IF(D3439&lt;Bonus!$J$4,Bonus!$K$4,IF(D3439&lt;Bonus!$J$5,Bonus!$K$5,IF(D3439&lt;Bonus!$J$6,Bonus!$K$6,IF(D3439&lt;Bonus!$J$7,Bonus!$K$7,IF(D3439&lt;Bonus!$J$8,Bonus!$K$8,IF(D3439&lt;Bonus!$J$9,Bonus!$K$9,IF(D3439&lt;Bonus!$J$10,Bonus!$K$10,IF(D3439&lt;Bonus!$J$11,Bonus!$K$11,IF(D3439&lt;Bonus!$J$12,Bonus!$K$12,Bonus!$K$13)))))))))))</f>
        <v>2</v>
      </c>
    </row>
    <row r="3440" spans="1:21"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17">
        <f t="shared" si="213"/>
        <v>186.07142857142858</v>
      </c>
      <c r="Q3440" t="s">
        <v>8337</v>
      </c>
      <c r="R3440" t="s">
        <v>8338</v>
      </c>
      <c r="S3440" s="23">
        <f t="shared" si="214"/>
        <v>42100.719525462955</v>
      </c>
      <c r="T3440" s="23">
        <f t="shared" si="215"/>
        <v>42126.666666666664</v>
      </c>
      <c r="U3440" s="27">
        <f>IF(D3440&lt;Bonus!$J$2,Bonus!$K$2,IF(D3440&lt;Bonus!$J$3,Bonus!$K$3,IF(D3440&lt;Bonus!$J$4,Bonus!$K$4,IF(D3440&lt;Bonus!$J$5,Bonus!$K$5,IF(D3440&lt;Bonus!$J$6,Bonus!$K$6,IF(D3440&lt;Bonus!$J$7,Bonus!$K$7,IF(D3440&lt;Bonus!$J$8,Bonus!$K$8,IF(D3440&lt;Bonus!$J$9,Bonus!$K$9,IF(D3440&lt;Bonus!$J$10,Bonus!$K$10,IF(D3440&lt;Bonus!$J$11,Bonus!$K$11,IF(D3440&lt;Bonus!$J$12,Bonus!$K$12,Bonus!$K$13)))))))))))</f>
        <v>2</v>
      </c>
    </row>
    <row r="3441" spans="1:21"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17">
        <f t="shared" si="213"/>
        <v>89.785555555555561</v>
      </c>
      <c r="Q3441" t="s">
        <v>8337</v>
      </c>
      <c r="R3441" t="s">
        <v>8338</v>
      </c>
      <c r="S3441" s="23">
        <f t="shared" si="214"/>
        <v>42374.702893518515</v>
      </c>
      <c r="T3441" s="23">
        <f t="shared" si="215"/>
        <v>42387.999305555553</v>
      </c>
      <c r="U3441" s="27">
        <f>IF(D3441&lt;Bonus!$J$2,Bonus!$K$2,IF(D3441&lt;Bonus!$J$3,Bonus!$K$3,IF(D3441&lt;Bonus!$J$4,Bonus!$K$4,IF(D3441&lt;Bonus!$J$5,Bonus!$K$5,IF(D3441&lt;Bonus!$J$6,Bonus!$K$6,IF(D3441&lt;Bonus!$J$7,Bonus!$K$7,IF(D3441&lt;Bonus!$J$8,Bonus!$K$8,IF(D3441&lt;Bonus!$J$9,Bonus!$K$9,IF(D3441&lt;Bonus!$J$10,Bonus!$K$10,IF(D3441&lt;Bonus!$J$11,Bonus!$K$11,IF(D3441&lt;Bonus!$J$12,Bonus!$K$12,Bonus!$K$13)))))))))))</f>
        <v>2</v>
      </c>
    </row>
    <row r="3442" spans="1:21"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17">
        <f t="shared" si="213"/>
        <v>64.157560975609755</v>
      </c>
      <c r="Q3442" t="s">
        <v>8337</v>
      </c>
      <c r="R3442" t="s">
        <v>8338</v>
      </c>
      <c r="S3442" s="23">
        <f t="shared" si="214"/>
        <v>41808.914675925924</v>
      </c>
      <c r="T3442" s="23">
        <f t="shared" si="215"/>
        <v>41831.46875</v>
      </c>
      <c r="U3442" s="27">
        <f>IF(D3442&lt;Bonus!$J$2,Bonus!$K$2,IF(D3442&lt;Bonus!$J$3,Bonus!$K$3,IF(D3442&lt;Bonus!$J$4,Bonus!$K$4,IF(D3442&lt;Bonus!$J$5,Bonus!$K$5,IF(D3442&lt;Bonus!$J$6,Bonus!$K$6,IF(D3442&lt;Bonus!$J$7,Bonus!$K$7,IF(D3442&lt;Bonus!$J$8,Bonus!$K$8,IF(D3442&lt;Bonus!$J$9,Bonus!$K$9,IF(D3442&lt;Bonus!$J$10,Bonus!$K$10,IF(D3442&lt;Bonus!$J$11,Bonus!$K$11,IF(D3442&lt;Bonus!$J$12,Bonus!$K$12,Bonus!$K$13)))))))))))</f>
        <v>3</v>
      </c>
    </row>
    <row r="3443" spans="1:21"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17">
        <f t="shared" si="213"/>
        <v>59.651162790697676</v>
      </c>
      <c r="Q3443" t="s">
        <v>8337</v>
      </c>
      <c r="R3443" t="s">
        <v>8338</v>
      </c>
      <c r="S3443" s="23">
        <f t="shared" si="214"/>
        <v>42294.221307870372</v>
      </c>
      <c r="T3443" s="23">
        <f t="shared" si="215"/>
        <v>42321.636805555558</v>
      </c>
      <c r="U3443" s="27">
        <f>IF(D3443&lt;Bonus!$J$2,Bonus!$K$2,IF(D3443&lt;Bonus!$J$3,Bonus!$K$3,IF(D3443&lt;Bonus!$J$4,Bonus!$K$4,IF(D3443&lt;Bonus!$J$5,Bonus!$K$5,IF(D3443&lt;Bonus!$J$6,Bonus!$K$6,IF(D3443&lt;Bonus!$J$7,Bonus!$K$7,IF(D3443&lt;Bonus!$J$8,Bonus!$K$8,IF(D3443&lt;Bonus!$J$9,Bonus!$K$9,IF(D3443&lt;Bonus!$J$10,Bonus!$K$10,IF(D3443&lt;Bonus!$J$11,Bonus!$K$11,IF(D3443&lt;Bonus!$J$12,Bonus!$K$12,Bonus!$K$13)))))))))))</f>
        <v>2</v>
      </c>
    </row>
    <row r="3444" spans="1:21"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17">
        <f t="shared" si="213"/>
        <v>31.25</v>
      </c>
      <c r="Q3444" t="s">
        <v>8337</v>
      </c>
      <c r="R3444" t="s">
        <v>8338</v>
      </c>
      <c r="S3444" s="23">
        <f t="shared" si="214"/>
        <v>42124.63277777777</v>
      </c>
      <c r="T3444" s="23">
        <f t="shared" si="215"/>
        <v>42154.63277777777</v>
      </c>
      <c r="U3444" s="27">
        <f>IF(D3444&lt;Bonus!$J$2,Bonus!$K$2,IF(D3444&lt;Bonus!$J$3,Bonus!$K$3,IF(D3444&lt;Bonus!$J$4,Bonus!$K$4,IF(D3444&lt;Bonus!$J$5,Bonus!$K$5,IF(D3444&lt;Bonus!$J$6,Bonus!$K$6,IF(D3444&lt;Bonus!$J$7,Bonus!$K$7,IF(D3444&lt;Bonus!$J$8,Bonus!$K$8,IF(D3444&lt;Bonus!$J$9,Bonus!$K$9,IF(D3444&lt;Bonus!$J$10,Bonus!$K$10,IF(D3444&lt;Bonus!$J$11,Bonus!$K$11,IF(D3444&lt;Bonus!$J$12,Bonus!$K$12,Bonus!$K$13)))))))))))</f>
        <v>1</v>
      </c>
    </row>
    <row r="3445" spans="1:21"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17">
        <f t="shared" si="213"/>
        <v>41.222222222222221</v>
      </c>
      <c r="Q3445" t="s">
        <v>8337</v>
      </c>
      <c r="R3445" t="s">
        <v>8338</v>
      </c>
      <c r="S3445" s="23">
        <f t="shared" si="214"/>
        <v>41861.316504629627</v>
      </c>
      <c r="T3445" s="23">
        <f t="shared" si="215"/>
        <v>41891.316504629627</v>
      </c>
      <c r="U3445" s="27">
        <f>IF(D3445&lt;Bonus!$J$2,Bonus!$K$2,IF(D3445&lt;Bonus!$J$3,Bonus!$K$3,IF(D3445&lt;Bonus!$J$4,Bonus!$K$4,IF(D3445&lt;Bonus!$J$5,Bonus!$K$5,IF(D3445&lt;Bonus!$J$6,Bonus!$K$6,IF(D3445&lt;Bonus!$J$7,Bonus!$K$7,IF(D3445&lt;Bonus!$J$8,Bonus!$K$8,IF(D3445&lt;Bonus!$J$9,Bonus!$K$9,IF(D3445&lt;Bonus!$J$10,Bonus!$K$10,IF(D3445&lt;Bonus!$J$11,Bonus!$K$11,IF(D3445&lt;Bonus!$J$12,Bonus!$K$12,Bonus!$K$13)))))))))))</f>
        <v>2</v>
      </c>
    </row>
    <row r="3446" spans="1:21"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17">
        <f t="shared" si="213"/>
        <v>43.35</v>
      </c>
      <c r="Q3446" t="s">
        <v>8337</v>
      </c>
      <c r="R3446" t="s">
        <v>8338</v>
      </c>
      <c r="S3446" s="23">
        <f t="shared" si="214"/>
        <v>42521.08317129629</v>
      </c>
      <c r="T3446" s="23">
        <f t="shared" si="215"/>
        <v>42529.374305555553</v>
      </c>
      <c r="U3446" s="27">
        <f>IF(D3446&lt;Bonus!$J$2,Bonus!$K$2,IF(D3446&lt;Bonus!$J$3,Bonus!$K$3,IF(D3446&lt;Bonus!$J$4,Bonus!$K$4,IF(D3446&lt;Bonus!$J$5,Bonus!$K$5,IF(D3446&lt;Bonus!$J$6,Bonus!$K$6,IF(D3446&lt;Bonus!$J$7,Bonus!$K$7,IF(D3446&lt;Bonus!$J$8,Bonus!$K$8,IF(D3446&lt;Bonus!$J$9,Bonus!$K$9,IF(D3446&lt;Bonus!$J$10,Bonus!$K$10,IF(D3446&lt;Bonus!$J$11,Bonus!$K$11,IF(D3446&lt;Bonus!$J$12,Bonus!$K$12,Bonus!$K$13)))))))))))</f>
        <v>1</v>
      </c>
    </row>
    <row r="3447" spans="1:21"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17">
        <f t="shared" si="213"/>
        <v>64.516129032258064</v>
      </c>
      <c r="Q3447" t="s">
        <v>8337</v>
      </c>
      <c r="R3447" t="s">
        <v>8338</v>
      </c>
      <c r="S3447" s="23">
        <f t="shared" si="214"/>
        <v>42272.322175925925</v>
      </c>
      <c r="T3447" s="23">
        <f t="shared" si="215"/>
        <v>42300.322175925925</v>
      </c>
      <c r="U3447" s="27">
        <f>IF(D3447&lt;Bonus!$J$2,Bonus!$K$2,IF(D3447&lt;Bonus!$J$3,Bonus!$K$3,IF(D3447&lt;Bonus!$J$4,Bonus!$K$4,IF(D3447&lt;Bonus!$J$5,Bonus!$K$5,IF(D3447&lt;Bonus!$J$6,Bonus!$K$6,IF(D3447&lt;Bonus!$J$7,Bonus!$K$7,IF(D3447&lt;Bonus!$J$8,Bonus!$K$8,IF(D3447&lt;Bonus!$J$9,Bonus!$K$9,IF(D3447&lt;Bonus!$J$10,Bonus!$K$10,IF(D3447&lt;Bonus!$J$11,Bonus!$K$11,IF(D3447&lt;Bonus!$J$12,Bonus!$K$12,Bonus!$K$13)))))))))))</f>
        <v>2</v>
      </c>
    </row>
    <row r="3448" spans="1:21"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17">
        <f t="shared" si="213"/>
        <v>43.28</v>
      </c>
      <c r="Q3448" t="s">
        <v>8337</v>
      </c>
      <c r="R3448" t="s">
        <v>8338</v>
      </c>
      <c r="S3448" s="23">
        <f t="shared" si="214"/>
        <v>42016.624131944445</v>
      </c>
      <c r="T3448" s="23">
        <f t="shared" si="215"/>
        <v>42040.305555555555</v>
      </c>
      <c r="U3448" s="27">
        <f>IF(D3448&lt;Bonus!$J$2,Bonus!$K$2,IF(D3448&lt;Bonus!$J$3,Bonus!$K$3,IF(D3448&lt;Bonus!$J$4,Bonus!$K$4,IF(D3448&lt;Bonus!$J$5,Bonus!$K$5,IF(D3448&lt;Bonus!$J$6,Bonus!$K$6,IF(D3448&lt;Bonus!$J$7,Bonus!$K$7,IF(D3448&lt;Bonus!$J$8,Bonus!$K$8,IF(D3448&lt;Bonus!$J$9,Bonus!$K$9,IF(D3448&lt;Bonus!$J$10,Bonus!$K$10,IF(D3448&lt;Bonus!$J$11,Bonus!$K$11,IF(D3448&lt;Bonus!$J$12,Bonus!$K$12,Bonus!$K$13)))))))))))</f>
        <v>2</v>
      </c>
    </row>
    <row r="3449" spans="1:21"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17">
        <f t="shared" si="213"/>
        <v>77</v>
      </c>
      <c r="Q3449" t="s">
        <v>8337</v>
      </c>
      <c r="R3449" t="s">
        <v>8338</v>
      </c>
      <c r="S3449" s="23">
        <f t="shared" si="214"/>
        <v>42402.680694444447</v>
      </c>
      <c r="T3449" s="23">
        <f t="shared" si="215"/>
        <v>42447.639027777775</v>
      </c>
      <c r="U3449" s="27">
        <f>IF(D3449&lt;Bonus!$J$2,Bonus!$K$2,IF(D3449&lt;Bonus!$J$3,Bonus!$K$3,IF(D3449&lt;Bonus!$J$4,Bonus!$K$4,IF(D3449&lt;Bonus!$J$5,Bonus!$K$5,IF(D3449&lt;Bonus!$J$6,Bonus!$K$6,IF(D3449&lt;Bonus!$J$7,Bonus!$K$7,IF(D3449&lt;Bonus!$J$8,Bonus!$K$8,IF(D3449&lt;Bonus!$J$9,Bonus!$K$9,IF(D3449&lt;Bonus!$J$10,Bonus!$K$10,IF(D3449&lt;Bonus!$J$11,Bonus!$K$11,IF(D3449&lt;Bonus!$J$12,Bonus!$K$12,Bonus!$K$13)))))))))))</f>
        <v>2</v>
      </c>
    </row>
    <row r="3450" spans="1:21"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17">
        <f t="shared" si="213"/>
        <v>51.222222222222221</v>
      </c>
      <c r="Q3450" t="s">
        <v>8337</v>
      </c>
      <c r="R3450" t="s">
        <v>8338</v>
      </c>
      <c r="S3450" s="23">
        <f t="shared" si="214"/>
        <v>41959.910752314812</v>
      </c>
      <c r="T3450" s="23">
        <f t="shared" si="215"/>
        <v>41989.910752314812</v>
      </c>
      <c r="U3450" s="27">
        <f>IF(D3450&lt;Bonus!$J$2,Bonus!$K$2,IF(D3450&lt;Bonus!$J$3,Bonus!$K$3,IF(D3450&lt;Bonus!$J$4,Bonus!$K$4,IF(D3450&lt;Bonus!$J$5,Bonus!$K$5,IF(D3450&lt;Bonus!$J$6,Bonus!$K$6,IF(D3450&lt;Bonus!$J$7,Bonus!$K$7,IF(D3450&lt;Bonus!$J$8,Bonus!$K$8,IF(D3450&lt;Bonus!$J$9,Bonus!$K$9,IF(D3450&lt;Bonus!$J$10,Bonus!$K$10,IF(D3450&lt;Bonus!$J$11,Bonus!$K$11,IF(D3450&lt;Bonus!$J$12,Bonus!$K$12,Bonus!$K$13)))))))))))</f>
        <v>2</v>
      </c>
    </row>
    <row r="3451" spans="1:21"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17">
        <f t="shared" si="213"/>
        <v>68.25</v>
      </c>
      <c r="Q3451" t="s">
        <v>8337</v>
      </c>
      <c r="R3451" t="s">
        <v>8338</v>
      </c>
      <c r="S3451" s="23">
        <f t="shared" si="214"/>
        <v>42531.844189814808</v>
      </c>
      <c r="T3451" s="23">
        <f t="shared" si="215"/>
        <v>42559.958333333336</v>
      </c>
      <c r="U3451" s="27">
        <f>IF(D3451&lt;Bonus!$J$2,Bonus!$K$2,IF(D3451&lt;Bonus!$J$3,Bonus!$K$3,IF(D3451&lt;Bonus!$J$4,Bonus!$K$4,IF(D3451&lt;Bonus!$J$5,Bonus!$K$5,IF(D3451&lt;Bonus!$J$6,Bonus!$K$6,IF(D3451&lt;Bonus!$J$7,Bonus!$K$7,IF(D3451&lt;Bonus!$J$8,Bonus!$K$8,IF(D3451&lt;Bonus!$J$9,Bonus!$K$9,IF(D3451&lt;Bonus!$J$10,Bonus!$K$10,IF(D3451&lt;Bonus!$J$11,Bonus!$K$11,IF(D3451&lt;Bonus!$J$12,Bonus!$K$12,Bonus!$K$13)))))))))))</f>
        <v>1</v>
      </c>
    </row>
    <row r="3452" spans="1:21"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17">
        <f t="shared" si="213"/>
        <v>19.487179487179485</v>
      </c>
      <c r="Q3452" t="s">
        <v>8337</v>
      </c>
      <c r="R3452" t="s">
        <v>8338</v>
      </c>
      <c r="S3452" s="23">
        <f t="shared" si="214"/>
        <v>42036.496192129627</v>
      </c>
      <c r="T3452" s="23">
        <f t="shared" si="215"/>
        <v>42096.454525462956</v>
      </c>
      <c r="U3452" s="27">
        <f>IF(D3452&lt;Bonus!$J$2,Bonus!$K$2,IF(D3452&lt;Bonus!$J$3,Bonus!$K$3,IF(D3452&lt;Bonus!$J$4,Bonus!$K$4,IF(D3452&lt;Bonus!$J$5,Bonus!$K$5,IF(D3452&lt;Bonus!$J$6,Bonus!$K$6,IF(D3452&lt;Bonus!$J$7,Bonus!$K$7,IF(D3452&lt;Bonus!$J$8,Bonus!$K$8,IF(D3452&lt;Bonus!$J$9,Bonus!$K$9,IF(D3452&lt;Bonus!$J$10,Bonus!$K$10,IF(D3452&lt;Bonus!$J$11,Bonus!$K$11,IF(D3452&lt;Bonus!$J$12,Bonus!$K$12,Bonus!$K$13)))))))))))</f>
        <v>1</v>
      </c>
    </row>
    <row r="3453" spans="1:21"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17">
        <f t="shared" si="213"/>
        <v>41.125</v>
      </c>
      <c r="Q3453" t="s">
        <v>8337</v>
      </c>
      <c r="R3453" t="s">
        <v>8338</v>
      </c>
      <c r="S3453" s="23">
        <f t="shared" si="214"/>
        <v>42088.515358796292</v>
      </c>
      <c r="T3453" s="23">
        <f t="shared" si="215"/>
        <v>42115.515358796292</v>
      </c>
      <c r="U3453" s="27">
        <f>IF(D3453&lt;Bonus!$J$2,Bonus!$K$2,IF(D3453&lt;Bonus!$J$3,Bonus!$K$3,IF(D3453&lt;Bonus!$J$4,Bonus!$K$4,IF(D3453&lt;Bonus!$J$5,Bonus!$K$5,IF(D3453&lt;Bonus!$J$6,Bonus!$K$6,IF(D3453&lt;Bonus!$J$7,Bonus!$K$7,IF(D3453&lt;Bonus!$J$8,Bonus!$K$8,IF(D3453&lt;Bonus!$J$9,Bonus!$K$9,IF(D3453&lt;Bonus!$J$10,Bonus!$K$10,IF(D3453&lt;Bonus!$J$11,Bonus!$K$11,IF(D3453&lt;Bonus!$J$12,Bonus!$K$12,Bonus!$K$13)))))))))))</f>
        <v>1</v>
      </c>
    </row>
    <row r="3454" spans="1:21"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17">
        <f t="shared" si="213"/>
        <v>41.405405405405403</v>
      </c>
      <c r="Q3454" t="s">
        <v>8337</v>
      </c>
      <c r="R3454" t="s">
        <v>8338</v>
      </c>
      <c r="S3454" s="23">
        <f t="shared" si="214"/>
        <v>41820.430856481478</v>
      </c>
      <c r="T3454" s="23">
        <f t="shared" si="215"/>
        <v>41842.957638888889</v>
      </c>
      <c r="U3454" s="27">
        <f>IF(D3454&lt;Bonus!$J$2,Bonus!$K$2,IF(D3454&lt;Bonus!$J$3,Bonus!$K$3,IF(D3454&lt;Bonus!$J$4,Bonus!$K$4,IF(D3454&lt;Bonus!$J$5,Bonus!$K$5,IF(D3454&lt;Bonus!$J$6,Bonus!$K$6,IF(D3454&lt;Bonus!$J$7,Bonus!$K$7,IF(D3454&lt;Bonus!$J$8,Bonus!$K$8,IF(D3454&lt;Bonus!$J$9,Bonus!$K$9,IF(D3454&lt;Bonus!$J$10,Bonus!$K$10,IF(D3454&lt;Bonus!$J$11,Bonus!$K$11,IF(D3454&lt;Bonus!$J$12,Bonus!$K$12,Bonus!$K$13)))))))))))</f>
        <v>2</v>
      </c>
    </row>
    <row r="3455" spans="1:21"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17">
        <f t="shared" si="213"/>
        <v>27.5</v>
      </c>
      <c r="Q3455" t="s">
        <v>8337</v>
      </c>
      <c r="R3455" t="s">
        <v>8338</v>
      </c>
      <c r="S3455" s="23">
        <f t="shared" si="214"/>
        <v>42535.770324074074</v>
      </c>
      <c r="T3455" s="23">
        <f t="shared" si="215"/>
        <v>42595.770324074074</v>
      </c>
      <c r="U3455" s="27">
        <f>IF(D3455&lt;Bonus!$J$2,Bonus!$K$2,IF(D3455&lt;Bonus!$J$3,Bonus!$K$3,IF(D3455&lt;Bonus!$J$4,Bonus!$K$4,IF(D3455&lt;Bonus!$J$5,Bonus!$K$5,IF(D3455&lt;Bonus!$J$6,Bonus!$K$6,IF(D3455&lt;Bonus!$J$7,Bonus!$K$7,IF(D3455&lt;Bonus!$J$8,Bonus!$K$8,IF(D3455&lt;Bonus!$J$9,Bonus!$K$9,IF(D3455&lt;Bonus!$J$10,Bonus!$K$10,IF(D3455&lt;Bonus!$J$11,Bonus!$K$11,IF(D3455&lt;Bonus!$J$12,Bonus!$K$12,Bonus!$K$13)))))))))))</f>
        <v>1</v>
      </c>
    </row>
    <row r="3456" spans="1:21"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17">
        <f t="shared" si="213"/>
        <v>33.571428571428569</v>
      </c>
      <c r="Q3456" t="s">
        <v>8337</v>
      </c>
      <c r="R3456" t="s">
        <v>8338</v>
      </c>
      <c r="S3456" s="23">
        <f t="shared" si="214"/>
        <v>41821.490266203698</v>
      </c>
      <c r="T3456" s="23">
        <f t="shared" si="215"/>
        <v>41851.490266203698</v>
      </c>
      <c r="U3456" s="27">
        <f>IF(D3456&lt;Bonus!$J$2,Bonus!$K$2,IF(D3456&lt;Bonus!$J$3,Bonus!$K$3,IF(D3456&lt;Bonus!$J$4,Bonus!$K$4,IF(D3456&lt;Bonus!$J$5,Bonus!$K$5,IF(D3456&lt;Bonus!$J$6,Bonus!$K$6,IF(D3456&lt;Bonus!$J$7,Bonus!$K$7,IF(D3456&lt;Bonus!$J$8,Bonus!$K$8,IF(D3456&lt;Bonus!$J$9,Bonus!$K$9,IF(D3456&lt;Bonus!$J$10,Bonus!$K$10,IF(D3456&lt;Bonus!$J$11,Bonus!$K$11,IF(D3456&lt;Bonus!$J$12,Bonus!$K$12,Bonus!$K$13)))))))))))</f>
        <v>1</v>
      </c>
    </row>
    <row r="3457" spans="1:21"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17">
        <f t="shared" si="213"/>
        <v>145.86956521739131</v>
      </c>
      <c r="Q3457" t="s">
        <v>8337</v>
      </c>
      <c r="R3457" t="s">
        <v>8338</v>
      </c>
      <c r="S3457" s="23">
        <f t="shared" si="214"/>
        <v>42626.541979166665</v>
      </c>
      <c r="T3457" s="23">
        <f t="shared" si="215"/>
        <v>42656.541979166665</v>
      </c>
      <c r="U3457" s="27">
        <f>IF(D3457&lt;Bonus!$J$2,Bonus!$K$2,IF(D3457&lt;Bonus!$J$3,Bonus!$K$3,IF(D3457&lt;Bonus!$J$4,Bonus!$K$4,IF(D3457&lt;Bonus!$J$5,Bonus!$K$5,IF(D3457&lt;Bonus!$J$6,Bonus!$K$6,IF(D3457&lt;Bonus!$J$7,Bonus!$K$7,IF(D3457&lt;Bonus!$J$8,Bonus!$K$8,IF(D3457&lt;Bonus!$J$9,Bonus!$K$9,IF(D3457&lt;Bonus!$J$10,Bonus!$K$10,IF(D3457&lt;Bonus!$J$11,Bonus!$K$11,IF(D3457&lt;Bonus!$J$12,Bonus!$K$12,Bonus!$K$13)))))))))))</f>
        <v>4</v>
      </c>
    </row>
    <row r="3458" spans="1:21"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17">
        <f t="shared" si="213"/>
        <v>358.6875</v>
      </c>
      <c r="Q3458" t="s">
        <v>8337</v>
      </c>
      <c r="R3458" t="s">
        <v>8338</v>
      </c>
      <c r="S3458" s="23">
        <f t="shared" si="214"/>
        <v>41820.997303240736</v>
      </c>
      <c r="T3458" s="23">
        <f t="shared" si="215"/>
        <v>41852.082638888889</v>
      </c>
      <c r="U3458" s="27">
        <f>IF(D3458&lt;Bonus!$J$2,Bonus!$K$2,IF(D3458&lt;Bonus!$J$3,Bonus!$K$3,IF(D3458&lt;Bonus!$J$4,Bonus!$K$4,IF(D3458&lt;Bonus!$J$5,Bonus!$K$5,IF(D3458&lt;Bonus!$J$6,Bonus!$K$6,IF(D3458&lt;Bonus!$J$7,Bonus!$K$7,IF(D3458&lt;Bonus!$J$8,Bonus!$K$8,IF(D3458&lt;Bonus!$J$9,Bonus!$K$9,IF(D3458&lt;Bonus!$J$10,Bonus!$K$10,IF(D3458&lt;Bonus!$J$11,Bonus!$K$11,IF(D3458&lt;Bonus!$J$12,Bonus!$K$12,Bonus!$K$13)))))))))))</f>
        <v>2</v>
      </c>
    </row>
    <row r="3459" spans="1:21"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f>
        <v>1.4019999999999999</v>
      </c>
      <c r="P3459" s="17">
        <f t="shared" ref="P3459:P3522" si="217">E3459/L3459</f>
        <v>50.981818181818184</v>
      </c>
      <c r="Q3459" t="s">
        <v>8337</v>
      </c>
      <c r="R3459" t="s">
        <v>8338</v>
      </c>
      <c r="S3459" s="23">
        <f t="shared" ref="S3459:S3522" si="218">(J3459/60/60/24)+DATE(1970,1,1)+(-5/24)</f>
        <v>42016.498344907406</v>
      </c>
      <c r="T3459" s="23">
        <f t="shared" ref="T3459:T3522" si="219">(I3459/60/60/24)+DATE(1970,1,1)+(-5/24)</f>
        <v>42047.040972222218</v>
      </c>
      <c r="U3459" s="27">
        <f>IF(D3459&lt;Bonus!$J$2,Bonus!$K$2,IF(D3459&lt;Bonus!$J$3,Bonus!$K$3,IF(D3459&lt;Bonus!$J$4,Bonus!$K$4,IF(D3459&lt;Bonus!$J$5,Bonus!$K$5,IF(D3459&lt;Bonus!$J$6,Bonus!$K$6,IF(D3459&lt;Bonus!$J$7,Bonus!$K$7,IF(D3459&lt;Bonus!$J$8,Bonus!$K$8,IF(D3459&lt;Bonus!$J$9,Bonus!$K$9,IF(D3459&lt;Bonus!$J$10,Bonus!$K$10,IF(D3459&lt;Bonus!$J$11,Bonus!$K$11,IF(D3459&lt;Bonus!$J$12,Bonus!$K$12,Bonus!$K$13)))))))))))</f>
        <v>2</v>
      </c>
    </row>
    <row r="3460" spans="1:21"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17">
        <f t="shared" si="217"/>
        <v>45.037037037037038</v>
      </c>
      <c r="Q3460" t="s">
        <v>8337</v>
      </c>
      <c r="R3460" t="s">
        <v>8338</v>
      </c>
      <c r="S3460" s="23">
        <f t="shared" si="218"/>
        <v>42010.994247685179</v>
      </c>
      <c r="T3460" s="23">
        <f t="shared" si="219"/>
        <v>42037.977083333331</v>
      </c>
      <c r="U3460" s="27">
        <f>IF(D3460&lt;Bonus!$J$2,Bonus!$K$2,IF(D3460&lt;Bonus!$J$3,Bonus!$K$3,IF(D3460&lt;Bonus!$J$4,Bonus!$K$4,IF(D3460&lt;Bonus!$J$5,Bonus!$K$5,IF(D3460&lt;Bonus!$J$6,Bonus!$K$6,IF(D3460&lt;Bonus!$J$7,Bonus!$K$7,IF(D3460&lt;Bonus!$J$8,Bonus!$K$8,IF(D3460&lt;Bonus!$J$9,Bonus!$K$9,IF(D3460&lt;Bonus!$J$10,Bonus!$K$10,IF(D3460&lt;Bonus!$J$11,Bonus!$K$11,IF(D3460&lt;Bonus!$J$12,Bonus!$K$12,Bonus!$K$13)))))))))))</f>
        <v>1</v>
      </c>
    </row>
    <row r="3461" spans="1:21"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17">
        <f t="shared" si="217"/>
        <v>17.527777777777779</v>
      </c>
      <c r="Q3461" t="s">
        <v>8337</v>
      </c>
      <c r="R3461" t="s">
        <v>8338</v>
      </c>
      <c r="S3461" s="23">
        <f t="shared" si="218"/>
        <v>42480.271527777775</v>
      </c>
      <c r="T3461" s="23">
        <f t="shared" si="219"/>
        <v>42510.271527777775</v>
      </c>
      <c r="U3461" s="27">
        <f>IF(D3461&lt;Bonus!$J$2,Bonus!$K$2,IF(D3461&lt;Bonus!$J$3,Bonus!$K$3,IF(D3461&lt;Bonus!$J$4,Bonus!$K$4,IF(D3461&lt;Bonus!$J$5,Bonus!$K$5,IF(D3461&lt;Bonus!$J$6,Bonus!$K$6,IF(D3461&lt;Bonus!$J$7,Bonus!$K$7,IF(D3461&lt;Bonus!$J$8,Bonus!$K$8,IF(D3461&lt;Bonus!$J$9,Bonus!$K$9,IF(D3461&lt;Bonus!$J$10,Bonus!$K$10,IF(D3461&lt;Bonus!$J$11,Bonus!$K$11,IF(D3461&lt;Bonus!$J$12,Bonus!$K$12,Bonus!$K$13)))))))))))</f>
        <v>1</v>
      </c>
    </row>
    <row r="3462" spans="1:21"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17">
        <f t="shared" si="217"/>
        <v>50</v>
      </c>
      <c r="Q3462" t="s">
        <v>8337</v>
      </c>
      <c r="R3462" t="s">
        <v>8338</v>
      </c>
      <c r="S3462" s="23">
        <f t="shared" si="218"/>
        <v>41852.318888888884</v>
      </c>
      <c r="T3462" s="23">
        <f t="shared" si="219"/>
        <v>41866.318888888884</v>
      </c>
      <c r="U3462" s="27">
        <f>IF(D3462&lt;Bonus!$J$2,Bonus!$K$2,IF(D3462&lt;Bonus!$J$3,Bonus!$K$3,IF(D3462&lt;Bonus!$J$4,Bonus!$K$4,IF(D3462&lt;Bonus!$J$5,Bonus!$K$5,IF(D3462&lt;Bonus!$J$6,Bonus!$K$6,IF(D3462&lt;Bonus!$J$7,Bonus!$K$7,IF(D3462&lt;Bonus!$J$8,Bonus!$K$8,IF(D3462&lt;Bonus!$J$9,Bonus!$K$9,IF(D3462&lt;Bonus!$J$10,Bonus!$K$10,IF(D3462&lt;Bonus!$J$11,Bonus!$K$11,IF(D3462&lt;Bonus!$J$12,Bonus!$K$12,Bonus!$K$13)))))))))))</f>
        <v>1</v>
      </c>
    </row>
    <row r="3463" spans="1:21"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17">
        <f t="shared" si="217"/>
        <v>57.916666666666664</v>
      </c>
      <c r="Q3463" t="s">
        <v>8337</v>
      </c>
      <c r="R3463" t="s">
        <v>8338</v>
      </c>
      <c r="S3463" s="23">
        <f t="shared" si="218"/>
        <v>42643.424525462957</v>
      </c>
      <c r="T3463" s="23">
        <f t="shared" si="219"/>
        <v>42671.916666666664</v>
      </c>
      <c r="U3463" s="27">
        <f>IF(D3463&lt;Bonus!$J$2,Bonus!$K$2,IF(D3463&lt;Bonus!$J$3,Bonus!$K$3,IF(D3463&lt;Bonus!$J$4,Bonus!$K$4,IF(D3463&lt;Bonus!$J$5,Bonus!$K$5,IF(D3463&lt;Bonus!$J$6,Bonus!$K$6,IF(D3463&lt;Bonus!$J$7,Bonus!$K$7,IF(D3463&lt;Bonus!$J$8,Bonus!$K$8,IF(D3463&lt;Bonus!$J$9,Bonus!$K$9,IF(D3463&lt;Bonus!$J$10,Bonus!$K$10,IF(D3463&lt;Bonus!$J$11,Bonus!$K$11,IF(D3463&lt;Bonus!$J$12,Bonus!$K$12,Bonus!$K$13)))))))))))</f>
        <v>1</v>
      </c>
    </row>
    <row r="3464" spans="1:21"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17">
        <f t="shared" si="217"/>
        <v>29.705882352941178</v>
      </c>
      <c r="Q3464" t="s">
        <v>8337</v>
      </c>
      <c r="R3464" t="s">
        <v>8338</v>
      </c>
      <c r="S3464" s="23">
        <f t="shared" si="218"/>
        <v>42179.690138888887</v>
      </c>
      <c r="T3464" s="23">
        <f t="shared" si="219"/>
        <v>42195.541666666664</v>
      </c>
      <c r="U3464" s="27">
        <f>IF(D3464&lt;Bonus!$J$2,Bonus!$K$2,IF(D3464&lt;Bonus!$J$3,Bonus!$K$3,IF(D3464&lt;Bonus!$J$4,Bonus!$K$4,IF(D3464&lt;Bonus!$J$5,Bonus!$K$5,IF(D3464&lt;Bonus!$J$6,Bonus!$K$6,IF(D3464&lt;Bonus!$J$7,Bonus!$K$7,IF(D3464&lt;Bonus!$J$8,Bonus!$K$8,IF(D3464&lt;Bonus!$J$9,Bonus!$K$9,IF(D3464&lt;Bonus!$J$10,Bonus!$K$10,IF(D3464&lt;Bonus!$J$11,Bonus!$K$11,IF(D3464&lt;Bonus!$J$12,Bonus!$K$12,Bonus!$K$13)))))))))))</f>
        <v>1</v>
      </c>
    </row>
    <row r="3465" spans="1:21"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17">
        <f t="shared" si="217"/>
        <v>90.684210526315795</v>
      </c>
      <c r="Q3465" t="s">
        <v>8337</v>
      </c>
      <c r="R3465" t="s">
        <v>8338</v>
      </c>
      <c r="S3465" s="23">
        <f t="shared" si="218"/>
        <v>42612.710474537038</v>
      </c>
      <c r="T3465" s="23">
        <f t="shared" si="219"/>
        <v>42653.957638888889</v>
      </c>
      <c r="U3465" s="27">
        <f>IF(D3465&lt;Bonus!$J$2,Bonus!$K$2,IF(D3465&lt;Bonus!$J$3,Bonus!$K$3,IF(D3465&lt;Bonus!$J$4,Bonus!$K$4,IF(D3465&lt;Bonus!$J$5,Bonus!$K$5,IF(D3465&lt;Bonus!$J$6,Bonus!$K$6,IF(D3465&lt;Bonus!$J$7,Bonus!$K$7,IF(D3465&lt;Bonus!$J$8,Bonus!$K$8,IF(D3465&lt;Bonus!$J$9,Bonus!$K$9,IF(D3465&lt;Bonus!$J$10,Bonus!$K$10,IF(D3465&lt;Bonus!$J$11,Bonus!$K$11,IF(D3465&lt;Bonus!$J$12,Bonus!$K$12,Bonus!$K$13)))))))))))</f>
        <v>4</v>
      </c>
    </row>
    <row r="3466" spans="1:21"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17">
        <f t="shared" si="217"/>
        <v>55.012688172043013</v>
      </c>
      <c r="Q3466" t="s">
        <v>8337</v>
      </c>
      <c r="R3466" t="s">
        <v>8338</v>
      </c>
      <c r="S3466" s="23">
        <f t="shared" si="218"/>
        <v>42574.921724537031</v>
      </c>
      <c r="T3466" s="23">
        <f t="shared" si="219"/>
        <v>42604.921724537031</v>
      </c>
      <c r="U3466" s="27">
        <f>IF(D3466&lt;Bonus!$J$2,Bonus!$K$2,IF(D3466&lt;Bonus!$J$3,Bonus!$K$3,IF(D3466&lt;Bonus!$J$4,Bonus!$K$4,IF(D3466&lt;Bonus!$J$5,Bonus!$K$5,IF(D3466&lt;Bonus!$J$6,Bonus!$K$6,IF(D3466&lt;Bonus!$J$7,Bonus!$K$7,IF(D3466&lt;Bonus!$J$8,Bonus!$K$8,IF(D3466&lt;Bonus!$J$9,Bonus!$K$9,IF(D3466&lt;Bonus!$J$10,Bonus!$K$10,IF(D3466&lt;Bonus!$J$11,Bonus!$K$11,IF(D3466&lt;Bonus!$J$12,Bonus!$K$12,Bonus!$K$13)))))))))))</f>
        <v>3</v>
      </c>
    </row>
    <row r="3467" spans="1:21"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17">
        <f t="shared" si="217"/>
        <v>57.222222222222221</v>
      </c>
      <c r="Q3467" t="s">
        <v>8337</v>
      </c>
      <c r="R3467" t="s">
        <v>8338</v>
      </c>
      <c r="S3467" s="23">
        <f t="shared" si="218"/>
        <v>42200.417499999996</v>
      </c>
      <c r="T3467" s="23">
        <f t="shared" si="219"/>
        <v>42225.458333333336</v>
      </c>
      <c r="U3467" s="27">
        <f>IF(D3467&lt;Bonus!$J$2,Bonus!$K$2,IF(D3467&lt;Bonus!$J$3,Bonus!$K$3,IF(D3467&lt;Bonus!$J$4,Bonus!$K$4,IF(D3467&lt;Bonus!$J$5,Bonus!$K$5,IF(D3467&lt;Bonus!$J$6,Bonus!$K$6,IF(D3467&lt;Bonus!$J$7,Bonus!$K$7,IF(D3467&lt;Bonus!$J$8,Bonus!$K$8,IF(D3467&lt;Bonus!$J$9,Bonus!$K$9,IF(D3467&lt;Bonus!$J$10,Bonus!$K$10,IF(D3467&lt;Bonus!$J$11,Bonus!$K$11,IF(D3467&lt;Bonus!$J$12,Bonus!$K$12,Bonus!$K$13)))))))))))</f>
        <v>2</v>
      </c>
    </row>
    <row r="3468" spans="1:21"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17">
        <f t="shared" si="217"/>
        <v>72.950819672131146</v>
      </c>
      <c r="Q3468" t="s">
        <v>8337</v>
      </c>
      <c r="R3468" t="s">
        <v>8338</v>
      </c>
      <c r="S3468" s="23">
        <f t="shared" si="218"/>
        <v>42419.810763888883</v>
      </c>
      <c r="T3468" s="23">
        <f t="shared" si="219"/>
        <v>42479.769097222219</v>
      </c>
      <c r="U3468" s="27">
        <f>IF(D3468&lt;Bonus!$J$2,Bonus!$K$2,IF(D3468&lt;Bonus!$J$3,Bonus!$K$3,IF(D3468&lt;Bonus!$J$4,Bonus!$K$4,IF(D3468&lt;Bonus!$J$5,Bonus!$K$5,IF(D3468&lt;Bonus!$J$6,Bonus!$K$6,IF(D3468&lt;Bonus!$J$7,Bonus!$K$7,IF(D3468&lt;Bonus!$J$8,Bonus!$K$8,IF(D3468&lt;Bonus!$J$9,Bonus!$K$9,IF(D3468&lt;Bonus!$J$10,Bonus!$K$10,IF(D3468&lt;Bonus!$J$11,Bonus!$K$11,IF(D3468&lt;Bonus!$J$12,Bonus!$K$12,Bonus!$K$13)))))))))))</f>
        <v>2</v>
      </c>
    </row>
    <row r="3469" spans="1:2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17">
        <f t="shared" si="217"/>
        <v>64.468085106382972</v>
      </c>
      <c r="Q3469" t="s">
        <v>8337</v>
      </c>
      <c r="R3469" t="s">
        <v>8338</v>
      </c>
      <c r="S3469" s="23">
        <f t="shared" si="218"/>
        <v>42053.463333333326</v>
      </c>
      <c r="T3469" s="23">
        <f t="shared" si="219"/>
        <v>42083.421666666669</v>
      </c>
      <c r="U3469" s="27">
        <f>IF(D3469&lt;Bonus!$J$2,Bonus!$K$2,IF(D3469&lt;Bonus!$J$3,Bonus!$K$3,IF(D3469&lt;Bonus!$J$4,Bonus!$K$4,IF(D3469&lt;Bonus!$J$5,Bonus!$K$5,IF(D3469&lt;Bonus!$J$6,Bonus!$K$6,IF(D3469&lt;Bonus!$J$7,Bonus!$K$7,IF(D3469&lt;Bonus!$J$8,Bonus!$K$8,IF(D3469&lt;Bonus!$J$9,Bonus!$K$9,IF(D3469&lt;Bonus!$J$10,Bonus!$K$10,IF(D3469&lt;Bonus!$J$11,Bonus!$K$11,IF(D3469&lt;Bonus!$J$12,Bonus!$K$12,Bonus!$K$13)))))))))))</f>
        <v>2</v>
      </c>
    </row>
    <row r="3470" spans="1:21"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17">
        <f t="shared" si="217"/>
        <v>716.35294117647061</v>
      </c>
      <c r="Q3470" t="s">
        <v>8337</v>
      </c>
      <c r="R3470" t="s">
        <v>8338</v>
      </c>
      <c r="S3470" s="23">
        <f t="shared" si="218"/>
        <v>42605.557048611103</v>
      </c>
      <c r="T3470" s="23">
        <f t="shared" si="219"/>
        <v>42633.916666666664</v>
      </c>
      <c r="U3470" s="27">
        <f>IF(D3470&lt;Bonus!$J$2,Bonus!$K$2,IF(D3470&lt;Bonus!$J$3,Bonus!$K$3,IF(D3470&lt;Bonus!$J$4,Bonus!$K$4,IF(D3470&lt;Bonus!$J$5,Bonus!$K$5,IF(D3470&lt;Bonus!$J$6,Bonus!$K$6,IF(D3470&lt;Bonus!$J$7,Bonus!$K$7,IF(D3470&lt;Bonus!$J$8,Bonus!$K$8,IF(D3470&lt;Bonus!$J$9,Bonus!$K$9,IF(D3470&lt;Bonus!$J$10,Bonus!$K$10,IF(D3470&lt;Bonus!$J$11,Bonus!$K$11,IF(D3470&lt;Bonus!$J$12,Bonus!$K$12,Bonus!$K$13)))))))))))</f>
        <v>4</v>
      </c>
    </row>
    <row r="3471" spans="1:21"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17">
        <f t="shared" si="217"/>
        <v>50.396825396825399</v>
      </c>
      <c r="Q3471" t="s">
        <v>8337</v>
      </c>
      <c r="R3471" t="s">
        <v>8338</v>
      </c>
      <c r="S3471" s="23">
        <f t="shared" si="218"/>
        <v>42458.433391203704</v>
      </c>
      <c r="T3471" s="23">
        <f t="shared" si="219"/>
        <v>42488.433391203704</v>
      </c>
      <c r="U3471" s="27">
        <f>IF(D3471&lt;Bonus!$J$2,Bonus!$K$2,IF(D3471&lt;Bonus!$J$3,Bonus!$K$3,IF(D3471&lt;Bonus!$J$4,Bonus!$K$4,IF(D3471&lt;Bonus!$J$5,Bonus!$K$5,IF(D3471&lt;Bonus!$J$6,Bonus!$K$6,IF(D3471&lt;Bonus!$J$7,Bonus!$K$7,IF(D3471&lt;Bonus!$J$8,Bonus!$K$8,IF(D3471&lt;Bonus!$J$9,Bonus!$K$9,IF(D3471&lt;Bonus!$J$10,Bonus!$K$10,IF(D3471&lt;Bonus!$J$11,Bonus!$K$11,IF(D3471&lt;Bonus!$J$12,Bonus!$K$12,Bonus!$K$13)))))))))))</f>
        <v>2</v>
      </c>
    </row>
    <row r="3472" spans="1:21"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17">
        <f t="shared" si="217"/>
        <v>41.666666666666664</v>
      </c>
      <c r="Q3472" t="s">
        <v>8337</v>
      </c>
      <c r="R3472" t="s">
        <v>8338</v>
      </c>
      <c r="S3472" s="23">
        <f t="shared" si="218"/>
        <v>42528.813680555548</v>
      </c>
      <c r="T3472" s="23">
        <f t="shared" si="219"/>
        <v>42566.693055555552</v>
      </c>
      <c r="U3472" s="27">
        <f>IF(D3472&lt;Bonus!$J$2,Bonus!$K$2,IF(D3472&lt;Bonus!$J$3,Bonus!$K$3,IF(D3472&lt;Bonus!$J$4,Bonus!$K$4,IF(D3472&lt;Bonus!$J$5,Bonus!$K$5,IF(D3472&lt;Bonus!$J$6,Bonus!$K$6,IF(D3472&lt;Bonus!$J$7,Bonus!$K$7,IF(D3472&lt;Bonus!$J$8,Bonus!$K$8,IF(D3472&lt;Bonus!$J$9,Bonus!$K$9,IF(D3472&lt;Bonus!$J$10,Bonus!$K$10,IF(D3472&lt;Bonus!$J$11,Bonus!$K$11,IF(D3472&lt;Bonus!$J$12,Bonus!$K$12,Bonus!$K$13)))))))))))</f>
        <v>1</v>
      </c>
    </row>
    <row r="3473" spans="1:21"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17">
        <f t="shared" si="217"/>
        <v>35.766666666666666</v>
      </c>
      <c r="Q3473" t="s">
        <v>8337</v>
      </c>
      <c r="R3473" t="s">
        <v>8338</v>
      </c>
      <c r="S3473" s="23">
        <f t="shared" si="218"/>
        <v>41841.612152777772</v>
      </c>
      <c r="T3473" s="23">
        <f t="shared" si="219"/>
        <v>41882.625</v>
      </c>
      <c r="U3473" s="27">
        <f>IF(D3473&lt;Bonus!$J$2,Bonus!$K$2,IF(D3473&lt;Bonus!$J$3,Bonus!$K$3,IF(D3473&lt;Bonus!$J$4,Bonus!$K$4,IF(D3473&lt;Bonus!$J$5,Bonus!$K$5,IF(D3473&lt;Bonus!$J$6,Bonus!$K$6,IF(D3473&lt;Bonus!$J$7,Bonus!$K$7,IF(D3473&lt;Bonus!$J$8,Bonus!$K$8,IF(D3473&lt;Bonus!$J$9,Bonus!$K$9,IF(D3473&lt;Bonus!$J$10,Bonus!$K$10,IF(D3473&lt;Bonus!$J$11,Bonus!$K$11,IF(D3473&lt;Bonus!$J$12,Bonus!$K$12,Bonus!$K$13)))))))))))</f>
        <v>1</v>
      </c>
    </row>
    <row r="3474" spans="1:21"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17">
        <f t="shared" si="217"/>
        <v>88.739130434782609</v>
      </c>
      <c r="Q3474" t="s">
        <v>8337</v>
      </c>
      <c r="R3474" t="s">
        <v>8338</v>
      </c>
      <c r="S3474" s="23">
        <f t="shared" si="218"/>
        <v>41927.962164351848</v>
      </c>
      <c r="T3474" s="23">
        <f t="shared" si="219"/>
        <v>41949.040972222218</v>
      </c>
      <c r="U3474" s="27">
        <f>IF(D3474&lt;Bonus!$J$2,Bonus!$K$2,IF(D3474&lt;Bonus!$J$3,Bonus!$K$3,IF(D3474&lt;Bonus!$J$4,Bonus!$K$4,IF(D3474&lt;Bonus!$J$5,Bonus!$K$5,IF(D3474&lt;Bonus!$J$6,Bonus!$K$6,IF(D3474&lt;Bonus!$J$7,Bonus!$K$7,IF(D3474&lt;Bonus!$J$8,Bonus!$K$8,IF(D3474&lt;Bonus!$J$9,Bonus!$K$9,IF(D3474&lt;Bonus!$J$10,Bonus!$K$10,IF(D3474&lt;Bonus!$J$11,Bonus!$K$11,IF(D3474&lt;Bonus!$J$12,Bonus!$K$12,Bonus!$K$13)))))))))))</f>
        <v>2</v>
      </c>
    </row>
    <row r="3475" spans="1:21"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17">
        <f t="shared" si="217"/>
        <v>148.4848484848485</v>
      </c>
      <c r="Q3475" t="s">
        <v>8337</v>
      </c>
      <c r="R3475" t="s">
        <v>8338</v>
      </c>
      <c r="S3475" s="23">
        <f t="shared" si="218"/>
        <v>42062.626111111109</v>
      </c>
      <c r="T3475" s="23">
        <f t="shared" si="219"/>
        <v>42083.643749999996</v>
      </c>
      <c r="U3475" s="27">
        <f>IF(D3475&lt;Bonus!$J$2,Bonus!$K$2,IF(D3475&lt;Bonus!$J$3,Bonus!$K$3,IF(D3475&lt;Bonus!$J$4,Bonus!$K$4,IF(D3475&lt;Bonus!$J$5,Bonus!$K$5,IF(D3475&lt;Bonus!$J$6,Bonus!$K$6,IF(D3475&lt;Bonus!$J$7,Bonus!$K$7,IF(D3475&lt;Bonus!$J$8,Bonus!$K$8,IF(D3475&lt;Bonus!$J$9,Bonus!$K$9,IF(D3475&lt;Bonus!$J$10,Bonus!$K$10,IF(D3475&lt;Bonus!$J$11,Bonus!$K$11,IF(D3475&lt;Bonus!$J$12,Bonus!$K$12,Bonus!$K$13)))))))))))</f>
        <v>2</v>
      </c>
    </row>
    <row r="3476" spans="1:21"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17">
        <f t="shared" si="217"/>
        <v>51.794871794871796</v>
      </c>
      <c r="Q3476" t="s">
        <v>8337</v>
      </c>
      <c r="R3476" t="s">
        <v>8338</v>
      </c>
      <c r="S3476" s="23">
        <f t="shared" si="218"/>
        <v>42541.293182870366</v>
      </c>
      <c r="T3476" s="23">
        <f t="shared" si="219"/>
        <v>42571.293182870366</v>
      </c>
      <c r="U3476" s="27">
        <f>IF(D3476&lt;Bonus!$J$2,Bonus!$K$2,IF(D3476&lt;Bonus!$J$3,Bonus!$K$3,IF(D3476&lt;Bonus!$J$4,Bonus!$K$4,IF(D3476&lt;Bonus!$J$5,Bonus!$K$5,IF(D3476&lt;Bonus!$J$6,Bonus!$K$6,IF(D3476&lt;Bonus!$J$7,Bonus!$K$7,IF(D3476&lt;Bonus!$J$8,Bonus!$K$8,IF(D3476&lt;Bonus!$J$9,Bonus!$K$9,IF(D3476&lt;Bonus!$J$10,Bonus!$K$10,IF(D3476&lt;Bonus!$J$11,Bonus!$K$11,IF(D3476&lt;Bonus!$J$12,Bonus!$K$12,Bonus!$K$13)))))))))))</f>
        <v>2</v>
      </c>
    </row>
    <row r="3477" spans="1:21"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17">
        <f t="shared" si="217"/>
        <v>20</v>
      </c>
      <c r="Q3477" t="s">
        <v>8337</v>
      </c>
      <c r="R3477" t="s">
        <v>8338</v>
      </c>
      <c r="S3477" s="23">
        <f t="shared" si="218"/>
        <v>41918.672499999993</v>
      </c>
      <c r="T3477" s="23">
        <f t="shared" si="219"/>
        <v>41945.791666666664</v>
      </c>
      <c r="U3477" s="27">
        <f>IF(D3477&lt;Bonus!$J$2,Bonus!$K$2,IF(D3477&lt;Bonus!$J$3,Bonus!$K$3,IF(D3477&lt;Bonus!$J$4,Bonus!$K$4,IF(D3477&lt;Bonus!$J$5,Bonus!$K$5,IF(D3477&lt;Bonus!$J$6,Bonus!$K$6,IF(D3477&lt;Bonus!$J$7,Bonus!$K$7,IF(D3477&lt;Bonus!$J$8,Bonus!$K$8,IF(D3477&lt;Bonus!$J$9,Bonus!$K$9,IF(D3477&lt;Bonus!$J$10,Bonus!$K$10,IF(D3477&lt;Bonus!$J$11,Bonus!$K$11,IF(D3477&lt;Bonus!$J$12,Bonus!$K$12,Bonus!$K$13)))))))))))</f>
        <v>1</v>
      </c>
    </row>
    <row r="3478" spans="1:21"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17">
        <f t="shared" si="217"/>
        <v>52</v>
      </c>
      <c r="Q3478" t="s">
        <v>8337</v>
      </c>
      <c r="R3478" t="s">
        <v>8338</v>
      </c>
      <c r="S3478" s="23">
        <f t="shared" si="218"/>
        <v>41921.071643518517</v>
      </c>
      <c r="T3478" s="23">
        <f t="shared" si="219"/>
        <v>41938.916666666664</v>
      </c>
      <c r="U3478" s="27">
        <f>IF(D3478&lt;Bonus!$J$2,Bonus!$K$2,IF(D3478&lt;Bonus!$J$3,Bonus!$K$3,IF(D3478&lt;Bonus!$J$4,Bonus!$K$4,IF(D3478&lt;Bonus!$J$5,Bonus!$K$5,IF(D3478&lt;Bonus!$J$6,Bonus!$K$6,IF(D3478&lt;Bonus!$J$7,Bonus!$K$7,IF(D3478&lt;Bonus!$J$8,Bonus!$K$8,IF(D3478&lt;Bonus!$J$9,Bonus!$K$9,IF(D3478&lt;Bonus!$J$10,Bonus!$K$10,IF(D3478&lt;Bonus!$J$11,Bonus!$K$11,IF(D3478&lt;Bonus!$J$12,Bonus!$K$12,Bonus!$K$13)))))))))))</f>
        <v>1</v>
      </c>
    </row>
    <row r="3479" spans="1:21"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17">
        <f t="shared" si="217"/>
        <v>53.230769230769234</v>
      </c>
      <c r="Q3479" t="s">
        <v>8337</v>
      </c>
      <c r="R3479" t="s">
        <v>8338</v>
      </c>
      <c r="S3479" s="23">
        <f t="shared" si="218"/>
        <v>42128.528275462959</v>
      </c>
      <c r="T3479" s="23">
        <f t="shared" si="219"/>
        <v>42140.916666666664</v>
      </c>
      <c r="U3479" s="27">
        <f>IF(D3479&lt;Bonus!$J$2,Bonus!$K$2,IF(D3479&lt;Bonus!$J$3,Bonus!$K$3,IF(D3479&lt;Bonus!$J$4,Bonus!$K$4,IF(D3479&lt;Bonus!$J$5,Bonus!$K$5,IF(D3479&lt;Bonus!$J$6,Bonus!$K$6,IF(D3479&lt;Bonus!$J$7,Bonus!$K$7,IF(D3479&lt;Bonus!$J$8,Bonus!$K$8,IF(D3479&lt;Bonus!$J$9,Bonus!$K$9,IF(D3479&lt;Bonus!$J$10,Bonus!$K$10,IF(D3479&lt;Bonus!$J$11,Bonus!$K$11,IF(D3479&lt;Bonus!$J$12,Bonus!$K$12,Bonus!$K$13)))))))))))</f>
        <v>2</v>
      </c>
    </row>
    <row r="3480" spans="1:21"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17">
        <f t="shared" si="217"/>
        <v>39.596491228070178</v>
      </c>
      <c r="Q3480" t="s">
        <v>8337</v>
      </c>
      <c r="R3480" t="s">
        <v>8338</v>
      </c>
      <c r="S3480" s="23">
        <f t="shared" si="218"/>
        <v>42053.708587962967</v>
      </c>
      <c r="T3480" s="23">
        <f t="shared" si="219"/>
        <v>42079.666666666664</v>
      </c>
      <c r="U3480" s="27">
        <f>IF(D3480&lt;Bonus!$J$2,Bonus!$K$2,IF(D3480&lt;Bonus!$J$3,Bonus!$K$3,IF(D3480&lt;Bonus!$J$4,Bonus!$K$4,IF(D3480&lt;Bonus!$J$5,Bonus!$K$5,IF(D3480&lt;Bonus!$J$6,Bonus!$K$6,IF(D3480&lt;Bonus!$J$7,Bonus!$K$7,IF(D3480&lt;Bonus!$J$8,Bonus!$K$8,IF(D3480&lt;Bonus!$J$9,Bonus!$K$9,IF(D3480&lt;Bonus!$J$10,Bonus!$K$10,IF(D3480&lt;Bonus!$J$11,Bonus!$K$11,IF(D3480&lt;Bonus!$J$12,Bonus!$K$12,Bonus!$K$13)))))))))))</f>
        <v>2</v>
      </c>
    </row>
    <row r="3481" spans="1:21"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17">
        <f t="shared" si="217"/>
        <v>34.25</v>
      </c>
      <c r="Q3481" t="s">
        <v>8337</v>
      </c>
      <c r="R3481" t="s">
        <v>8338</v>
      </c>
      <c r="S3481" s="23">
        <f t="shared" si="218"/>
        <v>41781.646759259253</v>
      </c>
      <c r="T3481" s="23">
        <f t="shared" si="219"/>
        <v>41811.646759259253</v>
      </c>
      <c r="U3481" s="27">
        <f>IF(D3481&lt;Bonus!$J$2,Bonus!$K$2,IF(D3481&lt;Bonus!$J$3,Bonus!$K$3,IF(D3481&lt;Bonus!$J$4,Bonus!$K$4,IF(D3481&lt;Bonus!$J$5,Bonus!$K$5,IF(D3481&lt;Bonus!$J$6,Bonus!$K$6,IF(D3481&lt;Bonus!$J$7,Bonus!$K$7,IF(D3481&lt;Bonus!$J$8,Bonus!$K$8,IF(D3481&lt;Bonus!$J$9,Bonus!$K$9,IF(D3481&lt;Bonus!$J$10,Bonus!$K$10,IF(D3481&lt;Bonus!$J$11,Bonus!$K$11,IF(D3481&lt;Bonus!$J$12,Bonus!$K$12,Bonus!$K$13)))))))))))</f>
        <v>2</v>
      </c>
    </row>
    <row r="3482" spans="1:21"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17">
        <f t="shared" si="217"/>
        <v>164.61538461538461</v>
      </c>
      <c r="Q3482" t="s">
        <v>8337</v>
      </c>
      <c r="R3482" t="s">
        <v>8338</v>
      </c>
      <c r="S3482" s="23">
        <f t="shared" si="218"/>
        <v>42171.109108796292</v>
      </c>
      <c r="T3482" s="23">
        <f t="shared" si="219"/>
        <v>42195.666666666664</v>
      </c>
      <c r="U3482" s="27">
        <f>IF(D3482&lt;Bonus!$J$2,Bonus!$K$2,IF(D3482&lt;Bonus!$J$3,Bonus!$K$3,IF(D3482&lt;Bonus!$J$4,Bonus!$K$4,IF(D3482&lt;Bonus!$J$5,Bonus!$K$5,IF(D3482&lt;Bonus!$J$6,Bonus!$K$6,IF(D3482&lt;Bonus!$J$7,Bonus!$K$7,IF(D3482&lt;Bonus!$J$8,Bonus!$K$8,IF(D3482&lt;Bonus!$J$9,Bonus!$K$9,IF(D3482&lt;Bonus!$J$10,Bonus!$K$10,IF(D3482&lt;Bonus!$J$11,Bonus!$K$11,IF(D3482&lt;Bonus!$J$12,Bonus!$K$12,Bonus!$K$13)))))))))))</f>
        <v>2</v>
      </c>
    </row>
    <row r="3483" spans="1:21"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17">
        <f t="shared" si="217"/>
        <v>125.05263157894737</v>
      </c>
      <c r="Q3483" t="s">
        <v>8337</v>
      </c>
      <c r="R3483" t="s">
        <v>8338</v>
      </c>
      <c r="S3483" s="23">
        <f t="shared" si="218"/>
        <v>41989.039212962954</v>
      </c>
      <c r="T3483" s="23">
        <f t="shared" si="219"/>
        <v>42006.039212962954</v>
      </c>
      <c r="U3483" s="27">
        <f>IF(D3483&lt;Bonus!$J$2,Bonus!$K$2,IF(D3483&lt;Bonus!$J$3,Bonus!$K$3,IF(D3483&lt;Bonus!$J$4,Bonus!$K$4,IF(D3483&lt;Bonus!$J$5,Bonus!$K$5,IF(D3483&lt;Bonus!$J$6,Bonus!$K$6,IF(D3483&lt;Bonus!$J$7,Bonus!$K$7,IF(D3483&lt;Bonus!$J$8,Bonus!$K$8,IF(D3483&lt;Bonus!$J$9,Bonus!$K$9,IF(D3483&lt;Bonus!$J$10,Bonus!$K$10,IF(D3483&lt;Bonus!$J$11,Bonus!$K$11,IF(D3483&lt;Bonus!$J$12,Bonus!$K$12,Bonus!$K$13)))))))))))</f>
        <v>4</v>
      </c>
    </row>
    <row r="3484" spans="1:21"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17">
        <f t="shared" si="217"/>
        <v>51.875</v>
      </c>
      <c r="Q3484" t="s">
        <v>8337</v>
      </c>
      <c r="R3484" t="s">
        <v>8338</v>
      </c>
      <c r="S3484" s="23">
        <f t="shared" si="218"/>
        <v>41796.563263888886</v>
      </c>
      <c r="T3484" s="23">
        <f t="shared" si="219"/>
        <v>41826.563263888886</v>
      </c>
      <c r="U3484" s="27">
        <f>IF(D3484&lt;Bonus!$J$2,Bonus!$K$2,IF(D3484&lt;Bonus!$J$3,Bonus!$K$3,IF(D3484&lt;Bonus!$J$4,Bonus!$K$4,IF(D3484&lt;Bonus!$J$5,Bonus!$K$5,IF(D3484&lt;Bonus!$J$6,Bonus!$K$6,IF(D3484&lt;Bonus!$J$7,Bonus!$K$7,IF(D3484&lt;Bonus!$J$8,Bonus!$K$8,IF(D3484&lt;Bonus!$J$9,Bonus!$K$9,IF(D3484&lt;Bonus!$J$10,Bonus!$K$10,IF(D3484&lt;Bonus!$J$11,Bonus!$K$11,IF(D3484&lt;Bonus!$J$12,Bonus!$K$12,Bonus!$K$13)))))))))))</f>
        <v>2</v>
      </c>
    </row>
    <row r="3485" spans="1:21"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17">
        <f t="shared" si="217"/>
        <v>40.285714285714285</v>
      </c>
      <c r="Q3485" t="s">
        <v>8337</v>
      </c>
      <c r="R3485" t="s">
        <v>8338</v>
      </c>
      <c r="S3485" s="23">
        <f t="shared" si="218"/>
        <v>41793.460428240738</v>
      </c>
      <c r="T3485" s="23">
        <f t="shared" si="219"/>
        <v>41823.460428240738</v>
      </c>
      <c r="U3485" s="27">
        <f>IF(D3485&lt;Bonus!$J$2,Bonus!$K$2,IF(D3485&lt;Bonus!$J$3,Bonus!$K$3,IF(D3485&lt;Bonus!$J$4,Bonus!$K$4,IF(D3485&lt;Bonus!$J$5,Bonus!$K$5,IF(D3485&lt;Bonus!$J$6,Bonus!$K$6,IF(D3485&lt;Bonus!$J$7,Bonus!$K$7,IF(D3485&lt;Bonus!$J$8,Bonus!$K$8,IF(D3485&lt;Bonus!$J$9,Bonus!$K$9,IF(D3485&lt;Bonus!$J$10,Bonus!$K$10,IF(D3485&lt;Bonus!$J$11,Bonus!$K$11,IF(D3485&lt;Bonus!$J$12,Bonus!$K$12,Bonus!$K$13)))))))))))</f>
        <v>2</v>
      </c>
    </row>
    <row r="3486" spans="1:21"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17">
        <f t="shared" si="217"/>
        <v>64.909090909090907</v>
      </c>
      <c r="Q3486" t="s">
        <v>8337</v>
      </c>
      <c r="R3486" t="s">
        <v>8338</v>
      </c>
      <c r="S3486" s="23">
        <f t="shared" si="218"/>
        <v>42506.552071759252</v>
      </c>
      <c r="T3486" s="23">
        <f t="shared" si="219"/>
        <v>42536.552071759252</v>
      </c>
      <c r="U3486" s="27">
        <f>IF(D3486&lt;Bonus!$J$2,Bonus!$K$2,IF(D3486&lt;Bonus!$J$3,Bonus!$K$3,IF(D3486&lt;Bonus!$J$4,Bonus!$K$4,IF(D3486&lt;Bonus!$J$5,Bonus!$K$5,IF(D3486&lt;Bonus!$J$6,Bonus!$K$6,IF(D3486&lt;Bonus!$J$7,Bonus!$K$7,IF(D3486&lt;Bonus!$J$8,Bonus!$K$8,IF(D3486&lt;Bonus!$J$9,Bonus!$K$9,IF(D3486&lt;Bonus!$J$10,Bonus!$K$10,IF(D3486&lt;Bonus!$J$11,Bonus!$K$11,IF(D3486&lt;Bonus!$J$12,Bonus!$K$12,Bonus!$K$13)))))))))))</f>
        <v>2</v>
      </c>
    </row>
    <row r="3487" spans="1:21"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17">
        <f t="shared" si="217"/>
        <v>55.333333333333336</v>
      </c>
      <c r="Q3487" t="s">
        <v>8337</v>
      </c>
      <c r="R3487" t="s">
        <v>8338</v>
      </c>
      <c r="S3487" s="23">
        <f t="shared" si="218"/>
        <v>42372.484722222223</v>
      </c>
      <c r="T3487" s="23">
        <f t="shared" si="219"/>
        <v>42402.484722222223</v>
      </c>
      <c r="U3487" s="27">
        <f>IF(D3487&lt;Bonus!$J$2,Bonus!$K$2,IF(D3487&lt;Bonus!$J$3,Bonus!$K$3,IF(D3487&lt;Bonus!$J$4,Bonus!$K$4,IF(D3487&lt;Bonus!$J$5,Bonus!$K$5,IF(D3487&lt;Bonus!$J$6,Bonus!$K$6,IF(D3487&lt;Bonus!$J$7,Bonus!$K$7,IF(D3487&lt;Bonus!$J$8,Bonus!$K$8,IF(D3487&lt;Bonus!$J$9,Bonus!$K$9,IF(D3487&lt;Bonus!$J$10,Bonus!$K$10,IF(D3487&lt;Bonus!$J$11,Bonus!$K$11,IF(D3487&lt;Bonus!$J$12,Bonus!$K$12,Bonus!$K$13)))))))))))</f>
        <v>2</v>
      </c>
    </row>
    <row r="3488" spans="1:21"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17">
        <f t="shared" si="217"/>
        <v>83.142857142857139</v>
      </c>
      <c r="Q3488" t="s">
        <v>8337</v>
      </c>
      <c r="R3488" t="s">
        <v>8338</v>
      </c>
      <c r="S3488" s="23">
        <f t="shared" si="218"/>
        <v>42126.666678240734</v>
      </c>
      <c r="T3488" s="23">
        <f t="shared" si="219"/>
        <v>42158.082638888889</v>
      </c>
      <c r="U3488" s="27">
        <f>IF(D3488&lt;Bonus!$J$2,Bonus!$K$2,IF(D3488&lt;Bonus!$J$3,Bonus!$K$3,IF(D3488&lt;Bonus!$J$4,Bonus!$K$4,IF(D3488&lt;Bonus!$J$5,Bonus!$K$5,IF(D3488&lt;Bonus!$J$6,Bonus!$K$6,IF(D3488&lt;Bonus!$J$7,Bonus!$K$7,IF(D3488&lt;Bonus!$J$8,Bonus!$K$8,IF(D3488&lt;Bonus!$J$9,Bonus!$K$9,IF(D3488&lt;Bonus!$J$10,Bonus!$K$10,IF(D3488&lt;Bonus!$J$11,Bonus!$K$11,IF(D3488&lt;Bonus!$J$12,Bonus!$K$12,Bonus!$K$13)))))))))))</f>
        <v>2</v>
      </c>
    </row>
    <row r="3489" spans="1:21"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17">
        <f t="shared" si="217"/>
        <v>38.712121212121211</v>
      </c>
      <c r="Q3489" t="s">
        <v>8337</v>
      </c>
      <c r="R3489" t="s">
        <v>8338</v>
      </c>
      <c r="S3489" s="23">
        <f t="shared" si="218"/>
        <v>42149.732083333329</v>
      </c>
      <c r="T3489" s="23">
        <f t="shared" si="219"/>
        <v>42179.732083333329</v>
      </c>
      <c r="U3489" s="27">
        <f>IF(D3489&lt;Bonus!$J$2,Bonus!$K$2,IF(D3489&lt;Bonus!$J$3,Bonus!$K$3,IF(D3489&lt;Bonus!$J$4,Bonus!$K$4,IF(D3489&lt;Bonus!$J$5,Bonus!$K$5,IF(D3489&lt;Bonus!$J$6,Bonus!$K$6,IF(D3489&lt;Bonus!$J$7,Bonus!$K$7,IF(D3489&lt;Bonus!$J$8,Bonus!$K$8,IF(D3489&lt;Bonus!$J$9,Bonus!$K$9,IF(D3489&lt;Bonus!$J$10,Bonus!$K$10,IF(D3489&lt;Bonus!$J$11,Bonus!$K$11,IF(D3489&lt;Bonus!$J$12,Bonus!$K$12,Bonus!$K$13)))))))))))</f>
        <v>2</v>
      </c>
    </row>
    <row r="3490" spans="1:21"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17">
        <f t="shared" si="217"/>
        <v>125.37931034482759</v>
      </c>
      <c r="Q3490" t="s">
        <v>8337</v>
      </c>
      <c r="R3490" t="s">
        <v>8338</v>
      </c>
      <c r="S3490" s="23">
        <f t="shared" si="218"/>
        <v>42087.55972222222</v>
      </c>
      <c r="T3490" s="23">
        <f t="shared" si="219"/>
        <v>42111.458333333336</v>
      </c>
      <c r="U3490" s="27">
        <f>IF(D3490&lt;Bonus!$J$2,Bonus!$K$2,IF(D3490&lt;Bonus!$J$3,Bonus!$K$3,IF(D3490&lt;Bonus!$J$4,Bonus!$K$4,IF(D3490&lt;Bonus!$J$5,Bonus!$K$5,IF(D3490&lt;Bonus!$J$6,Bonus!$K$6,IF(D3490&lt;Bonus!$J$7,Bonus!$K$7,IF(D3490&lt;Bonus!$J$8,Bonus!$K$8,IF(D3490&lt;Bonus!$J$9,Bonus!$K$9,IF(D3490&lt;Bonus!$J$10,Bonus!$K$10,IF(D3490&lt;Bonus!$J$11,Bonus!$K$11,IF(D3490&lt;Bonus!$J$12,Bonus!$K$12,Bonus!$K$13)))))))))))</f>
        <v>2</v>
      </c>
    </row>
    <row r="3491" spans="1:21"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17">
        <f t="shared" si="217"/>
        <v>78.263888888888886</v>
      </c>
      <c r="Q3491" t="s">
        <v>8337</v>
      </c>
      <c r="R3491" t="s">
        <v>8338</v>
      </c>
      <c r="S3491" s="23">
        <f t="shared" si="218"/>
        <v>41753.427442129629</v>
      </c>
      <c r="T3491" s="23">
        <f t="shared" si="219"/>
        <v>41783.666666666664</v>
      </c>
      <c r="U3491" s="27">
        <f>IF(D3491&lt;Bonus!$J$2,Bonus!$K$2,IF(D3491&lt;Bonus!$J$3,Bonus!$K$3,IF(D3491&lt;Bonus!$J$4,Bonus!$K$4,IF(D3491&lt;Bonus!$J$5,Bonus!$K$5,IF(D3491&lt;Bonus!$J$6,Bonus!$K$6,IF(D3491&lt;Bonus!$J$7,Bonus!$K$7,IF(D3491&lt;Bonus!$J$8,Bonus!$K$8,IF(D3491&lt;Bonus!$J$9,Bonus!$K$9,IF(D3491&lt;Bonus!$J$10,Bonus!$K$10,IF(D3491&lt;Bonus!$J$11,Bonus!$K$11,IF(D3491&lt;Bonus!$J$12,Bonus!$K$12,Bonus!$K$13)))))))))))</f>
        <v>3</v>
      </c>
    </row>
    <row r="3492" spans="1:21"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17">
        <f t="shared" si="217"/>
        <v>47.222222222222221</v>
      </c>
      <c r="Q3492" t="s">
        <v>8337</v>
      </c>
      <c r="R3492" t="s">
        <v>8338</v>
      </c>
      <c r="S3492" s="23">
        <f t="shared" si="218"/>
        <v>42443.594027777777</v>
      </c>
      <c r="T3492" s="23">
        <f t="shared" si="219"/>
        <v>42473.594027777777</v>
      </c>
      <c r="U3492" s="27">
        <f>IF(D3492&lt;Bonus!$J$2,Bonus!$K$2,IF(D3492&lt;Bonus!$J$3,Bonus!$K$3,IF(D3492&lt;Bonus!$J$4,Bonus!$K$4,IF(D3492&lt;Bonus!$J$5,Bonus!$K$5,IF(D3492&lt;Bonus!$J$6,Bonus!$K$6,IF(D3492&lt;Bonus!$J$7,Bonus!$K$7,IF(D3492&lt;Bonus!$J$8,Bonus!$K$8,IF(D3492&lt;Bonus!$J$9,Bonus!$K$9,IF(D3492&lt;Bonus!$J$10,Bonus!$K$10,IF(D3492&lt;Bonus!$J$11,Bonus!$K$11,IF(D3492&lt;Bonus!$J$12,Bonus!$K$12,Bonus!$K$13)))))))))))</f>
        <v>2</v>
      </c>
    </row>
    <row r="3493" spans="1:21"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17">
        <f t="shared" si="217"/>
        <v>79.099999999999994</v>
      </c>
      <c r="Q3493" t="s">
        <v>8337</v>
      </c>
      <c r="R3493" t="s">
        <v>8338</v>
      </c>
      <c r="S3493" s="23">
        <f t="shared" si="218"/>
        <v>42121.041481481479</v>
      </c>
      <c r="T3493" s="23">
        <f t="shared" si="219"/>
        <v>42142.041481481479</v>
      </c>
      <c r="U3493" s="27">
        <f>IF(D3493&lt;Bonus!$J$2,Bonus!$K$2,IF(D3493&lt;Bonus!$J$3,Bonus!$K$3,IF(D3493&lt;Bonus!$J$4,Bonus!$K$4,IF(D3493&lt;Bonus!$J$5,Bonus!$K$5,IF(D3493&lt;Bonus!$J$6,Bonus!$K$6,IF(D3493&lt;Bonus!$J$7,Bonus!$K$7,IF(D3493&lt;Bonus!$J$8,Bonus!$K$8,IF(D3493&lt;Bonus!$J$9,Bonus!$K$9,IF(D3493&lt;Bonus!$J$10,Bonus!$K$10,IF(D3493&lt;Bonus!$J$11,Bonus!$K$11,IF(D3493&lt;Bonus!$J$12,Bonus!$K$12,Bonus!$K$13)))))))))))</f>
        <v>1</v>
      </c>
    </row>
    <row r="3494" spans="1:21"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17">
        <f t="shared" si="217"/>
        <v>114.29199999999999</v>
      </c>
      <c r="Q3494" t="s">
        <v>8337</v>
      </c>
      <c r="R3494" t="s">
        <v>8338</v>
      </c>
      <c r="S3494" s="23">
        <f t="shared" si="218"/>
        <v>42267.800891203697</v>
      </c>
      <c r="T3494" s="23">
        <f t="shared" si="219"/>
        <v>42302.800891203697</v>
      </c>
      <c r="U3494" s="27">
        <f>IF(D3494&lt;Bonus!$J$2,Bonus!$K$2,IF(D3494&lt;Bonus!$J$3,Bonus!$K$3,IF(D3494&lt;Bonus!$J$4,Bonus!$K$4,IF(D3494&lt;Bonus!$J$5,Bonus!$K$5,IF(D3494&lt;Bonus!$J$6,Bonus!$K$6,IF(D3494&lt;Bonus!$J$7,Bonus!$K$7,IF(D3494&lt;Bonus!$J$8,Bonus!$K$8,IF(D3494&lt;Bonus!$J$9,Bonus!$K$9,IF(D3494&lt;Bonus!$J$10,Bonus!$K$10,IF(D3494&lt;Bonus!$J$11,Bonus!$K$11,IF(D3494&lt;Bonus!$J$12,Bonus!$K$12,Bonus!$K$13)))))))))))</f>
        <v>2</v>
      </c>
    </row>
    <row r="3495" spans="1:21"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17">
        <f t="shared" si="217"/>
        <v>51.724137931034484</v>
      </c>
      <c r="Q3495" t="s">
        <v>8337</v>
      </c>
      <c r="R3495" t="s">
        <v>8338</v>
      </c>
      <c r="S3495" s="23">
        <f t="shared" si="218"/>
        <v>41848.657824074071</v>
      </c>
      <c r="T3495" s="23">
        <f t="shared" si="219"/>
        <v>41868.007638888885</v>
      </c>
      <c r="U3495" s="27">
        <f>IF(D3495&lt;Bonus!$J$2,Bonus!$K$2,IF(D3495&lt;Bonus!$J$3,Bonus!$K$3,IF(D3495&lt;Bonus!$J$4,Bonus!$K$4,IF(D3495&lt;Bonus!$J$5,Bonus!$K$5,IF(D3495&lt;Bonus!$J$6,Bonus!$K$6,IF(D3495&lt;Bonus!$J$7,Bonus!$K$7,IF(D3495&lt;Bonus!$J$8,Bonus!$K$8,IF(D3495&lt;Bonus!$J$9,Bonus!$K$9,IF(D3495&lt;Bonus!$J$10,Bonus!$K$10,IF(D3495&lt;Bonus!$J$11,Bonus!$K$11,IF(D3495&lt;Bonus!$J$12,Bonus!$K$12,Bonus!$K$13)))))))))))</f>
        <v>2</v>
      </c>
    </row>
    <row r="3496" spans="1:21"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17">
        <f t="shared" si="217"/>
        <v>30.76923076923077</v>
      </c>
      <c r="Q3496" t="s">
        <v>8337</v>
      </c>
      <c r="R3496" t="s">
        <v>8338</v>
      </c>
      <c r="S3496" s="23">
        <f t="shared" si="218"/>
        <v>42689.006655092591</v>
      </c>
      <c r="T3496" s="23">
        <f t="shared" si="219"/>
        <v>42700.041666666664</v>
      </c>
      <c r="U3496" s="27">
        <f>IF(D3496&lt;Bonus!$J$2,Bonus!$K$2,IF(D3496&lt;Bonus!$J$3,Bonus!$K$3,IF(D3496&lt;Bonus!$J$4,Bonus!$K$4,IF(D3496&lt;Bonus!$J$5,Bonus!$K$5,IF(D3496&lt;Bonus!$J$6,Bonus!$K$6,IF(D3496&lt;Bonus!$J$7,Bonus!$K$7,IF(D3496&lt;Bonus!$J$8,Bonus!$K$8,IF(D3496&lt;Bonus!$J$9,Bonus!$K$9,IF(D3496&lt;Bonus!$J$10,Bonus!$K$10,IF(D3496&lt;Bonus!$J$11,Bonus!$K$11,IF(D3496&lt;Bonus!$J$12,Bonus!$K$12,Bonus!$K$13)))))))))))</f>
        <v>1</v>
      </c>
    </row>
    <row r="3497" spans="1:21"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17">
        <f t="shared" si="217"/>
        <v>74.208333333333329</v>
      </c>
      <c r="Q3497" t="s">
        <v>8337</v>
      </c>
      <c r="R3497" t="s">
        <v>8338</v>
      </c>
      <c r="S3497" s="23">
        <f t="shared" si="218"/>
        <v>41915.554502314815</v>
      </c>
      <c r="T3497" s="23">
        <f t="shared" si="219"/>
        <v>41944.512499999997</v>
      </c>
      <c r="U3497" s="27">
        <f>IF(D3497&lt;Bonus!$J$2,Bonus!$K$2,IF(D3497&lt;Bonus!$J$3,Bonus!$K$3,IF(D3497&lt;Bonus!$J$4,Bonus!$K$4,IF(D3497&lt;Bonus!$J$5,Bonus!$K$5,IF(D3497&lt;Bonus!$J$6,Bonus!$K$6,IF(D3497&lt;Bonus!$J$7,Bonus!$K$7,IF(D3497&lt;Bonus!$J$8,Bonus!$K$8,IF(D3497&lt;Bonus!$J$9,Bonus!$K$9,IF(D3497&lt;Bonus!$J$10,Bonus!$K$10,IF(D3497&lt;Bonus!$J$11,Bonus!$K$11,IF(D3497&lt;Bonus!$J$12,Bonus!$K$12,Bonus!$K$13)))))))))))</f>
        <v>3</v>
      </c>
    </row>
    <row r="3498" spans="1:21"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17">
        <f t="shared" si="217"/>
        <v>47.846153846153847</v>
      </c>
      <c r="Q3498" t="s">
        <v>8337</v>
      </c>
      <c r="R3498" t="s">
        <v>8338</v>
      </c>
      <c r="S3498" s="23">
        <f t="shared" si="218"/>
        <v>42584.638495370367</v>
      </c>
      <c r="T3498" s="23">
        <f t="shared" si="219"/>
        <v>42624.638495370367</v>
      </c>
      <c r="U3498" s="27">
        <f>IF(D3498&lt;Bonus!$J$2,Bonus!$K$2,IF(D3498&lt;Bonus!$J$3,Bonus!$K$3,IF(D3498&lt;Bonus!$J$4,Bonus!$K$4,IF(D3498&lt;Bonus!$J$5,Bonus!$K$5,IF(D3498&lt;Bonus!$J$6,Bonus!$K$6,IF(D3498&lt;Bonus!$J$7,Bonus!$K$7,IF(D3498&lt;Bonus!$J$8,Bonus!$K$8,IF(D3498&lt;Bonus!$J$9,Bonus!$K$9,IF(D3498&lt;Bonus!$J$10,Bonus!$K$10,IF(D3498&lt;Bonus!$J$11,Bonus!$K$11,IF(D3498&lt;Bonus!$J$12,Bonus!$K$12,Bonus!$K$13)))))))))))</f>
        <v>2</v>
      </c>
    </row>
    <row r="3499" spans="1:21"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17">
        <f t="shared" si="217"/>
        <v>34.408163265306122</v>
      </c>
      <c r="Q3499" t="s">
        <v>8337</v>
      </c>
      <c r="R3499" t="s">
        <v>8338</v>
      </c>
      <c r="S3499" s="23">
        <f t="shared" si="218"/>
        <v>42511.533611111103</v>
      </c>
      <c r="T3499" s="23">
        <f t="shared" si="219"/>
        <v>42523.708333333336</v>
      </c>
      <c r="U3499" s="27">
        <f>IF(D3499&lt;Bonus!$J$2,Bonus!$K$2,IF(D3499&lt;Bonus!$J$3,Bonus!$K$3,IF(D3499&lt;Bonus!$J$4,Bonus!$K$4,IF(D3499&lt;Bonus!$J$5,Bonus!$K$5,IF(D3499&lt;Bonus!$J$6,Bonus!$K$6,IF(D3499&lt;Bonus!$J$7,Bonus!$K$7,IF(D3499&lt;Bonus!$J$8,Bonus!$K$8,IF(D3499&lt;Bonus!$J$9,Bonus!$K$9,IF(D3499&lt;Bonus!$J$10,Bonus!$K$10,IF(D3499&lt;Bonus!$J$11,Bonus!$K$11,IF(D3499&lt;Bonus!$J$12,Bonus!$K$12,Bonus!$K$13)))))))))))</f>
        <v>2</v>
      </c>
    </row>
    <row r="3500" spans="1:21"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17">
        <f t="shared" si="217"/>
        <v>40.238095238095241</v>
      </c>
      <c r="Q3500" t="s">
        <v>8337</v>
      </c>
      <c r="R3500" t="s">
        <v>8338</v>
      </c>
      <c r="S3500" s="23">
        <f t="shared" si="218"/>
        <v>42458.950277777774</v>
      </c>
      <c r="T3500" s="23">
        <f t="shared" si="219"/>
        <v>42518.697222222218</v>
      </c>
      <c r="U3500" s="27">
        <f>IF(D3500&lt;Bonus!$J$2,Bonus!$K$2,IF(D3500&lt;Bonus!$J$3,Bonus!$K$3,IF(D3500&lt;Bonus!$J$4,Bonus!$K$4,IF(D3500&lt;Bonus!$J$5,Bonus!$K$5,IF(D3500&lt;Bonus!$J$6,Bonus!$K$6,IF(D3500&lt;Bonus!$J$7,Bonus!$K$7,IF(D3500&lt;Bonus!$J$8,Bonus!$K$8,IF(D3500&lt;Bonus!$J$9,Bonus!$K$9,IF(D3500&lt;Bonus!$J$10,Bonus!$K$10,IF(D3500&lt;Bonus!$J$11,Bonus!$K$11,IF(D3500&lt;Bonus!$J$12,Bonus!$K$12,Bonus!$K$13)))))))))))</f>
        <v>2</v>
      </c>
    </row>
    <row r="3501" spans="1:21"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17">
        <f t="shared" si="217"/>
        <v>60.285714285714285</v>
      </c>
      <c r="Q3501" t="s">
        <v>8337</v>
      </c>
      <c r="R3501" t="s">
        <v>8338</v>
      </c>
      <c r="S3501" s="23">
        <f t="shared" si="218"/>
        <v>42131.827835648146</v>
      </c>
      <c r="T3501" s="23">
        <f t="shared" si="219"/>
        <v>42186.082638888889</v>
      </c>
      <c r="U3501" s="27">
        <f>IF(D3501&lt;Bonus!$J$2,Bonus!$K$2,IF(D3501&lt;Bonus!$J$3,Bonus!$K$3,IF(D3501&lt;Bonus!$J$4,Bonus!$K$4,IF(D3501&lt;Bonus!$J$5,Bonus!$K$5,IF(D3501&lt;Bonus!$J$6,Bonus!$K$6,IF(D3501&lt;Bonus!$J$7,Bonus!$K$7,IF(D3501&lt;Bonus!$J$8,Bonus!$K$8,IF(D3501&lt;Bonus!$J$9,Bonus!$K$9,IF(D3501&lt;Bonus!$J$10,Bonus!$K$10,IF(D3501&lt;Bonus!$J$11,Bonus!$K$11,IF(D3501&lt;Bonus!$J$12,Bonus!$K$12,Bonus!$K$13)))))))))))</f>
        <v>2</v>
      </c>
    </row>
    <row r="3502" spans="1:21"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17">
        <f t="shared" si="217"/>
        <v>25.30952380952381</v>
      </c>
      <c r="Q3502" t="s">
        <v>8337</v>
      </c>
      <c r="R3502" t="s">
        <v>8338</v>
      </c>
      <c r="S3502" s="23">
        <f t="shared" si="218"/>
        <v>42419.711087962954</v>
      </c>
      <c r="T3502" s="23">
        <f t="shared" si="219"/>
        <v>42435.999305555553</v>
      </c>
      <c r="U3502" s="27">
        <f>IF(D3502&lt;Bonus!$J$2,Bonus!$K$2,IF(D3502&lt;Bonus!$J$3,Bonus!$K$3,IF(D3502&lt;Bonus!$J$4,Bonus!$K$4,IF(D3502&lt;Bonus!$J$5,Bonus!$K$5,IF(D3502&lt;Bonus!$J$6,Bonus!$K$6,IF(D3502&lt;Bonus!$J$7,Bonus!$K$7,IF(D3502&lt;Bonus!$J$8,Bonus!$K$8,IF(D3502&lt;Bonus!$J$9,Bonus!$K$9,IF(D3502&lt;Bonus!$J$10,Bonus!$K$10,IF(D3502&lt;Bonus!$J$11,Bonus!$K$11,IF(D3502&lt;Bonus!$J$12,Bonus!$K$12,Bonus!$K$13)))))))))))</f>
        <v>2</v>
      </c>
    </row>
    <row r="3503" spans="1:21"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17">
        <f t="shared" si="217"/>
        <v>35.952380952380949</v>
      </c>
      <c r="Q3503" t="s">
        <v>8337</v>
      </c>
      <c r="R3503" t="s">
        <v>8338</v>
      </c>
      <c r="S3503" s="23">
        <f t="shared" si="218"/>
        <v>42233.555497685178</v>
      </c>
      <c r="T3503" s="23">
        <f t="shared" si="219"/>
        <v>42258.555497685178</v>
      </c>
      <c r="U3503" s="27">
        <f>IF(D3503&lt;Bonus!$J$2,Bonus!$K$2,IF(D3503&lt;Bonus!$J$3,Bonus!$K$3,IF(D3503&lt;Bonus!$J$4,Bonus!$K$4,IF(D3503&lt;Bonus!$J$5,Bonus!$K$5,IF(D3503&lt;Bonus!$J$6,Bonus!$K$6,IF(D3503&lt;Bonus!$J$7,Bonus!$K$7,IF(D3503&lt;Bonus!$J$8,Bonus!$K$8,IF(D3503&lt;Bonus!$J$9,Bonus!$K$9,IF(D3503&lt;Bonus!$J$10,Bonus!$K$10,IF(D3503&lt;Bonus!$J$11,Bonus!$K$11,IF(D3503&lt;Bonus!$J$12,Bonus!$K$12,Bonus!$K$13)))))))))))</f>
        <v>2</v>
      </c>
    </row>
    <row r="3504" spans="1:21"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17">
        <f t="shared" si="217"/>
        <v>136</v>
      </c>
      <c r="Q3504" t="s">
        <v>8337</v>
      </c>
      <c r="R3504" t="s">
        <v>8338</v>
      </c>
      <c r="S3504" s="23">
        <f t="shared" si="218"/>
        <v>42430.631064814814</v>
      </c>
      <c r="T3504" s="23">
        <f t="shared" si="219"/>
        <v>42444.957638888889</v>
      </c>
      <c r="U3504" s="27">
        <f>IF(D3504&lt;Bonus!$J$2,Bonus!$K$2,IF(D3504&lt;Bonus!$J$3,Bonus!$K$3,IF(D3504&lt;Bonus!$J$4,Bonus!$K$4,IF(D3504&lt;Bonus!$J$5,Bonus!$K$5,IF(D3504&lt;Bonus!$J$6,Bonus!$K$6,IF(D3504&lt;Bonus!$J$7,Bonus!$K$7,IF(D3504&lt;Bonus!$J$8,Bonus!$K$8,IF(D3504&lt;Bonus!$J$9,Bonus!$K$9,IF(D3504&lt;Bonus!$J$10,Bonus!$K$10,IF(D3504&lt;Bonus!$J$11,Bonus!$K$11,IF(D3504&lt;Bonus!$J$12,Bonus!$K$12,Bonus!$K$13)))))))))))</f>
        <v>2</v>
      </c>
    </row>
    <row r="3505" spans="1:21"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17">
        <f t="shared" si="217"/>
        <v>70.763157894736835</v>
      </c>
      <c r="Q3505" t="s">
        <v>8337</v>
      </c>
      <c r="R3505" t="s">
        <v>8338</v>
      </c>
      <c r="S3505" s="23">
        <f t="shared" si="218"/>
        <v>42545.27</v>
      </c>
      <c r="T3505" s="23">
        <f t="shared" si="219"/>
        <v>42575.27</v>
      </c>
      <c r="U3505" s="27">
        <f>IF(D3505&lt;Bonus!$J$2,Bonus!$K$2,IF(D3505&lt;Bonus!$J$3,Bonus!$K$3,IF(D3505&lt;Bonus!$J$4,Bonus!$K$4,IF(D3505&lt;Bonus!$J$5,Bonus!$K$5,IF(D3505&lt;Bonus!$J$6,Bonus!$K$6,IF(D3505&lt;Bonus!$J$7,Bonus!$K$7,IF(D3505&lt;Bonus!$J$8,Bonus!$K$8,IF(D3505&lt;Bonus!$J$9,Bonus!$K$9,IF(D3505&lt;Bonus!$J$10,Bonus!$K$10,IF(D3505&lt;Bonus!$J$11,Bonus!$K$11,IF(D3505&lt;Bonus!$J$12,Bonus!$K$12,Bonus!$K$13)))))))))))</f>
        <v>2</v>
      </c>
    </row>
    <row r="3506" spans="1:21"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17">
        <f t="shared" si="217"/>
        <v>125</v>
      </c>
      <c r="Q3506" t="s">
        <v>8337</v>
      </c>
      <c r="R3506" t="s">
        <v>8338</v>
      </c>
      <c r="S3506" s="23">
        <f t="shared" si="218"/>
        <v>42297.540405092594</v>
      </c>
      <c r="T3506" s="23">
        <f t="shared" si="219"/>
        <v>42327.582071759258</v>
      </c>
      <c r="U3506" s="27">
        <f>IF(D3506&lt;Bonus!$J$2,Bonus!$K$2,IF(D3506&lt;Bonus!$J$3,Bonus!$K$3,IF(D3506&lt;Bonus!$J$4,Bonus!$K$4,IF(D3506&lt;Bonus!$J$5,Bonus!$K$5,IF(D3506&lt;Bonus!$J$6,Bonus!$K$6,IF(D3506&lt;Bonus!$J$7,Bonus!$K$7,IF(D3506&lt;Bonus!$J$8,Bonus!$K$8,IF(D3506&lt;Bonus!$J$9,Bonus!$K$9,IF(D3506&lt;Bonus!$J$10,Bonus!$K$10,IF(D3506&lt;Bonus!$J$11,Bonus!$K$11,IF(D3506&lt;Bonus!$J$12,Bonus!$K$12,Bonus!$K$13)))))))))))</f>
        <v>2</v>
      </c>
    </row>
    <row r="3507" spans="1:21"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17">
        <f t="shared" si="217"/>
        <v>66.512820512820511</v>
      </c>
      <c r="Q3507" t="s">
        <v>8337</v>
      </c>
      <c r="R3507" t="s">
        <v>8338</v>
      </c>
      <c r="S3507" s="23">
        <f t="shared" si="218"/>
        <v>41760.727372685185</v>
      </c>
      <c r="T3507" s="23">
        <f t="shared" si="219"/>
        <v>41771.958333333328</v>
      </c>
      <c r="U3507" s="27">
        <f>IF(D3507&lt;Bonus!$J$2,Bonus!$K$2,IF(D3507&lt;Bonus!$J$3,Bonus!$K$3,IF(D3507&lt;Bonus!$J$4,Bonus!$K$4,IF(D3507&lt;Bonus!$J$5,Bonus!$K$5,IF(D3507&lt;Bonus!$J$6,Bonus!$K$6,IF(D3507&lt;Bonus!$J$7,Bonus!$K$7,IF(D3507&lt;Bonus!$J$8,Bonus!$K$8,IF(D3507&lt;Bonus!$J$9,Bonus!$K$9,IF(D3507&lt;Bonus!$J$10,Bonus!$K$10,IF(D3507&lt;Bonus!$J$11,Bonus!$K$11,IF(D3507&lt;Bonus!$J$12,Bonus!$K$12,Bonus!$K$13)))))))))))</f>
        <v>2</v>
      </c>
    </row>
    <row r="3508" spans="1:21"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17">
        <f t="shared" si="217"/>
        <v>105</v>
      </c>
      <c r="Q3508" t="s">
        <v>8337</v>
      </c>
      <c r="R3508" t="s">
        <v>8338</v>
      </c>
      <c r="S3508" s="23">
        <f t="shared" si="218"/>
        <v>41829.525925925926</v>
      </c>
      <c r="T3508" s="23">
        <f t="shared" si="219"/>
        <v>41874.525925925926</v>
      </c>
      <c r="U3508" s="27">
        <f>IF(D3508&lt;Bonus!$J$2,Bonus!$K$2,IF(D3508&lt;Bonus!$J$3,Bonus!$K$3,IF(D3508&lt;Bonus!$J$4,Bonus!$K$4,IF(D3508&lt;Bonus!$J$5,Bonus!$K$5,IF(D3508&lt;Bonus!$J$6,Bonus!$K$6,IF(D3508&lt;Bonus!$J$7,Bonus!$K$7,IF(D3508&lt;Bonus!$J$8,Bonus!$K$8,IF(D3508&lt;Bonus!$J$9,Bonus!$K$9,IF(D3508&lt;Bonus!$J$10,Bonus!$K$10,IF(D3508&lt;Bonus!$J$11,Bonus!$K$11,IF(D3508&lt;Bonus!$J$12,Bonus!$K$12,Bonus!$K$13)))))))))))</f>
        <v>2</v>
      </c>
    </row>
    <row r="3509" spans="1:21"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17">
        <f t="shared" si="217"/>
        <v>145</v>
      </c>
      <c r="Q3509" t="s">
        <v>8337</v>
      </c>
      <c r="R3509" t="s">
        <v>8338</v>
      </c>
      <c r="S3509" s="23">
        <f t="shared" si="218"/>
        <v>42491.714548611104</v>
      </c>
      <c r="T3509" s="23">
        <f t="shared" si="219"/>
        <v>42521.714548611104</v>
      </c>
      <c r="U3509" s="27">
        <f>IF(D3509&lt;Bonus!$J$2,Bonus!$K$2,IF(D3509&lt;Bonus!$J$3,Bonus!$K$3,IF(D3509&lt;Bonus!$J$4,Bonus!$K$4,IF(D3509&lt;Bonus!$J$5,Bonus!$K$5,IF(D3509&lt;Bonus!$J$6,Bonus!$K$6,IF(D3509&lt;Bonus!$J$7,Bonus!$K$7,IF(D3509&lt;Bonus!$J$8,Bonus!$K$8,IF(D3509&lt;Bonus!$J$9,Bonus!$K$9,IF(D3509&lt;Bonus!$J$10,Bonus!$K$10,IF(D3509&lt;Bonus!$J$11,Bonus!$K$11,IF(D3509&lt;Bonus!$J$12,Bonus!$K$12,Bonus!$K$13)))))))))))</f>
        <v>4</v>
      </c>
    </row>
    <row r="3510" spans="1:21"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17">
        <f t="shared" si="217"/>
        <v>12</v>
      </c>
      <c r="Q3510" t="s">
        <v>8337</v>
      </c>
      <c r="R3510" t="s">
        <v>8338</v>
      </c>
      <c r="S3510" s="23">
        <f t="shared" si="218"/>
        <v>42477.521446759252</v>
      </c>
      <c r="T3510" s="23">
        <f t="shared" si="219"/>
        <v>42500.666666666664</v>
      </c>
      <c r="U3510" s="27">
        <f>IF(D3510&lt;Bonus!$J$2,Bonus!$K$2,IF(D3510&lt;Bonus!$J$3,Bonus!$K$3,IF(D3510&lt;Bonus!$J$4,Bonus!$K$4,IF(D3510&lt;Bonus!$J$5,Bonus!$K$5,IF(D3510&lt;Bonus!$J$6,Bonus!$K$6,IF(D3510&lt;Bonus!$J$7,Bonus!$K$7,IF(D3510&lt;Bonus!$J$8,Bonus!$K$8,IF(D3510&lt;Bonus!$J$9,Bonus!$K$9,IF(D3510&lt;Bonus!$J$10,Bonus!$K$10,IF(D3510&lt;Bonus!$J$11,Bonus!$K$11,IF(D3510&lt;Bonus!$J$12,Bonus!$K$12,Bonus!$K$13)))))))))))</f>
        <v>1</v>
      </c>
    </row>
    <row r="3511" spans="1:21"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17">
        <f t="shared" si="217"/>
        <v>96.666666666666671</v>
      </c>
      <c r="Q3511" t="s">
        <v>8337</v>
      </c>
      <c r="R3511" t="s">
        <v>8338</v>
      </c>
      <c r="S3511" s="23">
        <f t="shared" si="218"/>
        <v>41950.651226851849</v>
      </c>
      <c r="T3511" s="23">
        <f t="shared" si="219"/>
        <v>41963.996527777774</v>
      </c>
      <c r="U3511" s="27">
        <f>IF(D3511&lt;Bonus!$J$2,Bonus!$K$2,IF(D3511&lt;Bonus!$J$3,Bonus!$K$3,IF(D3511&lt;Bonus!$J$4,Bonus!$K$4,IF(D3511&lt;Bonus!$J$5,Bonus!$K$5,IF(D3511&lt;Bonus!$J$6,Bonus!$K$6,IF(D3511&lt;Bonus!$J$7,Bonus!$K$7,IF(D3511&lt;Bonus!$J$8,Bonus!$K$8,IF(D3511&lt;Bonus!$J$9,Bonus!$K$9,IF(D3511&lt;Bonus!$J$10,Bonus!$K$10,IF(D3511&lt;Bonus!$J$11,Bonus!$K$11,IF(D3511&lt;Bonus!$J$12,Bonus!$K$12,Bonus!$K$13)))))))))))</f>
        <v>2</v>
      </c>
    </row>
    <row r="3512" spans="1:21"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17">
        <f t="shared" si="217"/>
        <v>60.333333333333336</v>
      </c>
      <c r="Q3512" t="s">
        <v>8337</v>
      </c>
      <c r="R3512" t="s">
        <v>8338</v>
      </c>
      <c r="S3512" s="23">
        <f t="shared" si="218"/>
        <v>41802.412569444445</v>
      </c>
      <c r="T3512" s="23">
        <f t="shared" si="219"/>
        <v>41822.412569444445</v>
      </c>
      <c r="U3512" s="27">
        <f>IF(D3512&lt;Bonus!$J$2,Bonus!$K$2,IF(D3512&lt;Bonus!$J$3,Bonus!$K$3,IF(D3512&lt;Bonus!$J$4,Bonus!$K$4,IF(D3512&lt;Bonus!$J$5,Bonus!$K$5,IF(D3512&lt;Bonus!$J$6,Bonus!$K$6,IF(D3512&lt;Bonus!$J$7,Bonus!$K$7,IF(D3512&lt;Bonus!$J$8,Bonus!$K$8,IF(D3512&lt;Bonus!$J$9,Bonus!$K$9,IF(D3512&lt;Bonus!$J$10,Bonus!$K$10,IF(D3512&lt;Bonus!$J$11,Bonus!$K$11,IF(D3512&lt;Bonus!$J$12,Bonus!$K$12,Bonus!$K$13)))))))))))</f>
        <v>1</v>
      </c>
    </row>
    <row r="3513" spans="1:21"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17">
        <f t="shared" si="217"/>
        <v>79.89473684210526</v>
      </c>
      <c r="Q3513" t="s">
        <v>8337</v>
      </c>
      <c r="R3513" t="s">
        <v>8338</v>
      </c>
      <c r="S3513" s="23">
        <f t="shared" si="218"/>
        <v>41927.665451388886</v>
      </c>
      <c r="T3513" s="23">
        <f t="shared" si="219"/>
        <v>41950.5625</v>
      </c>
      <c r="U3513" s="27">
        <f>IF(D3513&lt;Bonus!$J$2,Bonus!$K$2,IF(D3513&lt;Bonus!$J$3,Bonus!$K$3,IF(D3513&lt;Bonus!$J$4,Bonus!$K$4,IF(D3513&lt;Bonus!$J$5,Bonus!$K$5,IF(D3513&lt;Bonus!$J$6,Bonus!$K$6,IF(D3513&lt;Bonus!$J$7,Bonus!$K$7,IF(D3513&lt;Bonus!$J$8,Bonus!$K$8,IF(D3513&lt;Bonus!$J$9,Bonus!$K$9,IF(D3513&lt;Bonus!$J$10,Bonus!$K$10,IF(D3513&lt;Bonus!$J$11,Bonus!$K$11,IF(D3513&lt;Bonus!$J$12,Bonus!$K$12,Bonus!$K$13)))))))))))</f>
        <v>2</v>
      </c>
    </row>
    <row r="3514" spans="1:21"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17">
        <f t="shared" si="217"/>
        <v>58.823529411764703</v>
      </c>
      <c r="Q3514" t="s">
        <v>8337</v>
      </c>
      <c r="R3514" t="s">
        <v>8338</v>
      </c>
      <c r="S3514" s="23">
        <f t="shared" si="218"/>
        <v>42057.328611111108</v>
      </c>
      <c r="T3514" s="23">
        <f t="shared" si="219"/>
        <v>42117.286944444444</v>
      </c>
      <c r="U3514" s="27">
        <f>IF(D3514&lt;Bonus!$J$2,Bonus!$K$2,IF(D3514&lt;Bonus!$J$3,Bonus!$K$3,IF(D3514&lt;Bonus!$J$4,Bonus!$K$4,IF(D3514&lt;Bonus!$J$5,Bonus!$K$5,IF(D3514&lt;Bonus!$J$6,Bonus!$K$6,IF(D3514&lt;Bonus!$J$7,Bonus!$K$7,IF(D3514&lt;Bonus!$J$8,Bonus!$K$8,IF(D3514&lt;Bonus!$J$9,Bonus!$K$9,IF(D3514&lt;Bonus!$J$10,Bonus!$K$10,IF(D3514&lt;Bonus!$J$11,Bonus!$K$11,IF(D3514&lt;Bonus!$J$12,Bonus!$K$12,Bonus!$K$13)))))))))))</f>
        <v>2</v>
      </c>
    </row>
    <row r="3515" spans="1:21"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17">
        <f t="shared" si="217"/>
        <v>75.340909090909093</v>
      </c>
      <c r="Q3515" t="s">
        <v>8337</v>
      </c>
      <c r="R3515" t="s">
        <v>8338</v>
      </c>
      <c r="S3515" s="23">
        <f t="shared" si="218"/>
        <v>41780.887870370367</v>
      </c>
      <c r="T3515" s="23">
        <f t="shared" si="219"/>
        <v>41793.999305555553</v>
      </c>
      <c r="U3515" s="27">
        <f>IF(D3515&lt;Bonus!$J$2,Bonus!$K$2,IF(D3515&lt;Bonus!$J$3,Bonus!$K$3,IF(D3515&lt;Bonus!$J$4,Bonus!$K$4,IF(D3515&lt;Bonus!$J$5,Bonus!$K$5,IF(D3515&lt;Bonus!$J$6,Bonus!$K$6,IF(D3515&lt;Bonus!$J$7,Bonus!$K$7,IF(D3515&lt;Bonus!$J$8,Bonus!$K$8,IF(D3515&lt;Bonus!$J$9,Bonus!$K$9,IF(D3515&lt;Bonus!$J$10,Bonus!$K$10,IF(D3515&lt;Bonus!$J$11,Bonus!$K$11,IF(D3515&lt;Bonus!$J$12,Bonus!$K$12,Bonus!$K$13)))))))))))</f>
        <v>2</v>
      </c>
    </row>
    <row r="3516" spans="1:21"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17">
        <f t="shared" si="217"/>
        <v>55</v>
      </c>
      <c r="Q3516" t="s">
        <v>8337</v>
      </c>
      <c r="R3516" t="s">
        <v>8338</v>
      </c>
      <c r="S3516" s="23">
        <f t="shared" si="218"/>
        <v>42020.638333333329</v>
      </c>
      <c r="T3516" s="23">
        <f t="shared" si="219"/>
        <v>42036.999305555553</v>
      </c>
      <c r="U3516" s="27">
        <f>IF(D3516&lt;Bonus!$J$2,Bonus!$K$2,IF(D3516&lt;Bonus!$J$3,Bonus!$K$3,IF(D3516&lt;Bonus!$J$4,Bonus!$K$4,IF(D3516&lt;Bonus!$J$5,Bonus!$K$5,IF(D3516&lt;Bonus!$J$6,Bonus!$K$6,IF(D3516&lt;Bonus!$J$7,Bonus!$K$7,IF(D3516&lt;Bonus!$J$8,Bonus!$K$8,IF(D3516&lt;Bonus!$J$9,Bonus!$K$9,IF(D3516&lt;Bonus!$J$10,Bonus!$K$10,IF(D3516&lt;Bonus!$J$11,Bonus!$K$11,IF(D3516&lt;Bonus!$J$12,Bonus!$K$12,Bonus!$K$13)))))))))))</f>
        <v>1</v>
      </c>
    </row>
    <row r="3517" spans="1:21"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17">
        <f t="shared" si="217"/>
        <v>66.956521739130437</v>
      </c>
      <c r="Q3517" t="s">
        <v>8337</v>
      </c>
      <c r="R3517" t="s">
        <v>8338</v>
      </c>
      <c r="S3517" s="23">
        <f t="shared" si="218"/>
        <v>42125.564479166664</v>
      </c>
      <c r="T3517" s="23">
        <f t="shared" si="219"/>
        <v>42155.564479166664</v>
      </c>
      <c r="U3517" s="27">
        <f>IF(D3517&lt;Bonus!$J$2,Bonus!$K$2,IF(D3517&lt;Bonus!$J$3,Bonus!$K$3,IF(D3517&lt;Bonus!$J$4,Bonus!$K$4,IF(D3517&lt;Bonus!$J$5,Bonus!$K$5,IF(D3517&lt;Bonus!$J$6,Bonus!$K$6,IF(D3517&lt;Bonus!$J$7,Bonus!$K$7,IF(D3517&lt;Bonus!$J$8,Bonus!$K$8,IF(D3517&lt;Bonus!$J$9,Bonus!$K$9,IF(D3517&lt;Bonus!$J$10,Bonus!$K$10,IF(D3517&lt;Bonus!$J$11,Bonus!$K$11,IF(D3517&lt;Bonus!$J$12,Bonus!$K$12,Bonus!$K$13)))))))))))</f>
        <v>2</v>
      </c>
    </row>
    <row r="3518" spans="1:21"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17">
        <f t="shared" si="217"/>
        <v>227.27272727272728</v>
      </c>
      <c r="Q3518" t="s">
        <v>8337</v>
      </c>
      <c r="R3518" t="s">
        <v>8338</v>
      </c>
      <c r="S3518" s="23">
        <f t="shared" si="218"/>
        <v>41855.801736111105</v>
      </c>
      <c r="T3518" s="23">
        <f t="shared" si="219"/>
        <v>41889.916666666664</v>
      </c>
      <c r="U3518" s="27">
        <f>IF(D3518&lt;Bonus!$J$2,Bonus!$K$2,IF(D3518&lt;Bonus!$J$3,Bonus!$K$3,IF(D3518&lt;Bonus!$J$4,Bonus!$K$4,IF(D3518&lt;Bonus!$J$5,Bonus!$K$5,IF(D3518&lt;Bonus!$J$6,Bonus!$K$6,IF(D3518&lt;Bonus!$J$7,Bonus!$K$7,IF(D3518&lt;Bonus!$J$8,Bonus!$K$8,IF(D3518&lt;Bonus!$J$9,Bonus!$K$9,IF(D3518&lt;Bonus!$J$10,Bonus!$K$10,IF(D3518&lt;Bonus!$J$11,Bonus!$K$11,IF(D3518&lt;Bonus!$J$12,Bonus!$K$12,Bonus!$K$13)))))))))))</f>
        <v>2</v>
      </c>
    </row>
    <row r="3519" spans="1:21"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17">
        <f t="shared" si="217"/>
        <v>307.69230769230768</v>
      </c>
      <c r="Q3519" t="s">
        <v>8337</v>
      </c>
      <c r="R3519" t="s">
        <v>8338</v>
      </c>
      <c r="S3519" s="23">
        <f t="shared" si="218"/>
        <v>41794.609189814815</v>
      </c>
      <c r="T3519" s="23">
        <f t="shared" si="219"/>
        <v>41824.25</v>
      </c>
      <c r="U3519" s="27">
        <f>IF(D3519&lt;Bonus!$J$2,Bonus!$K$2,IF(D3519&lt;Bonus!$J$3,Bonus!$K$3,IF(D3519&lt;Bonus!$J$4,Bonus!$K$4,IF(D3519&lt;Bonus!$J$5,Bonus!$K$5,IF(D3519&lt;Bonus!$J$6,Bonus!$K$6,IF(D3519&lt;Bonus!$J$7,Bonus!$K$7,IF(D3519&lt;Bonus!$J$8,Bonus!$K$8,IF(D3519&lt;Bonus!$J$9,Bonus!$K$9,IF(D3519&lt;Bonus!$J$10,Bonus!$K$10,IF(D3519&lt;Bonus!$J$11,Bonus!$K$11,IF(D3519&lt;Bonus!$J$12,Bonus!$K$12,Bonus!$K$13)))))))))))</f>
        <v>2</v>
      </c>
    </row>
    <row r="3520" spans="1:21"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17">
        <f t="shared" si="217"/>
        <v>50.020909090909093</v>
      </c>
      <c r="Q3520" t="s">
        <v>8337</v>
      </c>
      <c r="R3520" t="s">
        <v>8338</v>
      </c>
      <c r="S3520" s="23">
        <f t="shared" si="218"/>
        <v>41893.575219907405</v>
      </c>
      <c r="T3520" s="23">
        <f t="shared" si="219"/>
        <v>41914.38958333333</v>
      </c>
      <c r="U3520" s="27">
        <f>IF(D3520&lt;Bonus!$J$2,Bonus!$K$2,IF(D3520&lt;Bonus!$J$3,Bonus!$K$3,IF(D3520&lt;Bonus!$J$4,Bonus!$K$4,IF(D3520&lt;Bonus!$J$5,Bonus!$K$5,IF(D3520&lt;Bonus!$J$6,Bonus!$K$6,IF(D3520&lt;Bonus!$J$7,Bonus!$K$7,IF(D3520&lt;Bonus!$J$8,Bonus!$K$8,IF(D3520&lt;Bonus!$J$9,Bonus!$K$9,IF(D3520&lt;Bonus!$J$10,Bonus!$K$10,IF(D3520&lt;Bonus!$J$11,Bonus!$K$11,IF(D3520&lt;Bonus!$J$12,Bonus!$K$12,Bonus!$K$13)))))))))))</f>
        <v>2</v>
      </c>
    </row>
    <row r="3521" spans="1:21"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17">
        <f t="shared" si="217"/>
        <v>72.392857142857139</v>
      </c>
      <c r="Q3521" t="s">
        <v>8337</v>
      </c>
      <c r="R3521" t="s">
        <v>8338</v>
      </c>
      <c r="S3521" s="23">
        <f t="shared" si="218"/>
        <v>42037.390624999993</v>
      </c>
      <c r="T3521" s="23">
        <f t="shared" si="219"/>
        <v>42067.390624999993</v>
      </c>
      <c r="U3521" s="27">
        <f>IF(D3521&lt;Bonus!$J$2,Bonus!$K$2,IF(D3521&lt;Bonus!$J$3,Bonus!$K$3,IF(D3521&lt;Bonus!$J$4,Bonus!$K$4,IF(D3521&lt;Bonus!$J$5,Bonus!$K$5,IF(D3521&lt;Bonus!$J$6,Bonus!$K$6,IF(D3521&lt;Bonus!$J$7,Bonus!$K$7,IF(D3521&lt;Bonus!$J$8,Bonus!$K$8,IF(D3521&lt;Bonus!$J$9,Bonus!$K$9,IF(D3521&lt;Bonus!$J$10,Bonus!$K$10,IF(D3521&lt;Bonus!$J$11,Bonus!$K$11,IF(D3521&lt;Bonus!$J$12,Bonus!$K$12,Bonus!$K$13)))))))))))</f>
        <v>2</v>
      </c>
    </row>
    <row r="3522" spans="1:21"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17">
        <f t="shared" si="217"/>
        <v>95.952380952380949</v>
      </c>
      <c r="Q3522" t="s">
        <v>8337</v>
      </c>
      <c r="R3522" t="s">
        <v>8338</v>
      </c>
      <c r="S3522" s="23">
        <f t="shared" si="218"/>
        <v>42227.615879629629</v>
      </c>
      <c r="T3522" s="23">
        <f t="shared" si="219"/>
        <v>42253.365972222215</v>
      </c>
      <c r="U3522" s="27">
        <f>IF(D3522&lt;Bonus!$J$2,Bonus!$K$2,IF(D3522&lt;Bonus!$J$3,Bonus!$K$3,IF(D3522&lt;Bonus!$J$4,Bonus!$K$4,IF(D3522&lt;Bonus!$J$5,Bonus!$K$5,IF(D3522&lt;Bonus!$J$6,Bonus!$K$6,IF(D3522&lt;Bonus!$J$7,Bonus!$K$7,IF(D3522&lt;Bonus!$J$8,Bonus!$K$8,IF(D3522&lt;Bonus!$J$9,Bonus!$K$9,IF(D3522&lt;Bonus!$J$10,Bonus!$K$10,IF(D3522&lt;Bonus!$J$11,Bonus!$K$11,IF(D3522&lt;Bonus!$J$12,Bonus!$K$12,Bonus!$K$13)))))))))))</f>
        <v>2</v>
      </c>
    </row>
    <row r="3523" spans="1:21"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f>
        <v>1.6942857142857144</v>
      </c>
      <c r="P3523" s="17">
        <f t="shared" ref="P3523:P3586" si="221">E3523/L3523</f>
        <v>45.615384615384613</v>
      </c>
      <c r="Q3523" t="s">
        <v>8337</v>
      </c>
      <c r="R3523" t="s">
        <v>8338</v>
      </c>
      <c r="S3523" s="23">
        <f t="shared" ref="S3523:S3586" si="222">(J3523/60/60/24)+DATE(1970,1,1)+(-5/24)</f>
        <v>41881.153009259258</v>
      </c>
      <c r="T3523" s="23">
        <f t="shared" ref="T3523:T3586" si="223">(I3523/60/60/24)+DATE(1970,1,1)+(-5/24)</f>
        <v>41911.153009259258</v>
      </c>
      <c r="U3523" s="27">
        <f>IF(D3523&lt;Bonus!$J$2,Bonus!$K$2,IF(D3523&lt;Bonus!$J$3,Bonus!$K$3,IF(D3523&lt;Bonus!$J$4,Bonus!$K$4,IF(D3523&lt;Bonus!$J$5,Bonus!$K$5,IF(D3523&lt;Bonus!$J$6,Bonus!$K$6,IF(D3523&lt;Bonus!$J$7,Bonus!$K$7,IF(D3523&lt;Bonus!$J$8,Bonus!$K$8,IF(D3523&lt;Bonus!$J$9,Bonus!$K$9,IF(D3523&lt;Bonus!$J$10,Bonus!$K$10,IF(D3523&lt;Bonus!$J$11,Bonus!$K$11,IF(D3523&lt;Bonus!$J$12,Bonus!$K$12,Bonus!$K$13)))))))))))</f>
        <v>1</v>
      </c>
    </row>
    <row r="3524" spans="1:21"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17">
        <f t="shared" si="221"/>
        <v>41.029411764705884</v>
      </c>
      <c r="Q3524" t="s">
        <v>8337</v>
      </c>
      <c r="R3524" t="s">
        <v>8338</v>
      </c>
      <c r="S3524" s="23">
        <f t="shared" si="222"/>
        <v>42234.581550925919</v>
      </c>
      <c r="T3524" s="23">
        <f t="shared" si="223"/>
        <v>42262.212500000001</v>
      </c>
      <c r="U3524" s="27">
        <f>IF(D3524&lt;Bonus!$J$2,Bonus!$K$2,IF(D3524&lt;Bonus!$J$3,Bonus!$K$3,IF(D3524&lt;Bonus!$J$4,Bonus!$K$4,IF(D3524&lt;Bonus!$J$5,Bonus!$K$5,IF(D3524&lt;Bonus!$J$6,Bonus!$K$6,IF(D3524&lt;Bonus!$J$7,Bonus!$K$7,IF(D3524&lt;Bonus!$J$8,Bonus!$K$8,IF(D3524&lt;Bonus!$J$9,Bonus!$K$9,IF(D3524&lt;Bonus!$J$10,Bonus!$K$10,IF(D3524&lt;Bonus!$J$11,Bonus!$K$11,IF(D3524&lt;Bonus!$J$12,Bonus!$K$12,Bonus!$K$13)))))))))))</f>
        <v>2</v>
      </c>
    </row>
    <row r="3525" spans="1:21"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17">
        <f t="shared" si="221"/>
        <v>56.825000000000003</v>
      </c>
      <c r="Q3525" t="s">
        <v>8337</v>
      </c>
      <c r="R3525" t="s">
        <v>8338</v>
      </c>
      <c r="S3525" s="23">
        <f t="shared" si="222"/>
        <v>42581.189212962963</v>
      </c>
      <c r="T3525" s="23">
        <f t="shared" si="223"/>
        <v>42638.749999999993</v>
      </c>
      <c r="U3525" s="27">
        <f>IF(D3525&lt;Bonus!$J$2,Bonus!$K$2,IF(D3525&lt;Bonus!$J$3,Bonus!$K$3,IF(D3525&lt;Bonus!$J$4,Bonus!$K$4,IF(D3525&lt;Bonus!$J$5,Bonus!$K$5,IF(D3525&lt;Bonus!$J$6,Bonus!$K$6,IF(D3525&lt;Bonus!$J$7,Bonus!$K$7,IF(D3525&lt;Bonus!$J$8,Bonus!$K$8,IF(D3525&lt;Bonus!$J$9,Bonus!$K$9,IF(D3525&lt;Bonus!$J$10,Bonus!$K$10,IF(D3525&lt;Bonus!$J$11,Bonus!$K$11,IF(D3525&lt;Bonus!$J$12,Bonus!$K$12,Bonus!$K$13)))))))))))</f>
        <v>2</v>
      </c>
    </row>
    <row r="3526" spans="1:21"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17">
        <f t="shared" si="221"/>
        <v>137.24324324324326</v>
      </c>
      <c r="Q3526" t="s">
        <v>8337</v>
      </c>
      <c r="R3526" t="s">
        <v>8338</v>
      </c>
      <c r="S3526" s="23">
        <f t="shared" si="222"/>
        <v>41880.555243055554</v>
      </c>
      <c r="T3526" s="23">
        <f t="shared" si="223"/>
        <v>41894.958333333328</v>
      </c>
      <c r="U3526" s="27">
        <f>IF(D3526&lt;Bonus!$J$2,Bonus!$K$2,IF(D3526&lt;Bonus!$J$3,Bonus!$K$3,IF(D3526&lt;Bonus!$J$4,Bonus!$K$4,IF(D3526&lt;Bonus!$J$5,Bonus!$K$5,IF(D3526&lt;Bonus!$J$6,Bonus!$K$6,IF(D3526&lt;Bonus!$J$7,Bonus!$K$7,IF(D3526&lt;Bonus!$J$8,Bonus!$K$8,IF(D3526&lt;Bonus!$J$9,Bonus!$K$9,IF(D3526&lt;Bonus!$J$10,Bonus!$K$10,IF(D3526&lt;Bonus!$J$11,Bonus!$K$11,IF(D3526&lt;Bonus!$J$12,Bonus!$K$12,Bonus!$K$13)))))))))))</f>
        <v>4</v>
      </c>
    </row>
    <row r="3527" spans="1:21"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17">
        <f t="shared" si="221"/>
        <v>75.714285714285708</v>
      </c>
      <c r="Q3527" t="s">
        <v>8337</v>
      </c>
      <c r="R3527" t="s">
        <v>8338</v>
      </c>
      <c r="S3527" s="23">
        <f t="shared" si="222"/>
        <v>42214.487337962964</v>
      </c>
      <c r="T3527" s="23">
        <f t="shared" si="223"/>
        <v>42225.458333333336</v>
      </c>
      <c r="U3527" s="27">
        <f>IF(D3527&lt;Bonus!$J$2,Bonus!$K$2,IF(D3527&lt;Bonus!$J$3,Bonus!$K$3,IF(D3527&lt;Bonus!$J$4,Bonus!$K$4,IF(D3527&lt;Bonus!$J$5,Bonus!$K$5,IF(D3527&lt;Bonus!$J$6,Bonus!$K$6,IF(D3527&lt;Bonus!$J$7,Bonus!$K$7,IF(D3527&lt;Bonus!$J$8,Bonus!$K$8,IF(D3527&lt;Bonus!$J$9,Bonus!$K$9,IF(D3527&lt;Bonus!$J$10,Bonus!$K$10,IF(D3527&lt;Bonus!$J$11,Bonus!$K$11,IF(D3527&lt;Bonus!$J$12,Bonus!$K$12,Bonus!$K$13)))))))))))</f>
        <v>1</v>
      </c>
    </row>
    <row r="3528" spans="1:21"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17">
        <f t="shared" si="221"/>
        <v>99</v>
      </c>
      <c r="Q3528" t="s">
        <v>8337</v>
      </c>
      <c r="R3528" t="s">
        <v>8338</v>
      </c>
      <c r="S3528" s="23">
        <f t="shared" si="222"/>
        <v>42460.126979166664</v>
      </c>
      <c r="T3528" s="23">
        <f t="shared" si="223"/>
        <v>42488.040972222218</v>
      </c>
      <c r="U3528" s="27">
        <f>IF(D3528&lt;Bonus!$J$2,Bonus!$K$2,IF(D3528&lt;Bonus!$J$3,Bonus!$K$3,IF(D3528&lt;Bonus!$J$4,Bonus!$K$4,IF(D3528&lt;Bonus!$J$5,Bonus!$K$5,IF(D3528&lt;Bonus!$J$6,Bonus!$K$6,IF(D3528&lt;Bonus!$J$7,Bonus!$K$7,IF(D3528&lt;Bonus!$J$8,Bonus!$K$8,IF(D3528&lt;Bonus!$J$9,Bonus!$K$9,IF(D3528&lt;Bonus!$J$10,Bonus!$K$10,IF(D3528&lt;Bonus!$J$11,Bonus!$K$11,IF(D3528&lt;Bonus!$J$12,Bonus!$K$12,Bonus!$K$13)))))))))))</f>
        <v>2</v>
      </c>
    </row>
    <row r="3529" spans="1:21"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17">
        <f t="shared" si="221"/>
        <v>81.569767441860463</v>
      </c>
      <c r="Q3529" t="s">
        <v>8337</v>
      </c>
      <c r="R3529" t="s">
        <v>8338</v>
      </c>
      <c r="S3529" s="23">
        <f t="shared" si="222"/>
        <v>42166.814872685187</v>
      </c>
      <c r="T3529" s="23">
        <f t="shared" si="223"/>
        <v>42195.957638888889</v>
      </c>
      <c r="U3529" s="27">
        <f>IF(D3529&lt;Bonus!$J$2,Bonus!$K$2,IF(D3529&lt;Bonus!$J$3,Bonus!$K$3,IF(D3529&lt;Bonus!$J$4,Bonus!$K$4,IF(D3529&lt;Bonus!$J$5,Bonus!$K$5,IF(D3529&lt;Bonus!$J$6,Bonus!$K$6,IF(D3529&lt;Bonus!$J$7,Bonus!$K$7,IF(D3529&lt;Bonus!$J$8,Bonus!$K$8,IF(D3529&lt;Bonus!$J$9,Bonus!$K$9,IF(D3529&lt;Bonus!$J$10,Bonus!$K$10,IF(D3529&lt;Bonus!$J$11,Bonus!$K$11,IF(D3529&lt;Bonus!$J$12,Bonus!$K$12,Bonus!$K$13)))))))))))</f>
        <v>3</v>
      </c>
    </row>
    <row r="3530" spans="1:21"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17">
        <f t="shared" si="221"/>
        <v>45.108108108108105</v>
      </c>
      <c r="Q3530" t="s">
        <v>8337</v>
      </c>
      <c r="R3530" t="s">
        <v>8338</v>
      </c>
      <c r="S3530" s="23">
        <f t="shared" si="222"/>
        <v>42733.293032407404</v>
      </c>
      <c r="T3530" s="23">
        <f t="shared" si="223"/>
        <v>42753.293032407404</v>
      </c>
      <c r="U3530" s="27">
        <f>IF(D3530&lt;Bonus!$J$2,Bonus!$K$2,IF(D3530&lt;Bonus!$J$3,Bonus!$K$3,IF(D3530&lt;Bonus!$J$4,Bonus!$K$4,IF(D3530&lt;Bonus!$J$5,Bonus!$K$5,IF(D3530&lt;Bonus!$J$6,Bonus!$K$6,IF(D3530&lt;Bonus!$J$7,Bonus!$K$7,IF(D3530&lt;Bonus!$J$8,Bonus!$K$8,IF(D3530&lt;Bonus!$J$9,Bonus!$K$9,IF(D3530&lt;Bonus!$J$10,Bonus!$K$10,IF(D3530&lt;Bonus!$J$11,Bonus!$K$11,IF(D3530&lt;Bonus!$J$12,Bonus!$K$12,Bonus!$K$13)))))))))))</f>
        <v>2</v>
      </c>
    </row>
    <row r="3531" spans="1:21"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17">
        <f t="shared" si="221"/>
        <v>36.666666666666664</v>
      </c>
      <c r="Q3531" t="s">
        <v>8337</v>
      </c>
      <c r="R3531" t="s">
        <v>8338</v>
      </c>
      <c r="S3531" s="23">
        <f t="shared" si="222"/>
        <v>42177.553449074076</v>
      </c>
      <c r="T3531" s="23">
        <f t="shared" si="223"/>
        <v>42197.833333333336</v>
      </c>
      <c r="U3531" s="27">
        <f>IF(D3531&lt;Bonus!$J$2,Bonus!$K$2,IF(D3531&lt;Bonus!$J$3,Bonus!$K$3,IF(D3531&lt;Bonus!$J$4,Bonus!$K$4,IF(D3531&lt;Bonus!$J$5,Bonus!$K$5,IF(D3531&lt;Bonus!$J$6,Bonus!$K$6,IF(D3531&lt;Bonus!$J$7,Bonus!$K$7,IF(D3531&lt;Bonus!$J$8,Bonus!$K$8,IF(D3531&lt;Bonus!$J$9,Bonus!$K$9,IF(D3531&lt;Bonus!$J$10,Bonus!$K$10,IF(D3531&lt;Bonus!$J$11,Bonus!$K$11,IF(D3531&lt;Bonus!$J$12,Bonus!$K$12,Bonus!$K$13)))))))))))</f>
        <v>1</v>
      </c>
    </row>
    <row r="3532" spans="1:21"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17">
        <f t="shared" si="221"/>
        <v>125</v>
      </c>
      <c r="Q3532" t="s">
        <v>8337</v>
      </c>
      <c r="R3532" t="s">
        <v>8338</v>
      </c>
      <c r="S3532" s="23">
        <f t="shared" si="222"/>
        <v>42442.41501157407</v>
      </c>
      <c r="T3532" s="23">
        <f t="shared" si="223"/>
        <v>42470.624999999993</v>
      </c>
      <c r="U3532" s="27">
        <f>IF(D3532&lt;Bonus!$J$2,Bonus!$K$2,IF(D3532&lt;Bonus!$J$3,Bonus!$K$3,IF(D3532&lt;Bonus!$J$4,Bonus!$K$4,IF(D3532&lt;Bonus!$J$5,Bonus!$K$5,IF(D3532&lt;Bonus!$J$6,Bonus!$K$6,IF(D3532&lt;Bonus!$J$7,Bonus!$K$7,IF(D3532&lt;Bonus!$J$8,Bonus!$K$8,IF(D3532&lt;Bonus!$J$9,Bonus!$K$9,IF(D3532&lt;Bonus!$J$10,Bonus!$K$10,IF(D3532&lt;Bonus!$J$11,Bonus!$K$11,IF(D3532&lt;Bonus!$J$12,Bonus!$K$12,Bonus!$K$13)))))))))))</f>
        <v>2</v>
      </c>
    </row>
    <row r="3533" spans="1:2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17">
        <f t="shared" si="221"/>
        <v>49.230769230769234</v>
      </c>
      <c r="Q3533" t="s">
        <v>8337</v>
      </c>
      <c r="R3533" t="s">
        <v>8338</v>
      </c>
      <c r="S3533" s="23">
        <f t="shared" si="222"/>
        <v>42521.44599537037</v>
      </c>
      <c r="T3533" s="23">
        <f t="shared" si="223"/>
        <v>42551.44599537037</v>
      </c>
      <c r="U3533" s="27">
        <f>IF(D3533&lt;Bonus!$J$2,Bonus!$K$2,IF(D3533&lt;Bonus!$J$3,Bonus!$K$3,IF(D3533&lt;Bonus!$J$4,Bonus!$K$4,IF(D3533&lt;Bonus!$J$5,Bonus!$K$5,IF(D3533&lt;Bonus!$J$6,Bonus!$K$6,IF(D3533&lt;Bonus!$J$7,Bonus!$K$7,IF(D3533&lt;Bonus!$J$8,Bonus!$K$8,IF(D3533&lt;Bonus!$J$9,Bonus!$K$9,IF(D3533&lt;Bonus!$J$10,Bonus!$K$10,IF(D3533&lt;Bonus!$J$11,Bonus!$K$11,IF(D3533&lt;Bonus!$J$12,Bonus!$K$12,Bonus!$K$13)))))))))))</f>
        <v>2</v>
      </c>
    </row>
    <row r="3534" spans="1:21"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17">
        <f t="shared" si="221"/>
        <v>42.296296296296298</v>
      </c>
      <c r="Q3534" t="s">
        <v>8337</v>
      </c>
      <c r="R3534" t="s">
        <v>8338</v>
      </c>
      <c r="S3534" s="23">
        <f t="shared" si="222"/>
        <v>41884.391516203701</v>
      </c>
      <c r="T3534" s="23">
        <f t="shared" si="223"/>
        <v>41899.957638888889</v>
      </c>
      <c r="U3534" s="27">
        <f>IF(D3534&lt;Bonus!$J$2,Bonus!$K$2,IF(D3534&lt;Bonus!$J$3,Bonus!$K$3,IF(D3534&lt;Bonus!$J$4,Bonus!$K$4,IF(D3534&lt;Bonus!$J$5,Bonus!$K$5,IF(D3534&lt;Bonus!$J$6,Bonus!$K$6,IF(D3534&lt;Bonus!$J$7,Bonus!$K$7,IF(D3534&lt;Bonus!$J$8,Bonus!$K$8,IF(D3534&lt;Bonus!$J$9,Bonus!$K$9,IF(D3534&lt;Bonus!$J$10,Bonus!$K$10,IF(D3534&lt;Bonus!$J$11,Bonus!$K$11,IF(D3534&lt;Bonus!$J$12,Bonus!$K$12,Bonus!$K$13)))))))))))</f>
        <v>1</v>
      </c>
    </row>
    <row r="3535" spans="1:21"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17">
        <f t="shared" si="221"/>
        <v>78.875</v>
      </c>
      <c r="Q3535" t="s">
        <v>8337</v>
      </c>
      <c r="R3535" t="s">
        <v>8338</v>
      </c>
      <c r="S3535" s="23">
        <f t="shared" si="222"/>
        <v>42289.552858796298</v>
      </c>
      <c r="T3535" s="23">
        <f t="shared" si="223"/>
        <v>42319.594525462955</v>
      </c>
      <c r="U3535" s="27">
        <f>IF(D3535&lt;Bonus!$J$2,Bonus!$K$2,IF(D3535&lt;Bonus!$J$3,Bonus!$K$3,IF(D3535&lt;Bonus!$J$4,Bonus!$K$4,IF(D3535&lt;Bonus!$J$5,Bonus!$K$5,IF(D3535&lt;Bonus!$J$6,Bonus!$K$6,IF(D3535&lt;Bonus!$J$7,Bonus!$K$7,IF(D3535&lt;Bonus!$J$8,Bonus!$K$8,IF(D3535&lt;Bonus!$J$9,Bonus!$K$9,IF(D3535&lt;Bonus!$J$10,Bonus!$K$10,IF(D3535&lt;Bonus!$J$11,Bonus!$K$11,IF(D3535&lt;Bonus!$J$12,Bonus!$K$12,Bonus!$K$13)))))))))))</f>
        <v>1</v>
      </c>
    </row>
    <row r="3536" spans="1:21"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17">
        <f t="shared" si="221"/>
        <v>38.284313725490193</v>
      </c>
      <c r="Q3536" t="s">
        <v>8337</v>
      </c>
      <c r="R3536" t="s">
        <v>8338</v>
      </c>
      <c r="S3536" s="23">
        <f t="shared" si="222"/>
        <v>42243.416932870365</v>
      </c>
      <c r="T3536" s="23">
        <f t="shared" si="223"/>
        <v>42278.416932870365</v>
      </c>
      <c r="U3536" s="27">
        <f>IF(D3536&lt;Bonus!$J$2,Bonus!$K$2,IF(D3536&lt;Bonus!$J$3,Bonus!$K$3,IF(D3536&lt;Bonus!$J$4,Bonus!$K$4,IF(D3536&lt;Bonus!$J$5,Bonus!$K$5,IF(D3536&lt;Bonus!$J$6,Bonus!$K$6,IF(D3536&lt;Bonus!$J$7,Bonus!$K$7,IF(D3536&lt;Bonus!$J$8,Bonus!$K$8,IF(D3536&lt;Bonus!$J$9,Bonus!$K$9,IF(D3536&lt;Bonus!$J$10,Bonus!$K$10,IF(D3536&lt;Bonus!$J$11,Bonus!$K$11,IF(D3536&lt;Bonus!$J$12,Bonus!$K$12,Bonus!$K$13)))))))))))</f>
        <v>3</v>
      </c>
    </row>
    <row r="3537" spans="1:21"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17">
        <f t="shared" si="221"/>
        <v>44.847826086956523</v>
      </c>
      <c r="Q3537" t="s">
        <v>8337</v>
      </c>
      <c r="R3537" t="s">
        <v>8338</v>
      </c>
      <c r="S3537" s="23">
        <f t="shared" si="222"/>
        <v>42248.431828703695</v>
      </c>
      <c r="T3537" s="23">
        <f t="shared" si="223"/>
        <v>42279.541666666664</v>
      </c>
      <c r="U3537" s="27">
        <f>IF(D3537&lt;Bonus!$J$2,Bonus!$K$2,IF(D3537&lt;Bonus!$J$3,Bonus!$K$3,IF(D3537&lt;Bonus!$J$4,Bonus!$K$4,IF(D3537&lt;Bonus!$J$5,Bonus!$K$5,IF(D3537&lt;Bonus!$J$6,Bonus!$K$6,IF(D3537&lt;Bonus!$J$7,Bonus!$K$7,IF(D3537&lt;Bonus!$J$8,Bonus!$K$8,IF(D3537&lt;Bonus!$J$9,Bonus!$K$9,IF(D3537&lt;Bonus!$J$10,Bonus!$K$10,IF(D3537&lt;Bonus!$J$11,Bonus!$K$11,IF(D3537&lt;Bonus!$J$12,Bonus!$K$12,Bonus!$K$13)))))))))))</f>
        <v>2</v>
      </c>
    </row>
    <row r="3538" spans="1:21"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17">
        <f t="shared" si="221"/>
        <v>13.529411764705882</v>
      </c>
      <c r="Q3538" t="s">
        <v>8337</v>
      </c>
      <c r="R3538" t="s">
        <v>8338</v>
      </c>
      <c r="S3538" s="23">
        <f t="shared" si="222"/>
        <v>42328.518807870372</v>
      </c>
      <c r="T3538" s="23">
        <f t="shared" si="223"/>
        <v>42358.290972222218</v>
      </c>
      <c r="U3538" s="27">
        <f>IF(D3538&lt;Bonus!$J$2,Bonus!$K$2,IF(D3538&lt;Bonus!$J$3,Bonus!$K$3,IF(D3538&lt;Bonus!$J$4,Bonus!$K$4,IF(D3538&lt;Bonus!$J$5,Bonus!$K$5,IF(D3538&lt;Bonus!$J$6,Bonus!$K$6,IF(D3538&lt;Bonus!$J$7,Bonus!$K$7,IF(D3538&lt;Bonus!$J$8,Bonus!$K$8,IF(D3538&lt;Bonus!$J$9,Bonus!$K$9,IF(D3538&lt;Bonus!$J$10,Bonus!$K$10,IF(D3538&lt;Bonus!$J$11,Bonus!$K$11,IF(D3538&lt;Bonus!$J$12,Bonus!$K$12,Bonus!$K$13)))))))))))</f>
        <v>1</v>
      </c>
    </row>
    <row r="3539" spans="1:21"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17">
        <f t="shared" si="221"/>
        <v>43.5</v>
      </c>
      <c r="Q3539" t="s">
        <v>8337</v>
      </c>
      <c r="R3539" t="s">
        <v>8338</v>
      </c>
      <c r="S3539" s="23">
        <f t="shared" si="222"/>
        <v>41923.146018518513</v>
      </c>
      <c r="T3539" s="23">
        <f t="shared" si="223"/>
        <v>41960.124305555553</v>
      </c>
      <c r="U3539" s="27">
        <f>IF(D3539&lt;Bonus!$J$2,Bonus!$K$2,IF(D3539&lt;Bonus!$J$3,Bonus!$K$3,IF(D3539&lt;Bonus!$J$4,Bonus!$K$4,IF(D3539&lt;Bonus!$J$5,Bonus!$K$5,IF(D3539&lt;Bonus!$J$6,Bonus!$K$6,IF(D3539&lt;Bonus!$J$7,Bonus!$K$7,IF(D3539&lt;Bonus!$J$8,Bonus!$K$8,IF(D3539&lt;Bonus!$J$9,Bonus!$K$9,IF(D3539&lt;Bonus!$J$10,Bonus!$K$10,IF(D3539&lt;Bonus!$J$11,Bonus!$K$11,IF(D3539&lt;Bonus!$J$12,Bonus!$K$12,Bonus!$K$13)))))))))))</f>
        <v>1</v>
      </c>
    </row>
    <row r="3540" spans="1:21"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17">
        <f t="shared" si="221"/>
        <v>30.951807228915662</v>
      </c>
      <c r="Q3540" t="s">
        <v>8337</v>
      </c>
      <c r="R3540" t="s">
        <v>8338</v>
      </c>
      <c r="S3540" s="23">
        <f t="shared" si="222"/>
        <v>42571.212268518517</v>
      </c>
      <c r="T3540" s="23">
        <f t="shared" si="223"/>
        <v>42599.212268518517</v>
      </c>
      <c r="U3540" s="27">
        <f>IF(D3540&lt;Bonus!$J$2,Bonus!$K$2,IF(D3540&lt;Bonus!$J$3,Bonus!$K$3,IF(D3540&lt;Bonus!$J$4,Bonus!$K$4,IF(D3540&lt;Bonus!$J$5,Bonus!$K$5,IF(D3540&lt;Bonus!$J$6,Bonus!$K$6,IF(D3540&lt;Bonus!$J$7,Bonus!$K$7,IF(D3540&lt;Bonus!$J$8,Bonus!$K$8,IF(D3540&lt;Bonus!$J$9,Bonus!$K$9,IF(D3540&lt;Bonus!$J$10,Bonus!$K$10,IF(D3540&lt;Bonus!$J$11,Bonus!$K$11,IF(D3540&lt;Bonus!$J$12,Bonus!$K$12,Bonus!$K$13)))))))))))</f>
        <v>2</v>
      </c>
    </row>
    <row r="3541" spans="1:21"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17">
        <f t="shared" si="221"/>
        <v>55.230769230769234</v>
      </c>
      <c r="Q3541" t="s">
        <v>8337</v>
      </c>
      <c r="R3541" t="s">
        <v>8338</v>
      </c>
      <c r="S3541" s="23">
        <f t="shared" si="222"/>
        <v>42600.547708333332</v>
      </c>
      <c r="T3541" s="23">
        <f t="shared" si="223"/>
        <v>42621.547708333332</v>
      </c>
      <c r="U3541" s="27">
        <f>IF(D3541&lt;Bonus!$J$2,Bonus!$K$2,IF(D3541&lt;Bonus!$J$3,Bonus!$K$3,IF(D3541&lt;Bonus!$J$4,Bonus!$K$4,IF(D3541&lt;Bonus!$J$5,Bonus!$K$5,IF(D3541&lt;Bonus!$J$6,Bonus!$K$6,IF(D3541&lt;Bonus!$J$7,Bonus!$K$7,IF(D3541&lt;Bonus!$J$8,Bonus!$K$8,IF(D3541&lt;Bonus!$J$9,Bonus!$K$9,IF(D3541&lt;Bonus!$J$10,Bonus!$K$10,IF(D3541&lt;Bonus!$J$11,Bonus!$K$11,IF(D3541&lt;Bonus!$J$12,Bonus!$K$12,Bonus!$K$13)))))))))))</f>
        <v>1</v>
      </c>
    </row>
    <row r="3542" spans="1:21"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17">
        <f t="shared" si="221"/>
        <v>46.125</v>
      </c>
      <c r="Q3542" t="s">
        <v>8337</v>
      </c>
      <c r="R3542" t="s">
        <v>8338</v>
      </c>
      <c r="S3542" s="23">
        <f t="shared" si="222"/>
        <v>42516.795034722221</v>
      </c>
      <c r="T3542" s="23">
        <f t="shared" si="223"/>
        <v>42546.795034722221</v>
      </c>
      <c r="U3542" s="27">
        <f>IF(D3542&lt;Bonus!$J$2,Bonus!$K$2,IF(D3542&lt;Bonus!$J$3,Bonus!$K$3,IF(D3542&lt;Bonus!$J$4,Bonus!$K$4,IF(D3542&lt;Bonus!$J$5,Bonus!$K$5,IF(D3542&lt;Bonus!$J$6,Bonus!$K$6,IF(D3542&lt;Bonus!$J$7,Bonus!$K$7,IF(D3542&lt;Bonus!$J$8,Bonus!$K$8,IF(D3542&lt;Bonus!$J$9,Bonus!$K$9,IF(D3542&lt;Bonus!$J$10,Bonus!$K$10,IF(D3542&lt;Bonus!$J$11,Bonus!$K$11,IF(D3542&lt;Bonus!$J$12,Bonus!$K$12,Bonus!$K$13)))))))))))</f>
        <v>1</v>
      </c>
    </row>
    <row r="3543" spans="1:21"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17">
        <f t="shared" si="221"/>
        <v>39.375</v>
      </c>
      <c r="Q3543" t="s">
        <v>8337</v>
      </c>
      <c r="R3543" t="s">
        <v>8338</v>
      </c>
      <c r="S3543" s="23">
        <f t="shared" si="222"/>
        <v>42222.521701388883</v>
      </c>
      <c r="T3543" s="23">
        <f t="shared" si="223"/>
        <v>42247.521701388883</v>
      </c>
      <c r="U3543" s="27">
        <f>IF(D3543&lt;Bonus!$J$2,Bonus!$K$2,IF(D3543&lt;Bonus!$J$3,Bonus!$K$3,IF(D3543&lt;Bonus!$J$4,Bonus!$K$4,IF(D3543&lt;Bonus!$J$5,Bonus!$K$5,IF(D3543&lt;Bonus!$J$6,Bonus!$K$6,IF(D3543&lt;Bonus!$J$7,Bonus!$K$7,IF(D3543&lt;Bonus!$J$8,Bonus!$K$8,IF(D3543&lt;Bonus!$J$9,Bonus!$K$9,IF(D3543&lt;Bonus!$J$10,Bonus!$K$10,IF(D3543&lt;Bonus!$J$11,Bonus!$K$11,IF(D3543&lt;Bonus!$J$12,Bonus!$K$12,Bonus!$K$13)))))))))))</f>
        <v>2</v>
      </c>
    </row>
    <row r="3544" spans="1:21"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17">
        <f t="shared" si="221"/>
        <v>66.152941176470591</v>
      </c>
      <c r="Q3544" t="s">
        <v>8337</v>
      </c>
      <c r="R3544" t="s">
        <v>8338</v>
      </c>
      <c r="S3544" s="23">
        <f t="shared" si="222"/>
        <v>41829.391458333332</v>
      </c>
      <c r="T3544" s="23">
        <f t="shared" si="223"/>
        <v>41889.391458333332</v>
      </c>
      <c r="U3544" s="27">
        <f>IF(D3544&lt;Bonus!$J$2,Bonus!$K$2,IF(D3544&lt;Bonus!$J$3,Bonus!$K$3,IF(D3544&lt;Bonus!$J$4,Bonus!$K$4,IF(D3544&lt;Bonus!$J$5,Bonus!$K$5,IF(D3544&lt;Bonus!$J$6,Bonus!$K$6,IF(D3544&lt;Bonus!$J$7,Bonus!$K$7,IF(D3544&lt;Bonus!$J$8,Bonus!$K$8,IF(D3544&lt;Bonus!$J$9,Bonus!$K$9,IF(D3544&lt;Bonus!$J$10,Bonus!$K$10,IF(D3544&lt;Bonus!$J$11,Bonus!$K$11,IF(D3544&lt;Bonus!$J$12,Bonus!$K$12,Bonus!$K$13)))))))))))</f>
        <v>3</v>
      </c>
    </row>
    <row r="3545" spans="1:21"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17">
        <f t="shared" si="221"/>
        <v>54.137931034482762</v>
      </c>
      <c r="Q3545" t="s">
        <v>8337</v>
      </c>
      <c r="R3545" t="s">
        <v>8338</v>
      </c>
      <c r="S3545" s="23">
        <f t="shared" si="222"/>
        <v>42150.546979166662</v>
      </c>
      <c r="T3545" s="23">
        <f t="shared" si="223"/>
        <v>42180.546979166662</v>
      </c>
      <c r="U3545" s="27">
        <f>IF(D3545&lt;Bonus!$J$2,Bonus!$K$2,IF(D3545&lt;Bonus!$J$3,Bonus!$K$3,IF(D3545&lt;Bonus!$J$4,Bonus!$K$4,IF(D3545&lt;Bonus!$J$5,Bonus!$K$5,IF(D3545&lt;Bonus!$J$6,Bonus!$K$6,IF(D3545&lt;Bonus!$J$7,Bonus!$K$7,IF(D3545&lt;Bonus!$J$8,Bonus!$K$8,IF(D3545&lt;Bonus!$J$9,Bonus!$K$9,IF(D3545&lt;Bonus!$J$10,Bonus!$K$10,IF(D3545&lt;Bonus!$J$11,Bonus!$K$11,IF(D3545&lt;Bonus!$J$12,Bonus!$K$12,Bonus!$K$13)))))))))))</f>
        <v>2</v>
      </c>
    </row>
    <row r="3546" spans="1:21"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17">
        <f t="shared" si="221"/>
        <v>104.16666666666667</v>
      </c>
      <c r="Q3546" t="s">
        <v>8337</v>
      </c>
      <c r="R3546" t="s">
        <v>8338</v>
      </c>
      <c r="S3546" s="23">
        <f t="shared" si="222"/>
        <v>42040.623344907406</v>
      </c>
      <c r="T3546" s="23">
        <f t="shared" si="223"/>
        <v>42070.623344907406</v>
      </c>
      <c r="U3546" s="27">
        <f>IF(D3546&lt;Bonus!$J$2,Bonus!$K$2,IF(D3546&lt;Bonus!$J$3,Bonus!$K$3,IF(D3546&lt;Bonus!$J$4,Bonus!$K$4,IF(D3546&lt;Bonus!$J$5,Bonus!$K$5,IF(D3546&lt;Bonus!$J$6,Bonus!$K$6,IF(D3546&lt;Bonus!$J$7,Bonus!$K$7,IF(D3546&lt;Bonus!$J$8,Bonus!$K$8,IF(D3546&lt;Bonus!$J$9,Bonus!$K$9,IF(D3546&lt;Bonus!$J$10,Bonus!$K$10,IF(D3546&lt;Bonus!$J$11,Bonus!$K$11,IF(D3546&lt;Bonus!$J$12,Bonus!$K$12,Bonus!$K$13)))))))))))</f>
        <v>2</v>
      </c>
    </row>
    <row r="3547" spans="1:21"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17">
        <f t="shared" si="221"/>
        <v>31.375</v>
      </c>
      <c r="Q3547" t="s">
        <v>8337</v>
      </c>
      <c r="R3547" t="s">
        <v>8338</v>
      </c>
      <c r="S3547" s="23">
        <f t="shared" si="222"/>
        <v>42075.599062499998</v>
      </c>
      <c r="T3547" s="23">
        <f t="shared" si="223"/>
        <v>42105.599062499998</v>
      </c>
      <c r="U3547" s="27">
        <f>IF(D3547&lt;Bonus!$J$2,Bonus!$K$2,IF(D3547&lt;Bonus!$J$3,Bonus!$K$3,IF(D3547&lt;Bonus!$J$4,Bonus!$K$4,IF(D3547&lt;Bonus!$J$5,Bonus!$K$5,IF(D3547&lt;Bonus!$J$6,Bonus!$K$6,IF(D3547&lt;Bonus!$J$7,Bonus!$K$7,IF(D3547&lt;Bonus!$J$8,Bonus!$K$8,IF(D3547&lt;Bonus!$J$9,Bonus!$K$9,IF(D3547&lt;Bonus!$J$10,Bonus!$K$10,IF(D3547&lt;Bonus!$J$11,Bonus!$K$11,IF(D3547&lt;Bonus!$J$12,Bonus!$K$12,Bonus!$K$13)))))))))))</f>
        <v>1</v>
      </c>
    </row>
    <row r="3548" spans="1:21"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17">
        <f t="shared" si="221"/>
        <v>59.210526315789473</v>
      </c>
      <c r="Q3548" t="s">
        <v>8337</v>
      </c>
      <c r="R3548" t="s">
        <v>8338</v>
      </c>
      <c r="S3548" s="23">
        <f t="shared" si="222"/>
        <v>42073.452361111107</v>
      </c>
      <c r="T3548" s="23">
        <f t="shared" si="223"/>
        <v>42094.957638888889</v>
      </c>
      <c r="U3548" s="27">
        <f>IF(D3548&lt;Bonus!$J$2,Bonus!$K$2,IF(D3548&lt;Bonus!$J$3,Bonus!$K$3,IF(D3548&lt;Bonus!$J$4,Bonus!$K$4,IF(D3548&lt;Bonus!$J$5,Bonus!$K$5,IF(D3548&lt;Bonus!$J$6,Bonus!$K$6,IF(D3548&lt;Bonus!$J$7,Bonus!$K$7,IF(D3548&lt;Bonus!$J$8,Bonus!$K$8,IF(D3548&lt;Bonus!$J$9,Bonus!$K$9,IF(D3548&lt;Bonus!$J$10,Bonus!$K$10,IF(D3548&lt;Bonus!$J$11,Bonus!$K$11,IF(D3548&lt;Bonus!$J$12,Bonus!$K$12,Bonus!$K$13)))))))))))</f>
        <v>2</v>
      </c>
    </row>
    <row r="3549" spans="1:21"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17">
        <f t="shared" si="221"/>
        <v>119.17633928571429</v>
      </c>
      <c r="Q3549" t="s">
        <v>8337</v>
      </c>
      <c r="R3549" t="s">
        <v>8338</v>
      </c>
      <c r="S3549" s="23">
        <f t="shared" si="222"/>
        <v>42479.870381944442</v>
      </c>
      <c r="T3549" s="23">
        <f t="shared" si="223"/>
        <v>42503.957638888889</v>
      </c>
      <c r="U3549" s="27">
        <f>IF(D3549&lt;Bonus!$J$2,Bonus!$K$2,IF(D3549&lt;Bonus!$J$3,Bonus!$K$3,IF(D3549&lt;Bonus!$J$4,Bonus!$K$4,IF(D3549&lt;Bonus!$J$5,Bonus!$K$5,IF(D3549&lt;Bonus!$J$6,Bonus!$K$6,IF(D3549&lt;Bonus!$J$7,Bonus!$K$7,IF(D3549&lt;Bonus!$J$8,Bonus!$K$8,IF(D3549&lt;Bonus!$J$9,Bonus!$K$9,IF(D3549&lt;Bonus!$J$10,Bonus!$K$10,IF(D3549&lt;Bonus!$J$11,Bonus!$K$11,IF(D3549&lt;Bonus!$J$12,Bonus!$K$12,Bonus!$K$13)))))))))))</f>
        <v>9</v>
      </c>
    </row>
    <row r="3550" spans="1:21"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17">
        <f t="shared" si="221"/>
        <v>164.61538461538461</v>
      </c>
      <c r="Q3550" t="s">
        <v>8337</v>
      </c>
      <c r="R3550" t="s">
        <v>8338</v>
      </c>
      <c r="S3550" s="23">
        <f t="shared" si="222"/>
        <v>42411.733958333331</v>
      </c>
      <c r="T3550" s="23">
        <f t="shared" si="223"/>
        <v>42433.833333333336</v>
      </c>
      <c r="U3550" s="27">
        <f>IF(D3550&lt;Bonus!$J$2,Bonus!$K$2,IF(D3550&lt;Bonus!$J$3,Bonus!$K$3,IF(D3550&lt;Bonus!$J$4,Bonus!$K$4,IF(D3550&lt;Bonus!$J$5,Bonus!$K$5,IF(D3550&lt;Bonus!$J$6,Bonus!$K$6,IF(D3550&lt;Bonus!$J$7,Bonus!$K$7,IF(D3550&lt;Bonus!$J$8,Bonus!$K$8,IF(D3550&lt;Bonus!$J$9,Bonus!$K$9,IF(D3550&lt;Bonus!$J$10,Bonus!$K$10,IF(D3550&lt;Bonus!$J$11,Bonus!$K$11,IF(D3550&lt;Bonus!$J$12,Bonus!$K$12,Bonus!$K$13)))))))))))</f>
        <v>2</v>
      </c>
    </row>
    <row r="3551" spans="1:21"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17">
        <f t="shared" si="221"/>
        <v>24.285714285714285</v>
      </c>
      <c r="Q3551" t="s">
        <v>8337</v>
      </c>
      <c r="R3551" t="s">
        <v>8338</v>
      </c>
      <c r="S3551" s="23">
        <f t="shared" si="222"/>
        <v>42223.186030092591</v>
      </c>
      <c r="T3551" s="23">
        <f t="shared" si="223"/>
        <v>42251.186030092591</v>
      </c>
      <c r="U3551" s="27">
        <f>IF(D3551&lt;Bonus!$J$2,Bonus!$K$2,IF(D3551&lt;Bonus!$J$3,Bonus!$K$3,IF(D3551&lt;Bonus!$J$4,Bonus!$K$4,IF(D3551&lt;Bonus!$J$5,Bonus!$K$5,IF(D3551&lt;Bonus!$J$6,Bonus!$K$6,IF(D3551&lt;Bonus!$J$7,Bonus!$K$7,IF(D3551&lt;Bonus!$J$8,Bonus!$K$8,IF(D3551&lt;Bonus!$J$9,Bonus!$K$9,IF(D3551&lt;Bonus!$J$10,Bonus!$K$10,IF(D3551&lt;Bonus!$J$11,Bonus!$K$11,IF(D3551&lt;Bonus!$J$12,Bonus!$K$12,Bonus!$K$13)))))))))))</f>
        <v>2</v>
      </c>
    </row>
    <row r="3552" spans="1:21"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17">
        <f t="shared" si="221"/>
        <v>40.9375</v>
      </c>
      <c r="Q3552" t="s">
        <v>8337</v>
      </c>
      <c r="R3552" t="s">
        <v>8338</v>
      </c>
      <c r="S3552" s="23">
        <f t="shared" si="222"/>
        <v>42462.685162037036</v>
      </c>
      <c r="T3552" s="23">
        <f t="shared" si="223"/>
        <v>42492.685162037036</v>
      </c>
      <c r="U3552" s="27">
        <f>IF(D3552&lt;Bonus!$J$2,Bonus!$K$2,IF(D3552&lt;Bonus!$J$3,Bonus!$K$3,IF(D3552&lt;Bonus!$J$4,Bonus!$K$4,IF(D3552&lt;Bonus!$J$5,Bonus!$K$5,IF(D3552&lt;Bonus!$J$6,Bonus!$K$6,IF(D3552&lt;Bonus!$J$7,Bonus!$K$7,IF(D3552&lt;Bonus!$J$8,Bonus!$K$8,IF(D3552&lt;Bonus!$J$9,Bonus!$K$9,IF(D3552&lt;Bonus!$J$10,Bonus!$K$10,IF(D3552&lt;Bonus!$J$11,Bonus!$K$11,IF(D3552&lt;Bonus!$J$12,Bonus!$K$12,Bonus!$K$13)))))))))))</f>
        <v>2</v>
      </c>
    </row>
    <row r="3553" spans="1:21"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17">
        <f t="shared" si="221"/>
        <v>61.1</v>
      </c>
      <c r="Q3553" t="s">
        <v>8337</v>
      </c>
      <c r="R3553" t="s">
        <v>8338</v>
      </c>
      <c r="S3553" s="23">
        <f t="shared" si="222"/>
        <v>41753.307523148142</v>
      </c>
      <c r="T3553" s="23">
        <f t="shared" si="223"/>
        <v>41781.713194444441</v>
      </c>
      <c r="U3553" s="27">
        <f>IF(D3553&lt;Bonus!$J$2,Bonus!$K$2,IF(D3553&lt;Bonus!$J$3,Bonus!$K$3,IF(D3553&lt;Bonus!$J$4,Bonus!$K$4,IF(D3553&lt;Bonus!$J$5,Bonus!$K$5,IF(D3553&lt;Bonus!$J$6,Bonus!$K$6,IF(D3553&lt;Bonus!$J$7,Bonus!$K$7,IF(D3553&lt;Bonus!$J$8,Bonus!$K$8,IF(D3553&lt;Bonus!$J$9,Bonus!$K$9,IF(D3553&lt;Bonus!$J$10,Bonus!$K$10,IF(D3553&lt;Bonus!$J$11,Bonus!$K$11,IF(D3553&lt;Bonus!$J$12,Bonus!$K$12,Bonus!$K$13)))))))))))</f>
        <v>2</v>
      </c>
    </row>
    <row r="3554" spans="1:21"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17">
        <f t="shared" si="221"/>
        <v>38.65</v>
      </c>
      <c r="Q3554" t="s">
        <v>8337</v>
      </c>
      <c r="R3554" t="s">
        <v>8338</v>
      </c>
      <c r="S3554" s="23">
        <f t="shared" si="222"/>
        <v>41788.378749999996</v>
      </c>
      <c r="T3554" s="23">
        <f t="shared" si="223"/>
        <v>41818.378749999996</v>
      </c>
      <c r="U3554" s="27">
        <f>IF(D3554&lt;Bonus!$J$2,Bonus!$K$2,IF(D3554&lt;Bonus!$J$3,Bonus!$K$3,IF(D3554&lt;Bonus!$J$4,Bonus!$K$4,IF(D3554&lt;Bonus!$J$5,Bonus!$K$5,IF(D3554&lt;Bonus!$J$6,Bonus!$K$6,IF(D3554&lt;Bonus!$J$7,Bonus!$K$7,IF(D3554&lt;Bonus!$J$8,Bonus!$K$8,IF(D3554&lt;Bonus!$J$9,Bonus!$K$9,IF(D3554&lt;Bonus!$J$10,Bonus!$K$10,IF(D3554&lt;Bonus!$J$11,Bonus!$K$11,IF(D3554&lt;Bonus!$J$12,Bonus!$K$12,Bonus!$K$13)))))))))))</f>
        <v>1</v>
      </c>
    </row>
    <row r="3555" spans="1:21"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17">
        <f t="shared" si="221"/>
        <v>56.20192307692308</v>
      </c>
      <c r="Q3555" t="s">
        <v>8337</v>
      </c>
      <c r="R3555" t="s">
        <v>8338</v>
      </c>
      <c r="S3555" s="23">
        <f t="shared" si="222"/>
        <v>42195.820370370369</v>
      </c>
      <c r="T3555" s="23">
        <f t="shared" si="223"/>
        <v>42227.791666666664</v>
      </c>
      <c r="U3555" s="27">
        <f>IF(D3555&lt;Bonus!$J$2,Bonus!$K$2,IF(D3555&lt;Bonus!$J$3,Bonus!$K$3,IF(D3555&lt;Bonus!$J$4,Bonus!$K$4,IF(D3555&lt;Bonus!$J$5,Bonus!$K$5,IF(D3555&lt;Bonus!$J$6,Bonus!$K$6,IF(D3555&lt;Bonus!$J$7,Bonus!$K$7,IF(D3555&lt;Bonus!$J$8,Bonus!$K$8,IF(D3555&lt;Bonus!$J$9,Bonus!$K$9,IF(D3555&lt;Bonus!$J$10,Bonus!$K$10,IF(D3555&lt;Bonus!$J$11,Bonus!$K$11,IF(D3555&lt;Bonus!$J$12,Bonus!$K$12,Bonus!$K$13)))))))))))</f>
        <v>3</v>
      </c>
    </row>
    <row r="3556" spans="1:21"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17">
        <f t="shared" si="221"/>
        <v>107.00207547169811</v>
      </c>
      <c r="Q3556" t="s">
        <v>8337</v>
      </c>
      <c r="R3556" t="s">
        <v>8338</v>
      </c>
      <c r="S3556" s="23">
        <f t="shared" si="222"/>
        <v>42015.842118055552</v>
      </c>
      <c r="T3556" s="23">
        <f t="shared" si="223"/>
        <v>42046.499999999993</v>
      </c>
      <c r="U3556" s="27">
        <f>IF(D3556&lt;Bonus!$J$2,Bonus!$K$2,IF(D3556&lt;Bonus!$J$3,Bonus!$K$3,IF(D3556&lt;Bonus!$J$4,Bonus!$K$4,IF(D3556&lt;Bonus!$J$5,Bonus!$K$5,IF(D3556&lt;Bonus!$J$6,Bonus!$K$6,IF(D3556&lt;Bonus!$J$7,Bonus!$K$7,IF(D3556&lt;Bonus!$J$8,Bonus!$K$8,IF(D3556&lt;Bonus!$J$9,Bonus!$K$9,IF(D3556&lt;Bonus!$J$10,Bonus!$K$10,IF(D3556&lt;Bonus!$J$11,Bonus!$K$11,IF(D3556&lt;Bonus!$J$12,Bonus!$K$12,Bonus!$K$13)))))))))))</f>
        <v>3</v>
      </c>
    </row>
    <row r="3557" spans="1:21"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17">
        <f t="shared" si="221"/>
        <v>171.42857142857142</v>
      </c>
      <c r="Q3557" t="s">
        <v>8337</v>
      </c>
      <c r="R3557" t="s">
        <v>8338</v>
      </c>
      <c r="S3557" s="23">
        <f t="shared" si="222"/>
        <v>42661.233726851853</v>
      </c>
      <c r="T3557" s="23">
        <f t="shared" si="223"/>
        <v>42691.27539351851</v>
      </c>
      <c r="U3557" s="27">
        <f>IF(D3557&lt;Bonus!$J$2,Bonus!$K$2,IF(D3557&lt;Bonus!$J$3,Bonus!$K$3,IF(D3557&lt;Bonus!$J$4,Bonus!$K$4,IF(D3557&lt;Bonus!$J$5,Bonus!$K$5,IF(D3557&lt;Bonus!$J$6,Bonus!$K$6,IF(D3557&lt;Bonus!$J$7,Bonus!$K$7,IF(D3557&lt;Bonus!$J$8,Bonus!$K$8,IF(D3557&lt;Bonus!$J$9,Bonus!$K$9,IF(D3557&lt;Bonus!$J$10,Bonus!$K$10,IF(D3557&lt;Bonus!$J$11,Bonus!$K$11,IF(D3557&lt;Bonus!$J$12,Bonus!$K$12,Bonus!$K$13)))))))))))</f>
        <v>2</v>
      </c>
    </row>
    <row r="3558" spans="1:21"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17">
        <f t="shared" si="221"/>
        <v>110.5</v>
      </c>
      <c r="Q3558" t="s">
        <v>8337</v>
      </c>
      <c r="R3558" t="s">
        <v>8338</v>
      </c>
      <c r="S3558" s="23">
        <f t="shared" si="222"/>
        <v>41808.441249999996</v>
      </c>
      <c r="T3558" s="23">
        <f t="shared" si="223"/>
        <v>41868.441249999996</v>
      </c>
      <c r="U3558" s="27">
        <f>IF(D3558&lt;Bonus!$J$2,Bonus!$K$2,IF(D3558&lt;Bonus!$J$3,Bonus!$K$3,IF(D3558&lt;Bonus!$J$4,Bonus!$K$4,IF(D3558&lt;Bonus!$J$5,Bonus!$K$5,IF(D3558&lt;Bonus!$J$6,Bonus!$K$6,IF(D3558&lt;Bonus!$J$7,Bonus!$K$7,IF(D3558&lt;Bonus!$J$8,Bonus!$K$8,IF(D3558&lt;Bonus!$J$9,Bonus!$K$9,IF(D3558&lt;Bonus!$J$10,Bonus!$K$10,IF(D3558&lt;Bonus!$J$11,Bonus!$K$11,IF(D3558&lt;Bonus!$J$12,Bonus!$K$12,Bonus!$K$13)))))))))))</f>
        <v>2</v>
      </c>
    </row>
    <row r="3559" spans="1:21"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17">
        <f t="shared" si="221"/>
        <v>179.27598566308242</v>
      </c>
      <c r="Q3559" t="s">
        <v>8337</v>
      </c>
      <c r="R3559" t="s">
        <v>8338</v>
      </c>
      <c r="S3559" s="23">
        <f t="shared" si="222"/>
        <v>41730.068414351852</v>
      </c>
      <c r="T3559" s="23">
        <f t="shared" si="223"/>
        <v>41764.068414351852</v>
      </c>
      <c r="U3559" s="27">
        <f>IF(D3559&lt;Bonus!$J$2,Bonus!$K$2,IF(D3559&lt;Bonus!$J$3,Bonus!$K$3,IF(D3559&lt;Bonus!$J$4,Bonus!$K$4,IF(D3559&lt;Bonus!$J$5,Bonus!$K$5,IF(D3559&lt;Bonus!$J$6,Bonus!$K$6,IF(D3559&lt;Bonus!$J$7,Bonus!$K$7,IF(D3559&lt;Bonus!$J$8,Bonus!$K$8,IF(D3559&lt;Bonus!$J$9,Bonus!$K$9,IF(D3559&lt;Bonus!$J$10,Bonus!$K$10,IF(D3559&lt;Bonus!$J$11,Bonus!$K$11,IF(D3559&lt;Bonus!$J$12,Bonus!$K$12,Bonus!$K$13)))))))))))</f>
        <v>12</v>
      </c>
    </row>
    <row r="3560" spans="1:21"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17">
        <f t="shared" si="221"/>
        <v>22.90909090909091</v>
      </c>
      <c r="Q3560" t="s">
        <v>8337</v>
      </c>
      <c r="R3560" t="s">
        <v>8338</v>
      </c>
      <c r="S3560" s="23">
        <f t="shared" si="222"/>
        <v>42139.608506944445</v>
      </c>
      <c r="T3560" s="23">
        <f t="shared" si="223"/>
        <v>42181.666666666664</v>
      </c>
      <c r="U3560" s="27">
        <f>IF(D3560&lt;Bonus!$J$2,Bonus!$K$2,IF(D3560&lt;Bonus!$J$3,Bonus!$K$3,IF(D3560&lt;Bonus!$J$4,Bonus!$K$4,IF(D3560&lt;Bonus!$J$5,Bonus!$K$5,IF(D3560&lt;Bonus!$J$6,Bonus!$K$6,IF(D3560&lt;Bonus!$J$7,Bonus!$K$7,IF(D3560&lt;Bonus!$J$8,Bonus!$K$8,IF(D3560&lt;Bonus!$J$9,Bonus!$K$9,IF(D3560&lt;Bonus!$J$10,Bonus!$K$10,IF(D3560&lt;Bonus!$J$11,Bonus!$K$11,IF(D3560&lt;Bonus!$J$12,Bonus!$K$12,Bonus!$K$13)))))))))))</f>
        <v>1</v>
      </c>
    </row>
    <row r="3561" spans="1:21"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17">
        <f t="shared" si="221"/>
        <v>43.125</v>
      </c>
      <c r="Q3561" t="s">
        <v>8337</v>
      </c>
      <c r="R3561" t="s">
        <v>8338</v>
      </c>
      <c r="S3561" s="23">
        <f t="shared" si="222"/>
        <v>42193.887824074067</v>
      </c>
      <c r="T3561" s="23">
        <f t="shared" si="223"/>
        <v>42216.165277777771</v>
      </c>
      <c r="U3561" s="27">
        <f>IF(D3561&lt;Bonus!$J$2,Bonus!$K$2,IF(D3561&lt;Bonus!$J$3,Bonus!$K$3,IF(D3561&lt;Bonus!$J$4,Bonus!$K$4,IF(D3561&lt;Bonus!$J$5,Bonus!$K$5,IF(D3561&lt;Bonus!$J$6,Bonus!$K$6,IF(D3561&lt;Bonus!$J$7,Bonus!$K$7,IF(D3561&lt;Bonus!$J$8,Bonus!$K$8,IF(D3561&lt;Bonus!$J$9,Bonus!$K$9,IF(D3561&lt;Bonus!$J$10,Bonus!$K$10,IF(D3561&lt;Bonus!$J$11,Bonus!$K$11,IF(D3561&lt;Bonus!$J$12,Bonus!$K$12,Bonus!$K$13)))))))))))</f>
        <v>2</v>
      </c>
    </row>
    <row r="3562" spans="1:21"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17">
        <f t="shared" si="221"/>
        <v>46.891891891891895</v>
      </c>
      <c r="Q3562" t="s">
        <v>8337</v>
      </c>
      <c r="R3562" t="s">
        <v>8338</v>
      </c>
      <c r="S3562" s="23">
        <f t="shared" si="222"/>
        <v>42115.681319444448</v>
      </c>
      <c r="T3562" s="23">
        <f t="shared" si="223"/>
        <v>42150.906249999993</v>
      </c>
      <c r="U3562" s="27">
        <f>IF(D3562&lt;Bonus!$J$2,Bonus!$K$2,IF(D3562&lt;Bonus!$J$3,Bonus!$K$3,IF(D3562&lt;Bonus!$J$4,Bonus!$K$4,IF(D3562&lt;Bonus!$J$5,Bonus!$K$5,IF(D3562&lt;Bonus!$J$6,Bonus!$K$6,IF(D3562&lt;Bonus!$J$7,Bonus!$K$7,IF(D3562&lt;Bonus!$J$8,Bonus!$K$8,IF(D3562&lt;Bonus!$J$9,Bonus!$K$9,IF(D3562&lt;Bonus!$J$10,Bonus!$K$10,IF(D3562&lt;Bonus!$J$11,Bonus!$K$11,IF(D3562&lt;Bonus!$J$12,Bonus!$K$12,Bonus!$K$13)))))))))))</f>
        <v>2</v>
      </c>
    </row>
    <row r="3563" spans="1:21"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17">
        <f t="shared" si="221"/>
        <v>47.407407407407405</v>
      </c>
      <c r="Q3563" t="s">
        <v>8337</v>
      </c>
      <c r="R3563" t="s">
        <v>8338</v>
      </c>
      <c r="S3563" s="23">
        <f t="shared" si="222"/>
        <v>42203.471967592595</v>
      </c>
      <c r="T3563" s="23">
        <f t="shared" si="223"/>
        <v>42221.566666666658</v>
      </c>
      <c r="U3563" s="27">
        <f>IF(D3563&lt;Bonus!$J$2,Bonus!$K$2,IF(D3563&lt;Bonus!$J$3,Bonus!$K$3,IF(D3563&lt;Bonus!$J$4,Bonus!$K$4,IF(D3563&lt;Bonus!$J$5,Bonus!$K$5,IF(D3563&lt;Bonus!$J$6,Bonus!$K$6,IF(D3563&lt;Bonus!$J$7,Bonus!$K$7,IF(D3563&lt;Bonus!$J$8,Bonus!$K$8,IF(D3563&lt;Bonus!$J$9,Bonus!$K$9,IF(D3563&lt;Bonus!$J$10,Bonus!$K$10,IF(D3563&lt;Bonus!$J$11,Bonus!$K$11,IF(D3563&lt;Bonus!$J$12,Bonus!$K$12,Bonus!$K$13)))))))))))</f>
        <v>2</v>
      </c>
    </row>
    <row r="3564" spans="1:21"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17">
        <f t="shared" si="221"/>
        <v>15.129032258064516</v>
      </c>
      <c r="Q3564" t="s">
        <v>8337</v>
      </c>
      <c r="R3564" t="s">
        <v>8338</v>
      </c>
      <c r="S3564" s="23">
        <f t="shared" si="222"/>
        <v>42433.553553240738</v>
      </c>
      <c r="T3564" s="23">
        <f t="shared" si="223"/>
        <v>42442.708333333336</v>
      </c>
      <c r="U3564" s="27">
        <f>IF(D3564&lt;Bonus!$J$2,Bonus!$K$2,IF(D3564&lt;Bonus!$J$3,Bonus!$K$3,IF(D3564&lt;Bonus!$J$4,Bonus!$K$4,IF(D3564&lt;Bonus!$J$5,Bonus!$K$5,IF(D3564&lt;Bonus!$J$6,Bonus!$K$6,IF(D3564&lt;Bonus!$J$7,Bonus!$K$7,IF(D3564&lt;Bonus!$J$8,Bonus!$K$8,IF(D3564&lt;Bonus!$J$9,Bonus!$K$9,IF(D3564&lt;Bonus!$J$10,Bonus!$K$10,IF(D3564&lt;Bonus!$J$11,Bonus!$K$11,IF(D3564&lt;Bonus!$J$12,Bonus!$K$12,Bonus!$K$13)))))))))))</f>
        <v>1</v>
      </c>
    </row>
    <row r="3565" spans="1:21"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17">
        <f t="shared" si="221"/>
        <v>21.098000000000003</v>
      </c>
      <c r="Q3565" t="s">
        <v>8337</v>
      </c>
      <c r="R3565" t="s">
        <v>8338</v>
      </c>
      <c r="S3565" s="23">
        <f t="shared" si="222"/>
        <v>42555.46361111111</v>
      </c>
      <c r="T3565" s="23">
        <f t="shared" si="223"/>
        <v>42583.583333333336</v>
      </c>
      <c r="U3565" s="27">
        <f>IF(D3565&lt;Bonus!$J$2,Bonus!$K$2,IF(D3565&lt;Bonus!$J$3,Bonus!$K$3,IF(D3565&lt;Bonus!$J$4,Bonus!$K$4,IF(D3565&lt;Bonus!$J$5,Bonus!$K$5,IF(D3565&lt;Bonus!$J$6,Bonus!$K$6,IF(D3565&lt;Bonus!$J$7,Bonus!$K$7,IF(D3565&lt;Bonus!$J$8,Bonus!$K$8,IF(D3565&lt;Bonus!$J$9,Bonus!$K$9,IF(D3565&lt;Bonus!$J$10,Bonus!$K$10,IF(D3565&lt;Bonus!$J$11,Bonus!$K$11,IF(D3565&lt;Bonus!$J$12,Bonus!$K$12,Bonus!$K$13)))))))))))</f>
        <v>1</v>
      </c>
    </row>
    <row r="3566" spans="1:21"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17">
        <f t="shared" si="221"/>
        <v>59.117647058823529</v>
      </c>
      <c r="Q3566" t="s">
        <v>8337</v>
      </c>
      <c r="R3566" t="s">
        <v>8338</v>
      </c>
      <c r="S3566" s="23">
        <f t="shared" si="222"/>
        <v>42236.414918981485</v>
      </c>
      <c r="T3566" s="23">
        <f t="shared" si="223"/>
        <v>42282.458333333336</v>
      </c>
      <c r="U3566" s="27">
        <f>IF(D3566&lt;Bonus!$J$2,Bonus!$K$2,IF(D3566&lt;Bonus!$J$3,Bonus!$K$3,IF(D3566&lt;Bonus!$J$4,Bonus!$K$4,IF(D3566&lt;Bonus!$J$5,Bonus!$K$5,IF(D3566&lt;Bonus!$J$6,Bonus!$K$6,IF(D3566&lt;Bonus!$J$7,Bonus!$K$7,IF(D3566&lt;Bonus!$J$8,Bonus!$K$8,IF(D3566&lt;Bonus!$J$9,Bonus!$K$9,IF(D3566&lt;Bonus!$J$10,Bonus!$K$10,IF(D3566&lt;Bonus!$J$11,Bonus!$K$11,IF(D3566&lt;Bonus!$J$12,Bonus!$K$12,Bonus!$K$13)))))))))))</f>
        <v>2</v>
      </c>
    </row>
    <row r="3567" spans="1:21"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17">
        <f t="shared" si="221"/>
        <v>97.916666666666671</v>
      </c>
      <c r="Q3567" t="s">
        <v>8337</v>
      </c>
      <c r="R3567" t="s">
        <v>8338</v>
      </c>
      <c r="S3567" s="23">
        <f t="shared" si="222"/>
        <v>41974.534814814811</v>
      </c>
      <c r="T3567" s="23">
        <f t="shared" si="223"/>
        <v>42004.534814814811</v>
      </c>
      <c r="U3567" s="27">
        <f>IF(D3567&lt;Bonus!$J$2,Bonus!$K$2,IF(D3567&lt;Bonus!$J$3,Bonus!$K$3,IF(D3567&lt;Bonus!$J$4,Bonus!$K$4,IF(D3567&lt;Bonus!$J$5,Bonus!$K$5,IF(D3567&lt;Bonus!$J$6,Bonus!$K$6,IF(D3567&lt;Bonus!$J$7,Bonus!$K$7,IF(D3567&lt;Bonus!$J$8,Bonus!$K$8,IF(D3567&lt;Bonus!$J$9,Bonus!$K$9,IF(D3567&lt;Bonus!$J$10,Bonus!$K$10,IF(D3567&lt;Bonus!$J$11,Bonus!$K$11,IF(D3567&lt;Bonus!$J$12,Bonus!$K$12,Bonus!$K$13)))))))))))</f>
        <v>1</v>
      </c>
    </row>
    <row r="3568" spans="1:21"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17">
        <f t="shared" si="221"/>
        <v>55.131578947368418</v>
      </c>
      <c r="Q3568" t="s">
        <v>8337</v>
      </c>
      <c r="R3568" t="s">
        <v>8338</v>
      </c>
      <c r="S3568" s="23">
        <f t="shared" si="222"/>
        <v>41997.299571759257</v>
      </c>
      <c r="T3568" s="23">
        <f t="shared" si="223"/>
        <v>42027.299571759257</v>
      </c>
      <c r="U3568" s="27">
        <f>IF(D3568&lt;Bonus!$J$2,Bonus!$K$2,IF(D3568&lt;Bonus!$J$3,Bonus!$K$3,IF(D3568&lt;Bonus!$J$4,Bonus!$K$4,IF(D3568&lt;Bonus!$J$5,Bonus!$K$5,IF(D3568&lt;Bonus!$J$6,Bonus!$K$6,IF(D3568&lt;Bonus!$J$7,Bonus!$K$7,IF(D3568&lt;Bonus!$J$8,Bonus!$K$8,IF(D3568&lt;Bonus!$J$9,Bonus!$K$9,IF(D3568&lt;Bonus!$J$10,Bonus!$K$10,IF(D3568&lt;Bonus!$J$11,Bonus!$K$11,IF(D3568&lt;Bonus!$J$12,Bonus!$K$12,Bonus!$K$13)))))))))))</f>
        <v>2</v>
      </c>
    </row>
    <row r="3569" spans="1:21"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17">
        <f t="shared" si="221"/>
        <v>26.536585365853657</v>
      </c>
      <c r="Q3569" t="s">
        <v>8337</v>
      </c>
      <c r="R3569" t="s">
        <v>8338</v>
      </c>
      <c r="S3569" s="23">
        <f t="shared" si="222"/>
        <v>42135.602361111109</v>
      </c>
      <c r="T3569" s="23">
        <f t="shared" si="223"/>
        <v>42165.602361111109</v>
      </c>
      <c r="U3569" s="27">
        <f>IF(D3569&lt;Bonus!$J$2,Bonus!$K$2,IF(D3569&lt;Bonus!$J$3,Bonus!$K$3,IF(D3569&lt;Bonus!$J$4,Bonus!$K$4,IF(D3569&lt;Bonus!$J$5,Bonus!$K$5,IF(D3569&lt;Bonus!$J$6,Bonus!$K$6,IF(D3569&lt;Bonus!$J$7,Bonus!$K$7,IF(D3569&lt;Bonus!$J$8,Bonus!$K$8,IF(D3569&lt;Bonus!$J$9,Bonus!$K$9,IF(D3569&lt;Bonus!$J$10,Bonus!$K$10,IF(D3569&lt;Bonus!$J$11,Bonus!$K$11,IF(D3569&lt;Bonus!$J$12,Bonus!$K$12,Bonus!$K$13)))))))))))</f>
        <v>2</v>
      </c>
    </row>
    <row r="3570" spans="1:21"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17">
        <f t="shared" si="221"/>
        <v>58.421052631578945</v>
      </c>
      <c r="Q3570" t="s">
        <v>8337</v>
      </c>
      <c r="R3570" t="s">
        <v>8338</v>
      </c>
      <c r="S3570" s="23">
        <f t="shared" si="222"/>
        <v>41869.532337962963</v>
      </c>
      <c r="T3570" s="23">
        <f t="shared" si="223"/>
        <v>41899.532337962963</v>
      </c>
      <c r="U3570" s="27">
        <f>IF(D3570&lt;Bonus!$J$2,Bonus!$K$2,IF(D3570&lt;Bonus!$J$3,Bonus!$K$3,IF(D3570&lt;Bonus!$J$4,Bonus!$K$4,IF(D3570&lt;Bonus!$J$5,Bonus!$K$5,IF(D3570&lt;Bonus!$J$6,Bonus!$K$6,IF(D3570&lt;Bonus!$J$7,Bonus!$K$7,IF(D3570&lt;Bonus!$J$8,Bonus!$K$8,IF(D3570&lt;Bonus!$J$9,Bonus!$K$9,IF(D3570&lt;Bonus!$J$10,Bonus!$K$10,IF(D3570&lt;Bonus!$J$11,Bonus!$K$11,IF(D3570&lt;Bonus!$J$12,Bonus!$K$12,Bonus!$K$13)))))))))))</f>
        <v>2</v>
      </c>
    </row>
    <row r="3571" spans="1:21"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17">
        <f t="shared" si="221"/>
        <v>122.53658536585365</v>
      </c>
      <c r="Q3571" t="s">
        <v>8337</v>
      </c>
      <c r="R3571" t="s">
        <v>8338</v>
      </c>
      <c r="S3571" s="23">
        <f t="shared" si="222"/>
        <v>41982.480277777773</v>
      </c>
      <c r="T3571" s="23">
        <f t="shared" si="223"/>
        <v>42012.480277777773</v>
      </c>
      <c r="U3571" s="27">
        <f>IF(D3571&lt;Bonus!$J$2,Bonus!$K$2,IF(D3571&lt;Bonus!$J$3,Bonus!$K$3,IF(D3571&lt;Bonus!$J$4,Bonus!$K$4,IF(D3571&lt;Bonus!$J$5,Bonus!$K$5,IF(D3571&lt;Bonus!$J$6,Bonus!$K$6,IF(D3571&lt;Bonus!$J$7,Bonus!$K$7,IF(D3571&lt;Bonus!$J$8,Bonus!$K$8,IF(D3571&lt;Bonus!$J$9,Bonus!$K$9,IF(D3571&lt;Bonus!$J$10,Bonus!$K$10,IF(D3571&lt;Bonus!$J$11,Bonus!$K$11,IF(D3571&lt;Bonus!$J$12,Bonus!$K$12,Bonus!$K$13)))))))))))</f>
        <v>3</v>
      </c>
    </row>
    <row r="3572" spans="1:21"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17">
        <f t="shared" si="221"/>
        <v>87.961538461538467</v>
      </c>
      <c r="Q3572" t="s">
        <v>8337</v>
      </c>
      <c r="R3572" t="s">
        <v>8338</v>
      </c>
      <c r="S3572" s="23">
        <f t="shared" si="222"/>
        <v>41976.123645833337</v>
      </c>
      <c r="T3572" s="23">
        <f t="shared" si="223"/>
        <v>42004.083333333336</v>
      </c>
      <c r="U3572" s="27">
        <f>IF(D3572&lt;Bonus!$J$2,Bonus!$K$2,IF(D3572&lt;Bonus!$J$3,Bonus!$K$3,IF(D3572&lt;Bonus!$J$4,Bonus!$K$4,IF(D3572&lt;Bonus!$J$5,Bonus!$K$5,IF(D3572&lt;Bonus!$J$6,Bonus!$K$6,IF(D3572&lt;Bonus!$J$7,Bonus!$K$7,IF(D3572&lt;Bonus!$J$8,Bonus!$K$8,IF(D3572&lt;Bonus!$J$9,Bonus!$K$9,IF(D3572&lt;Bonus!$J$10,Bonus!$K$10,IF(D3572&lt;Bonus!$J$11,Bonus!$K$11,IF(D3572&lt;Bonus!$J$12,Bonus!$K$12,Bonus!$K$13)))))))))))</f>
        <v>2</v>
      </c>
    </row>
    <row r="3573" spans="1:21"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17">
        <f t="shared" si="221"/>
        <v>73.239999999999995</v>
      </c>
      <c r="Q3573" t="s">
        <v>8337</v>
      </c>
      <c r="R3573" t="s">
        <v>8338</v>
      </c>
      <c r="S3573" s="23">
        <f t="shared" si="222"/>
        <v>41912.650613425925</v>
      </c>
      <c r="T3573" s="23">
        <f t="shared" si="223"/>
        <v>41942.650613425925</v>
      </c>
      <c r="U3573" s="27">
        <f>IF(D3573&lt;Bonus!$J$2,Bonus!$K$2,IF(D3573&lt;Bonus!$J$3,Bonus!$K$3,IF(D3573&lt;Bonus!$J$4,Bonus!$K$4,IF(D3573&lt;Bonus!$J$5,Bonus!$K$5,IF(D3573&lt;Bonus!$J$6,Bonus!$K$6,IF(D3573&lt;Bonus!$J$7,Bonus!$K$7,IF(D3573&lt;Bonus!$J$8,Bonus!$K$8,IF(D3573&lt;Bonus!$J$9,Bonus!$K$9,IF(D3573&lt;Bonus!$J$10,Bonus!$K$10,IF(D3573&lt;Bonus!$J$11,Bonus!$K$11,IF(D3573&lt;Bonus!$J$12,Bonus!$K$12,Bonus!$K$13)))))))))))</f>
        <v>2</v>
      </c>
    </row>
    <row r="3574" spans="1:21"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17">
        <f t="shared" si="221"/>
        <v>55.555555555555557</v>
      </c>
      <c r="Q3574" t="s">
        <v>8337</v>
      </c>
      <c r="R3574" t="s">
        <v>8338</v>
      </c>
      <c r="S3574" s="23">
        <f t="shared" si="222"/>
        <v>42146.36206018518</v>
      </c>
      <c r="T3574" s="23">
        <f t="shared" si="223"/>
        <v>42176.36206018518</v>
      </c>
      <c r="U3574" s="27">
        <f>IF(D3574&lt;Bonus!$J$2,Bonus!$K$2,IF(D3574&lt;Bonus!$J$3,Bonus!$K$3,IF(D3574&lt;Bonus!$J$4,Bonus!$K$4,IF(D3574&lt;Bonus!$J$5,Bonus!$K$5,IF(D3574&lt;Bonus!$J$6,Bonus!$K$6,IF(D3574&lt;Bonus!$J$7,Bonus!$K$7,IF(D3574&lt;Bonus!$J$8,Bonus!$K$8,IF(D3574&lt;Bonus!$J$9,Bonus!$K$9,IF(D3574&lt;Bonus!$J$10,Bonus!$K$10,IF(D3574&lt;Bonus!$J$11,Bonus!$K$11,IF(D3574&lt;Bonus!$J$12,Bonus!$K$12,Bonus!$K$13)))))))))))</f>
        <v>1</v>
      </c>
    </row>
    <row r="3575" spans="1:21"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17">
        <f t="shared" si="221"/>
        <v>39.53846153846154</v>
      </c>
      <c r="Q3575" t="s">
        <v>8337</v>
      </c>
      <c r="R3575" t="s">
        <v>8338</v>
      </c>
      <c r="S3575" s="23">
        <f t="shared" si="222"/>
        <v>41921.167199074072</v>
      </c>
      <c r="T3575" s="23">
        <f t="shared" si="223"/>
        <v>41951.208865740737</v>
      </c>
      <c r="U3575" s="27">
        <f>IF(D3575&lt;Bonus!$J$2,Bonus!$K$2,IF(D3575&lt;Bonus!$J$3,Bonus!$K$3,IF(D3575&lt;Bonus!$J$4,Bonus!$K$4,IF(D3575&lt;Bonus!$J$5,Bonus!$K$5,IF(D3575&lt;Bonus!$J$6,Bonus!$K$6,IF(D3575&lt;Bonus!$J$7,Bonus!$K$7,IF(D3575&lt;Bonus!$J$8,Bonus!$K$8,IF(D3575&lt;Bonus!$J$9,Bonus!$K$9,IF(D3575&lt;Bonus!$J$10,Bonus!$K$10,IF(D3575&lt;Bonus!$J$11,Bonus!$K$11,IF(D3575&lt;Bonus!$J$12,Bonus!$K$12,Bonus!$K$13)))))))))))</f>
        <v>2</v>
      </c>
    </row>
    <row r="3576" spans="1:21"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17">
        <f t="shared" si="221"/>
        <v>136.77777777777777</v>
      </c>
      <c r="Q3576" t="s">
        <v>8337</v>
      </c>
      <c r="R3576" t="s">
        <v>8338</v>
      </c>
      <c r="S3576" s="23">
        <f t="shared" si="222"/>
        <v>41926.734351851846</v>
      </c>
      <c r="T3576" s="23">
        <f t="shared" si="223"/>
        <v>41956.776018518511</v>
      </c>
      <c r="U3576" s="27">
        <f>IF(D3576&lt;Bonus!$J$2,Bonus!$K$2,IF(D3576&lt;Bonus!$J$3,Bonus!$K$3,IF(D3576&lt;Bonus!$J$4,Bonus!$K$4,IF(D3576&lt;Bonus!$J$5,Bonus!$K$5,IF(D3576&lt;Bonus!$J$6,Bonus!$K$6,IF(D3576&lt;Bonus!$J$7,Bonus!$K$7,IF(D3576&lt;Bonus!$J$8,Bonus!$K$8,IF(D3576&lt;Bonus!$J$9,Bonus!$K$9,IF(D3576&lt;Bonus!$J$10,Bonus!$K$10,IF(D3576&lt;Bonus!$J$11,Bonus!$K$11,IF(D3576&lt;Bonus!$J$12,Bonus!$K$12,Bonus!$K$13)))))))))))</f>
        <v>3</v>
      </c>
    </row>
    <row r="3577" spans="1:21"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17">
        <f t="shared" si="221"/>
        <v>99.343137254901961</v>
      </c>
      <c r="Q3577" t="s">
        <v>8337</v>
      </c>
      <c r="R3577" t="s">
        <v>8338</v>
      </c>
      <c r="S3577" s="23">
        <f t="shared" si="222"/>
        <v>42561.575543981475</v>
      </c>
      <c r="T3577" s="23">
        <f t="shared" si="223"/>
        <v>42592.957638888889</v>
      </c>
      <c r="U3577" s="27">
        <f>IF(D3577&lt;Bonus!$J$2,Bonus!$K$2,IF(D3577&lt;Bonus!$J$3,Bonus!$K$3,IF(D3577&lt;Bonus!$J$4,Bonus!$K$4,IF(D3577&lt;Bonus!$J$5,Bonus!$K$5,IF(D3577&lt;Bonus!$J$6,Bonus!$K$6,IF(D3577&lt;Bonus!$J$7,Bonus!$K$7,IF(D3577&lt;Bonus!$J$8,Bonus!$K$8,IF(D3577&lt;Bonus!$J$9,Bonus!$K$9,IF(D3577&lt;Bonus!$J$10,Bonus!$K$10,IF(D3577&lt;Bonus!$J$11,Bonus!$K$11,IF(D3577&lt;Bonus!$J$12,Bonus!$K$12,Bonus!$K$13)))))))))))</f>
        <v>4</v>
      </c>
    </row>
    <row r="3578" spans="1:21"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17">
        <f t="shared" si="221"/>
        <v>20</v>
      </c>
      <c r="Q3578" t="s">
        <v>8337</v>
      </c>
      <c r="R3578" t="s">
        <v>8338</v>
      </c>
      <c r="S3578" s="23">
        <f t="shared" si="222"/>
        <v>42649.340902777774</v>
      </c>
      <c r="T3578" s="23">
        <f t="shared" si="223"/>
        <v>42709.382569444446</v>
      </c>
      <c r="U3578" s="27">
        <f>IF(D3578&lt;Bonus!$J$2,Bonus!$K$2,IF(D3578&lt;Bonus!$J$3,Bonus!$K$3,IF(D3578&lt;Bonus!$J$4,Bonus!$K$4,IF(D3578&lt;Bonus!$J$5,Bonus!$K$5,IF(D3578&lt;Bonus!$J$6,Bonus!$K$6,IF(D3578&lt;Bonus!$J$7,Bonus!$K$7,IF(D3578&lt;Bonus!$J$8,Bonus!$K$8,IF(D3578&lt;Bonus!$J$9,Bonus!$K$9,IF(D3578&lt;Bonus!$J$10,Bonus!$K$10,IF(D3578&lt;Bonus!$J$11,Bonus!$K$11,IF(D3578&lt;Bonus!$J$12,Bonus!$K$12,Bonus!$K$13)))))))))))</f>
        <v>1</v>
      </c>
    </row>
    <row r="3579" spans="1:21"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17">
        <f t="shared" si="221"/>
        <v>28.888888888888889</v>
      </c>
      <c r="Q3579" t="s">
        <v>8337</v>
      </c>
      <c r="R3579" t="s">
        <v>8338</v>
      </c>
      <c r="S3579" s="23">
        <f t="shared" si="222"/>
        <v>42093.578506944446</v>
      </c>
      <c r="T3579" s="23">
        <f t="shared" si="223"/>
        <v>42120.061111111114</v>
      </c>
      <c r="U3579" s="27">
        <f>IF(D3579&lt;Bonus!$J$2,Bonus!$K$2,IF(D3579&lt;Bonus!$J$3,Bonus!$K$3,IF(D3579&lt;Bonus!$J$4,Bonus!$K$4,IF(D3579&lt;Bonus!$J$5,Bonus!$K$5,IF(D3579&lt;Bonus!$J$6,Bonus!$K$6,IF(D3579&lt;Bonus!$J$7,Bonus!$K$7,IF(D3579&lt;Bonus!$J$8,Bonus!$K$8,IF(D3579&lt;Bonus!$J$9,Bonus!$K$9,IF(D3579&lt;Bonus!$J$10,Bonus!$K$10,IF(D3579&lt;Bonus!$J$11,Bonus!$K$11,IF(D3579&lt;Bonus!$J$12,Bonus!$K$12,Bonus!$K$13)))))))))))</f>
        <v>1</v>
      </c>
    </row>
    <row r="3580" spans="1:21"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17">
        <f t="shared" si="221"/>
        <v>40.545945945945945</v>
      </c>
      <c r="Q3580" t="s">
        <v>8337</v>
      </c>
      <c r="R3580" t="s">
        <v>8338</v>
      </c>
      <c r="S3580" s="23">
        <f t="shared" si="222"/>
        <v>42460.525196759256</v>
      </c>
      <c r="T3580" s="23">
        <f t="shared" si="223"/>
        <v>42490.525196759256</v>
      </c>
      <c r="U3580" s="27">
        <f>IF(D3580&lt;Bonus!$J$2,Bonus!$K$2,IF(D3580&lt;Bonus!$J$3,Bonus!$K$3,IF(D3580&lt;Bonus!$J$4,Bonus!$K$4,IF(D3580&lt;Bonus!$J$5,Bonus!$K$5,IF(D3580&lt;Bonus!$J$6,Bonus!$K$6,IF(D3580&lt;Bonus!$J$7,Bonus!$K$7,IF(D3580&lt;Bonus!$J$8,Bonus!$K$8,IF(D3580&lt;Bonus!$J$9,Bonus!$K$9,IF(D3580&lt;Bonus!$J$10,Bonus!$K$10,IF(D3580&lt;Bonus!$J$11,Bonus!$K$11,IF(D3580&lt;Bonus!$J$12,Bonus!$K$12,Bonus!$K$13)))))))))))</f>
        <v>2</v>
      </c>
    </row>
    <row r="3581" spans="1:21"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17">
        <f t="shared" si="221"/>
        <v>35.714285714285715</v>
      </c>
      <c r="Q3581" t="s">
        <v>8337</v>
      </c>
      <c r="R3581" t="s">
        <v>8338</v>
      </c>
      <c r="S3581" s="23">
        <f t="shared" si="222"/>
        <v>42430.553888888891</v>
      </c>
      <c r="T3581" s="23">
        <f t="shared" si="223"/>
        <v>42460.51222222222</v>
      </c>
      <c r="U3581" s="27">
        <f>IF(D3581&lt;Bonus!$J$2,Bonus!$K$2,IF(D3581&lt;Bonus!$J$3,Bonus!$K$3,IF(D3581&lt;Bonus!$J$4,Bonus!$K$4,IF(D3581&lt;Bonus!$J$5,Bonus!$K$5,IF(D3581&lt;Bonus!$J$6,Bonus!$K$6,IF(D3581&lt;Bonus!$J$7,Bonus!$K$7,IF(D3581&lt;Bonus!$J$8,Bonus!$K$8,IF(D3581&lt;Bonus!$J$9,Bonus!$K$9,IF(D3581&lt;Bonus!$J$10,Bonus!$K$10,IF(D3581&lt;Bonus!$J$11,Bonus!$K$11,IF(D3581&lt;Bonus!$J$12,Bonus!$K$12,Bonus!$K$13)))))))))))</f>
        <v>1</v>
      </c>
    </row>
    <row r="3582" spans="1:21"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17">
        <f t="shared" si="221"/>
        <v>37.962962962962962</v>
      </c>
      <c r="Q3582" t="s">
        <v>8337</v>
      </c>
      <c r="R3582" t="s">
        <v>8338</v>
      </c>
      <c r="S3582" s="23">
        <f t="shared" si="222"/>
        <v>42025.967847222222</v>
      </c>
      <c r="T3582" s="23">
        <f t="shared" si="223"/>
        <v>42063.999305555553</v>
      </c>
      <c r="U3582" s="27">
        <f>IF(D3582&lt;Bonus!$J$2,Bonus!$K$2,IF(D3582&lt;Bonus!$J$3,Bonus!$K$3,IF(D3582&lt;Bonus!$J$4,Bonus!$K$4,IF(D3582&lt;Bonus!$J$5,Bonus!$K$5,IF(D3582&lt;Bonus!$J$6,Bonus!$K$6,IF(D3582&lt;Bonus!$J$7,Bonus!$K$7,IF(D3582&lt;Bonus!$J$8,Bonus!$K$8,IF(D3582&lt;Bonus!$J$9,Bonus!$K$9,IF(D3582&lt;Bonus!$J$10,Bonus!$K$10,IF(D3582&lt;Bonus!$J$11,Bonus!$K$11,IF(D3582&lt;Bonus!$J$12,Bonus!$K$12,Bonus!$K$13)))))))))))</f>
        <v>1</v>
      </c>
    </row>
    <row r="3583" spans="1:21"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17">
        <f t="shared" si="221"/>
        <v>33.333333333333336</v>
      </c>
      <c r="Q3583" t="s">
        <v>8337</v>
      </c>
      <c r="R3583" t="s">
        <v>8338</v>
      </c>
      <c r="S3583" s="23">
        <f t="shared" si="222"/>
        <v>41836.26284722222</v>
      </c>
      <c r="T3583" s="23">
        <f t="shared" si="223"/>
        <v>41850.26284722222</v>
      </c>
      <c r="U3583" s="27">
        <f>IF(D3583&lt;Bonus!$J$2,Bonus!$K$2,IF(D3583&lt;Bonus!$J$3,Bonus!$K$3,IF(D3583&lt;Bonus!$J$4,Bonus!$K$4,IF(D3583&lt;Bonus!$J$5,Bonus!$K$5,IF(D3583&lt;Bonus!$J$6,Bonus!$K$6,IF(D3583&lt;Bonus!$J$7,Bonus!$K$7,IF(D3583&lt;Bonus!$J$8,Bonus!$K$8,IF(D3583&lt;Bonus!$J$9,Bonus!$K$9,IF(D3583&lt;Bonus!$J$10,Bonus!$K$10,IF(D3583&lt;Bonus!$J$11,Bonus!$K$11,IF(D3583&lt;Bonus!$J$12,Bonus!$K$12,Bonus!$K$13)))))))))))</f>
        <v>2</v>
      </c>
    </row>
    <row r="3584" spans="1:21"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17">
        <f t="shared" si="221"/>
        <v>58.571428571428569</v>
      </c>
      <c r="Q3584" t="s">
        <v>8337</v>
      </c>
      <c r="R3584" t="s">
        <v>8338</v>
      </c>
      <c r="S3584" s="23">
        <f t="shared" si="222"/>
        <v>42450.887523148143</v>
      </c>
      <c r="T3584" s="23">
        <f t="shared" si="223"/>
        <v>42464.887523148143</v>
      </c>
      <c r="U3584" s="27">
        <f>IF(D3584&lt;Bonus!$J$2,Bonus!$K$2,IF(D3584&lt;Bonus!$J$3,Bonus!$K$3,IF(D3584&lt;Bonus!$J$4,Bonus!$K$4,IF(D3584&lt;Bonus!$J$5,Bonus!$K$5,IF(D3584&lt;Bonus!$J$6,Bonus!$K$6,IF(D3584&lt;Bonus!$J$7,Bonus!$K$7,IF(D3584&lt;Bonus!$J$8,Bonus!$K$8,IF(D3584&lt;Bonus!$J$9,Bonus!$K$9,IF(D3584&lt;Bonus!$J$10,Bonus!$K$10,IF(D3584&lt;Bonus!$J$11,Bonus!$K$11,IF(D3584&lt;Bonus!$J$12,Bonus!$K$12,Bonus!$K$13)))))))))))</f>
        <v>2</v>
      </c>
    </row>
    <row r="3585" spans="1:21"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17">
        <f t="shared" si="221"/>
        <v>135.625</v>
      </c>
      <c r="Q3585" t="s">
        <v>8337</v>
      </c>
      <c r="R3585" t="s">
        <v>8338</v>
      </c>
      <c r="S3585" s="23">
        <f t="shared" si="222"/>
        <v>42418.217650462961</v>
      </c>
      <c r="T3585" s="23">
        <f t="shared" si="223"/>
        <v>42478.175983796296</v>
      </c>
      <c r="U3585" s="27">
        <f>IF(D3585&lt;Bonus!$J$2,Bonus!$K$2,IF(D3585&lt;Bonus!$J$3,Bonus!$K$3,IF(D3585&lt;Bonus!$J$4,Bonus!$K$4,IF(D3585&lt;Bonus!$J$5,Bonus!$K$5,IF(D3585&lt;Bonus!$J$6,Bonus!$K$6,IF(D3585&lt;Bonus!$J$7,Bonus!$K$7,IF(D3585&lt;Bonus!$J$8,Bonus!$K$8,IF(D3585&lt;Bonus!$J$9,Bonus!$K$9,IF(D3585&lt;Bonus!$J$10,Bonus!$K$10,IF(D3585&lt;Bonus!$J$11,Bonus!$K$11,IF(D3585&lt;Bonus!$J$12,Bonus!$K$12,Bonus!$K$13)))))))))))</f>
        <v>2</v>
      </c>
    </row>
    <row r="3586" spans="1:21"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17">
        <f t="shared" si="221"/>
        <v>30.9375</v>
      </c>
      <c r="Q3586" t="s">
        <v>8337</v>
      </c>
      <c r="R3586" t="s">
        <v>8338</v>
      </c>
      <c r="S3586" s="23">
        <f t="shared" si="222"/>
        <v>42168.108148148145</v>
      </c>
      <c r="T3586" s="23">
        <f t="shared" si="223"/>
        <v>42198.108148148145</v>
      </c>
      <c r="U3586" s="27">
        <f>IF(D3586&lt;Bonus!$J$2,Bonus!$K$2,IF(D3586&lt;Bonus!$J$3,Bonus!$K$3,IF(D3586&lt;Bonus!$J$4,Bonus!$K$4,IF(D3586&lt;Bonus!$J$5,Bonus!$K$5,IF(D3586&lt;Bonus!$J$6,Bonus!$K$6,IF(D3586&lt;Bonus!$J$7,Bonus!$K$7,IF(D3586&lt;Bonus!$J$8,Bonus!$K$8,IF(D3586&lt;Bonus!$J$9,Bonus!$K$9,IF(D3586&lt;Bonus!$J$10,Bonus!$K$10,IF(D3586&lt;Bonus!$J$11,Bonus!$K$11,IF(D3586&lt;Bonus!$J$12,Bonus!$K$12,Bonus!$K$13)))))))))))</f>
        <v>2</v>
      </c>
    </row>
    <row r="3587" spans="1:21"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f>
        <v>1.1911764705882353</v>
      </c>
      <c r="P3587" s="17">
        <f t="shared" ref="P3587:P3650" si="225">E3587/L3587</f>
        <v>176.08695652173913</v>
      </c>
      <c r="Q3587" t="s">
        <v>8337</v>
      </c>
      <c r="R3587" t="s">
        <v>8338</v>
      </c>
      <c r="S3587" s="23">
        <f t="shared" ref="S3587:S3650" si="226">(J3587/60/60/24)+DATE(1970,1,1)+(-5/24)</f>
        <v>41964.507986111108</v>
      </c>
      <c r="T3587" s="23">
        <f t="shared" ref="T3587:T3650" si="227">(I3587/60/60/24)+DATE(1970,1,1)+(-5/24)</f>
        <v>41994.507986111108</v>
      </c>
      <c r="U3587" s="27">
        <f>IF(D3587&lt;Bonus!$J$2,Bonus!$K$2,IF(D3587&lt;Bonus!$J$3,Bonus!$K$3,IF(D3587&lt;Bonus!$J$4,Bonus!$K$4,IF(D3587&lt;Bonus!$J$5,Bonus!$K$5,IF(D3587&lt;Bonus!$J$6,Bonus!$K$6,IF(D3587&lt;Bonus!$J$7,Bonus!$K$7,IF(D3587&lt;Bonus!$J$8,Bonus!$K$8,IF(D3587&lt;Bonus!$J$9,Bonus!$K$9,IF(D3587&lt;Bonus!$J$10,Bonus!$K$10,IF(D3587&lt;Bonus!$J$11,Bonus!$K$11,IF(D3587&lt;Bonus!$J$12,Bonus!$K$12,Bonus!$K$13)))))))))))</f>
        <v>2</v>
      </c>
    </row>
    <row r="3588" spans="1:2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17">
        <f t="shared" si="225"/>
        <v>151.9814814814815</v>
      </c>
      <c r="Q3588" t="s">
        <v>8337</v>
      </c>
      <c r="R3588" t="s">
        <v>8338</v>
      </c>
      <c r="S3588" s="23">
        <f t="shared" si="226"/>
        <v>42576.489236111105</v>
      </c>
      <c r="T3588" s="23">
        <f t="shared" si="227"/>
        <v>42636.489236111105</v>
      </c>
      <c r="U3588" s="27">
        <f>IF(D3588&lt;Bonus!$J$2,Bonus!$K$2,IF(D3588&lt;Bonus!$J$3,Bonus!$K$3,IF(D3588&lt;Bonus!$J$4,Bonus!$K$4,IF(D3588&lt;Bonus!$J$5,Bonus!$K$5,IF(D3588&lt;Bonus!$J$6,Bonus!$K$6,IF(D3588&lt;Bonus!$J$7,Bonus!$K$7,IF(D3588&lt;Bonus!$J$8,Bonus!$K$8,IF(D3588&lt;Bonus!$J$9,Bonus!$K$9,IF(D3588&lt;Bonus!$J$10,Bonus!$K$10,IF(D3588&lt;Bonus!$J$11,Bonus!$K$11,IF(D3588&lt;Bonus!$J$12,Bonus!$K$12,Bonus!$K$13)))))))))))</f>
        <v>3</v>
      </c>
    </row>
    <row r="3589" spans="1:21"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17">
        <f t="shared" si="225"/>
        <v>22.607142857142858</v>
      </c>
      <c r="Q3589" t="s">
        <v>8337</v>
      </c>
      <c r="R3589" t="s">
        <v>8338</v>
      </c>
      <c r="S3589" s="23">
        <f t="shared" si="226"/>
        <v>42503.331643518519</v>
      </c>
      <c r="T3589" s="23">
        <f t="shared" si="227"/>
        <v>42548.583333333336</v>
      </c>
      <c r="U3589" s="27">
        <f>IF(D3589&lt;Bonus!$J$2,Bonus!$K$2,IF(D3589&lt;Bonus!$J$3,Bonus!$K$3,IF(D3589&lt;Bonus!$J$4,Bonus!$K$4,IF(D3589&lt;Bonus!$J$5,Bonus!$K$5,IF(D3589&lt;Bonus!$J$6,Bonus!$K$6,IF(D3589&lt;Bonus!$J$7,Bonus!$K$7,IF(D3589&lt;Bonus!$J$8,Bonus!$K$8,IF(D3589&lt;Bonus!$J$9,Bonus!$K$9,IF(D3589&lt;Bonus!$J$10,Bonus!$K$10,IF(D3589&lt;Bonus!$J$11,Bonus!$K$11,IF(D3589&lt;Bonus!$J$12,Bonus!$K$12,Bonus!$K$13)))))))))))</f>
        <v>1</v>
      </c>
    </row>
    <row r="3590" spans="1:21"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17">
        <f t="shared" si="225"/>
        <v>18.272727272727273</v>
      </c>
      <c r="Q3590" t="s">
        <v>8337</v>
      </c>
      <c r="R3590" t="s">
        <v>8338</v>
      </c>
      <c r="S3590" s="23">
        <f t="shared" si="226"/>
        <v>42101.620486111111</v>
      </c>
      <c r="T3590" s="23">
        <f t="shared" si="227"/>
        <v>42123.749999999993</v>
      </c>
      <c r="U3590" s="27">
        <f>IF(D3590&lt;Bonus!$J$2,Bonus!$K$2,IF(D3590&lt;Bonus!$J$3,Bonus!$K$3,IF(D3590&lt;Bonus!$J$4,Bonus!$K$4,IF(D3590&lt;Bonus!$J$5,Bonus!$K$5,IF(D3590&lt;Bonus!$J$6,Bonus!$K$6,IF(D3590&lt;Bonus!$J$7,Bonus!$K$7,IF(D3590&lt;Bonus!$J$8,Bonus!$K$8,IF(D3590&lt;Bonus!$J$9,Bonus!$K$9,IF(D3590&lt;Bonus!$J$10,Bonus!$K$10,IF(D3590&lt;Bonus!$J$11,Bonus!$K$11,IF(D3590&lt;Bonus!$J$12,Bonus!$K$12,Bonus!$K$13)))))))))))</f>
        <v>1</v>
      </c>
    </row>
    <row r="3591" spans="1:21"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17">
        <f t="shared" si="225"/>
        <v>82.258064516129039</v>
      </c>
      <c r="Q3591" t="s">
        <v>8337</v>
      </c>
      <c r="R3591" t="s">
        <v>8338</v>
      </c>
      <c r="S3591" s="23">
        <f t="shared" si="226"/>
        <v>42125.439201388886</v>
      </c>
      <c r="T3591" s="23">
        <f t="shared" si="227"/>
        <v>42150.439201388886</v>
      </c>
      <c r="U3591" s="27">
        <f>IF(D3591&lt;Bonus!$J$2,Bonus!$K$2,IF(D3591&lt;Bonus!$J$3,Bonus!$K$3,IF(D3591&lt;Bonus!$J$4,Bonus!$K$4,IF(D3591&lt;Bonus!$J$5,Bonus!$K$5,IF(D3591&lt;Bonus!$J$6,Bonus!$K$6,IF(D3591&lt;Bonus!$J$7,Bonus!$K$7,IF(D3591&lt;Bonus!$J$8,Bonus!$K$8,IF(D3591&lt;Bonus!$J$9,Bonus!$K$9,IF(D3591&lt;Bonus!$J$10,Bonus!$K$10,IF(D3591&lt;Bonus!$J$11,Bonus!$K$11,IF(D3591&lt;Bonus!$J$12,Bonus!$K$12,Bonus!$K$13)))))))))))</f>
        <v>2</v>
      </c>
    </row>
    <row r="3592" spans="1:21"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17">
        <f t="shared" si="225"/>
        <v>68.534246575342465</v>
      </c>
      <c r="Q3592" t="s">
        <v>8337</v>
      </c>
      <c r="R3592" t="s">
        <v>8338</v>
      </c>
      <c r="S3592" s="23">
        <f t="shared" si="226"/>
        <v>41902.125393518516</v>
      </c>
      <c r="T3592" s="23">
        <f t="shared" si="227"/>
        <v>41932.125393518516</v>
      </c>
      <c r="U3592" s="27">
        <f>IF(D3592&lt;Bonus!$J$2,Bonus!$K$2,IF(D3592&lt;Bonus!$J$3,Bonus!$K$3,IF(D3592&lt;Bonus!$J$4,Bonus!$K$4,IF(D3592&lt;Bonus!$J$5,Bonus!$K$5,IF(D3592&lt;Bonus!$J$6,Bonus!$K$6,IF(D3592&lt;Bonus!$J$7,Bonus!$K$7,IF(D3592&lt;Bonus!$J$8,Bonus!$K$8,IF(D3592&lt;Bonus!$J$9,Bonus!$K$9,IF(D3592&lt;Bonus!$J$10,Bonus!$K$10,IF(D3592&lt;Bonus!$J$11,Bonus!$K$11,IF(D3592&lt;Bonus!$J$12,Bonus!$K$12,Bonus!$K$13)))))))))))</f>
        <v>3</v>
      </c>
    </row>
    <row r="3593" spans="1:21"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17">
        <f t="shared" si="225"/>
        <v>68.055555555555557</v>
      </c>
      <c r="Q3593" t="s">
        <v>8337</v>
      </c>
      <c r="R3593" t="s">
        <v>8338</v>
      </c>
      <c r="S3593" s="23">
        <f t="shared" si="226"/>
        <v>42003.74009259259</v>
      </c>
      <c r="T3593" s="23">
        <f t="shared" si="227"/>
        <v>42027.999305555553</v>
      </c>
      <c r="U3593" s="27">
        <f>IF(D3593&lt;Bonus!$J$2,Bonus!$K$2,IF(D3593&lt;Bonus!$J$3,Bonus!$K$3,IF(D3593&lt;Bonus!$J$4,Bonus!$K$4,IF(D3593&lt;Bonus!$J$5,Bonus!$K$5,IF(D3593&lt;Bonus!$J$6,Bonus!$K$6,IF(D3593&lt;Bonus!$J$7,Bonus!$K$7,IF(D3593&lt;Bonus!$J$8,Bonus!$K$8,IF(D3593&lt;Bonus!$J$9,Bonus!$K$9,IF(D3593&lt;Bonus!$J$10,Bonus!$K$10,IF(D3593&lt;Bonus!$J$11,Bonus!$K$11,IF(D3593&lt;Bonus!$J$12,Bonus!$K$12,Bonus!$K$13)))))))))))</f>
        <v>1</v>
      </c>
    </row>
    <row r="3594" spans="1:21"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17">
        <f t="shared" si="225"/>
        <v>72.714285714285708</v>
      </c>
      <c r="Q3594" t="s">
        <v>8337</v>
      </c>
      <c r="R3594" t="s">
        <v>8338</v>
      </c>
      <c r="S3594" s="23">
        <f t="shared" si="226"/>
        <v>41988.621608796289</v>
      </c>
      <c r="T3594" s="23">
        <f t="shared" si="227"/>
        <v>42045.999305555553</v>
      </c>
      <c r="U3594" s="27">
        <f>IF(D3594&lt;Bonus!$J$2,Bonus!$K$2,IF(D3594&lt;Bonus!$J$3,Bonus!$K$3,IF(D3594&lt;Bonus!$J$4,Bonus!$K$4,IF(D3594&lt;Bonus!$J$5,Bonus!$K$5,IF(D3594&lt;Bonus!$J$6,Bonus!$K$6,IF(D3594&lt;Bonus!$J$7,Bonus!$K$7,IF(D3594&lt;Bonus!$J$8,Bonus!$K$8,IF(D3594&lt;Bonus!$J$9,Bonus!$K$9,IF(D3594&lt;Bonus!$J$10,Bonus!$K$10,IF(D3594&lt;Bonus!$J$11,Bonus!$K$11,IF(D3594&lt;Bonus!$J$12,Bonus!$K$12,Bonus!$K$13)))))))))))</f>
        <v>2</v>
      </c>
    </row>
    <row r="3595" spans="1:21"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17">
        <f t="shared" si="225"/>
        <v>77.186046511627907</v>
      </c>
      <c r="Q3595" t="s">
        <v>8337</v>
      </c>
      <c r="R3595" t="s">
        <v>8338</v>
      </c>
      <c r="S3595" s="23">
        <f t="shared" si="226"/>
        <v>41974.690266203703</v>
      </c>
      <c r="T3595" s="23">
        <f t="shared" si="227"/>
        <v>42009.643055555549</v>
      </c>
      <c r="U3595" s="27">
        <f>IF(D3595&lt;Bonus!$J$2,Bonus!$K$2,IF(D3595&lt;Bonus!$J$3,Bonus!$K$3,IF(D3595&lt;Bonus!$J$4,Bonus!$K$4,IF(D3595&lt;Bonus!$J$5,Bonus!$K$5,IF(D3595&lt;Bonus!$J$6,Bonus!$K$6,IF(D3595&lt;Bonus!$J$7,Bonus!$K$7,IF(D3595&lt;Bonus!$J$8,Bonus!$K$8,IF(D3595&lt;Bonus!$J$9,Bonus!$K$9,IF(D3595&lt;Bonus!$J$10,Bonus!$K$10,IF(D3595&lt;Bonus!$J$11,Bonus!$K$11,IF(D3595&lt;Bonus!$J$12,Bonus!$K$12,Bonus!$K$13)))))))))))</f>
        <v>2</v>
      </c>
    </row>
    <row r="3596" spans="1:21"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17">
        <f t="shared" si="225"/>
        <v>55.972222222222221</v>
      </c>
      <c r="Q3596" t="s">
        <v>8337</v>
      </c>
      <c r="R3596" t="s">
        <v>8338</v>
      </c>
      <c r="S3596" s="23">
        <f t="shared" si="226"/>
        <v>42591.858587962961</v>
      </c>
      <c r="T3596" s="23">
        <f t="shared" si="227"/>
        <v>42616.858587962961</v>
      </c>
      <c r="U3596" s="27">
        <f>IF(D3596&lt;Bonus!$J$2,Bonus!$K$2,IF(D3596&lt;Bonus!$J$3,Bonus!$K$3,IF(D3596&lt;Bonus!$J$4,Bonus!$K$4,IF(D3596&lt;Bonus!$J$5,Bonus!$K$5,IF(D3596&lt;Bonus!$J$6,Bonus!$K$6,IF(D3596&lt;Bonus!$J$7,Bonus!$K$7,IF(D3596&lt;Bonus!$J$8,Bonus!$K$8,IF(D3596&lt;Bonus!$J$9,Bonus!$K$9,IF(D3596&lt;Bonus!$J$10,Bonus!$K$10,IF(D3596&lt;Bonus!$J$11,Bonus!$K$11,IF(D3596&lt;Bonus!$J$12,Bonus!$K$12,Bonus!$K$13)))))))))))</f>
        <v>2</v>
      </c>
    </row>
    <row r="3597" spans="1:21"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17">
        <f t="shared" si="225"/>
        <v>49.693548387096776</v>
      </c>
      <c r="Q3597" t="s">
        <v>8337</v>
      </c>
      <c r="R3597" t="s">
        <v>8338</v>
      </c>
      <c r="S3597" s="23">
        <f t="shared" si="226"/>
        <v>42049.800034722219</v>
      </c>
      <c r="T3597" s="23">
        <f t="shared" si="227"/>
        <v>42076.082638888889</v>
      </c>
      <c r="U3597" s="27">
        <f>IF(D3597&lt;Bonus!$J$2,Bonus!$K$2,IF(D3597&lt;Bonus!$J$3,Bonus!$K$3,IF(D3597&lt;Bonus!$J$4,Bonus!$K$4,IF(D3597&lt;Bonus!$J$5,Bonus!$K$5,IF(D3597&lt;Bonus!$J$6,Bonus!$K$6,IF(D3597&lt;Bonus!$J$7,Bonus!$K$7,IF(D3597&lt;Bonus!$J$8,Bonus!$K$8,IF(D3597&lt;Bonus!$J$9,Bonus!$K$9,IF(D3597&lt;Bonus!$J$10,Bonus!$K$10,IF(D3597&lt;Bonus!$J$11,Bonus!$K$11,IF(D3597&lt;Bonus!$J$12,Bonus!$K$12,Bonus!$K$13)))))))))))</f>
        <v>2</v>
      </c>
    </row>
    <row r="3598" spans="1:21"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17">
        <f t="shared" si="225"/>
        <v>79</v>
      </c>
      <c r="Q3598" t="s">
        <v>8337</v>
      </c>
      <c r="R3598" t="s">
        <v>8338</v>
      </c>
      <c r="S3598" s="23">
        <f t="shared" si="226"/>
        <v>41856.506736111107</v>
      </c>
      <c r="T3598" s="23">
        <f t="shared" si="227"/>
        <v>41877.506736111107</v>
      </c>
      <c r="U3598" s="27">
        <f>IF(D3598&lt;Bonus!$J$2,Bonus!$K$2,IF(D3598&lt;Bonus!$J$3,Bonus!$K$3,IF(D3598&lt;Bonus!$J$4,Bonus!$K$4,IF(D3598&lt;Bonus!$J$5,Bonus!$K$5,IF(D3598&lt;Bonus!$J$6,Bonus!$K$6,IF(D3598&lt;Bonus!$J$7,Bonus!$K$7,IF(D3598&lt;Bonus!$J$8,Bonus!$K$8,IF(D3598&lt;Bonus!$J$9,Bonus!$K$9,IF(D3598&lt;Bonus!$J$10,Bonus!$K$10,IF(D3598&lt;Bonus!$J$11,Bonus!$K$11,IF(D3598&lt;Bonus!$J$12,Bonus!$K$12,Bonus!$K$13)))))))))))</f>
        <v>2</v>
      </c>
    </row>
    <row r="3599" spans="1:21"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17">
        <f t="shared" si="225"/>
        <v>77.727272727272734</v>
      </c>
      <c r="Q3599" t="s">
        <v>8337</v>
      </c>
      <c r="R3599" t="s">
        <v>8338</v>
      </c>
      <c r="S3599" s="23">
        <f t="shared" si="226"/>
        <v>42417.377199074072</v>
      </c>
      <c r="T3599" s="23">
        <f t="shared" si="227"/>
        <v>42432.040972222218</v>
      </c>
      <c r="U3599" s="27">
        <f>IF(D3599&lt;Bonus!$J$2,Bonus!$K$2,IF(D3599&lt;Bonus!$J$3,Bonus!$K$3,IF(D3599&lt;Bonus!$J$4,Bonus!$K$4,IF(D3599&lt;Bonus!$J$5,Bonus!$K$5,IF(D3599&lt;Bonus!$J$6,Bonus!$K$6,IF(D3599&lt;Bonus!$J$7,Bonus!$K$7,IF(D3599&lt;Bonus!$J$8,Bonus!$K$8,IF(D3599&lt;Bonus!$J$9,Bonus!$K$9,IF(D3599&lt;Bonus!$J$10,Bonus!$K$10,IF(D3599&lt;Bonus!$J$11,Bonus!$K$11,IF(D3599&lt;Bonus!$J$12,Bonus!$K$12,Bonus!$K$13)))))))))))</f>
        <v>2</v>
      </c>
    </row>
    <row r="3600" spans="1:21"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17">
        <f t="shared" si="225"/>
        <v>40.777777777777779</v>
      </c>
      <c r="Q3600" t="s">
        <v>8337</v>
      </c>
      <c r="R3600" t="s">
        <v>8338</v>
      </c>
      <c r="S3600" s="23">
        <f t="shared" si="226"/>
        <v>41866.590532407405</v>
      </c>
      <c r="T3600" s="23">
        <f t="shared" si="227"/>
        <v>41884.999305555553</v>
      </c>
      <c r="U3600" s="27">
        <f>IF(D3600&lt;Bonus!$J$2,Bonus!$K$2,IF(D3600&lt;Bonus!$J$3,Bonus!$K$3,IF(D3600&lt;Bonus!$J$4,Bonus!$K$4,IF(D3600&lt;Bonus!$J$5,Bonus!$K$5,IF(D3600&lt;Bonus!$J$6,Bonus!$K$6,IF(D3600&lt;Bonus!$J$7,Bonus!$K$7,IF(D3600&lt;Bonus!$J$8,Bonus!$K$8,IF(D3600&lt;Bonus!$J$9,Bonus!$K$9,IF(D3600&lt;Bonus!$J$10,Bonus!$K$10,IF(D3600&lt;Bonus!$J$11,Bonus!$K$11,IF(D3600&lt;Bonus!$J$12,Bonus!$K$12,Bonus!$K$13)))))))))))</f>
        <v>2</v>
      </c>
    </row>
    <row r="3601" spans="1:21"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17">
        <f t="shared" si="225"/>
        <v>59.411764705882355</v>
      </c>
      <c r="Q3601" t="s">
        <v>8337</v>
      </c>
      <c r="R3601" t="s">
        <v>8338</v>
      </c>
      <c r="S3601" s="23">
        <f t="shared" si="226"/>
        <v>42220.586539351854</v>
      </c>
      <c r="T3601" s="23">
        <f t="shared" si="227"/>
        <v>42245.791666666664</v>
      </c>
      <c r="U3601" s="27">
        <f>IF(D3601&lt;Bonus!$J$2,Bonus!$K$2,IF(D3601&lt;Bonus!$J$3,Bonus!$K$3,IF(D3601&lt;Bonus!$J$4,Bonus!$K$4,IF(D3601&lt;Bonus!$J$5,Bonus!$K$5,IF(D3601&lt;Bonus!$J$6,Bonus!$K$6,IF(D3601&lt;Bonus!$J$7,Bonus!$K$7,IF(D3601&lt;Bonus!$J$8,Bonus!$K$8,IF(D3601&lt;Bonus!$J$9,Bonus!$K$9,IF(D3601&lt;Bonus!$J$10,Bonus!$K$10,IF(D3601&lt;Bonus!$J$11,Bonus!$K$11,IF(D3601&lt;Bonus!$J$12,Bonus!$K$12,Bonus!$K$13)))))))))))</f>
        <v>1</v>
      </c>
    </row>
    <row r="3602" spans="1:21"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17">
        <f t="shared" si="225"/>
        <v>3.25</v>
      </c>
      <c r="Q3602" t="s">
        <v>8337</v>
      </c>
      <c r="R3602" t="s">
        <v>8338</v>
      </c>
      <c r="S3602" s="23">
        <f t="shared" si="226"/>
        <v>42628.640787037039</v>
      </c>
      <c r="T3602" s="23">
        <f t="shared" si="227"/>
        <v>42656.640787037039</v>
      </c>
      <c r="U3602" s="27">
        <f>IF(D3602&lt;Bonus!$J$2,Bonus!$K$2,IF(D3602&lt;Bonus!$J$3,Bonus!$K$3,IF(D3602&lt;Bonus!$J$4,Bonus!$K$4,IF(D3602&lt;Bonus!$J$5,Bonus!$K$5,IF(D3602&lt;Bonus!$J$6,Bonus!$K$6,IF(D3602&lt;Bonus!$J$7,Bonus!$K$7,IF(D3602&lt;Bonus!$J$8,Bonus!$K$8,IF(D3602&lt;Bonus!$J$9,Bonus!$K$9,IF(D3602&lt;Bonus!$J$10,Bonus!$K$10,IF(D3602&lt;Bonus!$J$11,Bonus!$K$11,IF(D3602&lt;Bonus!$J$12,Bonus!$K$12,Bonus!$K$13)))))))))))</f>
        <v>1</v>
      </c>
    </row>
    <row r="3603" spans="1:21"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17">
        <f t="shared" si="225"/>
        <v>39.377358490566039</v>
      </c>
      <c r="Q3603" t="s">
        <v>8337</v>
      </c>
      <c r="R3603" t="s">
        <v>8338</v>
      </c>
      <c r="S3603" s="23">
        <f t="shared" si="226"/>
        <v>41990.790300925924</v>
      </c>
      <c r="T3603" s="23">
        <f t="shared" si="227"/>
        <v>42020.790300925924</v>
      </c>
      <c r="U3603" s="27">
        <f>IF(D3603&lt;Bonus!$J$2,Bonus!$K$2,IF(D3603&lt;Bonus!$J$3,Bonus!$K$3,IF(D3603&lt;Bonus!$J$4,Bonus!$K$4,IF(D3603&lt;Bonus!$J$5,Bonus!$K$5,IF(D3603&lt;Bonus!$J$6,Bonus!$K$6,IF(D3603&lt;Bonus!$J$7,Bonus!$K$7,IF(D3603&lt;Bonus!$J$8,Bonus!$K$8,IF(D3603&lt;Bonus!$J$9,Bonus!$K$9,IF(D3603&lt;Bonus!$J$10,Bonus!$K$10,IF(D3603&lt;Bonus!$J$11,Bonus!$K$11,IF(D3603&lt;Bonus!$J$12,Bonus!$K$12,Bonus!$K$13)))))))))))</f>
        <v>2</v>
      </c>
    </row>
    <row r="3604" spans="1:21"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17">
        <f t="shared" si="225"/>
        <v>81.673469387755105</v>
      </c>
      <c r="Q3604" t="s">
        <v>8337</v>
      </c>
      <c r="R3604" t="s">
        <v>8338</v>
      </c>
      <c r="S3604" s="23">
        <f t="shared" si="226"/>
        <v>42447.68609953703</v>
      </c>
      <c r="T3604" s="23">
        <f t="shared" si="227"/>
        <v>42507.68609953703</v>
      </c>
      <c r="U3604" s="27">
        <f>IF(D3604&lt;Bonus!$J$2,Bonus!$K$2,IF(D3604&lt;Bonus!$J$3,Bonus!$K$3,IF(D3604&lt;Bonus!$J$4,Bonus!$K$4,IF(D3604&lt;Bonus!$J$5,Bonus!$K$5,IF(D3604&lt;Bonus!$J$6,Bonus!$K$6,IF(D3604&lt;Bonus!$J$7,Bonus!$K$7,IF(D3604&lt;Bonus!$J$8,Bonus!$K$8,IF(D3604&lt;Bonus!$J$9,Bonus!$K$9,IF(D3604&lt;Bonus!$J$10,Bonus!$K$10,IF(D3604&lt;Bonus!$J$11,Bonus!$K$11,IF(D3604&lt;Bonus!$J$12,Bonus!$K$12,Bonus!$K$13)))))))))))</f>
        <v>2</v>
      </c>
    </row>
    <row r="3605" spans="1:21"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17">
        <f t="shared" si="225"/>
        <v>44.912280701754383</v>
      </c>
      <c r="Q3605" t="s">
        <v>8337</v>
      </c>
      <c r="R3605" t="s">
        <v>8338</v>
      </c>
      <c r="S3605" s="23">
        <f t="shared" si="226"/>
        <v>42283.656018518515</v>
      </c>
      <c r="T3605" s="23">
        <f t="shared" si="227"/>
        <v>42313.697685185187</v>
      </c>
      <c r="U3605" s="27">
        <f>IF(D3605&lt;Bonus!$J$2,Bonus!$K$2,IF(D3605&lt;Bonus!$J$3,Bonus!$K$3,IF(D3605&lt;Bonus!$J$4,Bonus!$K$4,IF(D3605&lt;Bonus!$J$5,Bonus!$K$5,IF(D3605&lt;Bonus!$J$6,Bonus!$K$6,IF(D3605&lt;Bonus!$J$7,Bonus!$K$7,IF(D3605&lt;Bonus!$J$8,Bonus!$K$8,IF(D3605&lt;Bonus!$J$9,Bonus!$K$9,IF(D3605&lt;Bonus!$J$10,Bonus!$K$10,IF(D3605&lt;Bonus!$J$11,Bonus!$K$11,IF(D3605&lt;Bonus!$J$12,Bonus!$K$12,Bonus!$K$13)))))))))))</f>
        <v>2</v>
      </c>
    </row>
    <row r="3606" spans="1:21"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17">
        <f t="shared" si="225"/>
        <v>49.05797101449275</v>
      </c>
      <c r="Q3606" t="s">
        <v>8337</v>
      </c>
      <c r="R3606" t="s">
        <v>8338</v>
      </c>
      <c r="S3606" s="23">
        <f t="shared" si="226"/>
        <v>42482.80736111111</v>
      </c>
      <c r="T3606" s="23">
        <f t="shared" si="227"/>
        <v>42489.082638888889</v>
      </c>
      <c r="U3606" s="27">
        <f>IF(D3606&lt;Bonus!$J$2,Bonus!$K$2,IF(D3606&lt;Bonus!$J$3,Bonus!$K$3,IF(D3606&lt;Bonus!$J$4,Bonus!$K$4,IF(D3606&lt;Bonus!$J$5,Bonus!$K$5,IF(D3606&lt;Bonus!$J$6,Bonus!$K$6,IF(D3606&lt;Bonus!$J$7,Bonus!$K$7,IF(D3606&lt;Bonus!$J$8,Bonus!$K$8,IF(D3606&lt;Bonus!$J$9,Bonus!$K$9,IF(D3606&lt;Bonus!$J$10,Bonus!$K$10,IF(D3606&lt;Bonus!$J$11,Bonus!$K$11,IF(D3606&lt;Bonus!$J$12,Bonus!$K$12,Bonus!$K$13)))))))))))</f>
        <v>2</v>
      </c>
    </row>
    <row r="3607" spans="1:21"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17">
        <f t="shared" si="225"/>
        <v>30.666666666666668</v>
      </c>
      <c r="Q3607" t="s">
        <v>8337</v>
      </c>
      <c r="R3607" t="s">
        <v>8338</v>
      </c>
      <c r="S3607" s="23">
        <f t="shared" si="226"/>
        <v>42383.584791666661</v>
      </c>
      <c r="T3607" s="23">
        <f t="shared" si="227"/>
        <v>42413.584791666661</v>
      </c>
      <c r="U3607" s="27">
        <f>IF(D3607&lt;Bonus!$J$2,Bonus!$K$2,IF(D3607&lt;Bonus!$J$3,Bonus!$K$3,IF(D3607&lt;Bonus!$J$4,Bonus!$K$4,IF(D3607&lt;Bonus!$J$5,Bonus!$K$5,IF(D3607&lt;Bonus!$J$6,Bonus!$K$6,IF(D3607&lt;Bonus!$J$7,Bonus!$K$7,IF(D3607&lt;Bonus!$J$8,Bonus!$K$8,IF(D3607&lt;Bonus!$J$9,Bonus!$K$9,IF(D3607&lt;Bonus!$J$10,Bonus!$K$10,IF(D3607&lt;Bonus!$J$11,Bonus!$K$11,IF(D3607&lt;Bonus!$J$12,Bonus!$K$12,Bonus!$K$13)))))))))))</f>
        <v>1</v>
      </c>
    </row>
    <row r="3608" spans="1:21"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17">
        <f t="shared" si="225"/>
        <v>61.0625</v>
      </c>
      <c r="Q3608" t="s">
        <v>8337</v>
      </c>
      <c r="R3608" t="s">
        <v>8338</v>
      </c>
      <c r="S3608" s="23">
        <f t="shared" si="226"/>
        <v>42566.396493055552</v>
      </c>
      <c r="T3608" s="23">
        <f t="shared" si="227"/>
        <v>42596.396493055552</v>
      </c>
      <c r="U3608" s="27">
        <f>IF(D3608&lt;Bonus!$J$2,Bonus!$K$2,IF(D3608&lt;Bonus!$J$3,Bonus!$K$3,IF(D3608&lt;Bonus!$J$4,Bonus!$K$4,IF(D3608&lt;Bonus!$J$5,Bonus!$K$5,IF(D3608&lt;Bonus!$J$6,Bonus!$K$6,IF(D3608&lt;Bonus!$J$7,Bonus!$K$7,IF(D3608&lt;Bonus!$J$8,Bonus!$K$8,IF(D3608&lt;Bonus!$J$9,Bonus!$K$9,IF(D3608&lt;Bonus!$J$10,Bonus!$K$10,IF(D3608&lt;Bonus!$J$11,Bonus!$K$11,IF(D3608&lt;Bonus!$J$12,Bonus!$K$12,Bonus!$K$13)))))))))))</f>
        <v>2</v>
      </c>
    </row>
    <row r="3609" spans="1:21"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17">
        <f t="shared" si="225"/>
        <v>29</v>
      </c>
      <c r="Q3609" t="s">
        <v>8337</v>
      </c>
      <c r="R3609" t="s">
        <v>8338</v>
      </c>
      <c r="S3609" s="23">
        <f t="shared" si="226"/>
        <v>42338.755578703705</v>
      </c>
      <c r="T3609" s="23">
        <f t="shared" si="227"/>
        <v>42352.791666666664</v>
      </c>
      <c r="U3609" s="27">
        <f>IF(D3609&lt;Bonus!$J$2,Bonus!$K$2,IF(D3609&lt;Bonus!$J$3,Bonus!$K$3,IF(D3609&lt;Bonus!$J$4,Bonus!$K$4,IF(D3609&lt;Bonus!$J$5,Bonus!$K$5,IF(D3609&lt;Bonus!$J$6,Bonus!$K$6,IF(D3609&lt;Bonus!$J$7,Bonus!$K$7,IF(D3609&lt;Bonus!$J$8,Bonus!$K$8,IF(D3609&lt;Bonus!$J$9,Bonus!$K$9,IF(D3609&lt;Bonus!$J$10,Bonus!$K$10,IF(D3609&lt;Bonus!$J$11,Bonus!$K$11,IF(D3609&lt;Bonus!$J$12,Bonus!$K$12,Bonus!$K$13)))))))))))</f>
        <v>1</v>
      </c>
    </row>
    <row r="3610" spans="1:21"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17">
        <f t="shared" si="225"/>
        <v>29.62962962962963</v>
      </c>
      <c r="Q3610" t="s">
        <v>8337</v>
      </c>
      <c r="R3610" t="s">
        <v>8338</v>
      </c>
      <c r="S3610" s="23">
        <f t="shared" si="226"/>
        <v>42506.50104166667</v>
      </c>
      <c r="T3610" s="23">
        <f t="shared" si="227"/>
        <v>42538.374999999993</v>
      </c>
      <c r="U3610" s="27">
        <f>IF(D3610&lt;Bonus!$J$2,Bonus!$K$2,IF(D3610&lt;Bonus!$J$3,Bonus!$K$3,IF(D3610&lt;Bonus!$J$4,Bonus!$K$4,IF(D3610&lt;Bonus!$J$5,Bonus!$K$5,IF(D3610&lt;Bonus!$J$6,Bonus!$K$6,IF(D3610&lt;Bonus!$J$7,Bonus!$K$7,IF(D3610&lt;Bonus!$J$8,Bonus!$K$8,IF(D3610&lt;Bonus!$J$9,Bonus!$K$9,IF(D3610&lt;Bonus!$J$10,Bonus!$K$10,IF(D3610&lt;Bonus!$J$11,Bonus!$K$11,IF(D3610&lt;Bonus!$J$12,Bonus!$K$12,Bonus!$K$13)))))))))))</f>
        <v>1</v>
      </c>
    </row>
    <row r="3611" spans="1:21"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17">
        <f t="shared" si="225"/>
        <v>143.0952380952381</v>
      </c>
      <c r="Q3611" t="s">
        <v>8337</v>
      </c>
      <c r="R3611" t="s">
        <v>8338</v>
      </c>
      <c r="S3611" s="23">
        <f t="shared" si="226"/>
        <v>42429.783391203695</v>
      </c>
      <c r="T3611" s="23">
        <f t="shared" si="227"/>
        <v>42459.741724537038</v>
      </c>
      <c r="U3611" s="27">
        <f>IF(D3611&lt;Bonus!$J$2,Bonus!$K$2,IF(D3611&lt;Bonus!$J$3,Bonus!$K$3,IF(D3611&lt;Bonus!$J$4,Bonus!$K$4,IF(D3611&lt;Bonus!$J$5,Bonus!$K$5,IF(D3611&lt;Bonus!$J$6,Bonus!$K$6,IF(D3611&lt;Bonus!$J$7,Bonus!$K$7,IF(D3611&lt;Bonus!$J$8,Bonus!$K$8,IF(D3611&lt;Bonus!$J$9,Bonus!$K$9,IF(D3611&lt;Bonus!$J$10,Bonus!$K$10,IF(D3611&lt;Bonus!$J$11,Bonus!$K$11,IF(D3611&lt;Bonus!$J$12,Bonus!$K$12,Bonus!$K$13)))))))))))</f>
        <v>2</v>
      </c>
    </row>
    <row r="3612" spans="1:21"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17">
        <f t="shared" si="225"/>
        <v>52.354838709677416</v>
      </c>
      <c r="Q3612" t="s">
        <v>8337</v>
      </c>
      <c r="R3612" t="s">
        <v>8338</v>
      </c>
      <c r="S3612" s="23">
        <f t="shared" si="226"/>
        <v>42203.22379629629</v>
      </c>
      <c r="T3612" s="23">
        <f t="shared" si="227"/>
        <v>42233.22379629629</v>
      </c>
      <c r="U3612" s="27">
        <f>IF(D3612&lt;Bonus!$J$2,Bonus!$K$2,IF(D3612&lt;Bonus!$J$3,Bonus!$K$3,IF(D3612&lt;Bonus!$J$4,Bonus!$K$4,IF(D3612&lt;Bonus!$J$5,Bonus!$K$5,IF(D3612&lt;Bonus!$J$6,Bonus!$K$6,IF(D3612&lt;Bonus!$J$7,Bonus!$K$7,IF(D3612&lt;Bonus!$J$8,Bonus!$K$8,IF(D3612&lt;Bonus!$J$9,Bonus!$K$9,IF(D3612&lt;Bonus!$J$10,Bonus!$K$10,IF(D3612&lt;Bonus!$J$11,Bonus!$K$11,IF(D3612&lt;Bonus!$J$12,Bonus!$K$12,Bonus!$K$13)))))))))))</f>
        <v>2</v>
      </c>
    </row>
    <row r="3613" spans="1:21"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17">
        <f t="shared" si="225"/>
        <v>66.666666666666671</v>
      </c>
      <c r="Q3613" t="s">
        <v>8337</v>
      </c>
      <c r="R3613" t="s">
        <v>8338</v>
      </c>
      <c r="S3613" s="23">
        <f t="shared" si="226"/>
        <v>42072.162048611113</v>
      </c>
      <c r="T3613" s="23">
        <f t="shared" si="227"/>
        <v>42102.162048611113</v>
      </c>
      <c r="U3613" s="27">
        <f>IF(D3613&lt;Bonus!$J$2,Bonus!$K$2,IF(D3613&lt;Bonus!$J$3,Bonus!$K$3,IF(D3613&lt;Bonus!$J$4,Bonus!$K$4,IF(D3613&lt;Bonus!$J$5,Bonus!$K$5,IF(D3613&lt;Bonus!$J$6,Bonus!$K$6,IF(D3613&lt;Bonus!$J$7,Bonus!$K$7,IF(D3613&lt;Bonus!$J$8,Bonus!$K$8,IF(D3613&lt;Bonus!$J$9,Bonus!$K$9,IF(D3613&lt;Bonus!$J$10,Bonus!$K$10,IF(D3613&lt;Bonus!$J$11,Bonus!$K$11,IF(D3613&lt;Bonus!$J$12,Bonus!$K$12,Bonus!$K$13)))))))))))</f>
        <v>2</v>
      </c>
    </row>
    <row r="3614" spans="1:21"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17">
        <f t="shared" si="225"/>
        <v>126.66666666666667</v>
      </c>
      <c r="Q3614" t="s">
        <v>8337</v>
      </c>
      <c r="R3614" t="s">
        <v>8338</v>
      </c>
      <c r="S3614" s="23">
        <f t="shared" si="226"/>
        <v>41789.518645833334</v>
      </c>
      <c r="T3614" s="23">
        <f t="shared" si="227"/>
        <v>41799.518645833334</v>
      </c>
      <c r="U3614" s="27">
        <f>IF(D3614&lt;Bonus!$J$2,Bonus!$K$2,IF(D3614&lt;Bonus!$J$3,Bonus!$K$3,IF(D3614&lt;Bonus!$J$4,Bonus!$K$4,IF(D3614&lt;Bonus!$J$5,Bonus!$K$5,IF(D3614&lt;Bonus!$J$6,Bonus!$K$6,IF(D3614&lt;Bonus!$J$7,Bonus!$K$7,IF(D3614&lt;Bonus!$J$8,Bonus!$K$8,IF(D3614&lt;Bonus!$J$9,Bonus!$K$9,IF(D3614&lt;Bonus!$J$10,Bonus!$K$10,IF(D3614&lt;Bonus!$J$11,Bonus!$K$11,IF(D3614&lt;Bonus!$J$12,Bonus!$K$12,Bonus!$K$13)))))))))))</f>
        <v>3</v>
      </c>
    </row>
    <row r="3615" spans="1:21"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17">
        <f t="shared" si="225"/>
        <v>62.5</v>
      </c>
      <c r="Q3615" t="s">
        <v>8337</v>
      </c>
      <c r="R3615" t="s">
        <v>8338</v>
      </c>
      <c r="S3615" s="23">
        <f t="shared" si="226"/>
        <v>41788.381643518514</v>
      </c>
      <c r="T3615" s="23">
        <f t="shared" si="227"/>
        <v>41818.381643518514</v>
      </c>
      <c r="U3615" s="27">
        <f>IF(D3615&lt;Bonus!$J$2,Bonus!$K$2,IF(D3615&lt;Bonus!$J$3,Bonus!$K$3,IF(D3615&lt;Bonus!$J$4,Bonus!$K$4,IF(D3615&lt;Bonus!$J$5,Bonus!$K$5,IF(D3615&lt;Bonus!$J$6,Bonus!$K$6,IF(D3615&lt;Bonus!$J$7,Bonus!$K$7,IF(D3615&lt;Bonus!$J$8,Bonus!$K$8,IF(D3615&lt;Bonus!$J$9,Bonus!$K$9,IF(D3615&lt;Bonus!$J$10,Bonus!$K$10,IF(D3615&lt;Bonus!$J$11,Bonus!$K$11,IF(D3615&lt;Bonus!$J$12,Bonus!$K$12,Bonus!$K$13)))))))))))</f>
        <v>2</v>
      </c>
    </row>
    <row r="3616" spans="1:21"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17">
        <f t="shared" si="225"/>
        <v>35.492957746478872</v>
      </c>
      <c r="Q3616" t="s">
        <v>8337</v>
      </c>
      <c r="R3616" t="s">
        <v>8338</v>
      </c>
      <c r="S3616" s="23">
        <f t="shared" si="226"/>
        <v>42143.833518518521</v>
      </c>
      <c r="T3616" s="23">
        <f t="shared" si="227"/>
        <v>42173.833518518521</v>
      </c>
      <c r="U3616" s="27">
        <f>IF(D3616&lt;Bonus!$J$2,Bonus!$K$2,IF(D3616&lt;Bonus!$J$3,Bonus!$K$3,IF(D3616&lt;Bonus!$J$4,Bonus!$K$4,IF(D3616&lt;Bonus!$J$5,Bonus!$K$5,IF(D3616&lt;Bonus!$J$6,Bonus!$K$6,IF(D3616&lt;Bonus!$J$7,Bonus!$K$7,IF(D3616&lt;Bonus!$J$8,Bonus!$K$8,IF(D3616&lt;Bonus!$J$9,Bonus!$K$9,IF(D3616&lt;Bonus!$J$10,Bonus!$K$10,IF(D3616&lt;Bonus!$J$11,Bonus!$K$11,IF(D3616&lt;Bonus!$J$12,Bonus!$K$12,Bonus!$K$13)))))))))))</f>
        <v>2</v>
      </c>
    </row>
    <row r="3617" spans="1:21"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17">
        <f t="shared" si="225"/>
        <v>37.083333333333336</v>
      </c>
      <c r="Q3617" t="s">
        <v>8337</v>
      </c>
      <c r="R3617" t="s">
        <v>8338</v>
      </c>
      <c r="S3617" s="23">
        <f t="shared" si="226"/>
        <v>42318.385370370372</v>
      </c>
      <c r="T3617" s="23">
        <f t="shared" si="227"/>
        <v>42348.385370370372</v>
      </c>
      <c r="U3617" s="27">
        <f>IF(D3617&lt;Bonus!$J$2,Bonus!$K$2,IF(D3617&lt;Bonus!$J$3,Bonus!$K$3,IF(D3617&lt;Bonus!$J$4,Bonus!$K$4,IF(D3617&lt;Bonus!$J$5,Bonus!$K$5,IF(D3617&lt;Bonus!$J$6,Bonus!$K$6,IF(D3617&lt;Bonus!$J$7,Bonus!$K$7,IF(D3617&lt;Bonus!$J$8,Bonus!$K$8,IF(D3617&lt;Bonus!$J$9,Bonus!$K$9,IF(D3617&lt;Bonus!$J$10,Bonus!$K$10,IF(D3617&lt;Bonus!$J$11,Bonus!$K$11,IF(D3617&lt;Bonus!$J$12,Bonus!$K$12,Bonus!$K$13)))))))))))</f>
        <v>2</v>
      </c>
    </row>
    <row r="3618" spans="1:21"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17">
        <f t="shared" si="225"/>
        <v>69.333333333333329</v>
      </c>
      <c r="Q3618" t="s">
        <v>8337</v>
      </c>
      <c r="R3618" t="s">
        <v>8338</v>
      </c>
      <c r="S3618" s="23">
        <f t="shared" si="226"/>
        <v>42052.741481481477</v>
      </c>
      <c r="T3618" s="23">
        <f t="shared" si="227"/>
        <v>42082.699814814812</v>
      </c>
      <c r="U3618" s="27">
        <f>IF(D3618&lt;Bonus!$J$2,Bonus!$K$2,IF(D3618&lt;Bonus!$J$3,Bonus!$K$3,IF(D3618&lt;Bonus!$J$4,Bonus!$K$4,IF(D3618&lt;Bonus!$J$5,Bonus!$K$5,IF(D3618&lt;Bonus!$J$6,Bonus!$K$6,IF(D3618&lt;Bonus!$J$7,Bonus!$K$7,IF(D3618&lt;Bonus!$J$8,Bonus!$K$8,IF(D3618&lt;Bonus!$J$9,Bonus!$K$9,IF(D3618&lt;Bonus!$J$10,Bonus!$K$10,IF(D3618&lt;Bonus!$J$11,Bonus!$K$11,IF(D3618&lt;Bonus!$J$12,Bonus!$K$12,Bonus!$K$13)))))))))))</f>
        <v>2</v>
      </c>
    </row>
    <row r="3619" spans="1:21"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17">
        <f t="shared" si="225"/>
        <v>17.254901960784313</v>
      </c>
      <c r="Q3619" t="s">
        <v>8337</v>
      </c>
      <c r="R3619" t="s">
        <v>8338</v>
      </c>
      <c r="S3619" s="23">
        <f t="shared" si="226"/>
        <v>42779.401956018519</v>
      </c>
      <c r="T3619" s="23">
        <f t="shared" si="227"/>
        <v>42793.791666666664</v>
      </c>
      <c r="U3619" s="27">
        <f>IF(D3619&lt;Bonus!$J$2,Bonus!$K$2,IF(D3619&lt;Bonus!$J$3,Bonus!$K$3,IF(D3619&lt;Bonus!$J$4,Bonus!$K$4,IF(D3619&lt;Bonus!$J$5,Bonus!$K$5,IF(D3619&lt;Bonus!$J$6,Bonus!$K$6,IF(D3619&lt;Bonus!$J$7,Bonus!$K$7,IF(D3619&lt;Bonus!$J$8,Bonus!$K$8,IF(D3619&lt;Bonus!$J$9,Bonus!$K$9,IF(D3619&lt;Bonus!$J$10,Bonus!$K$10,IF(D3619&lt;Bonus!$J$11,Bonus!$K$11,IF(D3619&lt;Bonus!$J$12,Bonus!$K$12,Bonus!$K$13)))))))))))</f>
        <v>1</v>
      </c>
    </row>
    <row r="3620" spans="1:21"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17">
        <f t="shared" si="225"/>
        <v>36.071428571428569</v>
      </c>
      <c r="Q3620" t="s">
        <v>8337</v>
      </c>
      <c r="R3620" t="s">
        <v>8338</v>
      </c>
      <c r="S3620" s="23">
        <f t="shared" si="226"/>
        <v>42128.419560185182</v>
      </c>
      <c r="T3620" s="23">
        <f t="shared" si="227"/>
        <v>42158.419560185182</v>
      </c>
      <c r="U3620" s="27">
        <f>IF(D3620&lt;Bonus!$J$2,Bonus!$K$2,IF(D3620&lt;Bonus!$J$3,Bonus!$K$3,IF(D3620&lt;Bonus!$J$4,Bonus!$K$4,IF(D3620&lt;Bonus!$J$5,Bonus!$K$5,IF(D3620&lt;Bonus!$J$6,Bonus!$K$6,IF(D3620&lt;Bonus!$J$7,Bonus!$K$7,IF(D3620&lt;Bonus!$J$8,Bonus!$K$8,IF(D3620&lt;Bonus!$J$9,Bonus!$K$9,IF(D3620&lt;Bonus!$J$10,Bonus!$K$10,IF(D3620&lt;Bonus!$J$11,Bonus!$K$11,IF(D3620&lt;Bonus!$J$12,Bonus!$K$12,Bonus!$K$13)))))))))))</f>
        <v>2</v>
      </c>
    </row>
    <row r="3621" spans="1:21"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17">
        <f t="shared" si="225"/>
        <v>66.470588235294116</v>
      </c>
      <c r="Q3621" t="s">
        <v>8337</v>
      </c>
      <c r="R3621" t="s">
        <v>8338</v>
      </c>
      <c r="S3621" s="23">
        <f t="shared" si="226"/>
        <v>42660.92391203704</v>
      </c>
      <c r="T3621" s="23">
        <f t="shared" si="227"/>
        <v>42693.708333333336</v>
      </c>
      <c r="U3621" s="27">
        <f>IF(D3621&lt;Bonus!$J$2,Bonus!$K$2,IF(D3621&lt;Bonus!$J$3,Bonus!$K$3,IF(D3621&lt;Bonus!$J$4,Bonus!$K$4,IF(D3621&lt;Bonus!$J$5,Bonus!$K$5,IF(D3621&lt;Bonus!$J$6,Bonus!$K$6,IF(D3621&lt;Bonus!$J$7,Bonus!$K$7,IF(D3621&lt;Bonus!$J$8,Bonus!$K$8,IF(D3621&lt;Bonus!$J$9,Bonus!$K$9,IF(D3621&lt;Bonus!$J$10,Bonus!$K$10,IF(D3621&lt;Bonus!$J$11,Bonus!$K$11,IF(D3621&lt;Bonus!$J$12,Bonus!$K$12,Bonus!$K$13)))))))))))</f>
        <v>2</v>
      </c>
    </row>
    <row r="3622" spans="1:21"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17">
        <f t="shared" si="225"/>
        <v>56.065989847715734</v>
      </c>
      <c r="Q3622" t="s">
        <v>8337</v>
      </c>
      <c r="R3622" t="s">
        <v>8338</v>
      </c>
      <c r="S3622" s="23">
        <f t="shared" si="226"/>
        <v>42037.72987268518</v>
      </c>
      <c r="T3622" s="23">
        <f t="shared" si="227"/>
        <v>42067.958333333336</v>
      </c>
      <c r="U3622" s="27">
        <f>IF(D3622&lt;Bonus!$J$2,Bonus!$K$2,IF(D3622&lt;Bonus!$J$3,Bonus!$K$3,IF(D3622&lt;Bonus!$J$4,Bonus!$K$4,IF(D3622&lt;Bonus!$J$5,Bonus!$K$5,IF(D3622&lt;Bonus!$J$6,Bonus!$K$6,IF(D3622&lt;Bonus!$J$7,Bonus!$K$7,IF(D3622&lt;Bonus!$J$8,Bonus!$K$8,IF(D3622&lt;Bonus!$J$9,Bonus!$K$9,IF(D3622&lt;Bonus!$J$10,Bonus!$K$10,IF(D3622&lt;Bonus!$J$11,Bonus!$K$11,IF(D3622&lt;Bonus!$J$12,Bonus!$K$12,Bonus!$K$13)))))))))))</f>
        <v>4</v>
      </c>
    </row>
    <row r="3623" spans="1:21"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17">
        <f t="shared" si="225"/>
        <v>47.028571428571432</v>
      </c>
      <c r="Q3623" t="s">
        <v>8337</v>
      </c>
      <c r="R3623" t="s">
        <v>8338</v>
      </c>
      <c r="S3623" s="23">
        <f t="shared" si="226"/>
        <v>42619.727361111109</v>
      </c>
      <c r="T3623" s="23">
        <f t="shared" si="227"/>
        <v>42643.666666666664</v>
      </c>
      <c r="U3623" s="27">
        <f>IF(D3623&lt;Bonus!$J$2,Bonus!$K$2,IF(D3623&lt;Bonus!$J$3,Bonus!$K$3,IF(D3623&lt;Bonus!$J$4,Bonus!$K$4,IF(D3623&lt;Bonus!$J$5,Bonus!$K$5,IF(D3623&lt;Bonus!$J$6,Bonus!$K$6,IF(D3623&lt;Bonus!$J$7,Bonus!$K$7,IF(D3623&lt;Bonus!$J$8,Bonus!$K$8,IF(D3623&lt;Bonus!$J$9,Bonus!$K$9,IF(D3623&lt;Bonus!$J$10,Bonus!$K$10,IF(D3623&lt;Bonus!$J$11,Bonus!$K$11,IF(D3623&lt;Bonus!$J$12,Bonus!$K$12,Bonus!$K$13)))))))))))</f>
        <v>2</v>
      </c>
    </row>
    <row r="3624" spans="1:21"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17">
        <f t="shared" si="225"/>
        <v>47.666190476190479</v>
      </c>
      <c r="Q3624" t="s">
        <v>8337</v>
      </c>
      <c r="R3624" t="s">
        <v>8338</v>
      </c>
      <c r="S3624" s="23">
        <f t="shared" si="226"/>
        <v>41877.013553240737</v>
      </c>
      <c r="T3624" s="23">
        <f t="shared" si="227"/>
        <v>41909.932638888888</v>
      </c>
      <c r="U3624" s="27">
        <f>IF(D3624&lt;Bonus!$J$2,Bonus!$K$2,IF(D3624&lt;Bonus!$J$3,Bonus!$K$3,IF(D3624&lt;Bonus!$J$4,Bonus!$K$4,IF(D3624&lt;Bonus!$J$5,Bonus!$K$5,IF(D3624&lt;Bonus!$J$6,Bonus!$K$6,IF(D3624&lt;Bonus!$J$7,Bonus!$K$7,IF(D3624&lt;Bonus!$J$8,Bonus!$K$8,IF(D3624&lt;Bonus!$J$9,Bonus!$K$9,IF(D3624&lt;Bonus!$J$10,Bonus!$K$10,IF(D3624&lt;Bonus!$J$11,Bonus!$K$11,IF(D3624&lt;Bonus!$J$12,Bonus!$K$12,Bonus!$K$13)))))))))))</f>
        <v>2</v>
      </c>
    </row>
    <row r="3625" spans="1:21"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17">
        <f t="shared" si="225"/>
        <v>88.235294117647058</v>
      </c>
      <c r="Q3625" t="s">
        <v>8337</v>
      </c>
      <c r="R3625" t="s">
        <v>8338</v>
      </c>
      <c r="S3625" s="23">
        <f t="shared" si="226"/>
        <v>41828.528587962959</v>
      </c>
      <c r="T3625" s="23">
        <f t="shared" si="227"/>
        <v>41846.083333333328</v>
      </c>
      <c r="U3625" s="27">
        <f>IF(D3625&lt;Bonus!$J$2,Bonus!$K$2,IF(D3625&lt;Bonus!$J$3,Bonus!$K$3,IF(D3625&lt;Bonus!$J$4,Bonus!$K$4,IF(D3625&lt;Bonus!$J$5,Bonus!$K$5,IF(D3625&lt;Bonus!$J$6,Bonus!$K$6,IF(D3625&lt;Bonus!$J$7,Bonus!$K$7,IF(D3625&lt;Bonus!$J$8,Bonus!$K$8,IF(D3625&lt;Bonus!$J$9,Bonus!$K$9,IF(D3625&lt;Bonus!$J$10,Bonus!$K$10,IF(D3625&lt;Bonus!$J$11,Bonus!$K$11,IF(D3625&lt;Bonus!$J$12,Bonus!$K$12,Bonus!$K$13)))))))))))</f>
        <v>2</v>
      </c>
    </row>
    <row r="3626" spans="1:21"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17">
        <f t="shared" si="225"/>
        <v>80.717948717948715</v>
      </c>
      <c r="Q3626" t="s">
        <v>8337</v>
      </c>
      <c r="R3626" t="s">
        <v>8338</v>
      </c>
      <c r="S3626" s="23">
        <f t="shared" si="226"/>
        <v>42545.565856481473</v>
      </c>
      <c r="T3626" s="23">
        <f t="shared" si="227"/>
        <v>42605.565856481473</v>
      </c>
      <c r="U3626" s="27">
        <f>IF(D3626&lt;Bonus!$J$2,Bonus!$K$2,IF(D3626&lt;Bonus!$J$3,Bonus!$K$3,IF(D3626&lt;Bonus!$J$4,Bonus!$K$4,IF(D3626&lt;Bonus!$J$5,Bonus!$K$5,IF(D3626&lt;Bonus!$J$6,Bonus!$K$6,IF(D3626&lt;Bonus!$J$7,Bonus!$K$7,IF(D3626&lt;Bonus!$J$8,Bonus!$K$8,IF(D3626&lt;Bonus!$J$9,Bonus!$K$9,IF(D3626&lt;Bonus!$J$10,Bonus!$K$10,IF(D3626&lt;Bonus!$J$11,Bonus!$K$11,IF(D3626&lt;Bonus!$J$12,Bonus!$K$12,Bonus!$K$13)))))))))))</f>
        <v>2</v>
      </c>
    </row>
    <row r="3627" spans="1:21"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17">
        <f t="shared" si="225"/>
        <v>39.487179487179489</v>
      </c>
      <c r="Q3627" t="s">
        <v>8337</v>
      </c>
      <c r="R3627" t="s">
        <v>8338</v>
      </c>
      <c r="S3627" s="23">
        <f t="shared" si="226"/>
        <v>42157.444178240738</v>
      </c>
      <c r="T3627" s="23">
        <f t="shared" si="227"/>
        <v>42187.444178240738</v>
      </c>
      <c r="U3627" s="27">
        <f>IF(D3627&lt;Bonus!$J$2,Bonus!$K$2,IF(D3627&lt;Bonus!$J$3,Bonus!$K$3,IF(D3627&lt;Bonus!$J$4,Bonus!$K$4,IF(D3627&lt;Bonus!$J$5,Bonus!$K$5,IF(D3627&lt;Bonus!$J$6,Bonus!$K$6,IF(D3627&lt;Bonus!$J$7,Bonus!$K$7,IF(D3627&lt;Bonus!$J$8,Bonus!$K$8,IF(D3627&lt;Bonus!$J$9,Bonus!$K$9,IF(D3627&lt;Bonus!$J$10,Bonus!$K$10,IF(D3627&lt;Bonus!$J$11,Bonus!$K$11,IF(D3627&lt;Bonus!$J$12,Bonus!$K$12,Bonus!$K$13)))))))))))</f>
        <v>2</v>
      </c>
    </row>
    <row r="3628" spans="1:21"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17">
        <f t="shared" si="225"/>
        <v>84.854166666666671</v>
      </c>
      <c r="Q3628" t="s">
        <v>8337</v>
      </c>
      <c r="R3628" t="s">
        <v>8338</v>
      </c>
      <c r="S3628" s="23">
        <f t="shared" si="226"/>
        <v>41846.458993055552</v>
      </c>
      <c r="T3628" s="23">
        <f t="shared" si="227"/>
        <v>41867.458993055552</v>
      </c>
      <c r="U3628" s="27">
        <f>IF(D3628&lt;Bonus!$J$2,Bonus!$K$2,IF(D3628&lt;Bonus!$J$3,Bonus!$K$3,IF(D3628&lt;Bonus!$J$4,Bonus!$K$4,IF(D3628&lt;Bonus!$J$5,Bonus!$K$5,IF(D3628&lt;Bonus!$J$6,Bonus!$K$6,IF(D3628&lt;Bonus!$J$7,Bonus!$K$7,IF(D3628&lt;Bonus!$J$8,Bonus!$K$8,IF(D3628&lt;Bonus!$J$9,Bonus!$K$9,IF(D3628&lt;Bonus!$J$10,Bonus!$K$10,IF(D3628&lt;Bonus!$J$11,Bonus!$K$11,IF(D3628&lt;Bonus!$J$12,Bonus!$K$12,Bonus!$K$13)))))))))))</f>
        <v>2</v>
      </c>
    </row>
    <row r="3629" spans="1:21"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17">
        <f t="shared" si="225"/>
        <v>68.965517241379317</v>
      </c>
      <c r="Q3629" t="s">
        <v>8337</v>
      </c>
      <c r="R3629" t="s">
        <v>8338</v>
      </c>
      <c r="S3629" s="23">
        <f t="shared" si="226"/>
        <v>42460.533414351848</v>
      </c>
      <c r="T3629" s="23">
        <f t="shared" si="227"/>
        <v>42510.957638888889</v>
      </c>
      <c r="U3629" s="27">
        <f>IF(D3629&lt;Bonus!$J$2,Bonus!$K$2,IF(D3629&lt;Bonus!$J$3,Bonus!$K$3,IF(D3629&lt;Bonus!$J$4,Bonus!$K$4,IF(D3629&lt;Bonus!$J$5,Bonus!$K$5,IF(D3629&lt;Bonus!$J$6,Bonus!$K$6,IF(D3629&lt;Bonus!$J$7,Bonus!$K$7,IF(D3629&lt;Bonus!$J$8,Bonus!$K$8,IF(D3629&lt;Bonus!$J$9,Bonus!$K$9,IF(D3629&lt;Bonus!$J$10,Bonus!$K$10,IF(D3629&lt;Bonus!$J$11,Bonus!$K$11,IF(D3629&lt;Bonus!$J$12,Bonus!$K$12,Bonus!$K$13)))))))))))</f>
        <v>2</v>
      </c>
    </row>
    <row r="3630" spans="1:21"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17" t="e">
        <f t="shared" si="225"/>
        <v>#DIV/0!</v>
      </c>
      <c r="Q3630" t="s">
        <v>8337</v>
      </c>
      <c r="R3630" t="s">
        <v>8379</v>
      </c>
      <c r="S3630" s="23">
        <f t="shared" si="226"/>
        <v>42291.6249537037</v>
      </c>
      <c r="T3630" s="23">
        <f t="shared" si="227"/>
        <v>42351.666620370372</v>
      </c>
      <c r="U3630" s="27">
        <f>IF(D3630&lt;Bonus!$J$2,Bonus!$K$2,IF(D3630&lt;Bonus!$J$3,Bonus!$K$3,IF(D3630&lt;Bonus!$J$4,Bonus!$K$4,IF(D3630&lt;Bonus!$J$5,Bonus!$K$5,IF(D3630&lt;Bonus!$J$6,Bonus!$K$6,IF(D3630&lt;Bonus!$J$7,Bonus!$K$7,IF(D3630&lt;Bonus!$J$8,Bonus!$K$8,IF(D3630&lt;Bonus!$J$9,Bonus!$K$9,IF(D3630&lt;Bonus!$J$10,Bonus!$K$10,IF(D3630&lt;Bonus!$J$11,Bonus!$K$11,IF(D3630&lt;Bonus!$J$12,Bonus!$K$12,Bonus!$K$13)))))))))))</f>
        <v>12</v>
      </c>
    </row>
    <row r="3631" spans="1:21"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17">
        <f t="shared" si="225"/>
        <v>1</v>
      </c>
      <c r="Q3631" t="s">
        <v>8337</v>
      </c>
      <c r="R3631" t="s">
        <v>8379</v>
      </c>
      <c r="S3631" s="23">
        <f t="shared" si="226"/>
        <v>42436.886157407404</v>
      </c>
      <c r="T3631" s="23">
        <f t="shared" si="227"/>
        <v>42495.499999999993</v>
      </c>
      <c r="U3631" s="27">
        <f>IF(D3631&lt;Bonus!$J$2,Bonus!$K$2,IF(D3631&lt;Bonus!$J$3,Bonus!$K$3,IF(D3631&lt;Bonus!$J$4,Bonus!$K$4,IF(D3631&lt;Bonus!$J$5,Bonus!$K$5,IF(D3631&lt;Bonus!$J$6,Bonus!$K$6,IF(D3631&lt;Bonus!$J$7,Bonus!$K$7,IF(D3631&lt;Bonus!$J$8,Bonus!$K$8,IF(D3631&lt;Bonus!$J$9,Bonus!$K$9,IF(D3631&lt;Bonus!$J$10,Bonus!$K$10,IF(D3631&lt;Bonus!$J$11,Bonus!$K$11,IF(D3631&lt;Bonus!$J$12,Bonus!$K$12,Bonus!$K$13)))))))))))</f>
        <v>12</v>
      </c>
    </row>
    <row r="3632" spans="1:21"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17">
        <f t="shared" si="225"/>
        <v>1</v>
      </c>
      <c r="Q3632" t="s">
        <v>8337</v>
      </c>
      <c r="R3632" t="s">
        <v>8379</v>
      </c>
      <c r="S3632" s="23">
        <f t="shared" si="226"/>
        <v>41942.638773148145</v>
      </c>
      <c r="T3632" s="23">
        <f t="shared" si="227"/>
        <v>41972.680439814816</v>
      </c>
      <c r="U3632" s="27">
        <f>IF(D3632&lt;Bonus!$J$2,Bonus!$K$2,IF(D3632&lt;Bonus!$J$3,Bonus!$K$3,IF(D3632&lt;Bonus!$J$4,Bonus!$K$4,IF(D3632&lt;Bonus!$J$5,Bonus!$K$5,IF(D3632&lt;Bonus!$J$6,Bonus!$K$6,IF(D3632&lt;Bonus!$J$7,Bonus!$K$7,IF(D3632&lt;Bonus!$J$8,Bonus!$K$8,IF(D3632&lt;Bonus!$J$9,Bonus!$K$9,IF(D3632&lt;Bonus!$J$10,Bonus!$K$10,IF(D3632&lt;Bonus!$J$11,Bonus!$K$11,IF(D3632&lt;Bonus!$J$12,Bonus!$K$12,Bonus!$K$13)))))))))))</f>
        <v>2</v>
      </c>
    </row>
    <row r="3633" spans="1:21"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17">
        <f t="shared" si="225"/>
        <v>147.88135593220338</v>
      </c>
      <c r="Q3633" t="s">
        <v>8337</v>
      </c>
      <c r="R3633" t="s">
        <v>8379</v>
      </c>
      <c r="S3633" s="23">
        <f t="shared" si="226"/>
        <v>41880.54510416666</v>
      </c>
      <c r="T3633" s="23">
        <f t="shared" si="227"/>
        <v>41904.957638888889</v>
      </c>
      <c r="U3633" s="27">
        <f>IF(D3633&lt;Bonus!$J$2,Bonus!$K$2,IF(D3633&lt;Bonus!$J$3,Bonus!$K$3,IF(D3633&lt;Bonus!$J$4,Bonus!$K$4,IF(D3633&lt;Bonus!$J$5,Bonus!$K$5,IF(D3633&lt;Bonus!$J$6,Bonus!$K$6,IF(D3633&lt;Bonus!$J$7,Bonus!$K$7,IF(D3633&lt;Bonus!$J$8,Bonus!$K$8,IF(D3633&lt;Bonus!$J$9,Bonus!$K$9,IF(D3633&lt;Bonus!$J$10,Bonus!$K$10,IF(D3633&lt;Bonus!$J$11,Bonus!$K$11,IF(D3633&lt;Bonus!$J$12,Bonus!$K$12,Bonus!$K$13)))))))))))</f>
        <v>5</v>
      </c>
    </row>
    <row r="3634" spans="1:21"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17">
        <f t="shared" si="225"/>
        <v>100</v>
      </c>
      <c r="Q3634" t="s">
        <v>8337</v>
      </c>
      <c r="R3634" t="s">
        <v>8379</v>
      </c>
      <c r="S3634" s="23">
        <f t="shared" si="226"/>
        <v>41946.728576388887</v>
      </c>
      <c r="T3634" s="23">
        <f t="shared" si="227"/>
        <v>41966.728576388887</v>
      </c>
      <c r="U3634" s="27">
        <f>IF(D3634&lt;Bonus!$J$2,Bonus!$K$2,IF(D3634&lt;Bonus!$J$3,Bonus!$K$3,IF(D3634&lt;Bonus!$J$4,Bonus!$K$4,IF(D3634&lt;Bonus!$J$5,Bonus!$K$5,IF(D3634&lt;Bonus!$J$6,Bonus!$K$6,IF(D3634&lt;Bonus!$J$7,Bonus!$K$7,IF(D3634&lt;Bonus!$J$8,Bonus!$K$8,IF(D3634&lt;Bonus!$J$9,Bonus!$K$9,IF(D3634&lt;Bonus!$J$10,Bonus!$K$10,IF(D3634&lt;Bonus!$J$11,Bonus!$K$11,IF(D3634&lt;Bonus!$J$12,Bonus!$K$12,Bonus!$K$13)))))))))))</f>
        <v>1</v>
      </c>
    </row>
    <row r="3635" spans="1:21"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17">
        <f t="shared" si="225"/>
        <v>56.838709677419352</v>
      </c>
      <c r="Q3635" t="s">
        <v>8337</v>
      </c>
      <c r="R3635" t="s">
        <v>8379</v>
      </c>
      <c r="S3635" s="23">
        <f t="shared" si="226"/>
        <v>42649.415127314809</v>
      </c>
      <c r="T3635" s="23">
        <f t="shared" si="227"/>
        <v>42692.833333333336</v>
      </c>
      <c r="U3635" s="27">
        <f>IF(D3635&lt;Bonus!$J$2,Bonus!$K$2,IF(D3635&lt;Bonus!$J$3,Bonus!$K$3,IF(D3635&lt;Bonus!$J$4,Bonus!$K$4,IF(D3635&lt;Bonus!$J$5,Bonus!$K$5,IF(D3635&lt;Bonus!$J$6,Bonus!$K$6,IF(D3635&lt;Bonus!$J$7,Bonus!$K$7,IF(D3635&lt;Bonus!$J$8,Bonus!$K$8,IF(D3635&lt;Bonus!$J$9,Bonus!$K$9,IF(D3635&lt;Bonus!$J$10,Bonus!$K$10,IF(D3635&lt;Bonus!$J$11,Bonus!$K$11,IF(D3635&lt;Bonus!$J$12,Bonus!$K$12,Bonus!$K$13)))))))))))</f>
        <v>3</v>
      </c>
    </row>
    <row r="3636" spans="1:21"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17">
        <f t="shared" si="225"/>
        <v>176.94444444444446</v>
      </c>
      <c r="Q3636" t="s">
        <v>8337</v>
      </c>
      <c r="R3636" t="s">
        <v>8379</v>
      </c>
      <c r="S3636" s="23">
        <f t="shared" si="226"/>
        <v>42700.958032407405</v>
      </c>
      <c r="T3636" s="23">
        <f t="shared" si="227"/>
        <v>42748.957638888889</v>
      </c>
      <c r="U3636" s="27">
        <f>IF(D3636&lt;Bonus!$J$2,Bonus!$K$2,IF(D3636&lt;Bonus!$J$3,Bonus!$K$3,IF(D3636&lt;Bonus!$J$4,Bonus!$K$4,IF(D3636&lt;Bonus!$J$5,Bonus!$K$5,IF(D3636&lt;Bonus!$J$6,Bonus!$K$6,IF(D3636&lt;Bonus!$J$7,Bonus!$K$7,IF(D3636&lt;Bonus!$J$8,Bonus!$K$8,IF(D3636&lt;Bonus!$J$9,Bonus!$K$9,IF(D3636&lt;Bonus!$J$10,Bonus!$K$10,IF(D3636&lt;Bonus!$J$11,Bonus!$K$11,IF(D3636&lt;Bonus!$J$12,Bonus!$K$12,Bonus!$K$13)))))))))))</f>
        <v>12</v>
      </c>
    </row>
    <row r="3637" spans="1:21"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17">
        <f t="shared" si="225"/>
        <v>127.6</v>
      </c>
      <c r="Q3637" t="s">
        <v>8337</v>
      </c>
      <c r="R3637" t="s">
        <v>8379</v>
      </c>
      <c r="S3637" s="23">
        <f t="shared" si="226"/>
        <v>42450.674490740734</v>
      </c>
      <c r="T3637" s="23">
        <f t="shared" si="227"/>
        <v>42480.674490740734</v>
      </c>
      <c r="U3637" s="27">
        <f>IF(D3637&lt;Bonus!$J$2,Bonus!$K$2,IF(D3637&lt;Bonus!$J$3,Bonus!$K$3,IF(D3637&lt;Bonus!$J$4,Bonus!$K$4,IF(D3637&lt;Bonus!$J$5,Bonus!$K$5,IF(D3637&lt;Bonus!$J$6,Bonus!$K$6,IF(D3637&lt;Bonus!$J$7,Bonus!$K$7,IF(D3637&lt;Bonus!$J$8,Bonus!$K$8,IF(D3637&lt;Bonus!$J$9,Bonus!$K$9,IF(D3637&lt;Bonus!$J$10,Bonus!$K$10,IF(D3637&lt;Bonus!$J$11,Bonus!$K$11,IF(D3637&lt;Bonus!$J$12,Bonus!$K$12,Bonus!$K$13)))))))))))</f>
        <v>2</v>
      </c>
    </row>
    <row r="3638" spans="1:21"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17" t="e">
        <f t="shared" si="225"/>
        <v>#DIV/0!</v>
      </c>
      <c r="Q3638" t="s">
        <v>8337</v>
      </c>
      <c r="R3638" t="s">
        <v>8379</v>
      </c>
      <c r="S3638" s="23">
        <f t="shared" si="226"/>
        <v>42226.486446759263</v>
      </c>
      <c r="T3638" s="23">
        <f t="shared" si="227"/>
        <v>42261.486446759263</v>
      </c>
      <c r="U3638" s="27">
        <f>IF(D3638&lt;Bonus!$J$2,Bonus!$K$2,IF(D3638&lt;Bonus!$J$3,Bonus!$K$3,IF(D3638&lt;Bonus!$J$4,Bonus!$K$4,IF(D3638&lt;Bonus!$J$5,Bonus!$K$5,IF(D3638&lt;Bonus!$J$6,Bonus!$K$6,IF(D3638&lt;Bonus!$J$7,Bonus!$K$7,IF(D3638&lt;Bonus!$J$8,Bonus!$K$8,IF(D3638&lt;Bonus!$J$9,Bonus!$K$9,IF(D3638&lt;Bonus!$J$10,Bonus!$K$10,IF(D3638&lt;Bonus!$J$11,Bonus!$K$11,IF(D3638&lt;Bonus!$J$12,Bonus!$K$12,Bonus!$K$13)))))))))))</f>
        <v>12</v>
      </c>
    </row>
    <row r="3639" spans="1:21"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17">
        <f t="shared" si="225"/>
        <v>66.142857142857139</v>
      </c>
      <c r="Q3639" t="s">
        <v>8337</v>
      </c>
      <c r="R3639" t="s">
        <v>8379</v>
      </c>
      <c r="S3639" s="23">
        <f t="shared" si="226"/>
        <v>41975.492303240739</v>
      </c>
      <c r="T3639" s="23">
        <f t="shared" si="227"/>
        <v>42005.492303240739</v>
      </c>
      <c r="U3639" s="27">
        <f>IF(D3639&lt;Bonus!$J$2,Bonus!$K$2,IF(D3639&lt;Bonus!$J$3,Bonus!$K$3,IF(D3639&lt;Bonus!$J$4,Bonus!$K$4,IF(D3639&lt;Bonus!$J$5,Bonus!$K$5,IF(D3639&lt;Bonus!$J$6,Bonus!$K$6,IF(D3639&lt;Bonus!$J$7,Bonus!$K$7,IF(D3639&lt;Bonus!$J$8,Bonus!$K$8,IF(D3639&lt;Bonus!$J$9,Bonus!$K$9,IF(D3639&lt;Bonus!$J$10,Bonus!$K$10,IF(D3639&lt;Bonus!$J$11,Bonus!$K$11,IF(D3639&lt;Bonus!$J$12,Bonus!$K$12,Bonus!$K$13)))))))))))</f>
        <v>2</v>
      </c>
    </row>
    <row r="3640" spans="1:21"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17">
        <f t="shared" si="225"/>
        <v>108</v>
      </c>
      <c r="Q3640" t="s">
        <v>8337</v>
      </c>
      <c r="R3640" t="s">
        <v>8379</v>
      </c>
      <c r="S3640" s="23">
        <f t="shared" si="226"/>
        <v>42053.464490740742</v>
      </c>
      <c r="T3640" s="23">
        <f t="shared" si="227"/>
        <v>42113.42282407407</v>
      </c>
      <c r="U3640" s="27">
        <f>IF(D3640&lt;Bonus!$J$2,Bonus!$K$2,IF(D3640&lt;Bonus!$J$3,Bonus!$K$3,IF(D3640&lt;Bonus!$J$4,Bonus!$K$4,IF(D3640&lt;Bonus!$J$5,Bonus!$K$5,IF(D3640&lt;Bonus!$J$6,Bonus!$K$6,IF(D3640&lt;Bonus!$J$7,Bonus!$K$7,IF(D3640&lt;Bonus!$J$8,Bonus!$K$8,IF(D3640&lt;Bonus!$J$9,Bonus!$K$9,IF(D3640&lt;Bonus!$J$10,Bonus!$K$10,IF(D3640&lt;Bonus!$J$11,Bonus!$K$11,IF(D3640&lt;Bonus!$J$12,Bonus!$K$12,Bonus!$K$13)))))))))))</f>
        <v>2</v>
      </c>
    </row>
    <row r="3641" spans="1:21"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17">
        <f t="shared" si="225"/>
        <v>1</v>
      </c>
      <c r="Q3641" t="s">
        <v>8337</v>
      </c>
      <c r="R3641" t="s">
        <v>8379</v>
      </c>
      <c r="S3641" s="23">
        <f t="shared" si="226"/>
        <v>42590.468819444439</v>
      </c>
      <c r="T3641" s="23">
        <f t="shared" si="227"/>
        <v>42650.424305555549</v>
      </c>
      <c r="U3641" s="27">
        <f>IF(D3641&lt;Bonus!$J$2,Bonus!$K$2,IF(D3641&lt;Bonus!$J$3,Bonus!$K$3,IF(D3641&lt;Bonus!$J$4,Bonus!$K$4,IF(D3641&lt;Bonus!$J$5,Bonus!$K$5,IF(D3641&lt;Bonus!$J$6,Bonus!$K$6,IF(D3641&lt;Bonus!$J$7,Bonus!$K$7,IF(D3641&lt;Bonus!$J$8,Bonus!$K$8,IF(D3641&lt;Bonus!$J$9,Bonus!$K$9,IF(D3641&lt;Bonus!$J$10,Bonus!$K$10,IF(D3641&lt;Bonus!$J$11,Bonus!$K$11,IF(D3641&lt;Bonus!$J$12,Bonus!$K$12,Bonus!$K$13)))))))))))</f>
        <v>7</v>
      </c>
    </row>
    <row r="3642" spans="1:21"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17">
        <f t="shared" si="225"/>
        <v>18.333333333333332</v>
      </c>
      <c r="Q3642" t="s">
        <v>8337</v>
      </c>
      <c r="R3642" t="s">
        <v>8379</v>
      </c>
      <c r="S3642" s="23">
        <f t="shared" si="226"/>
        <v>42104.573263888888</v>
      </c>
      <c r="T3642" s="23">
        <f t="shared" si="227"/>
        <v>42134.573263888888</v>
      </c>
      <c r="U3642" s="27">
        <f>IF(D3642&lt;Bonus!$J$2,Bonus!$K$2,IF(D3642&lt;Bonus!$J$3,Bonus!$K$3,IF(D3642&lt;Bonus!$J$4,Bonus!$K$4,IF(D3642&lt;Bonus!$J$5,Bonus!$K$5,IF(D3642&lt;Bonus!$J$6,Bonus!$K$6,IF(D3642&lt;Bonus!$J$7,Bonus!$K$7,IF(D3642&lt;Bonus!$J$8,Bonus!$K$8,IF(D3642&lt;Bonus!$J$9,Bonus!$K$9,IF(D3642&lt;Bonus!$J$10,Bonus!$K$10,IF(D3642&lt;Bonus!$J$11,Bonus!$K$11,IF(D3642&lt;Bonus!$J$12,Bonus!$K$12,Bonus!$K$13)))))))))))</f>
        <v>2</v>
      </c>
    </row>
    <row r="3643" spans="1:21"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17" t="e">
        <f t="shared" si="225"/>
        <v>#DIV/0!</v>
      </c>
      <c r="Q3643" t="s">
        <v>8337</v>
      </c>
      <c r="R3643" t="s">
        <v>8379</v>
      </c>
      <c r="S3643" s="23">
        <f t="shared" si="226"/>
        <v>41899.418738425928</v>
      </c>
      <c r="T3643" s="23">
        <f t="shared" si="227"/>
        <v>41917</v>
      </c>
      <c r="U3643" s="27">
        <f>IF(D3643&lt;Bonus!$J$2,Bonus!$K$2,IF(D3643&lt;Bonus!$J$3,Bonus!$K$3,IF(D3643&lt;Bonus!$J$4,Bonus!$K$4,IF(D3643&lt;Bonus!$J$5,Bonus!$K$5,IF(D3643&lt;Bonus!$J$6,Bonus!$K$6,IF(D3643&lt;Bonus!$J$7,Bonus!$K$7,IF(D3643&lt;Bonus!$J$8,Bonus!$K$8,IF(D3643&lt;Bonus!$J$9,Bonus!$K$9,IF(D3643&lt;Bonus!$J$10,Bonus!$K$10,IF(D3643&lt;Bonus!$J$11,Bonus!$K$11,IF(D3643&lt;Bonus!$J$12,Bonus!$K$12,Bonus!$K$13)))))))))))</f>
        <v>2</v>
      </c>
    </row>
    <row r="3644" spans="1:21"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17">
        <f t="shared" si="225"/>
        <v>7.5</v>
      </c>
      <c r="Q3644" t="s">
        <v>8337</v>
      </c>
      <c r="R3644" t="s">
        <v>8379</v>
      </c>
      <c r="S3644" s="23">
        <f t="shared" si="226"/>
        <v>42297.607951388891</v>
      </c>
      <c r="T3644" s="23">
        <f t="shared" si="227"/>
        <v>42338.499999999993</v>
      </c>
      <c r="U3644" s="27">
        <f>IF(D3644&lt;Bonus!$J$2,Bonus!$K$2,IF(D3644&lt;Bonus!$J$3,Bonus!$K$3,IF(D3644&lt;Bonus!$J$4,Bonus!$K$4,IF(D3644&lt;Bonus!$J$5,Bonus!$K$5,IF(D3644&lt;Bonus!$J$6,Bonus!$K$6,IF(D3644&lt;Bonus!$J$7,Bonus!$K$7,IF(D3644&lt;Bonus!$J$8,Bonus!$K$8,IF(D3644&lt;Bonus!$J$9,Bonus!$K$9,IF(D3644&lt;Bonus!$J$10,Bonus!$K$10,IF(D3644&lt;Bonus!$J$11,Bonus!$K$11,IF(D3644&lt;Bonus!$J$12,Bonus!$K$12,Bonus!$K$13)))))))))))</f>
        <v>1</v>
      </c>
    </row>
    <row r="3645" spans="1:21"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17" t="e">
        <f t="shared" si="225"/>
        <v>#DIV/0!</v>
      </c>
      <c r="Q3645" t="s">
        <v>8337</v>
      </c>
      <c r="R3645" t="s">
        <v>8379</v>
      </c>
      <c r="S3645" s="23">
        <f t="shared" si="226"/>
        <v>42284.935636574075</v>
      </c>
      <c r="T3645" s="23">
        <f t="shared" si="227"/>
        <v>42324.977303240739</v>
      </c>
      <c r="U3645" s="27">
        <f>IF(D3645&lt;Bonus!$J$2,Bonus!$K$2,IF(D3645&lt;Bonus!$J$3,Bonus!$K$3,IF(D3645&lt;Bonus!$J$4,Bonus!$K$4,IF(D3645&lt;Bonus!$J$5,Bonus!$K$5,IF(D3645&lt;Bonus!$J$6,Bonus!$K$6,IF(D3645&lt;Bonus!$J$7,Bonus!$K$7,IF(D3645&lt;Bonus!$J$8,Bonus!$K$8,IF(D3645&lt;Bonus!$J$9,Bonus!$K$9,IF(D3645&lt;Bonus!$J$10,Bonus!$K$10,IF(D3645&lt;Bonus!$J$11,Bonus!$K$11,IF(D3645&lt;Bonus!$J$12,Bonus!$K$12,Bonus!$K$13)))))))))))</f>
        <v>7</v>
      </c>
    </row>
    <row r="3646" spans="1:21"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17">
        <f t="shared" si="225"/>
        <v>68.416666666666671</v>
      </c>
      <c r="Q3646" t="s">
        <v>8337</v>
      </c>
      <c r="R3646" t="s">
        <v>8379</v>
      </c>
      <c r="S3646" s="23">
        <f t="shared" si="226"/>
        <v>42409.033414351848</v>
      </c>
      <c r="T3646" s="23">
        <f t="shared" si="227"/>
        <v>42436.999305555553</v>
      </c>
      <c r="U3646" s="27">
        <f>IF(D3646&lt;Bonus!$J$2,Bonus!$K$2,IF(D3646&lt;Bonus!$J$3,Bonus!$K$3,IF(D3646&lt;Bonus!$J$4,Bonus!$K$4,IF(D3646&lt;Bonus!$J$5,Bonus!$K$5,IF(D3646&lt;Bonus!$J$6,Bonus!$K$6,IF(D3646&lt;Bonus!$J$7,Bonus!$K$7,IF(D3646&lt;Bonus!$J$8,Bonus!$K$8,IF(D3646&lt;Bonus!$J$9,Bonus!$K$9,IF(D3646&lt;Bonus!$J$10,Bonus!$K$10,IF(D3646&lt;Bonus!$J$11,Bonus!$K$11,IF(D3646&lt;Bonus!$J$12,Bonus!$K$12,Bonus!$K$13)))))))))))</f>
        <v>3</v>
      </c>
    </row>
    <row r="3647" spans="1:21"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17">
        <f t="shared" si="225"/>
        <v>1</v>
      </c>
      <c r="Q3647" t="s">
        <v>8337</v>
      </c>
      <c r="R3647" t="s">
        <v>8379</v>
      </c>
      <c r="S3647" s="23">
        <f t="shared" si="226"/>
        <v>42665.762013888881</v>
      </c>
      <c r="T3647" s="23">
        <f t="shared" si="227"/>
        <v>42695.803680555553</v>
      </c>
      <c r="U3647" s="27">
        <f>IF(D3647&lt;Bonus!$J$2,Bonus!$K$2,IF(D3647&lt;Bonus!$J$3,Bonus!$K$3,IF(D3647&lt;Bonus!$J$4,Bonus!$K$4,IF(D3647&lt;Bonus!$J$5,Bonus!$K$5,IF(D3647&lt;Bonus!$J$6,Bonus!$K$6,IF(D3647&lt;Bonus!$J$7,Bonus!$K$7,IF(D3647&lt;Bonus!$J$8,Bonus!$K$8,IF(D3647&lt;Bonus!$J$9,Bonus!$K$9,IF(D3647&lt;Bonus!$J$10,Bonus!$K$10,IF(D3647&lt;Bonus!$J$11,Bonus!$K$11,IF(D3647&lt;Bonus!$J$12,Bonus!$K$12,Bonus!$K$13)))))))))))</f>
        <v>2</v>
      </c>
    </row>
    <row r="3648" spans="1:21"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17">
        <f t="shared" si="225"/>
        <v>60.125</v>
      </c>
      <c r="Q3648" t="s">
        <v>8337</v>
      </c>
      <c r="R3648" t="s">
        <v>8379</v>
      </c>
      <c r="S3648" s="23">
        <f t="shared" si="226"/>
        <v>42140.21298611111</v>
      </c>
      <c r="T3648" s="23">
        <f t="shared" si="227"/>
        <v>42171.770833333336</v>
      </c>
      <c r="U3648" s="27">
        <f>IF(D3648&lt;Bonus!$J$2,Bonus!$K$2,IF(D3648&lt;Bonus!$J$3,Bonus!$K$3,IF(D3648&lt;Bonus!$J$4,Bonus!$K$4,IF(D3648&lt;Bonus!$J$5,Bonus!$K$5,IF(D3648&lt;Bonus!$J$6,Bonus!$K$6,IF(D3648&lt;Bonus!$J$7,Bonus!$K$7,IF(D3648&lt;Bonus!$J$8,Bonus!$K$8,IF(D3648&lt;Bonus!$J$9,Bonus!$K$9,IF(D3648&lt;Bonus!$J$10,Bonus!$K$10,IF(D3648&lt;Bonus!$J$11,Bonus!$K$11,IF(D3648&lt;Bonus!$J$12,Bonus!$K$12,Bonus!$K$13)))))))))))</f>
        <v>4</v>
      </c>
    </row>
    <row r="3649" spans="1:21"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17">
        <f t="shared" si="225"/>
        <v>15</v>
      </c>
      <c r="Q3649" t="s">
        <v>8337</v>
      </c>
      <c r="R3649" t="s">
        <v>8379</v>
      </c>
      <c r="S3649" s="23">
        <f t="shared" si="226"/>
        <v>42598.540821759256</v>
      </c>
      <c r="T3649" s="23">
        <f t="shared" si="227"/>
        <v>42643.540821759256</v>
      </c>
      <c r="U3649" s="27">
        <f>IF(D3649&lt;Bonus!$J$2,Bonus!$K$2,IF(D3649&lt;Bonus!$J$3,Bonus!$K$3,IF(D3649&lt;Bonus!$J$4,Bonus!$K$4,IF(D3649&lt;Bonus!$J$5,Bonus!$K$5,IF(D3649&lt;Bonus!$J$6,Bonus!$K$6,IF(D3649&lt;Bonus!$J$7,Bonus!$K$7,IF(D3649&lt;Bonus!$J$8,Bonus!$K$8,IF(D3649&lt;Bonus!$J$9,Bonus!$K$9,IF(D3649&lt;Bonus!$J$10,Bonus!$K$10,IF(D3649&lt;Bonus!$J$11,Bonus!$K$11,IF(D3649&lt;Bonus!$J$12,Bonus!$K$12,Bonus!$K$13)))))))))))</f>
        <v>1</v>
      </c>
    </row>
    <row r="3650" spans="1:21"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17">
        <f t="shared" si="225"/>
        <v>550.04109589041093</v>
      </c>
      <c r="Q3650" t="s">
        <v>8337</v>
      </c>
      <c r="R3650" t="s">
        <v>8338</v>
      </c>
      <c r="S3650" s="23">
        <f t="shared" si="226"/>
        <v>41887.083854166667</v>
      </c>
      <c r="T3650" s="23">
        <f t="shared" si="227"/>
        <v>41917.083854166667</v>
      </c>
      <c r="U3650" s="27">
        <f>IF(D3650&lt;Bonus!$J$2,Bonus!$K$2,IF(D3650&lt;Bonus!$J$3,Bonus!$K$3,IF(D3650&lt;Bonus!$J$4,Bonus!$K$4,IF(D3650&lt;Bonus!$J$5,Bonus!$K$5,IF(D3650&lt;Bonus!$J$6,Bonus!$K$6,IF(D3650&lt;Bonus!$J$7,Bonus!$K$7,IF(D3650&lt;Bonus!$J$8,Bonus!$K$8,IF(D3650&lt;Bonus!$J$9,Bonus!$K$9,IF(D3650&lt;Bonus!$J$10,Bonus!$K$10,IF(D3650&lt;Bonus!$J$11,Bonus!$K$11,IF(D3650&lt;Bonus!$J$12,Bonus!$K$12,Bonus!$K$13)))))))))))</f>
        <v>10</v>
      </c>
    </row>
    <row r="3651" spans="1:21"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f>
        <v>1.04</v>
      </c>
      <c r="P3651" s="17">
        <f t="shared" ref="P3651:P3714" si="229">E3651/L3651</f>
        <v>97.5</v>
      </c>
      <c r="Q3651" t="s">
        <v>8337</v>
      </c>
      <c r="R3651" t="s">
        <v>8338</v>
      </c>
      <c r="S3651" s="23">
        <f t="shared" ref="S3651:S3714" si="230">(J3651/60/60/24)+DATE(1970,1,1)+(-5/24)</f>
        <v>41780.504560185182</v>
      </c>
      <c r="T3651" s="23">
        <f t="shared" ref="T3651:T3714" si="231">(I3651/60/60/24)+DATE(1970,1,1)+(-5/24)</f>
        <v>41806.504560185182</v>
      </c>
      <c r="U3651" s="27">
        <f>IF(D3651&lt;Bonus!$J$2,Bonus!$K$2,IF(D3651&lt;Bonus!$J$3,Bonus!$K$3,IF(D3651&lt;Bonus!$J$4,Bonus!$K$4,IF(D3651&lt;Bonus!$J$5,Bonus!$K$5,IF(D3651&lt;Bonus!$J$6,Bonus!$K$6,IF(D3651&lt;Bonus!$J$7,Bonus!$K$7,IF(D3651&lt;Bonus!$J$8,Bonus!$K$8,IF(D3651&lt;Bonus!$J$9,Bonus!$K$9,IF(D3651&lt;Bonus!$J$10,Bonus!$K$10,IF(D3651&lt;Bonus!$J$11,Bonus!$K$11,IF(D3651&lt;Bonus!$J$12,Bonus!$K$12,Bonus!$K$13)))))))))))</f>
        <v>1</v>
      </c>
    </row>
    <row r="3652" spans="1:21"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17">
        <f t="shared" si="229"/>
        <v>29.411764705882351</v>
      </c>
      <c r="Q3652" t="s">
        <v>8337</v>
      </c>
      <c r="R3652" t="s">
        <v>8338</v>
      </c>
      <c r="S3652" s="23">
        <f t="shared" si="230"/>
        <v>42381.270648148151</v>
      </c>
      <c r="T3652" s="23">
        <f t="shared" si="231"/>
        <v>42402.270648148151</v>
      </c>
      <c r="U3652" s="27">
        <f>IF(D3652&lt;Bonus!$J$2,Bonus!$K$2,IF(D3652&lt;Bonus!$J$3,Bonus!$K$3,IF(D3652&lt;Bonus!$J$4,Bonus!$K$4,IF(D3652&lt;Bonus!$J$5,Bonus!$K$5,IF(D3652&lt;Bonus!$J$6,Bonus!$K$6,IF(D3652&lt;Bonus!$J$7,Bonus!$K$7,IF(D3652&lt;Bonus!$J$8,Bonus!$K$8,IF(D3652&lt;Bonus!$J$9,Bonus!$K$9,IF(D3652&lt;Bonus!$J$10,Bonus!$K$10,IF(D3652&lt;Bonus!$J$11,Bonus!$K$11,IF(D3652&lt;Bonus!$J$12,Bonus!$K$12,Bonus!$K$13)))))))))))</f>
        <v>1</v>
      </c>
    </row>
    <row r="3653" spans="1:21"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17">
        <f t="shared" si="229"/>
        <v>57.777777777777779</v>
      </c>
      <c r="Q3653" t="s">
        <v>8337</v>
      </c>
      <c r="R3653" t="s">
        <v>8338</v>
      </c>
      <c r="S3653" s="23">
        <f t="shared" si="230"/>
        <v>41828.437986111108</v>
      </c>
      <c r="T3653" s="23">
        <f t="shared" si="231"/>
        <v>41861.457638888889</v>
      </c>
      <c r="U3653" s="27">
        <f>IF(D3653&lt;Bonus!$J$2,Bonus!$K$2,IF(D3653&lt;Bonus!$J$3,Bonus!$K$3,IF(D3653&lt;Bonus!$J$4,Bonus!$K$4,IF(D3653&lt;Bonus!$J$5,Bonus!$K$5,IF(D3653&lt;Bonus!$J$6,Bonus!$K$6,IF(D3653&lt;Bonus!$J$7,Bonus!$K$7,IF(D3653&lt;Bonus!$J$8,Bonus!$K$8,IF(D3653&lt;Bonus!$J$9,Bonus!$K$9,IF(D3653&lt;Bonus!$J$10,Bonus!$K$10,IF(D3653&lt;Bonus!$J$11,Bonus!$K$11,IF(D3653&lt;Bonus!$J$12,Bonus!$K$12,Bonus!$K$13)))))))))))</f>
        <v>1</v>
      </c>
    </row>
    <row r="3654" spans="1:21"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17">
        <f t="shared" si="229"/>
        <v>44.235294117647058</v>
      </c>
      <c r="Q3654" t="s">
        <v>8337</v>
      </c>
      <c r="R3654" t="s">
        <v>8338</v>
      </c>
      <c r="S3654" s="23">
        <f t="shared" si="230"/>
        <v>42596.436365740738</v>
      </c>
      <c r="T3654" s="23">
        <f t="shared" si="231"/>
        <v>42606.957638888889</v>
      </c>
      <c r="U3654" s="27">
        <f>IF(D3654&lt;Bonus!$J$2,Bonus!$K$2,IF(D3654&lt;Bonus!$J$3,Bonus!$K$3,IF(D3654&lt;Bonus!$J$4,Bonus!$K$4,IF(D3654&lt;Bonus!$J$5,Bonus!$K$5,IF(D3654&lt;Bonus!$J$6,Bonus!$K$6,IF(D3654&lt;Bonus!$J$7,Bonus!$K$7,IF(D3654&lt;Bonus!$J$8,Bonus!$K$8,IF(D3654&lt;Bonus!$J$9,Bonus!$K$9,IF(D3654&lt;Bonus!$J$10,Bonus!$K$10,IF(D3654&lt;Bonus!$J$11,Bonus!$K$11,IF(D3654&lt;Bonus!$J$12,Bonus!$K$12,Bonus!$K$13)))))))))))</f>
        <v>1</v>
      </c>
    </row>
    <row r="3655" spans="1:21"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17">
        <f t="shared" si="229"/>
        <v>60.909090909090907</v>
      </c>
      <c r="Q3655" t="s">
        <v>8337</v>
      </c>
      <c r="R3655" t="s">
        <v>8338</v>
      </c>
      <c r="S3655" s="23">
        <f t="shared" si="230"/>
        <v>42191.155173611107</v>
      </c>
      <c r="T3655" s="23">
        <f t="shared" si="231"/>
        <v>42221.155173611107</v>
      </c>
      <c r="U3655" s="27">
        <f>IF(D3655&lt;Bonus!$J$2,Bonus!$K$2,IF(D3655&lt;Bonus!$J$3,Bonus!$K$3,IF(D3655&lt;Bonus!$J$4,Bonus!$K$4,IF(D3655&lt;Bonus!$J$5,Bonus!$K$5,IF(D3655&lt;Bonus!$J$6,Bonus!$K$6,IF(D3655&lt;Bonus!$J$7,Bonus!$K$7,IF(D3655&lt;Bonus!$J$8,Bonus!$K$8,IF(D3655&lt;Bonus!$J$9,Bonus!$K$9,IF(D3655&lt;Bonus!$J$10,Bonus!$K$10,IF(D3655&lt;Bonus!$J$11,Bonus!$K$11,IF(D3655&lt;Bonus!$J$12,Bonus!$K$12,Bonus!$K$13)))))))))))</f>
        <v>2</v>
      </c>
    </row>
    <row r="3656" spans="1:21"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17">
        <f t="shared" si="229"/>
        <v>68.84210526315789</v>
      </c>
      <c r="Q3656" t="s">
        <v>8337</v>
      </c>
      <c r="R3656" t="s">
        <v>8338</v>
      </c>
      <c r="S3656" s="23">
        <f t="shared" si="230"/>
        <v>42440.20817129629</v>
      </c>
      <c r="T3656" s="23">
        <f t="shared" si="231"/>
        <v>42463.499999999993</v>
      </c>
      <c r="U3656" s="27">
        <f>IF(D3656&lt;Bonus!$J$2,Bonus!$K$2,IF(D3656&lt;Bonus!$J$3,Bonus!$K$3,IF(D3656&lt;Bonus!$J$4,Bonus!$K$4,IF(D3656&lt;Bonus!$J$5,Bonus!$K$5,IF(D3656&lt;Bonus!$J$6,Bonus!$K$6,IF(D3656&lt;Bonus!$J$7,Bonus!$K$7,IF(D3656&lt;Bonus!$J$8,Bonus!$K$8,IF(D3656&lt;Bonus!$J$9,Bonus!$K$9,IF(D3656&lt;Bonus!$J$10,Bonus!$K$10,IF(D3656&lt;Bonus!$J$11,Bonus!$K$11,IF(D3656&lt;Bonus!$J$12,Bonus!$K$12,Bonus!$K$13)))))))))))</f>
        <v>2</v>
      </c>
    </row>
    <row r="3657" spans="1:21"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17">
        <f t="shared" si="229"/>
        <v>73.582278481012665</v>
      </c>
      <c r="Q3657" t="s">
        <v>8337</v>
      </c>
      <c r="R3657" t="s">
        <v>8338</v>
      </c>
      <c r="S3657" s="23">
        <f t="shared" si="230"/>
        <v>42173.594884259255</v>
      </c>
      <c r="T3657" s="23">
        <f t="shared" si="231"/>
        <v>42203.082638888889</v>
      </c>
      <c r="U3657" s="27">
        <f>IF(D3657&lt;Bonus!$J$2,Bonus!$K$2,IF(D3657&lt;Bonus!$J$3,Bonus!$K$3,IF(D3657&lt;Bonus!$J$4,Bonus!$K$4,IF(D3657&lt;Bonus!$J$5,Bonus!$K$5,IF(D3657&lt;Bonus!$J$6,Bonus!$K$6,IF(D3657&lt;Bonus!$J$7,Bonus!$K$7,IF(D3657&lt;Bonus!$J$8,Bonus!$K$8,IF(D3657&lt;Bonus!$J$9,Bonus!$K$9,IF(D3657&lt;Bonus!$J$10,Bonus!$K$10,IF(D3657&lt;Bonus!$J$11,Bonus!$K$11,IF(D3657&lt;Bonus!$J$12,Bonus!$K$12,Bonus!$K$13)))))))))))</f>
        <v>3</v>
      </c>
    </row>
    <row r="3658" spans="1:21"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17">
        <f t="shared" si="229"/>
        <v>115.02173913043478</v>
      </c>
      <c r="Q3658" t="s">
        <v>8337</v>
      </c>
      <c r="R3658" t="s">
        <v>8338</v>
      </c>
      <c r="S3658" s="23">
        <f t="shared" si="230"/>
        <v>42737.70180555556</v>
      </c>
      <c r="T3658" s="23">
        <f t="shared" si="231"/>
        <v>42767.749305555553</v>
      </c>
      <c r="U3658" s="27">
        <f>IF(D3658&lt;Bonus!$J$2,Bonus!$K$2,IF(D3658&lt;Bonus!$J$3,Bonus!$K$3,IF(D3658&lt;Bonus!$J$4,Bonus!$K$4,IF(D3658&lt;Bonus!$J$5,Bonus!$K$5,IF(D3658&lt;Bonus!$J$6,Bonus!$K$6,IF(D3658&lt;Bonus!$J$7,Bonus!$K$7,IF(D3658&lt;Bonus!$J$8,Bonus!$K$8,IF(D3658&lt;Bonus!$J$9,Bonus!$K$9,IF(D3658&lt;Bonus!$J$10,Bonus!$K$10,IF(D3658&lt;Bonus!$J$11,Bonus!$K$11,IF(D3658&lt;Bonus!$J$12,Bonus!$K$12,Bonus!$K$13)))))))))))</f>
        <v>3</v>
      </c>
    </row>
    <row r="3659" spans="1:21"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17">
        <f t="shared" si="229"/>
        <v>110.75</v>
      </c>
      <c r="Q3659" t="s">
        <v>8337</v>
      </c>
      <c r="R3659" t="s">
        <v>8338</v>
      </c>
      <c r="S3659" s="23">
        <f t="shared" si="230"/>
        <v>42499.421516203707</v>
      </c>
      <c r="T3659" s="23">
        <f t="shared" si="231"/>
        <v>42522.695833333331</v>
      </c>
      <c r="U3659" s="27">
        <f>IF(D3659&lt;Bonus!$J$2,Bonus!$K$2,IF(D3659&lt;Bonus!$J$3,Bonus!$K$3,IF(D3659&lt;Bonus!$J$4,Bonus!$K$4,IF(D3659&lt;Bonus!$J$5,Bonus!$K$5,IF(D3659&lt;Bonus!$J$6,Bonus!$K$6,IF(D3659&lt;Bonus!$J$7,Bonus!$K$7,IF(D3659&lt;Bonus!$J$8,Bonus!$K$8,IF(D3659&lt;Bonus!$J$9,Bonus!$K$9,IF(D3659&lt;Bonus!$J$10,Bonus!$K$10,IF(D3659&lt;Bonus!$J$11,Bonus!$K$11,IF(D3659&lt;Bonus!$J$12,Bonus!$K$12,Bonus!$K$13)))))))))))</f>
        <v>2</v>
      </c>
    </row>
    <row r="3660" spans="1:21"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17">
        <f t="shared" si="229"/>
        <v>75.5</v>
      </c>
      <c r="Q3660" t="s">
        <v>8337</v>
      </c>
      <c r="R3660" t="s">
        <v>8338</v>
      </c>
      <c r="S3660" s="23">
        <f t="shared" si="230"/>
        <v>41775.650231481479</v>
      </c>
      <c r="T3660" s="23">
        <f t="shared" si="231"/>
        <v>41821.957638888889</v>
      </c>
      <c r="U3660" s="27">
        <f>IF(D3660&lt;Bonus!$J$2,Bonus!$K$2,IF(D3660&lt;Bonus!$J$3,Bonus!$K$3,IF(D3660&lt;Bonus!$J$4,Bonus!$K$4,IF(D3660&lt;Bonus!$J$5,Bonus!$K$5,IF(D3660&lt;Bonus!$J$6,Bonus!$K$6,IF(D3660&lt;Bonus!$J$7,Bonus!$K$7,IF(D3660&lt;Bonus!$J$8,Bonus!$K$8,IF(D3660&lt;Bonus!$J$9,Bonus!$K$9,IF(D3660&lt;Bonus!$J$10,Bonus!$K$10,IF(D3660&lt;Bonus!$J$11,Bonus!$K$11,IF(D3660&lt;Bonus!$J$12,Bonus!$K$12,Bonus!$K$13)))))))))))</f>
        <v>2</v>
      </c>
    </row>
    <row r="3661" spans="1:21"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17">
        <f t="shared" si="229"/>
        <v>235.46153846153845</v>
      </c>
      <c r="Q3661" t="s">
        <v>8337</v>
      </c>
      <c r="R3661" t="s">
        <v>8338</v>
      </c>
      <c r="S3661" s="23">
        <f t="shared" si="230"/>
        <v>42055.068865740737</v>
      </c>
      <c r="T3661" s="23">
        <f t="shared" si="231"/>
        <v>42082.402083333327</v>
      </c>
      <c r="U3661" s="27">
        <f>IF(D3661&lt;Bonus!$J$2,Bonus!$K$2,IF(D3661&lt;Bonus!$J$3,Bonus!$K$3,IF(D3661&lt;Bonus!$J$4,Bonus!$K$4,IF(D3661&lt;Bonus!$J$5,Bonus!$K$5,IF(D3661&lt;Bonus!$J$6,Bonus!$K$6,IF(D3661&lt;Bonus!$J$7,Bonus!$K$7,IF(D3661&lt;Bonus!$J$8,Bonus!$K$8,IF(D3661&lt;Bonus!$J$9,Bonus!$K$9,IF(D3661&lt;Bonus!$J$10,Bonus!$K$10,IF(D3661&lt;Bonus!$J$11,Bonus!$K$11,IF(D3661&lt;Bonus!$J$12,Bonus!$K$12,Bonus!$K$13)))))))))))</f>
        <v>2</v>
      </c>
    </row>
    <row r="3662" spans="1:21"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17">
        <f t="shared" si="229"/>
        <v>11.363636363636363</v>
      </c>
      <c r="Q3662" t="s">
        <v>8337</v>
      </c>
      <c r="R3662" t="s">
        <v>8338</v>
      </c>
      <c r="S3662" s="23">
        <f t="shared" si="230"/>
        <v>41971.672743055555</v>
      </c>
      <c r="T3662" s="23">
        <f t="shared" si="231"/>
        <v>41996.672743055555</v>
      </c>
      <c r="U3662" s="27">
        <f>IF(D3662&lt;Bonus!$J$2,Bonus!$K$2,IF(D3662&lt;Bonus!$J$3,Bonus!$K$3,IF(D3662&lt;Bonus!$J$4,Bonus!$K$4,IF(D3662&lt;Bonus!$J$5,Bonus!$K$5,IF(D3662&lt;Bonus!$J$6,Bonus!$K$6,IF(D3662&lt;Bonus!$J$7,Bonus!$K$7,IF(D3662&lt;Bonus!$J$8,Bonus!$K$8,IF(D3662&lt;Bonus!$J$9,Bonus!$K$9,IF(D3662&lt;Bonus!$J$10,Bonus!$K$10,IF(D3662&lt;Bonus!$J$11,Bonus!$K$11,IF(D3662&lt;Bonus!$J$12,Bonus!$K$12,Bonus!$K$13)))))))))))</f>
        <v>1</v>
      </c>
    </row>
    <row r="3663" spans="1:21"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17">
        <f t="shared" si="229"/>
        <v>92.5</v>
      </c>
      <c r="Q3663" t="s">
        <v>8337</v>
      </c>
      <c r="R3663" t="s">
        <v>8338</v>
      </c>
      <c r="S3663" s="23">
        <f t="shared" si="230"/>
        <v>42447.688333333332</v>
      </c>
      <c r="T3663" s="23">
        <f t="shared" si="231"/>
        <v>42469.958333333336</v>
      </c>
      <c r="U3663" s="27">
        <f>IF(D3663&lt;Bonus!$J$2,Bonus!$K$2,IF(D3663&lt;Bonus!$J$3,Bonus!$K$3,IF(D3663&lt;Bonus!$J$4,Bonus!$K$4,IF(D3663&lt;Bonus!$J$5,Bonus!$K$5,IF(D3663&lt;Bonus!$J$6,Bonus!$K$6,IF(D3663&lt;Bonus!$J$7,Bonus!$K$7,IF(D3663&lt;Bonus!$J$8,Bonus!$K$8,IF(D3663&lt;Bonus!$J$9,Bonus!$K$9,IF(D3663&lt;Bonus!$J$10,Bonus!$K$10,IF(D3663&lt;Bonus!$J$11,Bonus!$K$11,IF(D3663&lt;Bonus!$J$12,Bonus!$K$12,Bonus!$K$13)))))))))))</f>
        <v>2</v>
      </c>
    </row>
    <row r="3664" spans="1:21"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17">
        <f t="shared" si="229"/>
        <v>202.85</v>
      </c>
      <c r="Q3664" t="s">
        <v>8337</v>
      </c>
      <c r="R3664" t="s">
        <v>8338</v>
      </c>
      <c r="S3664" s="23">
        <f t="shared" si="230"/>
        <v>42064.011736111112</v>
      </c>
      <c r="T3664" s="23">
        <f t="shared" si="231"/>
        <v>42093.97006944444</v>
      </c>
      <c r="U3664" s="27">
        <f>IF(D3664&lt;Bonus!$J$2,Bonus!$K$2,IF(D3664&lt;Bonus!$J$3,Bonus!$K$3,IF(D3664&lt;Bonus!$J$4,Bonus!$K$4,IF(D3664&lt;Bonus!$J$5,Bonus!$K$5,IF(D3664&lt;Bonus!$J$6,Bonus!$K$6,IF(D3664&lt;Bonus!$J$7,Bonus!$K$7,IF(D3664&lt;Bonus!$J$8,Bonus!$K$8,IF(D3664&lt;Bonus!$J$9,Bonus!$K$9,IF(D3664&lt;Bonus!$J$10,Bonus!$K$10,IF(D3664&lt;Bonus!$J$11,Bonus!$K$11,IF(D3664&lt;Bonus!$J$12,Bonus!$K$12,Bonus!$K$13)))))))))))</f>
        <v>3</v>
      </c>
    </row>
    <row r="3665" spans="1:21"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17">
        <f t="shared" si="229"/>
        <v>26</v>
      </c>
      <c r="Q3665" t="s">
        <v>8337</v>
      </c>
      <c r="R3665" t="s">
        <v>8338</v>
      </c>
      <c r="S3665" s="23">
        <f t="shared" si="230"/>
        <v>42665.243402777771</v>
      </c>
      <c r="T3665" s="23">
        <f t="shared" si="231"/>
        <v>42725.285069444442</v>
      </c>
      <c r="U3665" s="27">
        <f>IF(D3665&lt;Bonus!$J$2,Bonus!$K$2,IF(D3665&lt;Bonus!$J$3,Bonus!$K$3,IF(D3665&lt;Bonus!$J$4,Bonus!$K$4,IF(D3665&lt;Bonus!$J$5,Bonus!$K$5,IF(D3665&lt;Bonus!$J$6,Bonus!$K$6,IF(D3665&lt;Bonus!$J$7,Bonus!$K$7,IF(D3665&lt;Bonus!$J$8,Bonus!$K$8,IF(D3665&lt;Bonus!$J$9,Bonus!$K$9,IF(D3665&lt;Bonus!$J$10,Bonus!$K$10,IF(D3665&lt;Bonus!$J$11,Bonus!$K$11,IF(D3665&lt;Bonus!$J$12,Bonus!$K$12,Bonus!$K$13)))))))))))</f>
        <v>1</v>
      </c>
    </row>
    <row r="3666" spans="1:21"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17">
        <f t="shared" si="229"/>
        <v>46.05263157894737</v>
      </c>
      <c r="Q3666" t="s">
        <v>8337</v>
      </c>
      <c r="R3666" t="s">
        <v>8338</v>
      </c>
      <c r="S3666" s="23">
        <f t="shared" si="230"/>
        <v>42523.04038194444</v>
      </c>
      <c r="T3666" s="23">
        <f t="shared" si="231"/>
        <v>42537.04038194444</v>
      </c>
      <c r="U3666" s="27">
        <f>IF(D3666&lt;Bonus!$J$2,Bonus!$K$2,IF(D3666&lt;Bonus!$J$3,Bonus!$K$3,IF(D3666&lt;Bonus!$J$4,Bonus!$K$4,IF(D3666&lt;Bonus!$J$5,Bonus!$K$5,IF(D3666&lt;Bonus!$J$6,Bonus!$K$6,IF(D3666&lt;Bonus!$J$7,Bonus!$K$7,IF(D3666&lt;Bonus!$J$8,Bonus!$K$8,IF(D3666&lt;Bonus!$J$9,Bonus!$K$9,IF(D3666&lt;Bonus!$J$10,Bonus!$K$10,IF(D3666&lt;Bonus!$J$11,Bonus!$K$11,IF(D3666&lt;Bonus!$J$12,Bonus!$K$12,Bonus!$K$13)))))))))))</f>
        <v>1</v>
      </c>
    </row>
    <row r="3667" spans="1:21"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17">
        <f t="shared" si="229"/>
        <v>51</v>
      </c>
      <c r="Q3667" t="s">
        <v>8337</v>
      </c>
      <c r="R3667" t="s">
        <v>8338</v>
      </c>
      <c r="S3667" s="23">
        <f t="shared" si="230"/>
        <v>42294.59979166666</v>
      </c>
      <c r="T3667" s="23">
        <f t="shared" si="231"/>
        <v>42305.620833333327</v>
      </c>
      <c r="U3667" s="27">
        <f>IF(D3667&lt;Bonus!$J$2,Bonus!$K$2,IF(D3667&lt;Bonus!$J$3,Bonus!$K$3,IF(D3667&lt;Bonus!$J$4,Bonus!$K$4,IF(D3667&lt;Bonus!$J$5,Bonus!$K$5,IF(D3667&lt;Bonus!$J$6,Bonus!$K$6,IF(D3667&lt;Bonus!$J$7,Bonus!$K$7,IF(D3667&lt;Bonus!$J$8,Bonus!$K$8,IF(D3667&lt;Bonus!$J$9,Bonus!$K$9,IF(D3667&lt;Bonus!$J$10,Bonus!$K$10,IF(D3667&lt;Bonus!$J$11,Bonus!$K$11,IF(D3667&lt;Bonus!$J$12,Bonus!$K$12,Bonus!$K$13)))))))))))</f>
        <v>1</v>
      </c>
    </row>
    <row r="3668" spans="1:21"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17">
        <f t="shared" si="229"/>
        <v>31.578947368421051</v>
      </c>
      <c r="Q3668" t="s">
        <v>8337</v>
      </c>
      <c r="R3668" t="s">
        <v>8338</v>
      </c>
      <c r="S3668" s="23">
        <f t="shared" si="230"/>
        <v>41822.696550925924</v>
      </c>
      <c r="T3668" s="23">
        <f t="shared" si="231"/>
        <v>41844.083333333328</v>
      </c>
      <c r="U3668" s="27">
        <f>IF(D3668&lt;Bonus!$J$2,Bonus!$K$2,IF(D3668&lt;Bonus!$J$3,Bonus!$K$3,IF(D3668&lt;Bonus!$J$4,Bonus!$K$4,IF(D3668&lt;Bonus!$J$5,Bonus!$K$5,IF(D3668&lt;Bonus!$J$6,Bonus!$K$6,IF(D3668&lt;Bonus!$J$7,Bonus!$K$7,IF(D3668&lt;Bonus!$J$8,Bonus!$K$8,IF(D3668&lt;Bonus!$J$9,Bonus!$K$9,IF(D3668&lt;Bonus!$J$10,Bonus!$K$10,IF(D3668&lt;Bonus!$J$11,Bonus!$K$11,IF(D3668&lt;Bonus!$J$12,Bonus!$K$12,Bonus!$K$13)))))))))))</f>
        <v>2</v>
      </c>
    </row>
    <row r="3669" spans="1:21"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17">
        <f t="shared" si="229"/>
        <v>53.363965517241382</v>
      </c>
      <c r="Q3669" t="s">
        <v>8337</v>
      </c>
      <c r="R3669" t="s">
        <v>8338</v>
      </c>
      <c r="S3669" s="23">
        <f t="shared" si="230"/>
        <v>42173.761793981481</v>
      </c>
      <c r="T3669" s="23">
        <f t="shared" si="231"/>
        <v>42203.761793981481</v>
      </c>
      <c r="U3669" s="27">
        <f>IF(D3669&lt;Bonus!$J$2,Bonus!$K$2,IF(D3669&lt;Bonus!$J$3,Bonus!$K$3,IF(D3669&lt;Bonus!$J$4,Bonus!$K$4,IF(D3669&lt;Bonus!$J$5,Bonus!$K$5,IF(D3669&lt;Bonus!$J$6,Bonus!$K$6,IF(D3669&lt;Bonus!$J$7,Bonus!$K$7,IF(D3669&lt;Bonus!$J$8,Bonus!$K$8,IF(D3669&lt;Bonus!$J$9,Bonus!$K$9,IF(D3669&lt;Bonus!$J$10,Bonus!$K$10,IF(D3669&lt;Bonus!$J$11,Bonus!$K$11,IF(D3669&lt;Bonus!$J$12,Bonus!$K$12,Bonus!$K$13)))))))))))</f>
        <v>2</v>
      </c>
    </row>
    <row r="3670" spans="1:21"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17">
        <f t="shared" si="229"/>
        <v>36.964285714285715</v>
      </c>
      <c r="Q3670" t="s">
        <v>8337</v>
      </c>
      <c r="R3670" t="s">
        <v>8338</v>
      </c>
      <c r="S3670" s="23">
        <f t="shared" si="230"/>
        <v>42185.347824074073</v>
      </c>
      <c r="T3670" s="23">
        <f t="shared" si="231"/>
        <v>42208.564583333333</v>
      </c>
      <c r="U3670" s="27">
        <f>IF(D3670&lt;Bonus!$J$2,Bonus!$K$2,IF(D3670&lt;Bonus!$J$3,Bonus!$K$3,IF(D3670&lt;Bonus!$J$4,Bonus!$K$4,IF(D3670&lt;Bonus!$J$5,Bonus!$K$5,IF(D3670&lt;Bonus!$J$6,Bonus!$K$6,IF(D3670&lt;Bonus!$J$7,Bonus!$K$7,IF(D3670&lt;Bonus!$J$8,Bonus!$K$8,IF(D3670&lt;Bonus!$J$9,Bonus!$K$9,IF(D3670&lt;Bonus!$J$10,Bonus!$K$10,IF(D3670&lt;Bonus!$J$11,Bonus!$K$11,IF(D3670&lt;Bonus!$J$12,Bonus!$K$12,Bonus!$K$13)))))))))))</f>
        <v>2</v>
      </c>
    </row>
    <row r="3671" spans="1:21"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17">
        <f t="shared" si="229"/>
        <v>81.294117647058826</v>
      </c>
      <c r="Q3671" t="s">
        <v>8337</v>
      </c>
      <c r="R3671" t="s">
        <v>8338</v>
      </c>
      <c r="S3671" s="23">
        <f t="shared" si="230"/>
        <v>42136.466863425921</v>
      </c>
      <c r="T3671" s="23">
        <f t="shared" si="231"/>
        <v>42166.466863425921</v>
      </c>
      <c r="U3671" s="27">
        <f>IF(D3671&lt;Bonus!$J$2,Bonus!$K$2,IF(D3671&lt;Bonus!$J$3,Bonus!$K$3,IF(D3671&lt;Bonus!$J$4,Bonus!$K$4,IF(D3671&lt;Bonus!$J$5,Bonus!$K$5,IF(D3671&lt;Bonus!$J$6,Bonus!$K$6,IF(D3671&lt;Bonus!$J$7,Bonus!$K$7,IF(D3671&lt;Bonus!$J$8,Bonus!$K$8,IF(D3671&lt;Bonus!$J$9,Bonus!$K$9,IF(D3671&lt;Bonus!$J$10,Bonus!$K$10,IF(D3671&lt;Bonus!$J$11,Bonus!$K$11,IF(D3671&lt;Bonus!$J$12,Bonus!$K$12,Bonus!$K$13)))))))))))</f>
        <v>2</v>
      </c>
    </row>
    <row r="3672" spans="1:21"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17">
        <f t="shared" si="229"/>
        <v>20.083333333333332</v>
      </c>
      <c r="Q3672" t="s">
        <v>8337</v>
      </c>
      <c r="R3672" t="s">
        <v>8338</v>
      </c>
      <c r="S3672" s="23">
        <f t="shared" si="230"/>
        <v>42142.305682870363</v>
      </c>
      <c r="T3672" s="23">
        <f t="shared" si="231"/>
        <v>42155.749999999993</v>
      </c>
      <c r="U3672" s="27">
        <f>IF(D3672&lt;Bonus!$J$2,Bonus!$K$2,IF(D3672&lt;Bonus!$J$3,Bonus!$K$3,IF(D3672&lt;Bonus!$J$4,Bonus!$K$4,IF(D3672&lt;Bonus!$J$5,Bonus!$K$5,IF(D3672&lt;Bonus!$J$6,Bonus!$K$6,IF(D3672&lt;Bonus!$J$7,Bonus!$K$7,IF(D3672&lt;Bonus!$J$8,Bonus!$K$8,IF(D3672&lt;Bonus!$J$9,Bonus!$K$9,IF(D3672&lt;Bonus!$J$10,Bonus!$K$10,IF(D3672&lt;Bonus!$J$11,Bonus!$K$11,IF(D3672&lt;Bonus!$J$12,Bonus!$K$12,Bonus!$K$13)))))))))))</f>
        <v>1</v>
      </c>
    </row>
    <row r="3673" spans="1:21"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17">
        <f t="shared" si="229"/>
        <v>88.25</v>
      </c>
      <c r="Q3673" t="s">
        <v>8337</v>
      </c>
      <c r="R3673" t="s">
        <v>8338</v>
      </c>
      <c r="S3673" s="23">
        <f t="shared" si="230"/>
        <v>41820.419756944444</v>
      </c>
      <c r="T3673" s="23">
        <f t="shared" si="231"/>
        <v>41840.957638888889</v>
      </c>
      <c r="U3673" s="27">
        <f>IF(D3673&lt;Bonus!$J$2,Bonus!$K$2,IF(D3673&lt;Bonus!$J$3,Bonus!$K$3,IF(D3673&lt;Bonus!$J$4,Bonus!$K$4,IF(D3673&lt;Bonus!$J$5,Bonus!$K$5,IF(D3673&lt;Bonus!$J$6,Bonus!$K$6,IF(D3673&lt;Bonus!$J$7,Bonus!$K$7,IF(D3673&lt;Bonus!$J$8,Bonus!$K$8,IF(D3673&lt;Bonus!$J$9,Bonus!$K$9,IF(D3673&lt;Bonus!$J$10,Bonus!$K$10,IF(D3673&lt;Bonus!$J$11,Bonus!$K$11,IF(D3673&lt;Bonus!$J$12,Bonus!$K$12,Bonus!$K$13)))))))))))</f>
        <v>2</v>
      </c>
    </row>
    <row r="3674" spans="1:21"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17">
        <f t="shared" si="229"/>
        <v>53.438596491228068</v>
      </c>
      <c r="Q3674" t="s">
        <v>8337</v>
      </c>
      <c r="R3674" t="s">
        <v>8338</v>
      </c>
      <c r="S3674" s="23">
        <f t="shared" si="230"/>
        <v>41878.738240740735</v>
      </c>
      <c r="T3674" s="23">
        <f t="shared" si="231"/>
        <v>41908.738240740735</v>
      </c>
      <c r="U3674" s="27">
        <f>IF(D3674&lt;Bonus!$J$2,Bonus!$K$2,IF(D3674&lt;Bonus!$J$3,Bonus!$K$3,IF(D3674&lt;Bonus!$J$4,Bonus!$K$4,IF(D3674&lt;Bonus!$J$5,Bonus!$K$5,IF(D3674&lt;Bonus!$J$6,Bonus!$K$6,IF(D3674&lt;Bonus!$J$7,Bonus!$K$7,IF(D3674&lt;Bonus!$J$8,Bonus!$K$8,IF(D3674&lt;Bonus!$J$9,Bonus!$K$9,IF(D3674&lt;Bonus!$J$10,Bonus!$K$10,IF(D3674&lt;Bonus!$J$11,Bonus!$K$11,IF(D3674&lt;Bonus!$J$12,Bonus!$K$12,Bonus!$K$13)))))))))))</f>
        <v>2</v>
      </c>
    </row>
    <row r="3675" spans="1:21"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17">
        <f t="shared" si="229"/>
        <v>39.868421052631582</v>
      </c>
      <c r="Q3675" t="s">
        <v>8337</v>
      </c>
      <c r="R3675" t="s">
        <v>8338</v>
      </c>
      <c r="S3675" s="23">
        <f t="shared" si="230"/>
        <v>41914.086770833332</v>
      </c>
      <c r="T3675" s="23">
        <f t="shared" si="231"/>
        <v>41948.327777777777</v>
      </c>
      <c r="U3675" s="27">
        <f>IF(D3675&lt;Bonus!$J$2,Bonus!$K$2,IF(D3675&lt;Bonus!$J$3,Bonus!$K$3,IF(D3675&lt;Bonus!$J$4,Bonus!$K$4,IF(D3675&lt;Bonus!$J$5,Bonus!$K$5,IF(D3675&lt;Bonus!$J$6,Bonus!$K$6,IF(D3675&lt;Bonus!$J$7,Bonus!$K$7,IF(D3675&lt;Bonus!$J$8,Bonus!$K$8,IF(D3675&lt;Bonus!$J$9,Bonus!$K$9,IF(D3675&lt;Bonus!$J$10,Bonus!$K$10,IF(D3675&lt;Bonus!$J$11,Bonus!$K$11,IF(D3675&lt;Bonus!$J$12,Bonus!$K$12,Bonus!$K$13)))))))))))</f>
        <v>2</v>
      </c>
    </row>
    <row r="3676" spans="1:21"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17">
        <f t="shared" si="229"/>
        <v>145.16129032258064</v>
      </c>
      <c r="Q3676" t="s">
        <v>8337</v>
      </c>
      <c r="R3676" t="s">
        <v>8338</v>
      </c>
      <c r="S3676" s="23">
        <f t="shared" si="230"/>
        <v>42556.664687499993</v>
      </c>
      <c r="T3676" s="23">
        <f t="shared" si="231"/>
        <v>42616.664687499993</v>
      </c>
      <c r="U3676" s="27">
        <f>IF(D3676&lt;Bonus!$J$2,Bonus!$K$2,IF(D3676&lt;Bonus!$J$3,Bonus!$K$3,IF(D3676&lt;Bonus!$J$4,Bonus!$K$4,IF(D3676&lt;Bonus!$J$5,Bonus!$K$5,IF(D3676&lt;Bonus!$J$6,Bonus!$K$6,IF(D3676&lt;Bonus!$J$7,Bonus!$K$7,IF(D3676&lt;Bonus!$J$8,Bonus!$K$8,IF(D3676&lt;Bonus!$J$9,Bonus!$K$9,IF(D3676&lt;Bonus!$J$10,Bonus!$K$10,IF(D3676&lt;Bonus!$J$11,Bonus!$K$11,IF(D3676&lt;Bonus!$J$12,Bonus!$K$12,Bonus!$K$13)))))))))))</f>
        <v>2</v>
      </c>
    </row>
    <row r="3677" spans="1:21"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17">
        <f t="shared" si="229"/>
        <v>23.333333333333332</v>
      </c>
      <c r="Q3677" t="s">
        <v>8337</v>
      </c>
      <c r="R3677" t="s">
        <v>8338</v>
      </c>
      <c r="S3677" s="23">
        <f t="shared" si="230"/>
        <v>42493.388680555552</v>
      </c>
      <c r="T3677" s="23">
        <f t="shared" si="231"/>
        <v>42505.749999999993</v>
      </c>
      <c r="U3677" s="27">
        <f>IF(D3677&lt;Bonus!$J$2,Bonus!$K$2,IF(D3677&lt;Bonus!$J$3,Bonus!$K$3,IF(D3677&lt;Bonus!$J$4,Bonus!$K$4,IF(D3677&lt;Bonus!$J$5,Bonus!$K$5,IF(D3677&lt;Bonus!$J$6,Bonus!$K$6,IF(D3677&lt;Bonus!$J$7,Bonus!$K$7,IF(D3677&lt;Bonus!$J$8,Bonus!$K$8,IF(D3677&lt;Bonus!$J$9,Bonus!$K$9,IF(D3677&lt;Bonus!$J$10,Bonus!$K$10,IF(D3677&lt;Bonus!$J$11,Bonus!$K$11,IF(D3677&lt;Bonus!$J$12,Bonus!$K$12,Bonus!$K$13)))))))))))</f>
        <v>1</v>
      </c>
    </row>
    <row r="3678" spans="1:21"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17">
        <f t="shared" si="229"/>
        <v>64.375</v>
      </c>
      <c r="Q3678" t="s">
        <v>8337</v>
      </c>
      <c r="R3678" t="s">
        <v>8338</v>
      </c>
      <c r="S3678" s="23">
        <f t="shared" si="230"/>
        <v>41876.607453703698</v>
      </c>
      <c r="T3678" s="23">
        <f t="shared" si="231"/>
        <v>41894.607453703698</v>
      </c>
      <c r="U3678" s="27">
        <f>IF(D3678&lt;Bonus!$J$2,Bonus!$K$2,IF(D3678&lt;Bonus!$J$3,Bonus!$K$3,IF(D3678&lt;Bonus!$J$4,Bonus!$K$4,IF(D3678&lt;Bonus!$J$5,Bonus!$K$5,IF(D3678&lt;Bonus!$J$6,Bonus!$K$6,IF(D3678&lt;Bonus!$J$7,Bonus!$K$7,IF(D3678&lt;Bonus!$J$8,Bonus!$K$8,IF(D3678&lt;Bonus!$J$9,Bonus!$K$9,IF(D3678&lt;Bonus!$J$10,Bonus!$K$10,IF(D3678&lt;Bonus!$J$11,Bonus!$K$11,IF(D3678&lt;Bonus!$J$12,Bonus!$K$12,Bonus!$K$13)))))))))))</f>
        <v>1</v>
      </c>
    </row>
    <row r="3679" spans="1:21"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17">
        <f t="shared" si="229"/>
        <v>62.052763819095475</v>
      </c>
      <c r="Q3679" t="s">
        <v>8337</v>
      </c>
      <c r="R3679" t="s">
        <v>8338</v>
      </c>
      <c r="S3679" s="23">
        <f t="shared" si="230"/>
        <v>41802.365949074068</v>
      </c>
      <c r="T3679" s="23">
        <f t="shared" si="231"/>
        <v>41822.957638888889</v>
      </c>
      <c r="U3679" s="27">
        <f>IF(D3679&lt;Bonus!$J$2,Bonus!$K$2,IF(D3679&lt;Bonus!$J$3,Bonus!$K$3,IF(D3679&lt;Bonus!$J$4,Bonus!$K$4,IF(D3679&lt;Bonus!$J$5,Bonus!$K$5,IF(D3679&lt;Bonus!$J$6,Bonus!$K$6,IF(D3679&lt;Bonus!$J$7,Bonus!$K$7,IF(D3679&lt;Bonus!$J$8,Bonus!$K$8,IF(D3679&lt;Bonus!$J$9,Bonus!$K$9,IF(D3679&lt;Bonus!$J$10,Bonus!$K$10,IF(D3679&lt;Bonus!$J$11,Bonus!$K$11,IF(D3679&lt;Bonus!$J$12,Bonus!$K$12,Bonus!$K$13)))))))))))</f>
        <v>4</v>
      </c>
    </row>
    <row r="3680" spans="1:21"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17">
        <f t="shared" si="229"/>
        <v>66.129032258064512</v>
      </c>
      <c r="Q3680" t="s">
        <v>8337</v>
      </c>
      <c r="R3680" t="s">
        <v>8338</v>
      </c>
      <c r="S3680" s="23">
        <f t="shared" si="230"/>
        <v>42120.322893518511</v>
      </c>
      <c r="T3680" s="23">
        <f t="shared" si="231"/>
        <v>42155.322893518511</v>
      </c>
      <c r="U3680" s="27">
        <f>IF(D3680&lt;Bonus!$J$2,Bonus!$K$2,IF(D3680&lt;Bonus!$J$3,Bonus!$K$3,IF(D3680&lt;Bonus!$J$4,Bonus!$K$4,IF(D3680&lt;Bonus!$J$5,Bonus!$K$5,IF(D3680&lt;Bonus!$J$6,Bonus!$K$6,IF(D3680&lt;Bonus!$J$7,Bonus!$K$7,IF(D3680&lt;Bonus!$J$8,Bonus!$K$8,IF(D3680&lt;Bonus!$J$9,Bonus!$K$9,IF(D3680&lt;Bonus!$J$10,Bonus!$K$10,IF(D3680&lt;Bonus!$J$11,Bonus!$K$11,IF(D3680&lt;Bonus!$J$12,Bonus!$K$12,Bonus!$K$13)))))))))))</f>
        <v>2</v>
      </c>
    </row>
    <row r="3681" spans="1:21"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17">
        <f t="shared" si="229"/>
        <v>73.400000000000006</v>
      </c>
      <c r="Q3681" t="s">
        <v>8337</v>
      </c>
      <c r="R3681" t="s">
        <v>8338</v>
      </c>
      <c r="S3681" s="23">
        <f t="shared" si="230"/>
        <v>41786.553020833329</v>
      </c>
      <c r="T3681" s="23">
        <f t="shared" si="231"/>
        <v>41820.999305555553</v>
      </c>
      <c r="U3681" s="27">
        <f>IF(D3681&lt;Bonus!$J$2,Bonus!$K$2,IF(D3681&lt;Bonus!$J$3,Bonus!$K$3,IF(D3681&lt;Bonus!$J$4,Bonus!$K$4,IF(D3681&lt;Bonus!$J$5,Bonus!$K$5,IF(D3681&lt;Bonus!$J$6,Bonus!$K$6,IF(D3681&lt;Bonus!$J$7,Bonus!$K$7,IF(D3681&lt;Bonus!$J$8,Bonus!$K$8,IF(D3681&lt;Bonus!$J$9,Bonus!$K$9,IF(D3681&lt;Bonus!$J$10,Bonus!$K$10,IF(D3681&lt;Bonus!$J$11,Bonus!$K$11,IF(D3681&lt;Bonus!$J$12,Bonus!$K$12,Bonus!$K$13)))))))))))</f>
        <v>2</v>
      </c>
    </row>
    <row r="3682" spans="1:21"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17">
        <f t="shared" si="229"/>
        <v>99.5</v>
      </c>
      <c r="Q3682" t="s">
        <v>8337</v>
      </c>
      <c r="R3682" t="s">
        <v>8338</v>
      </c>
      <c r="S3682" s="23">
        <f t="shared" si="230"/>
        <v>42627.245763888881</v>
      </c>
      <c r="T3682" s="23">
        <f t="shared" si="231"/>
        <v>42648.245763888881</v>
      </c>
      <c r="U3682" s="27">
        <f>IF(D3682&lt;Bonus!$J$2,Bonus!$K$2,IF(D3682&lt;Bonus!$J$3,Bonus!$K$3,IF(D3682&lt;Bonus!$J$4,Bonus!$K$4,IF(D3682&lt;Bonus!$J$5,Bonus!$K$5,IF(D3682&lt;Bonus!$J$6,Bonus!$K$6,IF(D3682&lt;Bonus!$J$7,Bonus!$K$7,IF(D3682&lt;Bonus!$J$8,Bonus!$K$8,IF(D3682&lt;Bonus!$J$9,Bonus!$K$9,IF(D3682&lt;Bonus!$J$10,Bonus!$K$10,IF(D3682&lt;Bonus!$J$11,Bonus!$K$11,IF(D3682&lt;Bonus!$J$12,Bonus!$K$12,Bonus!$K$13)))))))))))</f>
        <v>2</v>
      </c>
    </row>
    <row r="3683" spans="1:21"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17">
        <f t="shared" si="229"/>
        <v>62.166666666666664</v>
      </c>
      <c r="Q3683" t="s">
        <v>8337</v>
      </c>
      <c r="R3683" t="s">
        <v>8338</v>
      </c>
      <c r="S3683" s="23">
        <f t="shared" si="230"/>
        <v>42374.443171296291</v>
      </c>
      <c r="T3683" s="23">
        <f t="shared" si="231"/>
        <v>42384.443171296291</v>
      </c>
      <c r="U3683" s="27">
        <f>IF(D3683&lt;Bonus!$J$2,Bonus!$K$2,IF(D3683&lt;Bonus!$J$3,Bonus!$K$3,IF(D3683&lt;Bonus!$J$4,Bonus!$K$4,IF(D3683&lt;Bonus!$J$5,Bonus!$K$5,IF(D3683&lt;Bonus!$J$6,Bonus!$K$6,IF(D3683&lt;Bonus!$J$7,Bonus!$K$7,IF(D3683&lt;Bonus!$J$8,Bonus!$K$8,IF(D3683&lt;Bonus!$J$9,Bonus!$K$9,IF(D3683&lt;Bonus!$J$10,Bonus!$K$10,IF(D3683&lt;Bonus!$J$11,Bonus!$K$11,IF(D3683&lt;Bonus!$J$12,Bonus!$K$12,Bonus!$K$13)))))))))))</f>
        <v>2</v>
      </c>
    </row>
    <row r="3684" spans="1:21"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17">
        <f t="shared" si="229"/>
        <v>62.328358208955223</v>
      </c>
      <c r="Q3684" t="s">
        <v>8337</v>
      </c>
      <c r="R3684" t="s">
        <v>8338</v>
      </c>
      <c r="S3684" s="23">
        <f t="shared" si="230"/>
        <v>41772.477060185185</v>
      </c>
      <c r="T3684" s="23">
        <f t="shared" si="231"/>
        <v>41806.082638888889</v>
      </c>
      <c r="U3684" s="27">
        <f>IF(D3684&lt;Bonus!$J$2,Bonus!$K$2,IF(D3684&lt;Bonus!$J$3,Bonus!$K$3,IF(D3684&lt;Bonus!$J$4,Bonus!$K$4,IF(D3684&lt;Bonus!$J$5,Bonus!$K$5,IF(D3684&lt;Bonus!$J$6,Bonus!$K$6,IF(D3684&lt;Bonus!$J$7,Bonus!$K$7,IF(D3684&lt;Bonus!$J$8,Bonus!$K$8,IF(D3684&lt;Bonus!$J$9,Bonus!$K$9,IF(D3684&lt;Bonus!$J$10,Bonus!$K$10,IF(D3684&lt;Bonus!$J$11,Bonus!$K$11,IF(D3684&lt;Bonus!$J$12,Bonus!$K$12,Bonus!$K$13)))))))))))</f>
        <v>2</v>
      </c>
    </row>
    <row r="3685" spans="1:21"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17">
        <f t="shared" si="229"/>
        <v>58.787878787878789</v>
      </c>
      <c r="Q3685" t="s">
        <v>8337</v>
      </c>
      <c r="R3685" t="s">
        <v>8338</v>
      </c>
      <c r="S3685" s="23">
        <f t="shared" si="230"/>
        <v>42632.908518518518</v>
      </c>
      <c r="T3685" s="23">
        <f t="shared" si="231"/>
        <v>42662.908518518518</v>
      </c>
      <c r="U3685" s="27">
        <f>IF(D3685&lt;Bonus!$J$2,Bonus!$K$2,IF(D3685&lt;Bonus!$J$3,Bonus!$K$3,IF(D3685&lt;Bonus!$J$4,Bonus!$K$4,IF(D3685&lt;Bonus!$J$5,Bonus!$K$5,IF(D3685&lt;Bonus!$J$6,Bonus!$K$6,IF(D3685&lt;Bonus!$J$7,Bonus!$K$7,IF(D3685&lt;Bonus!$J$8,Bonus!$K$8,IF(D3685&lt;Bonus!$J$9,Bonus!$K$9,IF(D3685&lt;Bonus!$J$10,Bonus!$K$10,IF(D3685&lt;Bonus!$J$11,Bonus!$K$11,IF(D3685&lt;Bonus!$J$12,Bonus!$K$12,Bonus!$K$13)))))))))))</f>
        <v>2</v>
      </c>
    </row>
    <row r="3686" spans="1:21"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17">
        <f t="shared" si="229"/>
        <v>45.347826086956523</v>
      </c>
      <c r="Q3686" t="s">
        <v>8337</v>
      </c>
      <c r="R3686" t="s">
        <v>8338</v>
      </c>
      <c r="S3686" s="23">
        <f t="shared" si="230"/>
        <v>42218.97206018518</v>
      </c>
      <c r="T3686" s="23">
        <f t="shared" si="231"/>
        <v>42248.97206018518</v>
      </c>
      <c r="U3686" s="27">
        <f>IF(D3686&lt;Bonus!$J$2,Bonus!$K$2,IF(D3686&lt;Bonus!$J$3,Bonus!$K$3,IF(D3686&lt;Bonus!$J$4,Bonus!$K$4,IF(D3686&lt;Bonus!$J$5,Bonus!$K$5,IF(D3686&lt;Bonus!$J$6,Bonus!$K$6,IF(D3686&lt;Bonus!$J$7,Bonus!$K$7,IF(D3686&lt;Bonus!$J$8,Bonus!$K$8,IF(D3686&lt;Bonus!$J$9,Bonus!$K$9,IF(D3686&lt;Bonus!$J$10,Bonus!$K$10,IF(D3686&lt;Bonus!$J$11,Bonus!$K$11,IF(D3686&lt;Bonus!$J$12,Bonus!$K$12,Bonus!$K$13)))))))))))</f>
        <v>1</v>
      </c>
    </row>
    <row r="3687" spans="1:21"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17">
        <f t="shared" si="229"/>
        <v>41.944444444444443</v>
      </c>
      <c r="Q3687" t="s">
        <v>8337</v>
      </c>
      <c r="R3687" t="s">
        <v>8338</v>
      </c>
      <c r="S3687" s="23">
        <f t="shared" si="230"/>
        <v>41753.384942129625</v>
      </c>
      <c r="T3687" s="23">
        <f t="shared" si="231"/>
        <v>41778.666666666664</v>
      </c>
      <c r="U3687" s="27">
        <f>IF(D3687&lt;Bonus!$J$2,Bonus!$K$2,IF(D3687&lt;Bonus!$J$3,Bonus!$K$3,IF(D3687&lt;Bonus!$J$4,Bonus!$K$4,IF(D3687&lt;Bonus!$J$5,Bonus!$K$5,IF(D3687&lt;Bonus!$J$6,Bonus!$K$6,IF(D3687&lt;Bonus!$J$7,Bonus!$K$7,IF(D3687&lt;Bonus!$J$8,Bonus!$K$8,IF(D3687&lt;Bonus!$J$9,Bonus!$K$9,IF(D3687&lt;Bonus!$J$10,Bonus!$K$10,IF(D3687&lt;Bonus!$J$11,Bonus!$K$11,IF(D3687&lt;Bonus!$J$12,Bonus!$K$12,Bonus!$K$13)))))))))))</f>
        <v>3</v>
      </c>
    </row>
    <row r="3688" spans="1:21"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17">
        <f t="shared" si="229"/>
        <v>59.166666666666664</v>
      </c>
      <c r="Q3688" t="s">
        <v>8337</v>
      </c>
      <c r="R3688" t="s">
        <v>8338</v>
      </c>
      <c r="S3688" s="23">
        <f t="shared" si="230"/>
        <v>42230.454398148147</v>
      </c>
      <c r="T3688" s="23">
        <f t="shared" si="231"/>
        <v>42244.957638888889</v>
      </c>
      <c r="U3688" s="27">
        <f>IF(D3688&lt;Bonus!$J$2,Bonus!$K$2,IF(D3688&lt;Bonus!$J$3,Bonus!$K$3,IF(D3688&lt;Bonus!$J$4,Bonus!$K$4,IF(D3688&lt;Bonus!$J$5,Bonus!$K$5,IF(D3688&lt;Bonus!$J$6,Bonus!$K$6,IF(D3688&lt;Bonus!$J$7,Bonus!$K$7,IF(D3688&lt;Bonus!$J$8,Bonus!$K$8,IF(D3688&lt;Bonus!$J$9,Bonus!$K$9,IF(D3688&lt;Bonus!$J$10,Bonus!$K$10,IF(D3688&lt;Bonus!$J$11,Bonus!$K$11,IF(D3688&lt;Bonus!$J$12,Bonus!$K$12,Bonus!$K$13)))))))))))</f>
        <v>1</v>
      </c>
    </row>
    <row r="3689" spans="1:21"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17">
        <f t="shared" si="229"/>
        <v>200.49</v>
      </c>
      <c r="Q3689" t="s">
        <v>8337</v>
      </c>
      <c r="R3689" t="s">
        <v>8338</v>
      </c>
      <c r="S3689" s="23">
        <f t="shared" si="230"/>
        <v>41787.009895833333</v>
      </c>
      <c r="T3689" s="23">
        <f t="shared" si="231"/>
        <v>41817.009895833333</v>
      </c>
      <c r="U3689" s="27">
        <f>IF(D3689&lt;Bonus!$J$2,Bonus!$K$2,IF(D3689&lt;Bonus!$J$3,Bonus!$K$3,IF(D3689&lt;Bonus!$J$4,Bonus!$K$4,IF(D3689&lt;Bonus!$J$5,Bonus!$K$5,IF(D3689&lt;Bonus!$J$6,Bonus!$K$6,IF(D3689&lt;Bonus!$J$7,Bonus!$K$7,IF(D3689&lt;Bonus!$J$8,Bonus!$K$8,IF(D3689&lt;Bonus!$J$9,Bonus!$K$9,IF(D3689&lt;Bonus!$J$10,Bonus!$K$10,IF(D3689&lt;Bonus!$J$11,Bonus!$K$11,IF(D3689&lt;Bonus!$J$12,Bonus!$K$12,Bonus!$K$13)))))))))))</f>
        <v>3</v>
      </c>
    </row>
    <row r="3690" spans="1:21"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17">
        <f t="shared" si="229"/>
        <v>83.974358974358978</v>
      </c>
      <c r="Q3690" t="s">
        <v>8337</v>
      </c>
      <c r="R3690" t="s">
        <v>8338</v>
      </c>
      <c r="S3690" s="23">
        <f t="shared" si="230"/>
        <v>41829.578749999993</v>
      </c>
      <c r="T3690" s="23">
        <f t="shared" si="231"/>
        <v>41859.578749999993</v>
      </c>
      <c r="U3690" s="27">
        <f>IF(D3690&lt;Bonus!$J$2,Bonus!$K$2,IF(D3690&lt;Bonus!$J$3,Bonus!$K$3,IF(D3690&lt;Bonus!$J$4,Bonus!$K$4,IF(D3690&lt;Bonus!$J$5,Bonus!$K$5,IF(D3690&lt;Bonus!$J$6,Bonus!$K$6,IF(D3690&lt;Bonus!$J$7,Bonus!$K$7,IF(D3690&lt;Bonus!$J$8,Bonus!$K$8,IF(D3690&lt;Bonus!$J$9,Bonus!$K$9,IF(D3690&lt;Bonus!$J$10,Bonus!$K$10,IF(D3690&lt;Bonus!$J$11,Bonus!$K$11,IF(D3690&lt;Bonus!$J$12,Bonus!$K$12,Bonus!$K$13)))))))))))</f>
        <v>2</v>
      </c>
    </row>
    <row r="3691" spans="1:21"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17">
        <f t="shared" si="229"/>
        <v>57.258064516129032</v>
      </c>
      <c r="Q3691" t="s">
        <v>8337</v>
      </c>
      <c r="R3691" t="s">
        <v>8338</v>
      </c>
      <c r="S3691" s="23">
        <f t="shared" si="230"/>
        <v>42147.61850694444</v>
      </c>
      <c r="T3691" s="23">
        <f t="shared" si="231"/>
        <v>42176.725694444445</v>
      </c>
      <c r="U3691" s="27">
        <f>IF(D3691&lt;Bonus!$J$2,Bonus!$K$2,IF(D3691&lt;Bonus!$J$3,Bonus!$K$3,IF(D3691&lt;Bonus!$J$4,Bonus!$K$4,IF(D3691&lt;Bonus!$J$5,Bonus!$K$5,IF(D3691&lt;Bonus!$J$6,Bonus!$K$6,IF(D3691&lt;Bonus!$J$7,Bonus!$K$7,IF(D3691&lt;Bonus!$J$8,Bonus!$K$8,IF(D3691&lt;Bonus!$J$9,Bonus!$K$9,IF(D3691&lt;Bonus!$J$10,Bonus!$K$10,IF(D3691&lt;Bonus!$J$11,Bonus!$K$11,IF(D3691&lt;Bonus!$J$12,Bonus!$K$12,Bonus!$K$13)))))))))))</f>
        <v>2</v>
      </c>
    </row>
    <row r="3692" spans="1:21"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17">
        <f t="shared" si="229"/>
        <v>58.064516129032256</v>
      </c>
      <c r="Q3692" t="s">
        <v>8337</v>
      </c>
      <c r="R3692" t="s">
        <v>8338</v>
      </c>
      <c r="S3692" s="23">
        <f t="shared" si="230"/>
        <v>41940.389849537038</v>
      </c>
      <c r="T3692" s="23">
        <f t="shared" si="231"/>
        <v>41970.431516203702</v>
      </c>
      <c r="U3692" s="27">
        <f>IF(D3692&lt;Bonus!$J$2,Bonus!$K$2,IF(D3692&lt;Bonus!$J$3,Bonus!$K$3,IF(D3692&lt;Bonus!$J$4,Bonus!$K$4,IF(D3692&lt;Bonus!$J$5,Bonus!$K$5,IF(D3692&lt;Bonus!$J$6,Bonus!$K$6,IF(D3692&lt;Bonus!$J$7,Bonus!$K$7,IF(D3692&lt;Bonus!$J$8,Bonus!$K$8,IF(D3692&lt;Bonus!$J$9,Bonus!$K$9,IF(D3692&lt;Bonus!$J$10,Bonus!$K$10,IF(D3692&lt;Bonus!$J$11,Bonus!$K$11,IF(D3692&lt;Bonus!$J$12,Bonus!$K$12,Bonus!$K$13)))))))))))</f>
        <v>2</v>
      </c>
    </row>
    <row r="3693" spans="1:21"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17">
        <f t="shared" si="229"/>
        <v>186.80291970802921</v>
      </c>
      <c r="Q3693" t="s">
        <v>8337</v>
      </c>
      <c r="R3693" t="s">
        <v>8338</v>
      </c>
      <c r="S3693" s="23">
        <f t="shared" si="230"/>
        <v>42020.492233796293</v>
      </c>
      <c r="T3693" s="23">
        <f t="shared" si="231"/>
        <v>42064.999305555553</v>
      </c>
      <c r="U3693" s="27">
        <f>IF(D3693&lt;Bonus!$J$2,Bonus!$K$2,IF(D3693&lt;Bonus!$J$3,Bonus!$K$3,IF(D3693&lt;Bonus!$J$4,Bonus!$K$4,IF(D3693&lt;Bonus!$J$5,Bonus!$K$5,IF(D3693&lt;Bonus!$J$6,Bonus!$K$6,IF(D3693&lt;Bonus!$J$7,Bonus!$K$7,IF(D3693&lt;Bonus!$J$8,Bonus!$K$8,IF(D3693&lt;Bonus!$J$9,Bonus!$K$9,IF(D3693&lt;Bonus!$J$10,Bonus!$K$10,IF(D3693&lt;Bonus!$J$11,Bonus!$K$11,IF(D3693&lt;Bonus!$J$12,Bonus!$K$12,Bonus!$K$13)))))))))))</f>
        <v>10</v>
      </c>
    </row>
    <row r="3694" spans="1:21"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17">
        <f t="shared" si="229"/>
        <v>74.117647058823536</v>
      </c>
      <c r="Q3694" t="s">
        <v>8337</v>
      </c>
      <c r="R3694" t="s">
        <v>8338</v>
      </c>
      <c r="S3694" s="23">
        <f t="shared" si="230"/>
        <v>41891.756701388884</v>
      </c>
      <c r="T3694" s="23">
        <f t="shared" si="231"/>
        <v>41900.791666666664</v>
      </c>
      <c r="U3694" s="27">
        <f>IF(D3694&lt;Bonus!$J$2,Bonus!$K$2,IF(D3694&lt;Bonus!$J$3,Bonus!$K$3,IF(D3694&lt;Bonus!$J$4,Bonus!$K$4,IF(D3694&lt;Bonus!$J$5,Bonus!$K$5,IF(D3694&lt;Bonus!$J$6,Bonus!$K$6,IF(D3694&lt;Bonus!$J$7,Bonus!$K$7,IF(D3694&lt;Bonus!$J$8,Bonus!$K$8,IF(D3694&lt;Bonus!$J$9,Bonus!$K$9,IF(D3694&lt;Bonus!$J$10,Bonus!$K$10,IF(D3694&lt;Bonus!$J$11,Bonus!$K$11,IF(D3694&lt;Bonus!$J$12,Bonus!$K$12,Bonus!$K$13)))))))))))</f>
        <v>2</v>
      </c>
    </row>
    <row r="3695" spans="1:21"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17">
        <f t="shared" si="229"/>
        <v>30.714285714285715</v>
      </c>
      <c r="Q3695" t="s">
        <v>8337</v>
      </c>
      <c r="R3695" t="s">
        <v>8338</v>
      </c>
      <c r="S3695" s="23">
        <f t="shared" si="230"/>
        <v>42308.98297453703</v>
      </c>
      <c r="T3695" s="23">
        <f t="shared" si="231"/>
        <v>42338.729166666664</v>
      </c>
      <c r="U3695" s="27">
        <f>IF(D3695&lt;Bonus!$J$2,Bonus!$K$2,IF(D3695&lt;Bonus!$J$3,Bonus!$K$3,IF(D3695&lt;Bonus!$J$4,Bonus!$K$4,IF(D3695&lt;Bonus!$J$5,Bonus!$K$5,IF(D3695&lt;Bonus!$J$6,Bonus!$K$6,IF(D3695&lt;Bonus!$J$7,Bonus!$K$7,IF(D3695&lt;Bonus!$J$8,Bonus!$K$8,IF(D3695&lt;Bonus!$J$9,Bonus!$K$9,IF(D3695&lt;Bonus!$J$10,Bonus!$K$10,IF(D3695&lt;Bonus!$J$11,Bonus!$K$11,IF(D3695&lt;Bonus!$J$12,Bonus!$K$12,Bonus!$K$13)))))))))))</f>
        <v>1</v>
      </c>
    </row>
    <row r="3696" spans="1:21"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17">
        <f t="shared" si="229"/>
        <v>62.666666666666664</v>
      </c>
      <c r="Q3696" t="s">
        <v>8337</v>
      </c>
      <c r="R3696" t="s">
        <v>8338</v>
      </c>
      <c r="S3696" s="23">
        <f t="shared" si="230"/>
        <v>42489.925543981481</v>
      </c>
      <c r="T3696" s="23">
        <f t="shared" si="231"/>
        <v>42526.874999999993</v>
      </c>
      <c r="U3696" s="27">
        <f>IF(D3696&lt;Bonus!$J$2,Bonus!$K$2,IF(D3696&lt;Bonus!$J$3,Bonus!$K$3,IF(D3696&lt;Bonus!$J$4,Bonus!$K$4,IF(D3696&lt;Bonus!$J$5,Bonus!$K$5,IF(D3696&lt;Bonus!$J$6,Bonus!$K$6,IF(D3696&lt;Bonus!$J$7,Bonus!$K$7,IF(D3696&lt;Bonus!$J$8,Bonus!$K$8,IF(D3696&lt;Bonus!$J$9,Bonus!$K$9,IF(D3696&lt;Bonus!$J$10,Bonus!$K$10,IF(D3696&lt;Bonus!$J$11,Bonus!$K$11,IF(D3696&lt;Bonus!$J$12,Bonus!$K$12,Bonus!$K$13)))))))))))</f>
        <v>2</v>
      </c>
    </row>
    <row r="3697" spans="1:21"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17">
        <f t="shared" si="229"/>
        <v>121.36363636363636</v>
      </c>
      <c r="Q3697" t="s">
        <v>8337</v>
      </c>
      <c r="R3697" t="s">
        <v>8338</v>
      </c>
      <c r="S3697" s="23">
        <f t="shared" si="230"/>
        <v>41995.662152777775</v>
      </c>
      <c r="T3697" s="23">
        <f t="shared" si="231"/>
        <v>42015.662152777775</v>
      </c>
      <c r="U3697" s="27">
        <f>IF(D3697&lt;Bonus!$J$2,Bonus!$K$2,IF(D3697&lt;Bonus!$J$3,Bonus!$K$3,IF(D3697&lt;Bonus!$J$4,Bonus!$K$4,IF(D3697&lt;Bonus!$J$5,Bonus!$K$5,IF(D3697&lt;Bonus!$J$6,Bonus!$K$6,IF(D3697&lt;Bonus!$J$7,Bonus!$K$7,IF(D3697&lt;Bonus!$J$8,Bonus!$K$8,IF(D3697&lt;Bonus!$J$9,Bonus!$K$9,IF(D3697&lt;Bonus!$J$10,Bonus!$K$10,IF(D3697&lt;Bonus!$J$11,Bonus!$K$11,IF(D3697&lt;Bonus!$J$12,Bonus!$K$12,Bonus!$K$13)))))))))))</f>
        <v>2</v>
      </c>
    </row>
    <row r="3698" spans="1:21"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17">
        <f t="shared" si="229"/>
        <v>39.743589743589745</v>
      </c>
      <c r="Q3698" t="s">
        <v>8337</v>
      </c>
      <c r="R3698" t="s">
        <v>8338</v>
      </c>
      <c r="S3698" s="23">
        <f t="shared" si="230"/>
        <v>41988.408749999995</v>
      </c>
      <c r="T3698" s="23">
        <f t="shared" si="231"/>
        <v>42048.408749999995</v>
      </c>
      <c r="U3698" s="27">
        <f>IF(D3698&lt;Bonus!$J$2,Bonus!$K$2,IF(D3698&lt;Bonus!$J$3,Bonus!$K$3,IF(D3698&lt;Bonus!$J$4,Bonus!$K$4,IF(D3698&lt;Bonus!$J$5,Bonus!$K$5,IF(D3698&lt;Bonus!$J$6,Bonus!$K$6,IF(D3698&lt;Bonus!$J$7,Bonus!$K$7,IF(D3698&lt;Bonus!$J$8,Bonus!$K$8,IF(D3698&lt;Bonus!$J$9,Bonus!$K$9,IF(D3698&lt;Bonus!$J$10,Bonus!$K$10,IF(D3698&lt;Bonus!$J$11,Bonus!$K$11,IF(D3698&lt;Bonus!$J$12,Bonus!$K$12,Bonus!$K$13)))))))))))</f>
        <v>2</v>
      </c>
    </row>
    <row r="3699" spans="1:21"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17">
        <f t="shared" si="229"/>
        <v>72</v>
      </c>
      <c r="Q3699" t="s">
        <v>8337</v>
      </c>
      <c r="R3699" t="s">
        <v>8338</v>
      </c>
      <c r="S3699" s="23">
        <f t="shared" si="230"/>
        <v>42479.2575</v>
      </c>
      <c r="T3699" s="23">
        <f t="shared" si="231"/>
        <v>42500.2575</v>
      </c>
      <c r="U3699" s="27">
        <f>IF(D3699&lt;Bonus!$J$2,Bonus!$K$2,IF(D3699&lt;Bonus!$J$3,Bonus!$K$3,IF(D3699&lt;Bonus!$J$4,Bonus!$K$4,IF(D3699&lt;Bonus!$J$5,Bonus!$K$5,IF(D3699&lt;Bonus!$J$6,Bonus!$K$6,IF(D3699&lt;Bonus!$J$7,Bonus!$K$7,IF(D3699&lt;Bonus!$J$8,Bonus!$K$8,IF(D3699&lt;Bonus!$J$9,Bonus!$K$9,IF(D3699&lt;Bonus!$J$10,Bonus!$K$10,IF(D3699&lt;Bonus!$J$11,Bonus!$K$11,IF(D3699&lt;Bonus!$J$12,Bonus!$K$12,Bonus!$K$13)))))))))))</f>
        <v>2</v>
      </c>
    </row>
    <row r="3700" spans="1:21"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17">
        <f t="shared" si="229"/>
        <v>40.632352941176471</v>
      </c>
      <c r="Q3700" t="s">
        <v>8337</v>
      </c>
      <c r="R3700" t="s">
        <v>8338</v>
      </c>
      <c r="S3700" s="23">
        <f t="shared" si="230"/>
        <v>42401.598229166666</v>
      </c>
      <c r="T3700" s="23">
        <f t="shared" si="231"/>
        <v>42431.598229166666</v>
      </c>
      <c r="U3700" s="27">
        <f>IF(D3700&lt;Bonus!$J$2,Bonus!$K$2,IF(D3700&lt;Bonus!$J$3,Bonus!$K$3,IF(D3700&lt;Bonus!$J$4,Bonus!$K$4,IF(D3700&lt;Bonus!$J$5,Bonus!$K$5,IF(D3700&lt;Bonus!$J$6,Bonus!$K$6,IF(D3700&lt;Bonus!$J$7,Bonus!$K$7,IF(D3700&lt;Bonus!$J$8,Bonus!$K$8,IF(D3700&lt;Bonus!$J$9,Bonus!$K$9,IF(D3700&lt;Bonus!$J$10,Bonus!$K$10,IF(D3700&lt;Bonus!$J$11,Bonus!$K$11,IF(D3700&lt;Bonus!$J$12,Bonus!$K$12,Bonus!$K$13)))))))))))</f>
        <v>3</v>
      </c>
    </row>
    <row r="3701" spans="1:21"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17">
        <f t="shared" si="229"/>
        <v>63</v>
      </c>
      <c r="Q3701" t="s">
        <v>8337</v>
      </c>
      <c r="R3701" t="s">
        <v>8338</v>
      </c>
      <c r="S3701" s="23">
        <f t="shared" si="230"/>
        <v>41897.393703703703</v>
      </c>
      <c r="T3701" s="23">
        <f t="shared" si="231"/>
        <v>41927.393703703703</v>
      </c>
      <c r="U3701" s="27">
        <f>IF(D3701&lt;Bonus!$J$2,Bonus!$K$2,IF(D3701&lt;Bonus!$J$3,Bonus!$K$3,IF(D3701&lt;Bonus!$J$4,Bonus!$K$4,IF(D3701&lt;Bonus!$J$5,Bonus!$K$5,IF(D3701&lt;Bonus!$J$6,Bonus!$K$6,IF(D3701&lt;Bonus!$J$7,Bonus!$K$7,IF(D3701&lt;Bonus!$J$8,Bonus!$K$8,IF(D3701&lt;Bonus!$J$9,Bonus!$K$9,IF(D3701&lt;Bonus!$J$10,Bonus!$K$10,IF(D3701&lt;Bonus!$J$11,Bonus!$K$11,IF(D3701&lt;Bonus!$J$12,Bonus!$K$12,Bonus!$K$13)))))))))))</f>
        <v>2</v>
      </c>
    </row>
    <row r="3702" spans="1:21"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17">
        <f t="shared" si="229"/>
        <v>33.666666666666664</v>
      </c>
      <c r="Q3702" t="s">
        <v>8337</v>
      </c>
      <c r="R3702" t="s">
        <v>8338</v>
      </c>
      <c r="S3702" s="23">
        <f t="shared" si="230"/>
        <v>41882.37731481481</v>
      </c>
      <c r="T3702" s="23">
        <f t="shared" si="231"/>
        <v>41912.458333333328</v>
      </c>
      <c r="U3702" s="27">
        <f>IF(D3702&lt;Bonus!$J$2,Bonus!$K$2,IF(D3702&lt;Bonus!$J$3,Bonus!$K$3,IF(D3702&lt;Bonus!$J$4,Bonus!$K$4,IF(D3702&lt;Bonus!$J$5,Bonus!$K$5,IF(D3702&lt;Bonus!$J$6,Bonus!$K$6,IF(D3702&lt;Bonus!$J$7,Bonus!$K$7,IF(D3702&lt;Bonus!$J$8,Bonus!$K$8,IF(D3702&lt;Bonus!$J$9,Bonus!$K$9,IF(D3702&lt;Bonus!$J$10,Bonus!$K$10,IF(D3702&lt;Bonus!$J$11,Bonus!$K$11,IF(D3702&lt;Bonus!$J$12,Bonus!$K$12,Bonus!$K$13)))))))))))</f>
        <v>1</v>
      </c>
    </row>
    <row r="3703" spans="1:21"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17">
        <f t="shared" si="229"/>
        <v>38.589743589743591</v>
      </c>
      <c r="Q3703" t="s">
        <v>8337</v>
      </c>
      <c r="R3703" t="s">
        <v>8338</v>
      </c>
      <c r="S3703" s="23">
        <f t="shared" si="230"/>
        <v>42129.333252314813</v>
      </c>
      <c r="T3703" s="23">
        <f t="shared" si="231"/>
        <v>42159.333252314813</v>
      </c>
      <c r="U3703" s="27">
        <f>IF(D3703&lt;Bonus!$J$2,Bonus!$K$2,IF(D3703&lt;Bonus!$J$3,Bonus!$K$3,IF(D3703&lt;Bonus!$J$4,Bonus!$K$4,IF(D3703&lt;Bonus!$J$5,Bonus!$K$5,IF(D3703&lt;Bonus!$J$6,Bonus!$K$6,IF(D3703&lt;Bonus!$J$7,Bonus!$K$7,IF(D3703&lt;Bonus!$J$8,Bonus!$K$8,IF(D3703&lt;Bonus!$J$9,Bonus!$K$9,IF(D3703&lt;Bonus!$J$10,Bonus!$K$10,IF(D3703&lt;Bonus!$J$11,Bonus!$K$11,IF(D3703&lt;Bonus!$J$12,Bonus!$K$12,Bonus!$K$13)))))))))))</f>
        <v>2</v>
      </c>
    </row>
    <row r="3704" spans="1:21"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17">
        <f t="shared" si="229"/>
        <v>155.95238095238096</v>
      </c>
      <c r="Q3704" t="s">
        <v>8337</v>
      </c>
      <c r="R3704" t="s">
        <v>8338</v>
      </c>
      <c r="S3704" s="23">
        <f t="shared" si="230"/>
        <v>42524.329675925925</v>
      </c>
      <c r="T3704" s="23">
        <f t="shared" si="231"/>
        <v>42561.749305555553</v>
      </c>
      <c r="U3704" s="27">
        <f>IF(D3704&lt;Bonus!$J$2,Bonus!$K$2,IF(D3704&lt;Bonus!$J$3,Bonus!$K$3,IF(D3704&lt;Bonus!$J$4,Bonus!$K$4,IF(D3704&lt;Bonus!$J$5,Bonus!$K$5,IF(D3704&lt;Bonus!$J$6,Bonus!$K$6,IF(D3704&lt;Bonus!$J$7,Bonus!$K$7,IF(D3704&lt;Bonus!$J$8,Bonus!$K$8,IF(D3704&lt;Bonus!$J$9,Bonus!$K$9,IF(D3704&lt;Bonus!$J$10,Bonus!$K$10,IF(D3704&lt;Bonus!$J$11,Bonus!$K$11,IF(D3704&lt;Bonus!$J$12,Bonus!$K$12,Bonus!$K$13)))))))))))</f>
        <v>2</v>
      </c>
    </row>
    <row r="3705" spans="1:21"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17">
        <f t="shared" si="229"/>
        <v>43.2</v>
      </c>
      <c r="Q3705" t="s">
        <v>8337</v>
      </c>
      <c r="R3705" t="s">
        <v>8338</v>
      </c>
      <c r="S3705" s="23">
        <f t="shared" si="230"/>
        <v>42556.296157407407</v>
      </c>
      <c r="T3705" s="23">
        <f t="shared" si="231"/>
        <v>42595.082638888889</v>
      </c>
      <c r="U3705" s="27">
        <f>IF(D3705&lt;Bonus!$J$2,Bonus!$K$2,IF(D3705&lt;Bonus!$J$3,Bonus!$K$3,IF(D3705&lt;Bonus!$J$4,Bonus!$K$4,IF(D3705&lt;Bonus!$J$5,Bonus!$K$5,IF(D3705&lt;Bonus!$J$6,Bonus!$K$6,IF(D3705&lt;Bonus!$J$7,Bonus!$K$7,IF(D3705&lt;Bonus!$J$8,Bonus!$K$8,IF(D3705&lt;Bonus!$J$9,Bonus!$K$9,IF(D3705&lt;Bonus!$J$10,Bonus!$K$10,IF(D3705&lt;Bonus!$J$11,Bonus!$K$11,IF(D3705&lt;Bonus!$J$12,Bonus!$K$12,Bonus!$K$13)))))))))))</f>
        <v>2</v>
      </c>
    </row>
    <row r="3706" spans="1:21"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17">
        <f t="shared" si="229"/>
        <v>15.148518518518518</v>
      </c>
      <c r="Q3706" t="s">
        <v>8337</v>
      </c>
      <c r="R3706" t="s">
        <v>8338</v>
      </c>
      <c r="S3706" s="23">
        <f t="shared" si="230"/>
        <v>42461.481412037036</v>
      </c>
      <c r="T3706" s="23">
        <f t="shared" si="231"/>
        <v>42521.481412037036</v>
      </c>
      <c r="U3706" s="27">
        <f>IF(D3706&lt;Bonus!$J$2,Bonus!$K$2,IF(D3706&lt;Bonus!$J$3,Bonus!$K$3,IF(D3706&lt;Bonus!$J$4,Bonus!$K$4,IF(D3706&lt;Bonus!$J$5,Bonus!$K$5,IF(D3706&lt;Bonus!$J$6,Bonus!$K$6,IF(D3706&lt;Bonus!$J$7,Bonus!$K$7,IF(D3706&lt;Bonus!$J$8,Bonus!$K$8,IF(D3706&lt;Bonus!$J$9,Bonus!$K$9,IF(D3706&lt;Bonus!$J$10,Bonus!$K$10,IF(D3706&lt;Bonus!$J$11,Bonus!$K$11,IF(D3706&lt;Bonus!$J$12,Bonus!$K$12,Bonus!$K$13)))))))))))</f>
        <v>1</v>
      </c>
    </row>
    <row r="3707" spans="1:21"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17">
        <f t="shared" si="229"/>
        <v>83.571428571428569</v>
      </c>
      <c r="Q3707" t="s">
        <v>8337</v>
      </c>
      <c r="R3707" t="s">
        <v>8338</v>
      </c>
      <c r="S3707" s="23">
        <f t="shared" si="230"/>
        <v>41792.334652777776</v>
      </c>
      <c r="T3707" s="23">
        <f t="shared" si="231"/>
        <v>41813.541666666664</v>
      </c>
      <c r="U3707" s="27">
        <f>IF(D3707&lt;Bonus!$J$2,Bonus!$K$2,IF(D3707&lt;Bonus!$J$3,Bonus!$K$3,IF(D3707&lt;Bonus!$J$4,Bonus!$K$4,IF(D3707&lt;Bonus!$J$5,Bonus!$K$5,IF(D3707&lt;Bonus!$J$6,Bonus!$K$6,IF(D3707&lt;Bonus!$J$7,Bonus!$K$7,IF(D3707&lt;Bonus!$J$8,Bonus!$K$8,IF(D3707&lt;Bonus!$J$9,Bonus!$K$9,IF(D3707&lt;Bonus!$J$10,Bonus!$K$10,IF(D3707&lt;Bonus!$J$11,Bonus!$K$11,IF(D3707&lt;Bonus!$J$12,Bonus!$K$12,Bonus!$K$13)))))))))))</f>
        <v>2</v>
      </c>
    </row>
    <row r="3708" spans="1:21"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17">
        <f t="shared" si="229"/>
        <v>140</v>
      </c>
      <c r="Q3708" t="s">
        <v>8337</v>
      </c>
      <c r="R3708" t="s">
        <v>8338</v>
      </c>
      <c r="S3708" s="23">
        <f t="shared" si="230"/>
        <v>41879.705428240741</v>
      </c>
      <c r="T3708" s="23">
        <f t="shared" si="231"/>
        <v>41894.705428240741</v>
      </c>
      <c r="U3708" s="27">
        <f>IF(D3708&lt;Bonus!$J$2,Bonus!$K$2,IF(D3708&lt;Bonus!$J$3,Bonus!$K$3,IF(D3708&lt;Bonus!$J$4,Bonus!$K$4,IF(D3708&lt;Bonus!$J$5,Bonus!$K$5,IF(D3708&lt;Bonus!$J$6,Bonus!$K$6,IF(D3708&lt;Bonus!$J$7,Bonus!$K$7,IF(D3708&lt;Bonus!$J$8,Bonus!$K$8,IF(D3708&lt;Bonus!$J$9,Bonus!$K$9,IF(D3708&lt;Bonus!$J$10,Bonus!$K$10,IF(D3708&lt;Bonus!$J$11,Bonus!$K$11,IF(D3708&lt;Bonus!$J$12,Bonus!$K$12,Bonus!$K$13)))))))))))</f>
        <v>2</v>
      </c>
    </row>
    <row r="3709" spans="1:21"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17">
        <f t="shared" si="229"/>
        <v>80.869565217391298</v>
      </c>
      <c r="Q3709" t="s">
        <v>8337</v>
      </c>
      <c r="R3709" t="s">
        <v>8338</v>
      </c>
      <c r="S3709" s="23">
        <f t="shared" si="230"/>
        <v>42551.840023148143</v>
      </c>
      <c r="T3709" s="23">
        <f t="shared" si="231"/>
        <v>42573.018055555549</v>
      </c>
      <c r="U3709" s="27">
        <f>IF(D3709&lt;Bonus!$J$2,Bonus!$K$2,IF(D3709&lt;Bonus!$J$3,Bonus!$K$3,IF(D3709&lt;Bonus!$J$4,Bonus!$K$4,IF(D3709&lt;Bonus!$J$5,Bonus!$K$5,IF(D3709&lt;Bonus!$J$6,Bonus!$K$6,IF(D3709&lt;Bonus!$J$7,Bonus!$K$7,IF(D3709&lt;Bonus!$J$8,Bonus!$K$8,IF(D3709&lt;Bonus!$J$9,Bonus!$K$9,IF(D3709&lt;Bonus!$J$10,Bonus!$K$10,IF(D3709&lt;Bonus!$J$11,Bonus!$K$11,IF(D3709&lt;Bonus!$J$12,Bonus!$K$12,Bonus!$K$13)))))))))))</f>
        <v>2</v>
      </c>
    </row>
    <row r="3710" spans="1:21"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17">
        <f t="shared" si="229"/>
        <v>53.846153846153847</v>
      </c>
      <c r="Q3710" t="s">
        <v>8337</v>
      </c>
      <c r="R3710" t="s">
        <v>8338</v>
      </c>
      <c r="S3710" s="23">
        <f t="shared" si="230"/>
        <v>41809.933865740735</v>
      </c>
      <c r="T3710" s="23">
        <f t="shared" si="231"/>
        <v>41823.933865740735</v>
      </c>
      <c r="U3710" s="27">
        <f>IF(D3710&lt;Bonus!$J$2,Bonus!$K$2,IF(D3710&lt;Bonus!$J$3,Bonus!$K$3,IF(D3710&lt;Bonus!$J$4,Bonus!$K$4,IF(D3710&lt;Bonus!$J$5,Bonus!$K$5,IF(D3710&lt;Bonus!$J$6,Bonus!$K$6,IF(D3710&lt;Bonus!$J$7,Bonus!$K$7,IF(D3710&lt;Bonus!$J$8,Bonus!$K$8,IF(D3710&lt;Bonus!$J$9,Bonus!$K$9,IF(D3710&lt;Bonus!$J$10,Bonus!$K$10,IF(D3710&lt;Bonus!$J$11,Bonus!$K$11,IF(D3710&lt;Bonus!$J$12,Bonus!$K$12,Bonus!$K$13)))))))))))</f>
        <v>1</v>
      </c>
    </row>
    <row r="3711" spans="1:21"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17">
        <f t="shared" si="229"/>
        <v>30.928571428571427</v>
      </c>
      <c r="Q3711" t="s">
        <v>8337</v>
      </c>
      <c r="R3711" t="s">
        <v>8338</v>
      </c>
      <c r="S3711" s="23">
        <f t="shared" si="230"/>
        <v>41785.499374999999</v>
      </c>
      <c r="T3711" s="23">
        <f t="shared" si="231"/>
        <v>41815.499374999999</v>
      </c>
      <c r="U3711" s="27">
        <f>IF(D3711&lt;Bonus!$J$2,Bonus!$K$2,IF(D3711&lt;Bonus!$J$3,Bonus!$K$3,IF(D3711&lt;Bonus!$J$4,Bonus!$K$4,IF(D3711&lt;Bonus!$J$5,Bonus!$K$5,IF(D3711&lt;Bonus!$J$6,Bonus!$K$6,IF(D3711&lt;Bonus!$J$7,Bonus!$K$7,IF(D3711&lt;Bonus!$J$8,Bonus!$K$8,IF(D3711&lt;Bonus!$J$9,Bonus!$K$9,IF(D3711&lt;Bonus!$J$10,Bonus!$K$10,IF(D3711&lt;Bonus!$J$11,Bonus!$K$11,IF(D3711&lt;Bonus!$J$12,Bonus!$K$12,Bonus!$K$13)))))))))))</f>
        <v>2</v>
      </c>
    </row>
    <row r="3712" spans="1:21"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17">
        <f t="shared" si="229"/>
        <v>67.962962962962962</v>
      </c>
      <c r="Q3712" t="s">
        <v>8337</v>
      </c>
      <c r="R3712" t="s">
        <v>8338</v>
      </c>
      <c r="S3712" s="23">
        <f t="shared" si="230"/>
        <v>42072.367916666662</v>
      </c>
      <c r="T3712" s="23">
        <f t="shared" si="231"/>
        <v>42097.367916666662</v>
      </c>
      <c r="U3712" s="27">
        <f>IF(D3712&lt;Bonus!$J$2,Bonus!$K$2,IF(D3712&lt;Bonus!$J$3,Bonus!$K$3,IF(D3712&lt;Bonus!$J$4,Bonus!$K$4,IF(D3712&lt;Bonus!$J$5,Bonus!$K$5,IF(D3712&lt;Bonus!$J$6,Bonus!$K$6,IF(D3712&lt;Bonus!$J$7,Bonus!$K$7,IF(D3712&lt;Bonus!$J$8,Bonus!$K$8,IF(D3712&lt;Bonus!$J$9,Bonus!$K$9,IF(D3712&lt;Bonus!$J$10,Bonus!$K$10,IF(D3712&lt;Bonus!$J$11,Bonus!$K$11,IF(D3712&lt;Bonus!$J$12,Bonus!$K$12,Bonus!$K$13)))))))))))</f>
        <v>2</v>
      </c>
    </row>
    <row r="3713" spans="1:21"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17">
        <f t="shared" si="229"/>
        <v>27.142857142857142</v>
      </c>
      <c r="Q3713" t="s">
        <v>8337</v>
      </c>
      <c r="R3713" t="s">
        <v>8338</v>
      </c>
      <c r="S3713" s="23">
        <f t="shared" si="230"/>
        <v>41779.5158912037</v>
      </c>
      <c r="T3713" s="23">
        <f t="shared" si="231"/>
        <v>41805.458333333328</v>
      </c>
      <c r="U3713" s="27">
        <f>IF(D3713&lt;Bonus!$J$2,Bonus!$K$2,IF(D3713&lt;Bonus!$J$3,Bonus!$K$3,IF(D3713&lt;Bonus!$J$4,Bonus!$K$4,IF(D3713&lt;Bonus!$J$5,Bonus!$K$5,IF(D3713&lt;Bonus!$J$6,Bonus!$K$6,IF(D3713&lt;Bonus!$J$7,Bonus!$K$7,IF(D3713&lt;Bonus!$J$8,Bonus!$K$8,IF(D3713&lt;Bonus!$J$9,Bonus!$K$9,IF(D3713&lt;Bonus!$J$10,Bonus!$K$10,IF(D3713&lt;Bonus!$J$11,Bonus!$K$11,IF(D3713&lt;Bonus!$J$12,Bonus!$K$12,Bonus!$K$13)))))))))))</f>
        <v>1</v>
      </c>
    </row>
    <row r="3714" spans="1:21"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17">
        <f t="shared" si="229"/>
        <v>110.86538461538461</v>
      </c>
      <c r="Q3714" t="s">
        <v>8337</v>
      </c>
      <c r="R3714" t="s">
        <v>8338</v>
      </c>
      <c r="S3714" s="23">
        <f t="shared" si="230"/>
        <v>42133.963738425926</v>
      </c>
      <c r="T3714" s="23">
        <f t="shared" si="231"/>
        <v>42155.082638888889</v>
      </c>
      <c r="U3714" s="27">
        <f>IF(D3714&lt;Bonus!$J$2,Bonus!$K$2,IF(D3714&lt;Bonus!$J$3,Bonus!$K$3,IF(D3714&lt;Bonus!$J$4,Bonus!$K$4,IF(D3714&lt;Bonus!$J$5,Bonus!$K$5,IF(D3714&lt;Bonus!$J$6,Bonus!$K$6,IF(D3714&lt;Bonus!$J$7,Bonus!$K$7,IF(D3714&lt;Bonus!$J$8,Bonus!$K$8,IF(D3714&lt;Bonus!$J$9,Bonus!$K$9,IF(D3714&lt;Bonus!$J$10,Bonus!$K$10,IF(D3714&lt;Bonus!$J$11,Bonus!$K$11,IF(D3714&lt;Bonus!$J$12,Bonus!$K$12,Bonus!$K$13)))))))))))</f>
        <v>3</v>
      </c>
    </row>
    <row r="3715" spans="1:21"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f>
        <v>1.0149999999999999</v>
      </c>
      <c r="P3715" s="17">
        <f t="shared" ref="P3715:P3778" si="233">E3715/L3715</f>
        <v>106.84210526315789</v>
      </c>
      <c r="Q3715" t="s">
        <v>8337</v>
      </c>
      <c r="R3715" t="s">
        <v>8338</v>
      </c>
      <c r="S3715" s="23">
        <f t="shared" ref="S3715:S3778" si="234">(J3715/60/60/24)+DATE(1970,1,1)+(-5/24)</f>
        <v>42505.529699074068</v>
      </c>
      <c r="T3715" s="23">
        <f t="shared" ref="T3715:T3778" si="235">(I3715/60/60/24)+DATE(1970,1,1)+(-5/24)</f>
        <v>42525.529699074068</v>
      </c>
      <c r="U3715" s="27">
        <f>IF(D3715&lt;Bonus!$J$2,Bonus!$K$2,IF(D3715&lt;Bonus!$J$3,Bonus!$K$3,IF(D3715&lt;Bonus!$J$4,Bonus!$K$4,IF(D3715&lt;Bonus!$J$5,Bonus!$K$5,IF(D3715&lt;Bonus!$J$6,Bonus!$K$6,IF(D3715&lt;Bonus!$J$7,Bonus!$K$7,IF(D3715&lt;Bonus!$J$8,Bonus!$K$8,IF(D3715&lt;Bonus!$J$9,Bonus!$K$9,IF(D3715&lt;Bonus!$J$10,Bonus!$K$10,IF(D3715&lt;Bonus!$J$11,Bonus!$K$11,IF(D3715&lt;Bonus!$J$12,Bonus!$K$12,Bonus!$K$13)))))))))))</f>
        <v>2</v>
      </c>
    </row>
    <row r="3716" spans="1:21"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17">
        <f t="shared" si="233"/>
        <v>105.51546391752578</v>
      </c>
      <c r="Q3716" t="s">
        <v>8337</v>
      </c>
      <c r="R3716" t="s">
        <v>8338</v>
      </c>
      <c r="S3716" s="23">
        <f t="shared" si="234"/>
        <v>42118.347997685189</v>
      </c>
      <c r="T3716" s="23">
        <f t="shared" si="235"/>
        <v>42149.957638888889</v>
      </c>
      <c r="U3716" s="27">
        <f>IF(D3716&lt;Bonus!$J$2,Bonus!$K$2,IF(D3716&lt;Bonus!$J$3,Bonus!$K$3,IF(D3716&lt;Bonus!$J$4,Bonus!$K$4,IF(D3716&lt;Bonus!$J$5,Bonus!$K$5,IF(D3716&lt;Bonus!$J$6,Bonus!$K$6,IF(D3716&lt;Bonus!$J$7,Bonus!$K$7,IF(D3716&lt;Bonus!$J$8,Bonus!$K$8,IF(D3716&lt;Bonus!$J$9,Bonus!$K$9,IF(D3716&lt;Bonus!$J$10,Bonus!$K$10,IF(D3716&lt;Bonus!$J$11,Bonus!$K$11,IF(D3716&lt;Bonus!$J$12,Bonus!$K$12,Bonus!$K$13)))))))))))</f>
        <v>4</v>
      </c>
    </row>
    <row r="3717" spans="1:21"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17">
        <f t="shared" si="233"/>
        <v>132.96296296296296</v>
      </c>
      <c r="Q3717" t="s">
        <v>8337</v>
      </c>
      <c r="R3717" t="s">
        <v>8338</v>
      </c>
      <c r="S3717" s="23">
        <f t="shared" si="234"/>
        <v>42036.787256944437</v>
      </c>
      <c r="T3717" s="23">
        <f t="shared" si="235"/>
        <v>42094.327777777777</v>
      </c>
      <c r="U3717" s="27">
        <f>IF(D3717&lt;Bonus!$J$2,Bonus!$K$2,IF(D3717&lt;Bonus!$J$3,Bonus!$K$3,IF(D3717&lt;Bonus!$J$4,Bonus!$K$4,IF(D3717&lt;Bonus!$J$5,Bonus!$K$5,IF(D3717&lt;Bonus!$J$6,Bonus!$K$6,IF(D3717&lt;Bonus!$J$7,Bonus!$K$7,IF(D3717&lt;Bonus!$J$8,Bonus!$K$8,IF(D3717&lt;Bonus!$J$9,Bonus!$K$9,IF(D3717&lt;Bonus!$J$10,Bonus!$K$10,IF(D3717&lt;Bonus!$J$11,Bonus!$K$11,IF(D3717&lt;Bonus!$J$12,Bonus!$K$12,Bonus!$K$13)))))))))))</f>
        <v>2</v>
      </c>
    </row>
    <row r="3718" spans="1:21"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17">
        <f t="shared" si="233"/>
        <v>51.916666666666664</v>
      </c>
      <c r="Q3718" t="s">
        <v>8337</v>
      </c>
      <c r="R3718" t="s">
        <v>8338</v>
      </c>
      <c r="S3718" s="23">
        <f t="shared" si="234"/>
        <v>42360.679502314808</v>
      </c>
      <c r="T3718" s="23">
        <f t="shared" si="235"/>
        <v>42390.679502314808</v>
      </c>
      <c r="U3718" s="27">
        <f>IF(D3718&lt;Bonus!$J$2,Bonus!$K$2,IF(D3718&lt;Bonus!$J$3,Bonus!$K$3,IF(D3718&lt;Bonus!$J$4,Bonus!$K$4,IF(D3718&lt;Bonus!$J$5,Bonus!$K$5,IF(D3718&lt;Bonus!$J$6,Bonus!$K$6,IF(D3718&lt;Bonus!$J$7,Bonus!$K$7,IF(D3718&lt;Bonus!$J$8,Bonus!$K$8,IF(D3718&lt;Bonus!$J$9,Bonus!$K$9,IF(D3718&lt;Bonus!$J$10,Bonus!$K$10,IF(D3718&lt;Bonus!$J$11,Bonus!$K$11,IF(D3718&lt;Bonus!$J$12,Bonus!$K$12,Bonus!$K$13)))))))))))</f>
        <v>1</v>
      </c>
    </row>
    <row r="3719" spans="1:21"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17">
        <f t="shared" si="233"/>
        <v>310</v>
      </c>
      <c r="Q3719" t="s">
        <v>8337</v>
      </c>
      <c r="R3719" t="s">
        <v>8338</v>
      </c>
      <c r="S3719" s="23">
        <f t="shared" si="234"/>
        <v>42102.657974537033</v>
      </c>
      <c r="T3719" s="23">
        <f t="shared" si="235"/>
        <v>42133.657974537033</v>
      </c>
      <c r="U3719" s="27">
        <f>IF(D3719&lt;Bonus!$J$2,Bonus!$K$2,IF(D3719&lt;Bonus!$J$3,Bonus!$K$3,IF(D3719&lt;Bonus!$J$4,Bonus!$K$4,IF(D3719&lt;Bonus!$J$5,Bonus!$K$5,IF(D3719&lt;Bonus!$J$6,Bonus!$K$6,IF(D3719&lt;Bonus!$J$7,Bonus!$K$7,IF(D3719&lt;Bonus!$J$8,Bonus!$K$8,IF(D3719&lt;Bonus!$J$9,Bonus!$K$9,IF(D3719&lt;Bonus!$J$10,Bonus!$K$10,IF(D3719&lt;Bonus!$J$11,Bonus!$K$11,IF(D3719&lt;Bonus!$J$12,Bonus!$K$12,Bonus!$K$13)))))))))))</f>
        <v>2</v>
      </c>
    </row>
    <row r="3720" spans="1:21"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17">
        <f t="shared" si="233"/>
        <v>26.021739130434781</v>
      </c>
      <c r="Q3720" t="s">
        <v>8337</v>
      </c>
      <c r="R3720" t="s">
        <v>8338</v>
      </c>
      <c r="S3720" s="23">
        <f t="shared" si="234"/>
        <v>42032.507812499993</v>
      </c>
      <c r="T3720" s="23">
        <f t="shared" si="235"/>
        <v>42062.507812499993</v>
      </c>
      <c r="U3720" s="27">
        <f>IF(D3720&lt;Bonus!$J$2,Bonus!$K$2,IF(D3720&lt;Bonus!$J$3,Bonus!$K$3,IF(D3720&lt;Bonus!$J$4,Bonus!$K$4,IF(D3720&lt;Bonus!$J$5,Bonus!$K$5,IF(D3720&lt;Bonus!$J$6,Bonus!$K$6,IF(D3720&lt;Bonus!$J$7,Bonus!$K$7,IF(D3720&lt;Bonus!$J$8,Bonus!$K$8,IF(D3720&lt;Bonus!$J$9,Bonus!$K$9,IF(D3720&lt;Bonus!$J$10,Bonus!$K$10,IF(D3720&lt;Bonus!$J$11,Bonus!$K$11,IF(D3720&lt;Bonus!$J$12,Bonus!$K$12,Bonus!$K$13)))))))))))</f>
        <v>1</v>
      </c>
    </row>
    <row r="3721" spans="1:21"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17">
        <f t="shared" si="233"/>
        <v>105</v>
      </c>
      <c r="Q3721" t="s">
        <v>8337</v>
      </c>
      <c r="R3721" t="s">
        <v>8338</v>
      </c>
      <c r="S3721" s="23">
        <f t="shared" si="234"/>
        <v>42147.521597222221</v>
      </c>
      <c r="T3721" s="23">
        <f t="shared" si="235"/>
        <v>42177.521597222221</v>
      </c>
      <c r="U3721" s="27">
        <f>IF(D3721&lt;Bonus!$J$2,Bonus!$K$2,IF(D3721&lt;Bonus!$J$3,Bonus!$K$3,IF(D3721&lt;Bonus!$J$4,Bonus!$K$4,IF(D3721&lt;Bonus!$J$5,Bonus!$K$5,IF(D3721&lt;Bonus!$J$6,Bonus!$K$6,IF(D3721&lt;Bonus!$J$7,Bonus!$K$7,IF(D3721&lt;Bonus!$J$8,Bonus!$K$8,IF(D3721&lt;Bonus!$J$9,Bonus!$K$9,IF(D3721&lt;Bonus!$J$10,Bonus!$K$10,IF(D3721&lt;Bonus!$J$11,Bonus!$K$11,IF(D3721&lt;Bonus!$J$12,Bonus!$K$12,Bonus!$K$13)))))))))))</f>
        <v>1</v>
      </c>
    </row>
    <row r="3722" spans="1:21"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17">
        <f t="shared" si="233"/>
        <v>86.224999999999994</v>
      </c>
      <c r="Q3722" t="s">
        <v>8337</v>
      </c>
      <c r="R3722" t="s">
        <v>8338</v>
      </c>
      <c r="S3722" s="23">
        <f t="shared" si="234"/>
        <v>42165.784791666665</v>
      </c>
      <c r="T3722" s="23">
        <f t="shared" si="235"/>
        <v>42187.784791666665</v>
      </c>
      <c r="U3722" s="27">
        <f>IF(D3722&lt;Bonus!$J$2,Bonus!$K$2,IF(D3722&lt;Bonus!$J$3,Bonus!$K$3,IF(D3722&lt;Bonus!$J$4,Bonus!$K$4,IF(D3722&lt;Bonus!$J$5,Bonus!$K$5,IF(D3722&lt;Bonus!$J$6,Bonus!$K$6,IF(D3722&lt;Bonus!$J$7,Bonus!$K$7,IF(D3722&lt;Bonus!$J$8,Bonus!$K$8,IF(D3722&lt;Bonus!$J$9,Bonus!$K$9,IF(D3722&lt;Bonus!$J$10,Bonus!$K$10,IF(D3722&lt;Bonus!$J$11,Bonus!$K$11,IF(D3722&lt;Bonus!$J$12,Bonus!$K$12,Bonus!$K$13)))))))))))</f>
        <v>2</v>
      </c>
    </row>
    <row r="3723" spans="1:21"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17">
        <f t="shared" si="233"/>
        <v>114.54545454545455</v>
      </c>
      <c r="Q3723" t="s">
        <v>8337</v>
      </c>
      <c r="R3723" t="s">
        <v>8338</v>
      </c>
      <c r="S3723" s="23">
        <f t="shared" si="234"/>
        <v>41927.727824074071</v>
      </c>
      <c r="T3723" s="23">
        <f t="shared" si="235"/>
        <v>41948.769490740735</v>
      </c>
      <c r="U3723" s="27">
        <f>IF(D3723&lt;Bonus!$J$2,Bonus!$K$2,IF(D3723&lt;Bonus!$J$3,Bonus!$K$3,IF(D3723&lt;Bonus!$J$4,Bonus!$K$4,IF(D3723&lt;Bonus!$J$5,Bonus!$K$5,IF(D3723&lt;Bonus!$J$6,Bonus!$K$6,IF(D3723&lt;Bonus!$J$7,Bonus!$K$7,IF(D3723&lt;Bonus!$J$8,Bonus!$K$8,IF(D3723&lt;Bonus!$J$9,Bonus!$K$9,IF(D3723&lt;Bonus!$J$10,Bonus!$K$10,IF(D3723&lt;Bonus!$J$11,Bonus!$K$11,IF(D3723&lt;Bonus!$J$12,Bonus!$K$12,Bonus!$K$13)))))))))))</f>
        <v>3</v>
      </c>
    </row>
    <row r="3724" spans="1:21"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17">
        <f t="shared" si="233"/>
        <v>47.657142857142858</v>
      </c>
      <c r="Q3724" t="s">
        <v>8337</v>
      </c>
      <c r="R3724" t="s">
        <v>8338</v>
      </c>
      <c r="S3724" s="23">
        <f t="shared" si="234"/>
        <v>42381.463506944441</v>
      </c>
      <c r="T3724" s="23">
        <f t="shared" si="235"/>
        <v>42411.749305555553</v>
      </c>
      <c r="U3724" s="27">
        <f>IF(D3724&lt;Bonus!$J$2,Bonus!$K$2,IF(D3724&lt;Bonus!$J$3,Bonus!$K$3,IF(D3724&lt;Bonus!$J$4,Bonus!$K$4,IF(D3724&lt;Bonus!$J$5,Bonus!$K$5,IF(D3724&lt;Bonus!$J$6,Bonus!$K$6,IF(D3724&lt;Bonus!$J$7,Bonus!$K$7,IF(D3724&lt;Bonus!$J$8,Bonus!$K$8,IF(D3724&lt;Bonus!$J$9,Bonus!$K$9,IF(D3724&lt;Bonus!$J$10,Bonus!$K$10,IF(D3724&lt;Bonus!$J$11,Bonus!$K$11,IF(D3724&lt;Bonus!$J$12,Bonus!$K$12,Bonus!$K$13)))))))))))</f>
        <v>2</v>
      </c>
    </row>
    <row r="3725" spans="1:21"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17">
        <f t="shared" si="233"/>
        <v>72.888888888888886</v>
      </c>
      <c r="Q3725" t="s">
        <v>8337</v>
      </c>
      <c r="R3725" t="s">
        <v>8338</v>
      </c>
      <c r="S3725" s="23">
        <f t="shared" si="234"/>
        <v>41943.544699074075</v>
      </c>
      <c r="T3725" s="23">
        <f t="shared" si="235"/>
        <v>41973.586365740739</v>
      </c>
      <c r="U3725" s="27">
        <f>IF(D3725&lt;Bonus!$J$2,Bonus!$K$2,IF(D3725&lt;Bonus!$J$3,Bonus!$K$3,IF(D3725&lt;Bonus!$J$4,Bonus!$K$4,IF(D3725&lt;Bonus!$J$5,Bonus!$K$5,IF(D3725&lt;Bonus!$J$6,Bonus!$K$6,IF(D3725&lt;Bonus!$J$7,Bonus!$K$7,IF(D3725&lt;Bonus!$J$8,Bonus!$K$8,IF(D3725&lt;Bonus!$J$9,Bonus!$K$9,IF(D3725&lt;Bonus!$J$10,Bonus!$K$10,IF(D3725&lt;Bonus!$J$11,Bonus!$K$11,IF(D3725&lt;Bonus!$J$12,Bonus!$K$12,Bonus!$K$13)))))))))))</f>
        <v>2</v>
      </c>
    </row>
    <row r="3726" spans="1:21"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17">
        <f t="shared" si="233"/>
        <v>49.545505617977533</v>
      </c>
      <c r="Q3726" t="s">
        <v>8337</v>
      </c>
      <c r="R3726" t="s">
        <v>8338</v>
      </c>
      <c r="S3726" s="23">
        <f t="shared" si="234"/>
        <v>42465.283101851855</v>
      </c>
      <c r="T3726" s="23">
        <f t="shared" si="235"/>
        <v>42494.749999999993</v>
      </c>
      <c r="U3726" s="27">
        <f>IF(D3726&lt;Bonus!$J$2,Bonus!$K$2,IF(D3726&lt;Bonus!$J$3,Bonus!$K$3,IF(D3726&lt;Bonus!$J$4,Bonus!$K$4,IF(D3726&lt;Bonus!$J$5,Bonus!$K$5,IF(D3726&lt;Bonus!$J$6,Bonus!$K$6,IF(D3726&lt;Bonus!$J$7,Bonus!$K$7,IF(D3726&lt;Bonus!$J$8,Bonus!$K$8,IF(D3726&lt;Bonus!$J$9,Bonus!$K$9,IF(D3726&lt;Bonus!$J$10,Bonus!$K$10,IF(D3726&lt;Bonus!$J$11,Bonus!$K$11,IF(D3726&lt;Bonus!$J$12,Bonus!$K$12,Bonus!$K$13)))))))))))</f>
        <v>2</v>
      </c>
    </row>
    <row r="3727" spans="1:21"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17">
        <f t="shared" si="233"/>
        <v>25.4</v>
      </c>
      <c r="Q3727" t="s">
        <v>8337</v>
      </c>
      <c r="R3727" t="s">
        <v>8338</v>
      </c>
      <c r="S3727" s="23">
        <f t="shared" si="234"/>
        <v>42401.736886574072</v>
      </c>
      <c r="T3727" s="23">
        <f t="shared" si="235"/>
        <v>42418.687499999993</v>
      </c>
      <c r="U3727" s="27">
        <f>IF(D3727&lt;Bonus!$J$2,Bonus!$K$2,IF(D3727&lt;Bonus!$J$3,Bonus!$K$3,IF(D3727&lt;Bonus!$J$4,Bonus!$K$4,IF(D3727&lt;Bonus!$J$5,Bonus!$K$5,IF(D3727&lt;Bonus!$J$6,Bonus!$K$6,IF(D3727&lt;Bonus!$J$7,Bonus!$K$7,IF(D3727&lt;Bonus!$J$8,Bonus!$K$8,IF(D3727&lt;Bonus!$J$9,Bonus!$K$9,IF(D3727&lt;Bonus!$J$10,Bonus!$K$10,IF(D3727&lt;Bonus!$J$11,Bonus!$K$11,IF(D3727&lt;Bonus!$J$12,Bonus!$K$12,Bonus!$K$13)))))))))))</f>
        <v>1</v>
      </c>
    </row>
    <row r="3728" spans="1:21"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17">
        <f t="shared" si="233"/>
        <v>62.586956521739133</v>
      </c>
      <c r="Q3728" t="s">
        <v>8337</v>
      </c>
      <c r="R3728" t="s">
        <v>8338</v>
      </c>
      <c r="S3728" s="23">
        <f t="shared" si="234"/>
        <v>42461.932534722226</v>
      </c>
      <c r="T3728" s="23">
        <f t="shared" si="235"/>
        <v>42489.666666666664</v>
      </c>
      <c r="U3728" s="27">
        <f>IF(D3728&lt;Bonus!$J$2,Bonus!$K$2,IF(D3728&lt;Bonus!$J$3,Bonus!$K$3,IF(D3728&lt;Bonus!$J$4,Bonus!$K$4,IF(D3728&lt;Bonus!$J$5,Bonus!$K$5,IF(D3728&lt;Bonus!$J$6,Bonus!$K$6,IF(D3728&lt;Bonus!$J$7,Bonus!$K$7,IF(D3728&lt;Bonus!$J$8,Bonus!$K$8,IF(D3728&lt;Bonus!$J$9,Bonus!$K$9,IF(D3728&lt;Bonus!$J$10,Bonus!$K$10,IF(D3728&lt;Bonus!$J$11,Bonus!$K$11,IF(D3728&lt;Bonus!$J$12,Bonus!$K$12,Bonus!$K$13)))))))))))</f>
        <v>1</v>
      </c>
    </row>
    <row r="3729" spans="1:21"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17">
        <f t="shared" si="233"/>
        <v>61.060606060606062</v>
      </c>
      <c r="Q3729" t="s">
        <v>8337</v>
      </c>
      <c r="R3729" t="s">
        <v>8338</v>
      </c>
      <c r="S3729" s="23">
        <f t="shared" si="234"/>
        <v>42632.139976851853</v>
      </c>
      <c r="T3729" s="23">
        <f t="shared" si="235"/>
        <v>42662.996527777774</v>
      </c>
      <c r="U3729" s="27">
        <f>IF(D3729&lt;Bonus!$J$2,Bonus!$K$2,IF(D3729&lt;Bonus!$J$3,Bonus!$K$3,IF(D3729&lt;Bonus!$J$4,Bonus!$K$4,IF(D3729&lt;Bonus!$J$5,Bonus!$K$5,IF(D3729&lt;Bonus!$J$6,Bonus!$K$6,IF(D3729&lt;Bonus!$J$7,Bonus!$K$7,IF(D3729&lt;Bonus!$J$8,Bonus!$K$8,IF(D3729&lt;Bonus!$J$9,Bonus!$K$9,IF(D3729&lt;Bonus!$J$10,Bonus!$K$10,IF(D3729&lt;Bonus!$J$11,Bonus!$K$11,IF(D3729&lt;Bonus!$J$12,Bonus!$K$12,Bonus!$K$13)))))))))))</f>
        <v>2</v>
      </c>
    </row>
    <row r="3730" spans="1:21"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17">
        <f t="shared" si="233"/>
        <v>60.064516129032256</v>
      </c>
      <c r="Q3730" t="s">
        <v>8337</v>
      </c>
      <c r="R3730" t="s">
        <v>8338</v>
      </c>
      <c r="S3730" s="23">
        <f t="shared" si="234"/>
        <v>42204.962685185186</v>
      </c>
      <c r="T3730" s="23">
        <f t="shared" si="235"/>
        <v>42234.962685185186</v>
      </c>
      <c r="U3730" s="27">
        <f>IF(D3730&lt;Bonus!$J$2,Bonus!$K$2,IF(D3730&lt;Bonus!$J$3,Bonus!$K$3,IF(D3730&lt;Bonus!$J$4,Bonus!$K$4,IF(D3730&lt;Bonus!$J$5,Bonus!$K$5,IF(D3730&lt;Bonus!$J$6,Bonus!$K$6,IF(D3730&lt;Bonus!$J$7,Bonus!$K$7,IF(D3730&lt;Bonus!$J$8,Bonus!$K$8,IF(D3730&lt;Bonus!$J$9,Bonus!$K$9,IF(D3730&lt;Bonus!$J$10,Bonus!$K$10,IF(D3730&lt;Bonus!$J$11,Bonus!$K$11,IF(D3730&lt;Bonus!$J$12,Bonus!$K$12,Bonus!$K$13)))))))))))</f>
        <v>6</v>
      </c>
    </row>
    <row r="3731" spans="1:21"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17">
        <f t="shared" si="233"/>
        <v>72.400000000000006</v>
      </c>
      <c r="Q3731" t="s">
        <v>8337</v>
      </c>
      <c r="R3731" t="s">
        <v>8338</v>
      </c>
      <c r="S3731" s="23">
        <f t="shared" si="234"/>
        <v>42040.996666666666</v>
      </c>
      <c r="T3731" s="23">
        <f t="shared" si="235"/>
        <v>42085.954999999994</v>
      </c>
      <c r="U3731" s="27">
        <f>IF(D3731&lt;Bonus!$J$2,Bonus!$K$2,IF(D3731&lt;Bonus!$J$3,Bonus!$K$3,IF(D3731&lt;Bonus!$J$4,Bonus!$K$4,IF(D3731&lt;Bonus!$J$5,Bonus!$K$5,IF(D3731&lt;Bonus!$J$6,Bonus!$K$6,IF(D3731&lt;Bonus!$J$7,Bonus!$K$7,IF(D3731&lt;Bonus!$J$8,Bonus!$K$8,IF(D3731&lt;Bonus!$J$9,Bonus!$K$9,IF(D3731&lt;Bonus!$J$10,Bonus!$K$10,IF(D3731&lt;Bonus!$J$11,Bonus!$K$11,IF(D3731&lt;Bonus!$J$12,Bonus!$K$12,Bonus!$K$13)))))))))))</f>
        <v>3</v>
      </c>
    </row>
    <row r="3732" spans="1:21"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17">
        <f t="shared" si="233"/>
        <v>100</v>
      </c>
      <c r="Q3732" t="s">
        <v>8337</v>
      </c>
      <c r="R3732" t="s">
        <v>8338</v>
      </c>
      <c r="S3732" s="23">
        <f t="shared" si="234"/>
        <v>42203.46943287037</v>
      </c>
      <c r="T3732" s="23">
        <f t="shared" si="235"/>
        <v>42233.46943287037</v>
      </c>
      <c r="U3732" s="27">
        <f>IF(D3732&lt;Bonus!$J$2,Bonus!$K$2,IF(D3732&lt;Bonus!$J$3,Bonus!$K$3,IF(D3732&lt;Bonus!$J$4,Bonus!$K$4,IF(D3732&lt;Bonus!$J$5,Bonus!$K$5,IF(D3732&lt;Bonus!$J$6,Bonus!$K$6,IF(D3732&lt;Bonus!$J$7,Bonus!$K$7,IF(D3732&lt;Bonus!$J$8,Bonus!$K$8,IF(D3732&lt;Bonus!$J$9,Bonus!$K$9,IF(D3732&lt;Bonus!$J$10,Bonus!$K$10,IF(D3732&lt;Bonus!$J$11,Bonus!$K$11,IF(D3732&lt;Bonus!$J$12,Bonus!$K$12,Bonus!$K$13)))))))))))</f>
        <v>2</v>
      </c>
    </row>
    <row r="3733" spans="1:21"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17">
        <f t="shared" si="233"/>
        <v>51.666666666666664</v>
      </c>
      <c r="Q3733" t="s">
        <v>8337</v>
      </c>
      <c r="R3733" t="s">
        <v>8338</v>
      </c>
      <c r="S3733" s="23">
        <f t="shared" si="234"/>
        <v>41983.544513888883</v>
      </c>
      <c r="T3733" s="23">
        <f t="shared" si="235"/>
        <v>42013.932638888888</v>
      </c>
      <c r="U3733" s="27">
        <f>IF(D3733&lt;Bonus!$J$2,Bonus!$K$2,IF(D3733&lt;Bonus!$J$3,Bonus!$K$3,IF(D3733&lt;Bonus!$J$4,Bonus!$K$4,IF(D3733&lt;Bonus!$J$5,Bonus!$K$5,IF(D3733&lt;Bonus!$J$6,Bonus!$K$6,IF(D3733&lt;Bonus!$J$7,Bonus!$K$7,IF(D3733&lt;Bonus!$J$8,Bonus!$K$8,IF(D3733&lt;Bonus!$J$9,Bonus!$K$9,IF(D3733&lt;Bonus!$J$10,Bonus!$K$10,IF(D3733&lt;Bonus!$J$11,Bonus!$K$11,IF(D3733&lt;Bonus!$J$12,Bonus!$K$12,Bonus!$K$13)))))))))))</f>
        <v>3</v>
      </c>
    </row>
    <row r="3734" spans="1:21"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17">
        <f t="shared" si="233"/>
        <v>32.75</v>
      </c>
      <c r="Q3734" t="s">
        <v>8337</v>
      </c>
      <c r="R3734" t="s">
        <v>8338</v>
      </c>
      <c r="S3734" s="23">
        <f t="shared" si="234"/>
        <v>41968.469131944446</v>
      </c>
      <c r="T3734" s="23">
        <f t="shared" si="235"/>
        <v>42028.291666666664</v>
      </c>
      <c r="U3734" s="27">
        <f>IF(D3734&lt;Bonus!$J$2,Bonus!$K$2,IF(D3734&lt;Bonus!$J$3,Bonus!$K$3,IF(D3734&lt;Bonus!$J$4,Bonus!$K$4,IF(D3734&lt;Bonus!$J$5,Bonus!$K$5,IF(D3734&lt;Bonus!$J$6,Bonus!$K$6,IF(D3734&lt;Bonus!$J$7,Bonus!$K$7,IF(D3734&lt;Bonus!$J$8,Bonus!$K$8,IF(D3734&lt;Bonus!$J$9,Bonus!$K$9,IF(D3734&lt;Bonus!$J$10,Bonus!$K$10,IF(D3734&lt;Bonus!$J$11,Bonus!$K$11,IF(D3734&lt;Bonus!$J$12,Bonus!$K$12,Bonus!$K$13)))))))))))</f>
        <v>1</v>
      </c>
    </row>
    <row r="3735" spans="1:21"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17" t="e">
        <f t="shared" si="233"/>
        <v>#DIV/0!</v>
      </c>
      <c r="Q3735" t="s">
        <v>8337</v>
      </c>
      <c r="R3735" t="s">
        <v>8338</v>
      </c>
      <c r="S3735" s="23">
        <f t="shared" si="234"/>
        <v>42102.816064814811</v>
      </c>
      <c r="T3735" s="23">
        <f t="shared" si="235"/>
        <v>42112.729166666664</v>
      </c>
      <c r="U3735" s="27">
        <f>IF(D3735&lt;Bonus!$J$2,Bonus!$K$2,IF(D3735&lt;Bonus!$J$3,Bonus!$K$3,IF(D3735&lt;Bonus!$J$4,Bonus!$K$4,IF(D3735&lt;Bonus!$J$5,Bonus!$K$5,IF(D3735&lt;Bonus!$J$6,Bonus!$K$6,IF(D3735&lt;Bonus!$J$7,Bonus!$K$7,IF(D3735&lt;Bonus!$J$8,Bonus!$K$8,IF(D3735&lt;Bonus!$J$9,Bonus!$K$9,IF(D3735&lt;Bonus!$J$10,Bonus!$K$10,IF(D3735&lt;Bonus!$J$11,Bonus!$K$11,IF(D3735&lt;Bonus!$J$12,Bonus!$K$12,Bonus!$K$13)))))))))))</f>
        <v>2</v>
      </c>
    </row>
    <row r="3736" spans="1:21"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17">
        <f t="shared" si="233"/>
        <v>61</v>
      </c>
      <c r="Q3736" t="s">
        <v>8337</v>
      </c>
      <c r="R3736" t="s">
        <v>8338</v>
      </c>
      <c r="S3736" s="23">
        <f t="shared" si="234"/>
        <v>42089.693240740737</v>
      </c>
      <c r="T3736" s="23">
        <f t="shared" si="235"/>
        <v>42149.693240740737</v>
      </c>
      <c r="U3736" s="27">
        <f>IF(D3736&lt;Bonus!$J$2,Bonus!$K$2,IF(D3736&lt;Bonus!$J$3,Bonus!$K$3,IF(D3736&lt;Bonus!$J$4,Bonus!$K$4,IF(D3736&lt;Bonus!$J$5,Bonus!$K$5,IF(D3736&lt;Bonus!$J$6,Bonus!$K$6,IF(D3736&lt;Bonus!$J$7,Bonus!$K$7,IF(D3736&lt;Bonus!$J$8,Bonus!$K$8,IF(D3736&lt;Bonus!$J$9,Bonus!$K$9,IF(D3736&lt;Bonus!$J$10,Bonus!$K$10,IF(D3736&lt;Bonus!$J$11,Bonus!$K$11,IF(D3736&lt;Bonus!$J$12,Bonus!$K$12,Bonus!$K$13)))))))))))</f>
        <v>2</v>
      </c>
    </row>
    <row r="3737" spans="1:21"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17">
        <f t="shared" si="233"/>
        <v>10</v>
      </c>
      <c r="Q3737" t="s">
        <v>8337</v>
      </c>
      <c r="R3737" t="s">
        <v>8338</v>
      </c>
      <c r="S3737" s="23">
        <f t="shared" si="234"/>
        <v>42122.484826388885</v>
      </c>
      <c r="T3737" s="23">
        <f t="shared" si="235"/>
        <v>42152.484826388885</v>
      </c>
      <c r="U3737" s="27">
        <f>IF(D3737&lt;Bonus!$J$2,Bonus!$K$2,IF(D3737&lt;Bonus!$J$3,Bonus!$K$3,IF(D3737&lt;Bonus!$J$4,Bonus!$K$4,IF(D3737&lt;Bonus!$J$5,Bonus!$K$5,IF(D3737&lt;Bonus!$J$6,Bonus!$K$6,IF(D3737&lt;Bonus!$J$7,Bonus!$K$7,IF(D3737&lt;Bonus!$J$8,Bonus!$K$8,IF(D3737&lt;Bonus!$J$9,Bonus!$K$9,IF(D3737&lt;Bonus!$J$10,Bonus!$K$10,IF(D3737&lt;Bonus!$J$11,Bonus!$K$11,IF(D3737&lt;Bonus!$J$12,Bonus!$K$12,Bonus!$K$13)))))))))))</f>
        <v>1</v>
      </c>
    </row>
    <row r="3738" spans="1:21"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17">
        <f t="shared" si="233"/>
        <v>10</v>
      </c>
      <c r="Q3738" t="s">
        <v>8337</v>
      </c>
      <c r="R3738" t="s">
        <v>8338</v>
      </c>
      <c r="S3738" s="23">
        <f t="shared" si="234"/>
        <v>42048.503391203696</v>
      </c>
      <c r="T3738" s="23">
        <f t="shared" si="235"/>
        <v>42086.541666666664</v>
      </c>
      <c r="U3738" s="27">
        <f>IF(D3738&lt;Bonus!$J$2,Bonus!$K$2,IF(D3738&lt;Bonus!$J$3,Bonus!$K$3,IF(D3738&lt;Bonus!$J$4,Bonus!$K$4,IF(D3738&lt;Bonus!$J$5,Bonus!$K$5,IF(D3738&lt;Bonus!$J$6,Bonus!$K$6,IF(D3738&lt;Bonus!$J$7,Bonus!$K$7,IF(D3738&lt;Bonus!$J$8,Bonus!$K$8,IF(D3738&lt;Bonus!$J$9,Bonus!$K$9,IF(D3738&lt;Bonus!$J$10,Bonus!$K$10,IF(D3738&lt;Bonus!$J$11,Bonus!$K$11,IF(D3738&lt;Bonus!$J$12,Bonus!$K$12,Bonus!$K$13)))))))))))</f>
        <v>2</v>
      </c>
    </row>
    <row r="3739" spans="1:21"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17">
        <f t="shared" si="233"/>
        <v>37.5</v>
      </c>
      <c r="Q3739" t="s">
        <v>8337</v>
      </c>
      <c r="R3739" t="s">
        <v>8338</v>
      </c>
      <c r="S3739" s="23">
        <f t="shared" si="234"/>
        <v>42297.482673611106</v>
      </c>
      <c r="T3739" s="23">
        <f t="shared" si="235"/>
        <v>42320.082638888889</v>
      </c>
      <c r="U3739" s="27">
        <f>IF(D3739&lt;Bonus!$J$2,Bonus!$K$2,IF(D3739&lt;Bonus!$J$3,Bonus!$K$3,IF(D3739&lt;Bonus!$J$4,Bonus!$K$4,IF(D3739&lt;Bonus!$J$5,Bonus!$K$5,IF(D3739&lt;Bonus!$J$6,Bonus!$K$6,IF(D3739&lt;Bonus!$J$7,Bonus!$K$7,IF(D3739&lt;Bonus!$J$8,Bonus!$K$8,IF(D3739&lt;Bonus!$J$9,Bonus!$K$9,IF(D3739&lt;Bonus!$J$10,Bonus!$K$10,IF(D3739&lt;Bonus!$J$11,Bonus!$K$11,IF(D3739&lt;Bonus!$J$12,Bonus!$K$12,Bonus!$K$13)))))))))))</f>
        <v>1</v>
      </c>
    </row>
    <row r="3740" spans="1:21"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17">
        <f t="shared" si="233"/>
        <v>45</v>
      </c>
      <c r="Q3740" t="s">
        <v>8337</v>
      </c>
      <c r="R3740" t="s">
        <v>8338</v>
      </c>
      <c r="S3740" s="23">
        <f t="shared" si="234"/>
        <v>41813.730381944442</v>
      </c>
      <c r="T3740" s="23">
        <f t="shared" si="235"/>
        <v>41835.708333333328</v>
      </c>
      <c r="U3740" s="27">
        <f>IF(D3740&lt;Bonus!$J$2,Bonus!$K$2,IF(D3740&lt;Bonus!$J$3,Bonus!$K$3,IF(D3740&lt;Bonus!$J$4,Bonus!$K$4,IF(D3740&lt;Bonus!$J$5,Bonus!$K$5,IF(D3740&lt;Bonus!$J$6,Bonus!$K$6,IF(D3740&lt;Bonus!$J$7,Bonus!$K$7,IF(D3740&lt;Bonus!$J$8,Bonus!$K$8,IF(D3740&lt;Bonus!$J$9,Bonus!$K$9,IF(D3740&lt;Bonus!$J$10,Bonus!$K$10,IF(D3740&lt;Bonus!$J$11,Bonus!$K$11,IF(D3740&lt;Bonus!$J$12,Bonus!$K$12,Bonus!$K$13)))))))))))</f>
        <v>2</v>
      </c>
    </row>
    <row r="3741" spans="1:21"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17">
        <f t="shared" si="233"/>
        <v>100.625</v>
      </c>
      <c r="Q3741" t="s">
        <v>8337</v>
      </c>
      <c r="R3741" t="s">
        <v>8338</v>
      </c>
      <c r="S3741" s="23">
        <f t="shared" si="234"/>
        <v>42548.241527777776</v>
      </c>
      <c r="T3741" s="23">
        <f t="shared" si="235"/>
        <v>42568.241527777776</v>
      </c>
      <c r="U3741" s="27">
        <f>IF(D3741&lt;Bonus!$J$2,Bonus!$K$2,IF(D3741&lt;Bonus!$J$3,Bonus!$K$3,IF(D3741&lt;Bonus!$J$4,Bonus!$K$4,IF(D3741&lt;Bonus!$J$5,Bonus!$K$5,IF(D3741&lt;Bonus!$J$6,Bonus!$K$6,IF(D3741&lt;Bonus!$J$7,Bonus!$K$7,IF(D3741&lt;Bonus!$J$8,Bonus!$K$8,IF(D3741&lt;Bonus!$J$9,Bonus!$K$9,IF(D3741&lt;Bonus!$J$10,Bonus!$K$10,IF(D3741&lt;Bonus!$J$11,Bonus!$K$11,IF(D3741&lt;Bonus!$J$12,Bonus!$K$12,Bonus!$K$13)))))))))))</f>
        <v>2</v>
      </c>
    </row>
    <row r="3742" spans="1:21"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17">
        <f t="shared" si="233"/>
        <v>25.571428571428573</v>
      </c>
      <c r="Q3742" t="s">
        <v>8337</v>
      </c>
      <c r="R3742" t="s">
        <v>8338</v>
      </c>
      <c r="S3742" s="23">
        <f t="shared" si="234"/>
        <v>41832.881423611107</v>
      </c>
      <c r="T3742" s="23">
        <f t="shared" si="235"/>
        <v>41862.870810185181</v>
      </c>
      <c r="U3742" s="27">
        <f>IF(D3742&lt;Bonus!$J$2,Bonus!$K$2,IF(D3742&lt;Bonus!$J$3,Bonus!$K$3,IF(D3742&lt;Bonus!$J$4,Bonus!$K$4,IF(D3742&lt;Bonus!$J$5,Bonus!$K$5,IF(D3742&lt;Bonus!$J$6,Bonus!$K$6,IF(D3742&lt;Bonus!$J$7,Bonus!$K$7,IF(D3742&lt;Bonus!$J$8,Bonus!$K$8,IF(D3742&lt;Bonus!$J$9,Bonus!$K$9,IF(D3742&lt;Bonus!$J$10,Bonus!$K$10,IF(D3742&lt;Bonus!$J$11,Bonus!$K$11,IF(D3742&lt;Bonus!$J$12,Bonus!$K$12,Bonus!$K$13)))))))))))</f>
        <v>2</v>
      </c>
    </row>
    <row r="3743" spans="1:21"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17" t="e">
        <f t="shared" si="233"/>
        <v>#DIV/0!</v>
      </c>
      <c r="Q3743" t="s">
        <v>8337</v>
      </c>
      <c r="R3743" t="s">
        <v>8338</v>
      </c>
      <c r="S3743" s="23">
        <f t="shared" si="234"/>
        <v>42325.712384259255</v>
      </c>
      <c r="T3743" s="23">
        <f t="shared" si="235"/>
        <v>42355.712384259255</v>
      </c>
      <c r="U3743" s="27">
        <f>IF(D3743&lt;Bonus!$J$2,Bonus!$K$2,IF(D3743&lt;Bonus!$J$3,Bonus!$K$3,IF(D3743&lt;Bonus!$J$4,Bonus!$K$4,IF(D3743&lt;Bonus!$J$5,Bonus!$K$5,IF(D3743&lt;Bonus!$J$6,Bonus!$K$6,IF(D3743&lt;Bonus!$J$7,Bonus!$K$7,IF(D3743&lt;Bonus!$J$8,Bonus!$K$8,IF(D3743&lt;Bonus!$J$9,Bonus!$K$9,IF(D3743&lt;Bonus!$J$10,Bonus!$K$10,IF(D3743&lt;Bonus!$J$11,Bonus!$K$11,IF(D3743&lt;Bonus!$J$12,Bonus!$K$12,Bonus!$K$13)))))))))))</f>
        <v>6</v>
      </c>
    </row>
    <row r="3744" spans="1:21"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17">
        <f t="shared" si="233"/>
        <v>25</v>
      </c>
      <c r="Q3744" t="s">
        <v>8337</v>
      </c>
      <c r="R3744" t="s">
        <v>8338</v>
      </c>
      <c r="S3744" s="23">
        <f t="shared" si="234"/>
        <v>41858.006296296291</v>
      </c>
      <c r="T3744" s="23">
        <f t="shared" si="235"/>
        <v>41888.006296296291</v>
      </c>
      <c r="U3744" s="27">
        <f>IF(D3744&lt;Bonus!$J$2,Bonus!$K$2,IF(D3744&lt;Bonus!$J$3,Bonus!$K$3,IF(D3744&lt;Bonus!$J$4,Bonus!$K$4,IF(D3744&lt;Bonus!$J$5,Bonus!$K$5,IF(D3744&lt;Bonus!$J$6,Bonus!$K$6,IF(D3744&lt;Bonus!$J$7,Bonus!$K$7,IF(D3744&lt;Bonus!$J$8,Bonus!$K$8,IF(D3744&lt;Bonus!$J$9,Bonus!$K$9,IF(D3744&lt;Bonus!$J$10,Bonus!$K$10,IF(D3744&lt;Bonus!$J$11,Bonus!$K$11,IF(D3744&lt;Bonus!$J$12,Bonus!$K$12,Bonus!$K$13)))))))))))</f>
        <v>3</v>
      </c>
    </row>
    <row r="3745" spans="1:21"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17" t="e">
        <f t="shared" si="233"/>
        <v>#DIV/0!</v>
      </c>
      <c r="Q3745" t="s">
        <v>8337</v>
      </c>
      <c r="R3745" t="s">
        <v>8338</v>
      </c>
      <c r="S3745" s="23">
        <f t="shared" si="234"/>
        <v>41793.501898148148</v>
      </c>
      <c r="T3745" s="23">
        <f t="shared" si="235"/>
        <v>41823.501898148148</v>
      </c>
      <c r="U3745" s="27">
        <f>IF(D3745&lt;Bonus!$J$2,Bonus!$K$2,IF(D3745&lt;Bonus!$J$3,Bonus!$K$3,IF(D3745&lt;Bonus!$J$4,Bonus!$K$4,IF(D3745&lt;Bonus!$J$5,Bonus!$K$5,IF(D3745&lt;Bonus!$J$6,Bonus!$K$6,IF(D3745&lt;Bonus!$J$7,Bonus!$K$7,IF(D3745&lt;Bonus!$J$8,Bonus!$K$8,IF(D3745&lt;Bonus!$J$9,Bonus!$K$9,IF(D3745&lt;Bonus!$J$10,Bonus!$K$10,IF(D3745&lt;Bonus!$J$11,Bonus!$K$11,IF(D3745&lt;Bonus!$J$12,Bonus!$K$12,Bonus!$K$13)))))))))))</f>
        <v>2</v>
      </c>
    </row>
    <row r="3746" spans="1:21"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17" t="e">
        <f t="shared" si="233"/>
        <v>#DIV/0!</v>
      </c>
      <c r="Q3746" t="s">
        <v>8337</v>
      </c>
      <c r="R3746" t="s">
        <v>8338</v>
      </c>
      <c r="S3746" s="23">
        <f t="shared" si="234"/>
        <v>41793.605925925927</v>
      </c>
      <c r="T3746" s="23">
        <f t="shared" si="235"/>
        <v>41824.957638888889</v>
      </c>
      <c r="U3746" s="27">
        <f>IF(D3746&lt;Bonus!$J$2,Bonus!$K$2,IF(D3746&lt;Bonus!$J$3,Bonus!$K$3,IF(D3746&lt;Bonus!$J$4,Bonus!$K$4,IF(D3746&lt;Bonus!$J$5,Bonus!$K$5,IF(D3746&lt;Bonus!$J$6,Bonus!$K$6,IF(D3746&lt;Bonus!$J$7,Bonus!$K$7,IF(D3746&lt;Bonus!$J$8,Bonus!$K$8,IF(D3746&lt;Bonus!$J$9,Bonus!$K$9,IF(D3746&lt;Bonus!$J$10,Bonus!$K$10,IF(D3746&lt;Bonus!$J$11,Bonus!$K$11,IF(D3746&lt;Bonus!$J$12,Bonus!$K$12,Bonus!$K$13)))))))))))</f>
        <v>2</v>
      </c>
    </row>
    <row r="3747" spans="1:21"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17">
        <f t="shared" si="233"/>
        <v>10</v>
      </c>
      <c r="Q3747" t="s">
        <v>8337</v>
      </c>
      <c r="R3747" t="s">
        <v>8338</v>
      </c>
      <c r="S3747" s="23">
        <f t="shared" si="234"/>
        <v>41831.489606481482</v>
      </c>
      <c r="T3747" s="23">
        <f t="shared" si="235"/>
        <v>41861.489606481482</v>
      </c>
      <c r="U3747" s="27">
        <f>IF(D3747&lt;Bonus!$J$2,Bonus!$K$2,IF(D3747&lt;Bonus!$J$3,Bonus!$K$3,IF(D3747&lt;Bonus!$J$4,Bonus!$K$4,IF(D3747&lt;Bonus!$J$5,Bonus!$K$5,IF(D3747&lt;Bonus!$J$6,Bonus!$K$6,IF(D3747&lt;Bonus!$J$7,Bonus!$K$7,IF(D3747&lt;Bonus!$J$8,Bonus!$K$8,IF(D3747&lt;Bonus!$J$9,Bonus!$K$9,IF(D3747&lt;Bonus!$J$10,Bonus!$K$10,IF(D3747&lt;Bonus!$J$11,Bonus!$K$11,IF(D3747&lt;Bonus!$J$12,Bonus!$K$12,Bonus!$K$13)))))))))))</f>
        <v>1</v>
      </c>
    </row>
    <row r="3748" spans="1:21"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17">
        <f t="shared" si="233"/>
        <v>202</v>
      </c>
      <c r="Q3748" t="s">
        <v>8337</v>
      </c>
      <c r="R3748" t="s">
        <v>8338</v>
      </c>
      <c r="S3748" s="23">
        <f t="shared" si="234"/>
        <v>42621.18100694444</v>
      </c>
      <c r="T3748" s="23">
        <f t="shared" si="235"/>
        <v>42651.18100694444</v>
      </c>
      <c r="U3748" s="27">
        <f>IF(D3748&lt;Bonus!$J$2,Bonus!$K$2,IF(D3748&lt;Bonus!$J$3,Bonus!$K$3,IF(D3748&lt;Bonus!$J$4,Bonus!$K$4,IF(D3748&lt;Bonus!$J$5,Bonus!$K$5,IF(D3748&lt;Bonus!$J$6,Bonus!$K$6,IF(D3748&lt;Bonus!$J$7,Bonus!$K$7,IF(D3748&lt;Bonus!$J$8,Bonus!$K$8,IF(D3748&lt;Bonus!$J$9,Bonus!$K$9,IF(D3748&lt;Bonus!$J$10,Bonus!$K$10,IF(D3748&lt;Bonus!$J$11,Bonus!$K$11,IF(D3748&lt;Bonus!$J$12,Bonus!$K$12,Bonus!$K$13)))))))))))</f>
        <v>3</v>
      </c>
    </row>
    <row r="3749" spans="1:21"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17">
        <f t="shared" si="233"/>
        <v>25</v>
      </c>
      <c r="Q3749" t="s">
        <v>8337</v>
      </c>
      <c r="R3749" t="s">
        <v>8338</v>
      </c>
      <c r="S3749" s="23">
        <f t="shared" si="234"/>
        <v>42164.091388888883</v>
      </c>
      <c r="T3749" s="23">
        <f t="shared" si="235"/>
        <v>42190.749305555553</v>
      </c>
      <c r="U3749" s="27">
        <f>IF(D3749&lt;Bonus!$J$2,Bonus!$K$2,IF(D3749&lt;Bonus!$J$3,Bonus!$K$3,IF(D3749&lt;Bonus!$J$4,Bonus!$K$4,IF(D3749&lt;Bonus!$J$5,Bonus!$K$5,IF(D3749&lt;Bonus!$J$6,Bonus!$K$6,IF(D3749&lt;Bonus!$J$7,Bonus!$K$7,IF(D3749&lt;Bonus!$J$8,Bonus!$K$8,IF(D3749&lt;Bonus!$J$9,Bonus!$K$9,IF(D3749&lt;Bonus!$J$10,Bonus!$K$10,IF(D3749&lt;Bonus!$J$11,Bonus!$K$11,IF(D3749&lt;Bonus!$J$12,Bonus!$K$12,Bonus!$K$13)))))))))))</f>
        <v>2</v>
      </c>
    </row>
    <row r="3750" spans="1:21"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17">
        <f t="shared" si="233"/>
        <v>99.538461538461533</v>
      </c>
      <c r="Q3750" t="s">
        <v>8337</v>
      </c>
      <c r="R3750" t="s">
        <v>8379</v>
      </c>
      <c r="S3750" s="23">
        <f t="shared" si="234"/>
        <v>42395.498101851852</v>
      </c>
      <c r="T3750" s="23">
        <f t="shared" si="235"/>
        <v>42416.040972222218</v>
      </c>
      <c r="U3750" s="27">
        <f>IF(D3750&lt;Bonus!$J$2,Bonus!$K$2,IF(D3750&lt;Bonus!$J$3,Bonus!$K$3,IF(D3750&lt;Bonus!$J$4,Bonus!$K$4,IF(D3750&lt;Bonus!$J$5,Bonus!$K$5,IF(D3750&lt;Bonus!$J$6,Bonus!$K$6,IF(D3750&lt;Bonus!$J$7,Bonus!$K$7,IF(D3750&lt;Bonus!$J$8,Bonus!$K$8,IF(D3750&lt;Bonus!$J$9,Bonus!$K$9,IF(D3750&lt;Bonus!$J$10,Bonus!$K$10,IF(D3750&lt;Bonus!$J$11,Bonus!$K$11,IF(D3750&lt;Bonus!$J$12,Bonus!$K$12,Bonus!$K$13)))))))))))</f>
        <v>3</v>
      </c>
    </row>
    <row r="3751" spans="1:21"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17">
        <f t="shared" si="233"/>
        <v>75</v>
      </c>
      <c r="Q3751" t="s">
        <v>8337</v>
      </c>
      <c r="R3751" t="s">
        <v>8379</v>
      </c>
      <c r="S3751" s="23">
        <f t="shared" si="234"/>
        <v>42457.918842592589</v>
      </c>
      <c r="T3751" s="23">
        <f t="shared" si="235"/>
        <v>42488.957638888889</v>
      </c>
      <c r="U3751" s="27">
        <f>IF(D3751&lt;Bonus!$J$2,Bonus!$K$2,IF(D3751&lt;Bonus!$J$3,Bonus!$K$3,IF(D3751&lt;Bonus!$J$4,Bonus!$K$4,IF(D3751&lt;Bonus!$J$5,Bonus!$K$5,IF(D3751&lt;Bonus!$J$6,Bonus!$K$6,IF(D3751&lt;Bonus!$J$7,Bonus!$K$7,IF(D3751&lt;Bonus!$J$8,Bonus!$K$8,IF(D3751&lt;Bonus!$J$9,Bonus!$K$9,IF(D3751&lt;Bonus!$J$10,Bonus!$K$10,IF(D3751&lt;Bonus!$J$11,Bonus!$K$11,IF(D3751&lt;Bonus!$J$12,Bonus!$K$12,Bonus!$K$13)))))))))))</f>
        <v>1</v>
      </c>
    </row>
    <row r="3752" spans="1:21"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17">
        <f t="shared" si="233"/>
        <v>215.25</v>
      </c>
      <c r="Q3752" t="s">
        <v>8337</v>
      </c>
      <c r="R3752" t="s">
        <v>8379</v>
      </c>
      <c r="S3752" s="23">
        <f t="shared" si="234"/>
        <v>42016.773240740738</v>
      </c>
      <c r="T3752" s="23">
        <f t="shared" si="235"/>
        <v>42045.124305555553</v>
      </c>
      <c r="U3752" s="27">
        <f>IF(D3752&lt;Bonus!$J$2,Bonus!$K$2,IF(D3752&lt;Bonus!$J$3,Bonus!$K$3,IF(D3752&lt;Bonus!$J$4,Bonus!$K$4,IF(D3752&lt;Bonus!$J$5,Bonus!$K$5,IF(D3752&lt;Bonus!$J$6,Bonus!$K$6,IF(D3752&lt;Bonus!$J$7,Bonus!$K$7,IF(D3752&lt;Bonus!$J$8,Bonus!$K$8,IF(D3752&lt;Bonus!$J$9,Bonus!$K$9,IF(D3752&lt;Bonus!$J$10,Bonus!$K$10,IF(D3752&lt;Bonus!$J$11,Bonus!$K$11,IF(D3752&lt;Bonus!$J$12,Bonus!$K$12,Bonus!$K$13)))))))))))</f>
        <v>3</v>
      </c>
    </row>
    <row r="3753" spans="1:21"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17">
        <f t="shared" si="233"/>
        <v>120.54545454545455</v>
      </c>
      <c r="Q3753" t="s">
        <v>8337</v>
      </c>
      <c r="R3753" t="s">
        <v>8379</v>
      </c>
      <c r="S3753" s="23">
        <f t="shared" si="234"/>
        <v>42402.827233796292</v>
      </c>
      <c r="T3753" s="23">
        <f t="shared" si="235"/>
        <v>42462.78556712962</v>
      </c>
      <c r="U3753" s="27">
        <f>IF(D3753&lt;Bonus!$J$2,Bonus!$K$2,IF(D3753&lt;Bonus!$J$3,Bonus!$K$3,IF(D3753&lt;Bonus!$J$4,Bonus!$K$4,IF(D3753&lt;Bonus!$J$5,Bonus!$K$5,IF(D3753&lt;Bonus!$J$6,Bonus!$K$6,IF(D3753&lt;Bonus!$J$7,Bonus!$K$7,IF(D3753&lt;Bonus!$J$8,Bonus!$K$8,IF(D3753&lt;Bonus!$J$9,Bonus!$K$9,IF(D3753&lt;Bonus!$J$10,Bonus!$K$10,IF(D3753&lt;Bonus!$J$11,Bonus!$K$11,IF(D3753&lt;Bonus!$J$12,Bonus!$K$12,Bonus!$K$13)))))))))))</f>
        <v>2</v>
      </c>
    </row>
    <row r="3754" spans="1:21"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17">
        <f t="shared" si="233"/>
        <v>37.666666666666664</v>
      </c>
      <c r="Q3754" t="s">
        <v>8337</v>
      </c>
      <c r="R3754" t="s">
        <v>8379</v>
      </c>
      <c r="S3754" s="23">
        <f t="shared" si="234"/>
        <v>42619.594155092585</v>
      </c>
      <c r="T3754" s="23">
        <f t="shared" si="235"/>
        <v>42659.666666666664</v>
      </c>
      <c r="U3754" s="27">
        <f>IF(D3754&lt;Bonus!$J$2,Bonus!$K$2,IF(D3754&lt;Bonus!$J$3,Bonus!$K$3,IF(D3754&lt;Bonus!$J$4,Bonus!$K$4,IF(D3754&lt;Bonus!$J$5,Bonus!$K$5,IF(D3754&lt;Bonus!$J$6,Bonus!$K$6,IF(D3754&lt;Bonus!$J$7,Bonus!$K$7,IF(D3754&lt;Bonus!$J$8,Bonus!$K$8,IF(D3754&lt;Bonus!$J$9,Bonus!$K$9,IF(D3754&lt;Bonus!$J$10,Bonus!$K$10,IF(D3754&lt;Bonus!$J$11,Bonus!$K$11,IF(D3754&lt;Bonus!$J$12,Bonus!$K$12,Bonus!$K$13)))))))))))</f>
        <v>1</v>
      </c>
    </row>
    <row r="3755" spans="1:21"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17">
        <f t="shared" si="233"/>
        <v>172.23333333333332</v>
      </c>
      <c r="Q3755" t="s">
        <v>8337</v>
      </c>
      <c r="R3755" t="s">
        <v>8379</v>
      </c>
      <c r="S3755" s="23">
        <f t="shared" si="234"/>
        <v>42128.615740740737</v>
      </c>
      <c r="T3755" s="23">
        <f t="shared" si="235"/>
        <v>42157.791666666664</v>
      </c>
      <c r="U3755" s="27">
        <f>IF(D3755&lt;Bonus!$J$2,Bonus!$K$2,IF(D3755&lt;Bonus!$J$3,Bonus!$K$3,IF(D3755&lt;Bonus!$J$4,Bonus!$K$4,IF(D3755&lt;Bonus!$J$5,Bonus!$K$5,IF(D3755&lt;Bonus!$J$6,Bonus!$K$6,IF(D3755&lt;Bonus!$J$7,Bonus!$K$7,IF(D3755&lt;Bonus!$J$8,Bonus!$K$8,IF(D3755&lt;Bonus!$J$9,Bonus!$K$9,IF(D3755&lt;Bonus!$J$10,Bonus!$K$10,IF(D3755&lt;Bonus!$J$11,Bonus!$K$11,IF(D3755&lt;Bonus!$J$12,Bonus!$K$12,Bonus!$K$13)))))))))))</f>
        <v>3</v>
      </c>
    </row>
    <row r="3756" spans="1:21"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17">
        <f t="shared" si="233"/>
        <v>111.11111111111111</v>
      </c>
      <c r="Q3756" t="s">
        <v>8337</v>
      </c>
      <c r="R3756" t="s">
        <v>8379</v>
      </c>
      <c r="S3756" s="23">
        <f t="shared" si="234"/>
        <v>41808.67288194444</v>
      </c>
      <c r="T3756" s="23">
        <f t="shared" si="235"/>
        <v>41845.999305555553</v>
      </c>
      <c r="U3756" s="27">
        <f>IF(D3756&lt;Bonus!$J$2,Bonus!$K$2,IF(D3756&lt;Bonus!$J$3,Bonus!$K$3,IF(D3756&lt;Bonus!$J$4,Bonus!$K$4,IF(D3756&lt;Bonus!$J$5,Bonus!$K$5,IF(D3756&lt;Bonus!$J$6,Bonus!$K$6,IF(D3756&lt;Bonus!$J$7,Bonus!$K$7,IF(D3756&lt;Bonus!$J$8,Bonus!$K$8,IF(D3756&lt;Bonus!$J$9,Bonus!$K$9,IF(D3756&lt;Bonus!$J$10,Bonus!$K$10,IF(D3756&lt;Bonus!$J$11,Bonus!$K$11,IF(D3756&lt;Bonus!$J$12,Bonus!$K$12,Bonus!$K$13)))))))))))</f>
        <v>2</v>
      </c>
    </row>
    <row r="3757" spans="1:21"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17">
        <f t="shared" si="233"/>
        <v>25.464285714285715</v>
      </c>
      <c r="Q3757" t="s">
        <v>8337</v>
      </c>
      <c r="R3757" t="s">
        <v>8379</v>
      </c>
      <c r="S3757" s="23">
        <f t="shared" si="234"/>
        <v>42445.658645833326</v>
      </c>
      <c r="T3757" s="23">
        <f t="shared" si="235"/>
        <v>42475.658645833326</v>
      </c>
      <c r="U3757" s="27">
        <f>IF(D3757&lt;Bonus!$J$2,Bonus!$K$2,IF(D3757&lt;Bonus!$J$3,Bonus!$K$3,IF(D3757&lt;Bonus!$J$4,Bonus!$K$4,IF(D3757&lt;Bonus!$J$5,Bonus!$K$5,IF(D3757&lt;Bonus!$J$6,Bonus!$K$6,IF(D3757&lt;Bonus!$J$7,Bonus!$K$7,IF(D3757&lt;Bonus!$J$8,Bonus!$K$8,IF(D3757&lt;Bonus!$J$9,Bonus!$K$9,IF(D3757&lt;Bonus!$J$10,Bonus!$K$10,IF(D3757&lt;Bonus!$J$11,Bonus!$K$11,IF(D3757&lt;Bonus!$J$12,Bonus!$K$12,Bonus!$K$13)))))))))))</f>
        <v>1</v>
      </c>
    </row>
    <row r="3758" spans="1:21"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17">
        <f t="shared" si="233"/>
        <v>267.64705882352939</v>
      </c>
      <c r="Q3758" t="s">
        <v>8337</v>
      </c>
      <c r="R3758" t="s">
        <v>8379</v>
      </c>
      <c r="S3758" s="23">
        <f t="shared" si="234"/>
        <v>41771.606458333328</v>
      </c>
      <c r="T3758" s="23">
        <f t="shared" si="235"/>
        <v>41801.606458333328</v>
      </c>
      <c r="U3758" s="27">
        <f>IF(D3758&lt;Bonus!$J$2,Bonus!$K$2,IF(D3758&lt;Bonus!$J$3,Bonus!$K$3,IF(D3758&lt;Bonus!$J$4,Bonus!$K$4,IF(D3758&lt;Bonus!$J$5,Bonus!$K$5,IF(D3758&lt;Bonus!$J$6,Bonus!$K$6,IF(D3758&lt;Bonus!$J$7,Bonus!$K$7,IF(D3758&lt;Bonus!$J$8,Bonus!$K$8,IF(D3758&lt;Bonus!$J$9,Bonus!$K$9,IF(D3758&lt;Bonus!$J$10,Bonus!$K$10,IF(D3758&lt;Bonus!$J$11,Bonus!$K$11,IF(D3758&lt;Bonus!$J$12,Bonus!$K$12,Bonus!$K$13)))))))))))</f>
        <v>2</v>
      </c>
    </row>
    <row r="3759" spans="1:21"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17">
        <f t="shared" si="233"/>
        <v>75.959999999999994</v>
      </c>
      <c r="Q3759" t="s">
        <v>8337</v>
      </c>
      <c r="R3759" t="s">
        <v>8379</v>
      </c>
      <c r="S3759" s="23">
        <f t="shared" si="234"/>
        <v>41954.642534722218</v>
      </c>
      <c r="T3759" s="23">
        <f t="shared" si="235"/>
        <v>41974.642534722218</v>
      </c>
      <c r="U3759" s="27">
        <f>IF(D3759&lt;Bonus!$J$2,Bonus!$K$2,IF(D3759&lt;Bonus!$J$3,Bonus!$K$3,IF(D3759&lt;Bonus!$J$4,Bonus!$K$4,IF(D3759&lt;Bonus!$J$5,Bonus!$K$5,IF(D3759&lt;Bonus!$J$6,Bonus!$K$6,IF(D3759&lt;Bonus!$J$7,Bonus!$K$7,IF(D3759&lt;Bonus!$J$8,Bonus!$K$8,IF(D3759&lt;Bonus!$J$9,Bonus!$K$9,IF(D3759&lt;Bonus!$J$10,Bonus!$K$10,IF(D3759&lt;Bonus!$J$11,Bonus!$K$11,IF(D3759&lt;Bonus!$J$12,Bonus!$K$12,Bonus!$K$13)))))))))))</f>
        <v>2</v>
      </c>
    </row>
    <row r="3760" spans="1:21"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17">
        <f t="shared" si="233"/>
        <v>59.03846153846154</v>
      </c>
      <c r="Q3760" t="s">
        <v>8337</v>
      </c>
      <c r="R3760" t="s">
        <v>8379</v>
      </c>
      <c r="S3760" s="23">
        <f t="shared" si="234"/>
        <v>41747.26317129629</v>
      </c>
      <c r="T3760" s="23">
        <f t="shared" si="235"/>
        <v>41778</v>
      </c>
      <c r="U3760" s="27">
        <f>IF(D3760&lt;Bonus!$J$2,Bonus!$K$2,IF(D3760&lt;Bonus!$J$3,Bonus!$K$3,IF(D3760&lt;Bonus!$J$4,Bonus!$K$4,IF(D3760&lt;Bonus!$J$5,Bonus!$K$5,IF(D3760&lt;Bonus!$J$6,Bonus!$K$6,IF(D3760&lt;Bonus!$J$7,Bonus!$K$7,IF(D3760&lt;Bonus!$J$8,Bonus!$K$8,IF(D3760&lt;Bonus!$J$9,Bonus!$K$9,IF(D3760&lt;Bonus!$J$10,Bonus!$K$10,IF(D3760&lt;Bonus!$J$11,Bonus!$K$11,IF(D3760&lt;Bonus!$J$12,Bonus!$K$12,Bonus!$K$13)))))))))))</f>
        <v>2</v>
      </c>
    </row>
    <row r="3761" spans="1:21"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17">
        <f t="shared" si="233"/>
        <v>50.111022727272733</v>
      </c>
      <c r="Q3761" t="s">
        <v>8337</v>
      </c>
      <c r="R3761" t="s">
        <v>8379</v>
      </c>
      <c r="S3761" s="23">
        <f t="shared" si="234"/>
        <v>42181.899918981479</v>
      </c>
      <c r="T3761" s="23">
        <f t="shared" si="235"/>
        <v>42241.899918981479</v>
      </c>
      <c r="U3761" s="27">
        <f>IF(D3761&lt;Bonus!$J$2,Bonus!$K$2,IF(D3761&lt;Bonus!$J$3,Bonus!$K$3,IF(D3761&lt;Bonus!$J$4,Bonus!$K$4,IF(D3761&lt;Bonus!$J$5,Bonus!$K$5,IF(D3761&lt;Bonus!$J$6,Bonus!$K$6,IF(D3761&lt;Bonus!$J$7,Bonus!$K$7,IF(D3761&lt;Bonus!$J$8,Bonus!$K$8,IF(D3761&lt;Bonus!$J$9,Bonus!$K$9,IF(D3761&lt;Bonus!$J$10,Bonus!$K$10,IF(D3761&lt;Bonus!$J$11,Bonus!$K$11,IF(D3761&lt;Bonus!$J$12,Bonus!$K$12,Bonus!$K$13)))))))))))</f>
        <v>2</v>
      </c>
    </row>
    <row r="3762" spans="1:21"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17">
        <f t="shared" si="233"/>
        <v>55.502967032967035</v>
      </c>
      <c r="Q3762" t="s">
        <v>8337</v>
      </c>
      <c r="R3762" t="s">
        <v>8379</v>
      </c>
      <c r="S3762" s="23">
        <f t="shared" si="234"/>
        <v>41739.316967592589</v>
      </c>
      <c r="T3762" s="23">
        <f t="shared" si="235"/>
        <v>41764.316967592589</v>
      </c>
      <c r="U3762" s="27">
        <f>IF(D3762&lt;Bonus!$J$2,Bonus!$K$2,IF(D3762&lt;Bonus!$J$3,Bonus!$K$3,IF(D3762&lt;Bonus!$J$4,Bonus!$K$4,IF(D3762&lt;Bonus!$J$5,Bonus!$K$5,IF(D3762&lt;Bonus!$J$6,Bonus!$K$6,IF(D3762&lt;Bonus!$J$7,Bonus!$K$7,IF(D3762&lt;Bonus!$J$8,Bonus!$K$8,IF(D3762&lt;Bonus!$J$9,Bonus!$K$9,IF(D3762&lt;Bonus!$J$10,Bonus!$K$10,IF(D3762&lt;Bonus!$J$11,Bonus!$K$11,IF(D3762&lt;Bonus!$J$12,Bonus!$K$12,Bonus!$K$13)))))))))))</f>
        <v>3</v>
      </c>
    </row>
    <row r="3763" spans="1:21"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17">
        <f t="shared" si="233"/>
        <v>166.66666666666666</v>
      </c>
      <c r="Q3763" t="s">
        <v>8337</v>
      </c>
      <c r="R3763" t="s">
        <v>8379</v>
      </c>
      <c r="S3763" s="23">
        <f t="shared" si="234"/>
        <v>42173.258530092593</v>
      </c>
      <c r="T3763" s="23">
        <f t="shared" si="235"/>
        <v>42226.749999999993</v>
      </c>
      <c r="U3763" s="27">
        <f>IF(D3763&lt;Bonus!$J$2,Bonus!$K$2,IF(D3763&lt;Bonus!$J$3,Bonus!$K$3,IF(D3763&lt;Bonus!$J$4,Bonus!$K$4,IF(D3763&lt;Bonus!$J$5,Bonus!$K$5,IF(D3763&lt;Bonus!$J$6,Bonus!$K$6,IF(D3763&lt;Bonus!$J$7,Bonus!$K$7,IF(D3763&lt;Bonus!$J$8,Bonus!$K$8,IF(D3763&lt;Bonus!$J$9,Bonus!$K$9,IF(D3763&lt;Bonus!$J$10,Bonus!$K$10,IF(D3763&lt;Bonus!$J$11,Bonus!$K$11,IF(D3763&lt;Bonus!$J$12,Bonus!$K$12,Bonus!$K$13)))))))))))</f>
        <v>1</v>
      </c>
    </row>
    <row r="3764" spans="1:21"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17">
        <f t="shared" si="233"/>
        <v>47.428571428571431</v>
      </c>
      <c r="Q3764" t="s">
        <v>8337</v>
      </c>
      <c r="R3764" t="s">
        <v>8379</v>
      </c>
      <c r="S3764" s="23">
        <f t="shared" si="234"/>
        <v>42193.605196759258</v>
      </c>
      <c r="T3764" s="23">
        <f t="shared" si="235"/>
        <v>42218.605196759258</v>
      </c>
      <c r="U3764" s="27">
        <f>IF(D3764&lt;Bonus!$J$2,Bonus!$K$2,IF(D3764&lt;Bonus!$J$3,Bonus!$K$3,IF(D3764&lt;Bonus!$J$4,Bonus!$K$4,IF(D3764&lt;Bonus!$J$5,Bonus!$K$5,IF(D3764&lt;Bonus!$J$6,Bonus!$K$6,IF(D3764&lt;Bonus!$J$7,Bonus!$K$7,IF(D3764&lt;Bonus!$J$8,Bonus!$K$8,IF(D3764&lt;Bonus!$J$9,Bonus!$K$9,IF(D3764&lt;Bonus!$J$10,Bonus!$K$10,IF(D3764&lt;Bonus!$J$11,Bonus!$K$11,IF(D3764&lt;Bonus!$J$12,Bonus!$K$12,Bonus!$K$13)))))))))))</f>
        <v>2</v>
      </c>
    </row>
    <row r="3765" spans="1:21"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17">
        <f t="shared" si="233"/>
        <v>64.935064935064929</v>
      </c>
      <c r="Q3765" t="s">
        <v>8337</v>
      </c>
      <c r="R3765" t="s">
        <v>8379</v>
      </c>
      <c r="S3765" s="23">
        <f t="shared" si="234"/>
        <v>42065.541967592588</v>
      </c>
      <c r="T3765" s="23">
        <f t="shared" si="235"/>
        <v>42095.500300925924</v>
      </c>
      <c r="U3765" s="27">
        <f>IF(D3765&lt;Bonus!$J$2,Bonus!$K$2,IF(D3765&lt;Bonus!$J$3,Bonus!$K$3,IF(D3765&lt;Bonus!$J$4,Bonus!$K$4,IF(D3765&lt;Bonus!$J$5,Bonus!$K$5,IF(D3765&lt;Bonus!$J$6,Bonus!$K$6,IF(D3765&lt;Bonus!$J$7,Bonus!$K$7,IF(D3765&lt;Bonus!$J$8,Bonus!$K$8,IF(D3765&lt;Bonus!$J$9,Bonus!$K$9,IF(D3765&lt;Bonus!$J$10,Bonus!$K$10,IF(D3765&lt;Bonus!$J$11,Bonus!$K$11,IF(D3765&lt;Bonus!$J$12,Bonus!$K$12,Bonus!$K$13)))))))))))</f>
        <v>3</v>
      </c>
    </row>
    <row r="3766" spans="1:21"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17">
        <f t="shared" si="233"/>
        <v>55.555555555555557</v>
      </c>
      <c r="Q3766" t="s">
        <v>8337</v>
      </c>
      <c r="R3766" t="s">
        <v>8379</v>
      </c>
      <c r="S3766" s="23">
        <f t="shared" si="234"/>
        <v>42499.634629629632</v>
      </c>
      <c r="T3766" s="23">
        <f t="shared" si="235"/>
        <v>42518.816666666658</v>
      </c>
      <c r="U3766" s="27">
        <f>IF(D3766&lt;Bonus!$J$2,Bonus!$K$2,IF(D3766&lt;Bonus!$J$3,Bonus!$K$3,IF(D3766&lt;Bonus!$J$4,Bonus!$K$4,IF(D3766&lt;Bonus!$J$5,Bonus!$K$5,IF(D3766&lt;Bonus!$J$6,Bonus!$K$6,IF(D3766&lt;Bonus!$J$7,Bonus!$K$7,IF(D3766&lt;Bonus!$J$8,Bonus!$K$8,IF(D3766&lt;Bonus!$J$9,Bonus!$K$9,IF(D3766&lt;Bonus!$J$10,Bonus!$K$10,IF(D3766&lt;Bonus!$J$11,Bonus!$K$11,IF(D3766&lt;Bonus!$J$12,Bonus!$K$12,Bonus!$K$13)))))))))))</f>
        <v>2</v>
      </c>
    </row>
    <row r="3767" spans="1:21"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17">
        <f t="shared" si="233"/>
        <v>74.224299065420567</v>
      </c>
      <c r="Q3767" t="s">
        <v>8337</v>
      </c>
      <c r="R3767" t="s">
        <v>8379</v>
      </c>
      <c r="S3767" s="23">
        <f t="shared" si="234"/>
        <v>41820.568078703705</v>
      </c>
      <c r="T3767" s="23">
        <f t="shared" si="235"/>
        <v>41850.568078703705</v>
      </c>
      <c r="U3767" s="27">
        <f>IF(D3767&lt;Bonus!$J$2,Bonus!$K$2,IF(D3767&lt;Bonus!$J$3,Bonus!$K$3,IF(D3767&lt;Bonus!$J$4,Bonus!$K$4,IF(D3767&lt;Bonus!$J$5,Bonus!$K$5,IF(D3767&lt;Bonus!$J$6,Bonus!$K$6,IF(D3767&lt;Bonus!$J$7,Bonus!$K$7,IF(D3767&lt;Bonus!$J$8,Bonus!$K$8,IF(D3767&lt;Bonus!$J$9,Bonus!$K$9,IF(D3767&lt;Bonus!$J$10,Bonus!$K$10,IF(D3767&lt;Bonus!$J$11,Bonus!$K$11,IF(D3767&lt;Bonus!$J$12,Bonus!$K$12,Bonus!$K$13)))))))))))</f>
        <v>3</v>
      </c>
    </row>
    <row r="3768" spans="1:21"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17">
        <f t="shared" si="233"/>
        <v>106.9271875</v>
      </c>
      <c r="Q3768" t="s">
        <v>8337</v>
      </c>
      <c r="R3768" t="s">
        <v>8379</v>
      </c>
      <c r="S3768" s="23">
        <f t="shared" si="234"/>
        <v>41787.958854166667</v>
      </c>
      <c r="T3768" s="23">
        <f t="shared" si="235"/>
        <v>41822.958854166667</v>
      </c>
      <c r="U3768" s="27">
        <f>IF(D3768&lt;Bonus!$J$2,Bonus!$K$2,IF(D3768&lt;Bonus!$J$3,Bonus!$K$3,IF(D3768&lt;Bonus!$J$4,Bonus!$K$4,IF(D3768&lt;Bonus!$J$5,Bonus!$K$5,IF(D3768&lt;Bonus!$J$6,Bonus!$K$6,IF(D3768&lt;Bonus!$J$7,Bonus!$K$7,IF(D3768&lt;Bonus!$J$8,Bonus!$K$8,IF(D3768&lt;Bonus!$J$9,Bonus!$K$9,IF(D3768&lt;Bonus!$J$10,Bonus!$K$10,IF(D3768&lt;Bonus!$J$11,Bonus!$K$11,IF(D3768&lt;Bonus!$J$12,Bonus!$K$12,Bonus!$K$13)))))))))))</f>
        <v>4</v>
      </c>
    </row>
    <row r="3769" spans="1:21"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17">
        <f t="shared" si="233"/>
        <v>41.696428571428569</v>
      </c>
      <c r="Q3769" t="s">
        <v>8337</v>
      </c>
      <c r="R3769" t="s">
        <v>8379</v>
      </c>
      <c r="S3769" s="23">
        <f t="shared" si="234"/>
        <v>42049.811307870368</v>
      </c>
      <c r="T3769" s="23">
        <f t="shared" si="235"/>
        <v>42063.999305555553</v>
      </c>
      <c r="U3769" s="27">
        <f>IF(D3769&lt;Bonus!$J$2,Bonus!$K$2,IF(D3769&lt;Bonus!$J$3,Bonus!$K$3,IF(D3769&lt;Bonus!$J$4,Bonus!$K$4,IF(D3769&lt;Bonus!$J$5,Bonus!$K$5,IF(D3769&lt;Bonus!$J$6,Bonus!$K$6,IF(D3769&lt;Bonus!$J$7,Bonus!$K$7,IF(D3769&lt;Bonus!$J$8,Bonus!$K$8,IF(D3769&lt;Bonus!$J$9,Bonus!$K$9,IF(D3769&lt;Bonus!$J$10,Bonus!$K$10,IF(D3769&lt;Bonus!$J$11,Bonus!$K$11,IF(D3769&lt;Bonus!$J$12,Bonus!$K$12,Bonus!$K$13)))))))))))</f>
        <v>2</v>
      </c>
    </row>
    <row r="3770" spans="1:21"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17">
        <f t="shared" si="233"/>
        <v>74.243275862068955</v>
      </c>
      <c r="Q3770" t="s">
        <v>8337</v>
      </c>
      <c r="R3770" t="s">
        <v>8379</v>
      </c>
      <c r="S3770" s="23">
        <f t="shared" si="234"/>
        <v>41772.519560185181</v>
      </c>
      <c r="T3770" s="23">
        <f t="shared" si="235"/>
        <v>41802.519560185181</v>
      </c>
      <c r="U3770" s="27">
        <f>IF(D3770&lt;Bonus!$J$2,Bonus!$K$2,IF(D3770&lt;Bonus!$J$3,Bonus!$K$3,IF(D3770&lt;Bonus!$J$4,Bonus!$K$4,IF(D3770&lt;Bonus!$J$5,Bonus!$K$5,IF(D3770&lt;Bonus!$J$6,Bonus!$K$6,IF(D3770&lt;Bonus!$J$7,Bonus!$K$7,IF(D3770&lt;Bonus!$J$8,Bonus!$K$8,IF(D3770&lt;Bonus!$J$9,Bonus!$K$9,IF(D3770&lt;Bonus!$J$10,Bonus!$K$10,IF(D3770&lt;Bonus!$J$11,Bonus!$K$11,IF(D3770&lt;Bonus!$J$12,Bonus!$K$12,Bonus!$K$13)))))))))))</f>
        <v>2</v>
      </c>
    </row>
    <row r="3771" spans="1:21"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17">
        <f t="shared" si="233"/>
        <v>73.333333333333329</v>
      </c>
      <c r="Q3771" t="s">
        <v>8337</v>
      </c>
      <c r="R3771" t="s">
        <v>8379</v>
      </c>
      <c r="S3771" s="23">
        <f t="shared" si="234"/>
        <v>42445.389803240738</v>
      </c>
      <c r="T3771" s="23">
        <f t="shared" si="235"/>
        <v>42475.389803240738</v>
      </c>
      <c r="U3771" s="27">
        <f>IF(D3771&lt;Bonus!$J$2,Bonus!$K$2,IF(D3771&lt;Bonus!$J$3,Bonus!$K$3,IF(D3771&lt;Bonus!$J$4,Bonus!$K$4,IF(D3771&lt;Bonus!$J$5,Bonus!$K$5,IF(D3771&lt;Bonus!$J$6,Bonus!$K$6,IF(D3771&lt;Bonus!$J$7,Bonus!$K$7,IF(D3771&lt;Bonus!$J$8,Bonus!$K$8,IF(D3771&lt;Bonus!$J$9,Bonus!$K$9,IF(D3771&lt;Bonus!$J$10,Bonus!$K$10,IF(D3771&lt;Bonus!$J$11,Bonus!$K$11,IF(D3771&lt;Bonus!$J$12,Bonus!$K$12,Bonus!$K$13)))))))))))</f>
        <v>2</v>
      </c>
    </row>
    <row r="3772" spans="1:21"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17">
        <f t="shared" si="233"/>
        <v>100</v>
      </c>
      <c r="Q3772" t="s">
        <v>8337</v>
      </c>
      <c r="R3772" t="s">
        <v>8379</v>
      </c>
      <c r="S3772" s="23">
        <f t="shared" si="234"/>
        <v>42138.722337962965</v>
      </c>
      <c r="T3772" s="23">
        <f t="shared" si="235"/>
        <v>42168.722337962965</v>
      </c>
      <c r="U3772" s="27">
        <f>IF(D3772&lt;Bonus!$J$2,Bonus!$K$2,IF(D3772&lt;Bonus!$J$3,Bonus!$K$3,IF(D3772&lt;Bonus!$J$4,Bonus!$K$4,IF(D3772&lt;Bonus!$J$5,Bonus!$K$5,IF(D3772&lt;Bonus!$J$6,Bonus!$K$6,IF(D3772&lt;Bonus!$J$7,Bonus!$K$7,IF(D3772&lt;Bonus!$J$8,Bonus!$K$8,IF(D3772&lt;Bonus!$J$9,Bonus!$K$9,IF(D3772&lt;Bonus!$J$10,Bonus!$K$10,IF(D3772&lt;Bonus!$J$11,Bonus!$K$11,IF(D3772&lt;Bonus!$J$12,Bonus!$K$12,Bonus!$K$13)))))))))))</f>
        <v>2</v>
      </c>
    </row>
    <row r="3773" spans="1:21"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17">
        <f t="shared" si="233"/>
        <v>38.421052631578945</v>
      </c>
      <c r="Q3773" t="s">
        <v>8337</v>
      </c>
      <c r="R3773" t="s">
        <v>8379</v>
      </c>
      <c r="S3773" s="23">
        <f t="shared" si="234"/>
        <v>42493.64875</v>
      </c>
      <c r="T3773" s="23">
        <f t="shared" si="235"/>
        <v>42507.791666666664</v>
      </c>
      <c r="U3773" s="27">
        <f>IF(D3773&lt;Bonus!$J$2,Bonus!$K$2,IF(D3773&lt;Bonus!$J$3,Bonus!$K$3,IF(D3773&lt;Bonus!$J$4,Bonus!$K$4,IF(D3773&lt;Bonus!$J$5,Bonus!$K$5,IF(D3773&lt;Bonus!$J$6,Bonus!$K$6,IF(D3773&lt;Bonus!$J$7,Bonus!$K$7,IF(D3773&lt;Bonus!$J$8,Bonus!$K$8,IF(D3773&lt;Bonus!$J$9,Bonus!$K$9,IF(D3773&lt;Bonus!$J$10,Bonus!$K$10,IF(D3773&lt;Bonus!$J$11,Bonus!$K$11,IF(D3773&lt;Bonus!$J$12,Bonus!$K$12,Bonus!$K$13)))))))))))</f>
        <v>2</v>
      </c>
    </row>
    <row r="3774" spans="1:21"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17">
        <f t="shared" si="233"/>
        <v>166.96969696969697</v>
      </c>
      <c r="Q3774" t="s">
        <v>8337</v>
      </c>
      <c r="R3774" t="s">
        <v>8379</v>
      </c>
      <c r="S3774" s="23">
        <f t="shared" si="234"/>
        <v>42682.408634259256</v>
      </c>
      <c r="T3774" s="23">
        <f t="shared" si="235"/>
        <v>42703.041666666664</v>
      </c>
      <c r="U3774" s="27">
        <f>IF(D3774&lt;Bonus!$J$2,Bonus!$K$2,IF(D3774&lt;Bonus!$J$3,Bonus!$K$3,IF(D3774&lt;Bonus!$J$4,Bonus!$K$4,IF(D3774&lt;Bonus!$J$5,Bonus!$K$5,IF(D3774&lt;Bonus!$J$6,Bonus!$K$6,IF(D3774&lt;Bonus!$J$7,Bonus!$K$7,IF(D3774&lt;Bonus!$J$8,Bonus!$K$8,IF(D3774&lt;Bonus!$J$9,Bonus!$K$9,IF(D3774&lt;Bonus!$J$10,Bonus!$K$10,IF(D3774&lt;Bonus!$J$11,Bonus!$K$11,IF(D3774&lt;Bonus!$J$12,Bonus!$K$12,Bonus!$K$13)))))))))))</f>
        <v>3</v>
      </c>
    </row>
    <row r="3775" spans="1:21"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17">
        <f t="shared" si="233"/>
        <v>94.912280701754383</v>
      </c>
      <c r="Q3775" t="s">
        <v>8337</v>
      </c>
      <c r="R3775" t="s">
        <v>8379</v>
      </c>
      <c r="S3775" s="23">
        <f t="shared" si="234"/>
        <v>42655.79684027777</v>
      </c>
      <c r="T3775" s="23">
        <f t="shared" si="235"/>
        <v>42688.880555555552</v>
      </c>
      <c r="U3775" s="27">
        <f>IF(D3775&lt;Bonus!$J$2,Bonus!$K$2,IF(D3775&lt;Bonus!$J$3,Bonus!$K$3,IF(D3775&lt;Bonus!$J$4,Bonus!$K$4,IF(D3775&lt;Bonus!$J$5,Bonus!$K$5,IF(D3775&lt;Bonus!$J$6,Bonus!$K$6,IF(D3775&lt;Bonus!$J$7,Bonus!$K$7,IF(D3775&lt;Bonus!$J$8,Bonus!$K$8,IF(D3775&lt;Bonus!$J$9,Bonus!$K$9,IF(D3775&lt;Bonus!$J$10,Bonus!$K$10,IF(D3775&lt;Bonus!$J$11,Bonus!$K$11,IF(D3775&lt;Bonus!$J$12,Bonus!$K$12,Bonus!$K$13)))))))))))</f>
        <v>3</v>
      </c>
    </row>
    <row r="3776" spans="1:21"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17">
        <f t="shared" si="233"/>
        <v>100</v>
      </c>
      <c r="Q3776" t="s">
        <v>8337</v>
      </c>
      <c r="R3776" t="s">
        <v>8379</v>
      </c>
      <c r="S3776" s="23">
        <f t="shared" si="234"/>
        <v>42087.583969907406</v>
      </c>
      <c r="T3776" s="23">
        <f t="shared" si="235"/>
        <v>42103.583969907406</v>
      </c>
      <c r="U3776" s="27">
        <f>IF(D3776&lt;Bonus!$J$2,Bonus!$K$2,IF(D3776&lt;Bonus!$J$3,Bonus!$K$3,IF(D3776&lt;Bonus!$J$4,Bonus!$K$4,IF(D3776&lt;Bonus!$J$5,Bonus!$K$5,IF(D3776&lt;Bonus!$J$6,Bonus!$K$6,IF(D3776&lt;Bonus!$J$7,Bonus!$K$7,IF(D3776&lt;Bonus!$J$8,Bonus!$K$8,IF(D3776&lt;Bonus!$J$9,Bonus!$K$9,IF(D3776&lt;Bonus!$J$10,Bonus!$K$10,IF(D3776&lt;Bonus!$J$11,Bonus!$K$11,IF(D3776&lt;Bonus!$J$12,Bonus!$K$12,Bonus!$K$13)))))))))))</f>
        <v>2</v>
      </c>
    </row>
    <row r="3777" spans="1:21"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17">
        <f t="shared" si="233"/>
        <v>143.21428571428572</v>
      </c>
      <c r="Q3777" t="s">
        <v>8337</v>
      </c>
      <c r="R3777" t="s">
        <v>8379</v>
      </c>
      <c r="S3777" s="23">
        <f t="shared" si="234"/>
        <v>42075.734293981477</v>
      </c>
      <c r="T3777" s="23">
        <f t="shared" si="235"/>
        <v>42102.958333333336</v>
      </c>
      <c r="U3777" s="27">
        <f>IF(D3777&lt;Bonus!$J$2,Bonus!$K$2,IF(D3777&lt;Bonus!$J$3,Bonus!$K$3,IF(D3777&lt;Bonus!$J$4,Bonus!$K$4,IF(D3777&lt;Bonus!$J$5,Bonus!$K$5,IF(D3777&lt;Bonus!$J$6,Bonus!$K$6,IF(D3777&lt;Bonus!$J$7,Bonus!$K$7,IF(D3777&lt;Bonus!$J$8,Bonus!$K$8,IF(D3777&lt;Bonus!$J$9,Bonus!$K$9,IF(D3777&lt;Bonus!$J$10,Bonus!$K$10,IF(D3777&lt;Bonus!$J$11,Bonus!$K$11,IF(D3777&lt;Bonus!$J$12,Bonus!$K$12,Bonus!$K$13)))))))))))</f>
        <v>2</v>
      </c>
    </row>
    <row r="3778" spans="1:21"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17">
        <f t="shared" si="233"/>
        <v>90.819148936170208</v>
      </c>
      <c r="Q3778" t="s">
        <v>8337</v>
      </c>
      <c r="R3778" t="s">
        <v>8379</v>
      </c>
      <c r="S3778" s="23">
        <f t="shared" si="234"/>
        <v>41814.159467592588</v>
      </c>
      <c r="T3778" s="23">
        <f t="shared" si="235"/>
        <v>41851.833333333328</v>
      </c>
      <c r="U3778" s="27">
        <f>IF(D3778&lt;Bonus!$J$2,Bonus!$K$2,IF(D3778&lt;Bonus!$J$3,Bonus!$K$3,IF(D3778&lt;Bonus!$J$4,Bonus!$K$4,IF(D3778&lt;Bonus!$J$5,Bonus!$K$5,IF(D3778&lt;Bonus!$J$6,Bonus!$K$6,IF(D3778&lt;Bonus!$J$7,Bonus!$K$7,IF(D3778&lt;Bonus!$J$8,Bonus!$K$8,IF(D3778&lt;Bonus!$J$9,Bonus!$K$9,IF(D3778&lt;Bonus!$J$10,Bonus!$K$10,IF(D3778&lt;Bonus!$J$11,Bonus!$K$11,IF(D3778&lt;Bonus!$J$12,Bonus!$K$12,Bonus!$K$13)))))))))))</f>
        <v>3</v>
      </c>
    </row>
    <row r="3779" spans="1:21"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f>
        <v>1.4319999999999999</v>
      </c>
      <c r="P3779" s="17">
        <f t="shared" ref="P3779:P3842" si="237">E3779/L3779</f>
        <v>48.542372881355931</v>
      </c>
      <c r="Q3779" t="s">
        <v>8337</v>
      </c>
      <c r="R3779" t="s">
        <v>8379</v>
      </c>
      <c r="S3779" s="23">
        <f t="shared" ref="S3779:S3842" si="238">(J3779/60/60/24)+DATE(1970,1,1)+(-5/24)</f>
        <v>41886.903020833335</v>
      </c>
      <c r="T3779" s="23">
        <f t="shared" ref="T3779:T3842" si="239">(I3779/60/60/24)+DATE(1970,1,1)+(-5/24)</f>
        <v>41908.958333333328</v>
      </c>
      <c r="U3779" s="27">
        <f>IF(D3779&lt;Bonus!$J$2,Bonus!$K$2,IF(D3779&lt;Bonus!$J$3,Bonus!$K$3,IF(D3779&lt;Bonus!$J$4,Bonus!$K$4,IF(D3779&lt;Bonus!$J$5,Bonus!$K$5,IF(D3779&lt;Bonus!$J$6,Bonus!$K$6,IF(D3779&lt;Bonus!$J$7,Bonus!$K$7,IF(D3779&lt;Bonus!$J$8,Bonus!$K$8,IF(D3779&lt;Bonus!$J$9,Bonus!$K$9,IF(D3779&lt;Bonus!$J$10,Bonus!$K$10,IF(D3779&lt;Bonus!$J$11,Bonus!$K$11,IF(D3779&lt;Bonus!$J$12,Bonus!$K$12,Bonus!$K$13)))))))))))</f>
        <v>2</v>
      </c>
    </row>
    <row r="3780" spans="1:21"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17">
        <f t="shared" si="237"/>
        <v>70.027777777777771</v>
      </c>
      <c r="Q3780" t="s">
        <v>8337</v>
      </c>
      <c r="R3780" t="s">
        <v>8379</v>
      </c>
      <c r="S3780" s="23">
        <f t="shared" si="238"/>
        <v>41989.610879629625</v>
      </c>
      <c r="T3780" s="23">
        <f t="shared" si="239"/>
        <v>42049.610879629625</v>
      </c>
      <c r="U3780" s="27">
        <f>IF(D3780&lt;Bonus!$J$2,Bonus!$K$2,IF(D3780&lt;Bonus!$J$3,Bonus!$K$3,IF(D3780&lt;Bonus!$J$4,Bonus!$K$4,IF(D3780&lt;Bonus!$J$5,Bonus!$K$5,IF(D3780&lt;Bonus!$J$6,Bonus!$K$6,IF(D3780&lt;Bonus!$J$7,Bonus!$K$7,IF(D3780&lt;Bonus!$J$8,Bonus!$K$8,IF(D3780&lt;Bonus!$J$9,Bonus!$K$9,IF(D3780&lt;Bonus!$J$10,Bonus!$K$10,IF(D3780&lt;Bonus!$J$11,Bonus!$K$11,IF(D3780&lt;Bonus!$J$12,Bonus!$K$12,Bonus!$K$13)))))))))))</f>
        <v>2</v>
      </c>
    </row>
    <row r="3781" spans="1:21"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17">
        <f t="shared" si="237"/>
        <v>135.62608695652173</v>
      </c>
      <c r="Q3781" t="s">
        <v>8337</v>
      </c>
      <c r="R3781" t="s">
        <v>8379</v>
      </c>
      <c r="S3781" s="23">
        <f t="shared" si="238"/>
        <v>42425.527083333327</v>
      </c>
      <c r="T3781" s="23">
        <f t="shared" si="239"/>
        <v>42455.48541666667</v>
      </c>
      <c r="U3781" s="27">
        <f>IF(D3781&lt;Bonus!$J$2,Bonus!$K$2,IF(D3781&lt;Bonus!$J$3,Bonus!$K$3,IF(D3781&lt;Bonus!$J$4,Bonus!$K$4,IF(D3781&lt;Bonus!$J$5,Bonus!$K$5,IF(D3781&lt;Bonus!$J$6,Bonus!$K$6,IF(D3781&lt;Bonus!$J$7,Bonus!$K$7,IF(D3781&lt;Bonus!$J$8,Bonus!$K$8,IF(D3781&lt;Bonus!$J$9,Bonus!$K$9,IF(D3781&lt;Bonus!$J$10,Bonus!$K$10,IF(D3781&lt;Bonus!$J$11,Bonus!$K$11,IF(D3781&lt;Bonus!$J$12,Bonus!$K$12,Bonus!$K$13)))))))))))</f>
        <v>5</v>
      </c>
    </row>
    <row r="3782" spans="1:21"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17">
        <f t="shared" si="237"/>
        <v>100</v>
      </c>
      <c r="Q3782" t="s">
        <v>8337</v>
      </c>
      <c r="R3782" t="s">
        <v>8379</v>
      </c>
      <c r="S3782" s="23">
        <f t="shared" si="238"/>
        <v>42166.011400462965</v>
      </c>
      <c r="T3782" s="23">
        <f t="shared" si="239"/>
        <v>42198.629166666658</v>
      </c>
      <c r="U3782" s="27">
        <f>IF(D3782&lt;Bonus!$J$2,Bonus!$K$2,IF(D3782&lt;Bonus!$J$3,Bonus!$K$3,IF(D3782&lt;Bonus!$J$4,Bonus!$K$4,IF(D3782&lt;Bonus!$J$5,Bonus!$K$5,IF(D3782&lt;Bonus!$J$6,Bonus!$K$6,IF(D3782&lt;Bonus!$J$7,Bonus!$K$7,IF(D3782&lt;Bonus!$J$8,Bonus!$K$8,IF(D3782&lt;Bonus!$J$9,Bonus!$K$9,IF(D3782&lt;Bonus!$J$10,Bonus!$K$10,IF(D3782&lt;Bonus!$J$11,Bonus!$K$11,IF(D3782&lt;Bonus!$J$12,Bonus!$K$12,Bonus!$K$13)))))))))))</f>
        <v>2</v>
      </c>
    </row>
    <row r="3783" spans="1:21"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17">
        <f t="shared" si="237"/>
        <v>94.90384615384616</v>
      </c>
      <c r="Q3783" t="s">
        <v>8337</v>
      </c>
      <c r="R3783" t="s">
        <v>8379</v>
      </c>
      <c r="S3783" s="23">
        <f t="shared" si="238"/>
        <v>41865.674594907403</v>
      </c>
      <c r="T3783" s="23">
        <f t="shared" si="239"/>
        <v>41890.674594907403</v>
      </c>
      <c r="U3783" s="27">
        <f>IF(D3783&lt;Bonus!$J$2,Bonus!$K$2,IF(D3783&lt;Bonus!$J$3,Bonus!$K$3,IF(D3783&lt;Bonus!$J$4,Bonus!$K$4,IF(D3783&lt;Bonus!$J$5,Bonus!$K$5,IF(D3783&lt;Bonus!$J$6,Bonus!$K$6,IF(D3783&lt;Bonus!$J$7,Bonus!$K$7,IF(D3783&lt;Bonus!$J$8,Bonus!$K$8,IF(D3783&lt;Bonus!$J$9,Bonus!$K$9,IF(D3783&lt;Bonus!$J$10,Bonus!$K$10,IF(D3783&lt;Bonus!$J$11,Bonus!$K$11,IF(D3783&lt;Bonus!$J$12,Bonus!$K$12,Bonus!$K$13)))))))))))</f>
        <v>2</v>
      </c>
    </row>
    <row r="3784" spans="1:21"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17">
        <f t="shared" si="237"/>
        <v>75.370370370370367</v>
      </c>
      <c r="Q3784" t="s">
        <v>8337</v>
      </c>
      <c r="R3784" t="s">
        <v>8379</v>
      </c>
      <c r="S3784" s="23">
        <f t="shared" si="238"/>
        <v>42546.653900462967</v>
      </c>
      <c r="T3784" s="23">
        <f t="shared" si="239"/>
        <v>42575.749999999993</v>
      </c>
      <c r="U3784" s="27">
        <f>IF(D3784&lt;Bonus!$J$2,Bonus!$K$2,IF(D3784&lt;Bonus!$J$3,Bonus!$K$3,IF(D3784&lt;Bonus!$J$4,Bonus!$K$4,IF(D3784&lt;Bonus!$J$5,Bonus!$K$5,IF(D3784&lt;Bonus!$J$6,Bonus!$K$6,IF(D3784&lt;Bonus!$J$7,Bonus!$K$7,IF(D3784&lt;Bonus!$J$8,Bonus!$K$8,IF(D3784&lt;Bonus!$J$9,Bonus!$K$9,IF(D3784&lt;Bonus!$J$10,Bonus!$K$10,IF(D3784&lt;Bonus!$J$11,Bonus!$K$11,IF(D3784&lt;Bonus!$J$12,Bonus!$K$12,Bonus!$K$13)))))))))))</f>
        <v>2</v>
      </c>
    </row>
    <row r="3785" spans="1:21"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17">
        <f t="shared" si="237"/>
        <v>64.458333333333329</v>
      </c>
      <c r="Q3785" t="s">
        <v>8337</v>
      </c>
      <c r="R3785" t="s">
        <v>8379</v>
      </c>
      <c r="S3785" s="23">
        <f t="shared" si="238"/>
        <v>42419.931944444441</v>
      </c>
      <c r="T3785" s="23">
        <f t="shared" si="239"/>
        <v>42444.458333333336</v>
      </c>
      <c r="U3785" s="27">
        <f>IF(D3785&lt;Bonus!$J$2,Bonus!$K$2,IF(D3785&lt;Bonus!$J$3,Bonus!$K$3,IF(D3785&lt;Bonus!$J$4,Bonus!$K$4,IF(D3785&lt;Bonus!$J$5,Bonus!$K$5,IF(D3785&lt;Bonus!$J$6,Bonus!$K$6,IF(D3785&lt;Bonus!$J$7,Bonus!$K$7,IF(D3785&lt;Bonus!$J$8,Bonus!$K$8,IF(D3785&lt;Bonus!$J$9,Bonus!$K$9,IF(D3785&lt;Bonus!$J$10,Bonus!$K$10,IF(D3785&lt;Bonus!$J$11,Bonus!$K$11,IF(D3785&lt;Bonus!$J$12,Bonus!$K$12,Bonus!$K$13)))))))))))</f>
        <v>2</v>
      </c>
    </row>
    <row r="3786" spans="1:21"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17">
        <f t="shared" si="237"/>
        <v>115</v>
      </c>
      <c r="Q3786" t="s">
        <v>8337</v>
      </c>
      <c r="R3786" t="s">
        <v>8379</v>
      </c>
      <c r="S3786" s="23">
        <f t="shared" si="238"/>
        <v>42531.772361111107</v>
      </c>
      <c r="T3786" s="23">
        <f t="shared" si="239"/>
        <v>42561.772361111107</v>
      </c>
      <c r="U3786" s="27">
        <f>IF(D3786&lt;Bonus!$J$2,Bonus!$K$2,IF(D3786&lt;Bonus!$J$3,Bonus!$K$3,IF(D3786&lt;Bonus!$J$4,Bonus!$K$4,IF(D3786&lt;Bonus!$J$5,Bonus!$K$5,IF(D3786&lt;Bonus!$J$6,Bonus!$K$6,IF(D3786&lt;Bonus!$J$7,Bonus!$K$7,IF(D3786&lt;Bonus!$J$8,Bonus!$K$8,IF(D3786&lt;Bonus!$J$9,Bonus!$K$9,IF(D3786&lt;Bonus!$J$10,Bonus!$K$10,IF(D3786&lt;Bonus!$J$11,Bonus!$K$11,IF(D3786&lt;Bonus!$J$12,Bonus!$K$12,Bonus!$K$13)))))))))))</f>
        <v>2</v>
      </c>
    </row>
    <row r="3787" spans="1:21"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17">
        <f t="shared" si="237"/>
        <v>100.5</v>
      </c>
      <c r="Q3787" t="s">
        <v>8337</v>
      </c>
      <c r="R3787" t="s">
        <v>8379</v>
      </c>
      <c r="S3787" s="23">
        <f t="shared" si="238"/>
        <v>42548.430196759255</v>
      </c>
      <c r="T3787" s="23">
        <f t="shared" si="239"/>
        <v>42584.210416666661</v>
      </c>
      <c r="U3787" s="27">
        <f>IF(D3787&lt;Bonus!$J$2,Bonus!$K$2,IF(D3787&lt;Bonus!$J$3,Bonus!$K$3,IF(D3787&lt;Bonus!$J$4,Bonus!$K$4,IF(D3787&lt;Bonus!$J$5,Bonus!$K$5,IF(D3787&lt;Bonus!$J$6,Bonus!$K$6,IF(D3787&lt;Bonus!$J$7,Bonus!$K$7,IF(D3787&lt;Bonus!$J$8,Bonus!$K$8,IF(D3787&lt;Bonus!$J$9,Bonus!$K$9,IF(D3787&lt;Bonus!$J$10,Bonus!$K$10,IF(D3787&lt;Bonus!$J$11,Bonus!$K$11,IF(D3787&lt;Bonus!$J$12,Bonus!$K$12,Bonus!$K$13)))))))))))</f>
        <v>2</v>
      </c>
    </row>
    <row r="3788" spans="1:21"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17">
        <f t="shared" si="237"/>
        <v>93.774647887323937</v>
      </c>
      <c r="Q3788" t="s">
        <v>8337</v>
      </c>
      <c r="R3788" t="s">
        <v>8379</v>
      </c>
      <c r="S3788" s="23">
        <f t="shared" si="238"/>
        <v>42486.829571759255</v>
      </c>
      <c r="T3788" s="23">
        <f t="shared" si="239"/>
        <v>42516.829571759255</v>
      </c>
      <c r="U3788" s="27">
        <f>IF(D3788&lt;Bonus!$J$2,Bonus!$K$2,IF(D3788&lt;Bonus!$J$3,Bonus!$K$3,IF(D3788&lt;Bonus!$J$4,Bonus!$K$4,IF(D3788&lt;Bonus!$J$5,Bonus!$K$5,IF(D3788&lt;Bonus!$J$6,Bonus!$K$6,IF(D3788&lt;Bonus!$J$7,Bonus!$K$7,IF(D3788&lt;Bonus!$J$8,Bonus!$K$8,IF(D3788&lt;Bonus!$J$9,Bonus!$K$9,IF(D3788&lt;Bonus!$J$10,Bonus!$K$10,IF(D3788&lt;Bonus!$J$11,Bonus!$K$11,IF(D3788&lt;Bonus!$J$12,Bonus!$K$12,Bonus!$K$13)))))))))))</f>
        <v>3</v>
      </c>
    </row>
    <row r="3789" spans="1:21"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17">
        <f t="shared" si="237"/>
        <v>35.1</v>
      </c>
      <c r="Q3789" t="s">
        <v>8337</v>
      </c>
      <c r="R3789" t="s">
        <v>8379</v>
      </c>
      <c r="S3789" s="23">
        <f t="shared" si="238"/>
        <v>42167.326458333329</v>
      </c>
      <c r="T3789" s="23">
        <f t="shared" si="239"/>
        <v>42195.957638888889</v>
      </c>
      <c r="U3789" s="27">
        <f>IF(D3789&lt;Bonus!$J$2,Bonus!$K$2,IF(D3789&lt;Bonus!$J$3,Bonus!$K$3,IF(D3789&lt;Bonus!$J$4,Bonus!$K$4,IF(D3789&lt;Bonus!$J$5,Bonus!$K$5,IF(D3789&lt;Bonus!$J$6,Bonus!$K$6,IF(D3789&lt;Bonus!$J$7,Bonus!$K$7,IF(D3789&lt;Bonus!$J$8,Bonus!$K$8,IF(D3789&lt;Bonus!$J$9,Bonus!$K$9,IF(D3789&lt;Bonus!$J$10,Bonus!$K$10,IF(D3789&lt;Bonus!$J$11,Bonus!$K$11,IF(D3789&lt;Bonus!$J$12,Bonus!$K$12,Bonus!$K$13)))))))))))</f>
        <v>1</v>
      </c>
    </row>
    <row r="3790" spans="1:21"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17">
        <f t="shared" si="237"/>
        <v>500</v>
      </c>
      <c r="Q3790" t="s">
        <v>8337</v>
      </c>
      <c r="R3790" t="s">
        <v>8379</v>
      </c>
      <c r="S3790" s="23">
        <f t="shared" si="238"/>
        <v>42333.487488425926</v>
      </c>
      <c r="T3790" s="23">
        <f t="shared" si="239"/>
        <v>42361.470833333333</v>
      </c>
      <c r="U3790" s="27">
        <f>IF(D3790&lt;Bonus!$J$2,Bonus!$K$2,IF(D3790&lt;Bonus!$J$3,Bonus!$K$3,IF(D3790&lt;Bonus!$J$4,Bonus!$K$4,IF(D3790&lt;Bonus!$J$5,Bonus!$K$5,IF(D3790&lt;Bonus!$J$6,Bonus!$K$6,IF(D3790&lt;Bonus!$J$7,Bonus!$K$7,IF(D3790&lt;Bonus!$J$8,Bonus!$K$8,IF(D3790&lt;Bonus!$J$9,Bonus!$K$9,IF(D3790&lt;Bonus!$J$10,Bonus!$K$10,IF(D3790&lt;Bonus!$J$11,Bonus!$K$11,IF(D3790&lt;Bonus!$J$12,Bonus!$K$12,Bonus!$K$13)))))))))))</f>
        <v>12</v>
      </c>
    </row>
    <row r="3791" spans="1:21"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17">
        <f t="shared" si="237"/>
        <v>29</v>
      </c>
      <c r="Q3791" t="s">
        <v>8337</v>
      </c>
      <c r="R3791" t="s">
        <v>8379</v>
      </c>
      <c r="S3791" s="23">
        <f t="shared" si="238"/>
        <v>42138.590486111112</v>
      </c>
      <c r="T3791" s="23">
        <f t="shared" si="239"/>
        <v>42170.590486111112</v>
      </c>
      <c r="U3791" s="27">
        <f>IF(D3791&lt;Bonus!$J$2,Bonus!$K$2,IF(D3791&lt;Bonus!$J$3,Bonus!$K$3,IF(D3791&lt;Bonus!$J$4,Bonus!$K$4,IF(D3791&lt;Bonus!$J$5,Bonus!$K$5,IF(D3791&lt;Bonus!$J$6,Bonus!$K$6,IF(D3791&lt;Bonus!$J$7,Bonus!$K$7,IF(D3791&lt;Bonus!$J$8,Bonus!$K$8,IF(D3791&lt;Bonus!$J$9,Bonus!$K$9,IF(D3791&lt;Bonus!$J$10,Bonus!$K$10,IF(D3791&lt;Bonus!$J$11,Bonus!$K$11,IF(D3791&lt;Bonus!$J$12,Bonus!$K$12,Bonus!$K$13)))))))))))</f>
        <v>2</v>
      </c>
    </row>
    <row r="3792" spans="1:21"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17" t="e">
        <f t="shared" si="237"/>
        <v>#DIV/0!</v>
      </c>
      <c r="Q3792" t="s">
        <v>8337</v>
      </c>
      <c r="R3792" t="s">
        <v>8379</v>
      </c>
      <c r="S3792" s="23">
        <f t="shared" si="238"/>
        <v>42666.458599537036</v>
      </c>
      <c r="T3792" s="23">
        <f t="shared" si="239"/>
        <v>42696.5002662037</v>
      </c>
      <c r="U3792" s="27">
        <f>IF(D3792&lt;Bonus!$J$2,Bonus!$K$2,IF(D3792&lt;Bonus!$J$3,Bonus!$K$3,IF(D3792&lt;Bonus!$J$4,Bonus!$K$4,IF(D3792&lt;Bonus!$J$5,Bonus!$K$5,IF(D3792&lt;Bonus!$J$6,Bonus!$K$6,IF(D3792&lt;Bonus!$J$7,Bonus!$K$7,IF(D3792&lt;Bonus!$J$8,Bonus!$K$8,IF(D3792&lt;Bonus!$J$9,Bonus!$K$9,IF(D3792&lt;Bonus!$J$10,Bonus!$K$10,IF(D3792&lt;Bonus!$J$11,Bonus!$K$11,IF(D3792&lt;Bonus!$J$12,Bonus!$K$12,Bonus!$K$13)))))))))))</f>
        <v>5</v>
      </c>
    </row>
    <row r="3793" spans="1:21"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17" t="e">
        <f t="shared" si="237"/>
        <v>#DIV/0!</v>
      </c>
      <c r="Q3793" t="s">
        <v>8337</v>
      </c>
      <c r="R3793" t="s">
        <v>8379</v>
      </c>
      <c r="S3793" s="23">
        <f t="shared" si="238"/>
        <v>41766.4837037037</v>
      </c>
      <c r="T3793" s="23">
        <f t="shared" si="239"/>
        <v>41826.4837037037</v>
      </c>
      <c r="U3793" s="27">
        <f>IF(D3793&lt;Bonus!$J$2,Bonus!$K$2,IF(D3793&lt;Bonus!$J$3,Bonus!$K$3,IF(D3793&lt;Bonus!$J$4,Bonus!$K$4,IF(D3793&lt;Bonus!$J$5,Bonus!$K$5,IF(D3793&lt;Bonus!$J$6,Bonus!$K$6,IF(D3793&lt;Bonus!$J$7,Bonus!$K$7,IF(D3793&lt;Bonus!$J$8,Bonus!$K$8,IF(D3793&lt;Bonus!$J$9,Bonus!$K$9,IF(D3793&lt;Bonus!$J$10,Bonus!$K$10,IF(D3793&lt;Bonus!$J$11,Bonus!$K$11,IF(D3793&lt;Bonus!$J$12,Bonus!$K$12,Bonus!$K$13)))))))))))</f>
        <v>2</v>
      </c>
    </row>
    <row r="3794" spans="1:21"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17">
        <f t="shared" si="237"/>
        <v>17.5</v>
      </c>
      <c r="Q3794" t="s">
        <v>8337</v>
      </c>
      <c r="R3794" t="s">
        <v>8379</v>
      </c>
      <c r="S3794" s="23">
        <f t="shared" si="238"/>
        <v>42170.238680555551</v>
      </c>
      <c r="T3794" s="23">
        <f t="shared" si="239"/>
        <v>42200.238680555551</v>
      </c>
      <c r="U3794" s="27">
        <f>IF(D3794&lt;Bonus!$J$2,Bonus!$K$2,IF(D3794&lt;Bonus!$J$3,Bonus!$K$3,IF(D3794&lt;Bonus!$J$4,Bonus!$K$4,IF(D3794&lt;Bonus!$J$5,Bonus!$K$5,IF(D3794&lt;Bonus!$J$6,Bonus!$K$6,IF(D3794&lt;Bonus!$J$7,Bonus!$K$7,IF(D3794&lt;Bonus!$J$8,Bonus!$K$8,IF(D3794&lt;Bonus!$J$9,Bonus!$K$9,IF(D3794&lt;Bonus!$J$10,Bonus!$K$10,IF(D3794&lt;Bonus!$J$11,Bonus!$K$11,IF(D3794&lt;Bonus!$J$12,Bonus!$K$12,Bonus!$K$13)))))))))))</f>
        <v>4</v>
      </c>
    </row>
    <row r="3795" spans="1:21"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17">
        <f t="shared" si="237"/>
        <v>174</v>
      </c>
      <c r="Q3795" t="s">
        <v>8337</v>
      </c>
      <c r="R3795" t="s">
        <v>8379</v>
      </c>
      <c r="S3795" s="23">
        <f t="shared" si="238"/>
        <v>41968.73065972222</v>
      </c>
      <c r="T3795" s="23">
        <f t="shared" si="239"/>
        <v>41989.73065972222</v>
      </c>
      <c r="U3795" s="27">
        <f>IF(D3795&lt;Bonus!$J$2,Bonus!$K$2,IF(D3795&lt;Bonus!$J$3,Bonus!$K$3,IF(D3795&lt;Bonus!$J$4,Bonus!$K$4,IF(D3795&lt;Bonus!$J$5,Bonus!$K$5,IF(D3795&lt;Bonus!$J$6,Bonus!$K$6,IF(D3795&lt;Bonus!$J$7,Bonus!$K$7,IF(D3795&lt;Bonus!$J$8,Bonus!$K$8,IF(D3795&lt;Bonus!$J$9,Bonus!$K$9,IF(D3795&lt;Bonus!$J$10,Bonus!$K$10,IF(D3795&lt;Bonus!$J$11,Bonus!$K$11,IF(D3795&lt;Bonus!$J$12,Bonus!$K$12,Bonus!$K$13)))))))))))</f>
        <v>3</v>
      </c>
    </row>
    <row r="3796" spans="1:21"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17">
        <f t="shared" si="237"/>
        <v>50</v>
      </c>
      <c r="Q3796" t="s">
        <v>8337</v>
      </c>
      <c r="R3796" t="s">
        <v>8379</v>
      </c>
      <c r="S3796" s="23">
        <f t="shared" si="238"/>
        <v>42132.372152777774</v>
      </c>
      <c r="T3796" s="23">
        <f t="shared" si="239"/>
        <v>42162.372152777774</v>
      </c>
      <c r="U3796" s="27">
        <f>IF(D3796&lt;Bonus!$J$2,Bonus!$K$2,IF(D3796&lt;Bonus!$J$3,Bonus!$K$3,IF(D3796&lt;Bonus!$J$4,Bonus!$K$4,IF(D3796&lt;Bonus!$J$5,Bonus!$K$5,IF(D3796&lt;Bonus!$J$6,Bonus!$K$6,IF(D3796&lt;Bonus!$J$7,Bonus!$K$7,IF(D3796&lt;Bonus!$J$8,Bonus!$K$8,IF(D3796&lt;Bonus!$J$9,Bonus!$K$9,IF(D3796&lt;Bonus!$J$10,Bonus!$K$10,IF(D3796&lt;Bonus!$J$11,Bonus!$K$11,IF(D3796&lt;Bonus!$J$12,Bonus!$K$12,Bonus!$K$13)))))))))))</f>
        <v>3</v>
      </c>
    </row>
    <row r="3797" spans="1:21"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17">
        <f t="shared" si="237"/>
        <v>5</v>
      </c>
      <c r="Q3797" t="s">
        <v>8337</v>
      </c>
      <c r="R3797" t="s">
        <v>8379</v>
      </c>
      <c r="S3797" s="23">
        <f t="shared" si="238"/>
        <v>42201.227893518517</v>
      </c>
      <c r="T3797" s="23">
        <f t="shared" si="239"/>
        <v>42244.729166666664</v>
      </c>
      <c r="U3797" s="27">
        <f>IF(D3797&lt;Bonus!$J$2,Bonus!$K$2,IF(D3797&lt;Bonus!$J$3,Bonus!$K$3,IF(D3797&lt;Bonus!$J$4,Bonus!$K$4,IF(D3797&lt;Bonus!$J$5,Bonus!$K$5,IF(D3797&lt;Bonus!$J$6,Bonus!$K$6,IF(D3797&lt;Bonus!$J$7,Bonus!$K$7,IF(D3797&lt;Bonus!$J$8,Bonus!$K$8,IF(D3797&lt;Bonus!$J$9,Bonus!$K$9,IF(D3797&lt;Bonus!$J$10,Bonus!$K$10,IF(D3797&lt;Bonus!$J$11,Bonus!$K$11,IF(D3797&lt;Bonus!$J$12,Bonus!$K$12,Bonus!$K$13)))))))))))</f>
        <v>1</v>
      </c>
    </row>
    <row r="3798" spans="1:21"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17">
        <f t="shared" si="237"/>
        <v>1</v>
      </c>
      <c r="Q3798" t="s">
        <v>8337</v>
      </c>
      <c r="R3798" t="s">
        <v>8379</v>
      </c>
      <c r="S3798" s="23">
        <f t="shared" si="238"/>
        <v>42688.821250000001</v>
      </c>
      <c r="T3798" s="23">
        <f t="shared" si="239"/>
        <v>42748.821250000001</v>
      </c>
      <c r="U3798" s="27">
        <f>IF(D3798&lt;Bonus!$J$2,Bonus!$K$2,IF(D3798&lt;Bonus!$J$3,Bonus!$K$3,IF(D3798&lt;Bonus!$J$4,Bonus!$K$4,IF(D3798&lt;Bonus!$J$5,Bonus!$K$5,IF(D3798&lt;Bonus!$J$6,Bonus!$K$6,IF(D3798&lt;Bonus!$J$7,Bonus!$K$7,IF(D3798&lt;Bonus!$J$8,Bonus!$K$8,IF(D3798&lt;Bonus!$J$9,Bonus!$K$9,IF(D3798&lt;Bonus!$J$10,Bonus!$K$10,IF(D3798&lt;Bonus!$J$11,Bonus!$K$11,IF(D3798&lt;Bonus!$J$12,Bonus!$K$12,Bonus!$K$13)))))))))))</f>
        <v>6</v>
      </c>
    </row>
    <row r="3799" spans="1:21"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17">
        <f t="shared" si="237"/>
        <v>145.40540540540542</v>
      </c>
      <c r="Q3799" t="s">
        <v>8337</v>
      </c>
      <c r="R3799" t="s">
        <v>8379</v>
      </c>
      <c r="S3799" s="23">
        <f t="shared" si="238"/>
        <v>42084.673206018517</v>
      </c>
      <c r="T3799" s="23">
        <f t="shared" si="239"/>
        <v>42114.673206018517</v>
      </c>
      <c r="U3799" s="27">
        <f>IF(D3799&lt;Bonus!$J$2,Bonus!$K$2,IF(D3799&lt;Bonus!$J$3,Bonus!$K$3,IF(D3799&lt;Bonus!$J$4,Bonus!$K$4,IF(D3799&lt;Bonus!$J$5,Bonus!$K$5,IF(D3799&lt;Bonus!$J$6,Bonus!$K$6,IF(D3799&lt;Bonus!$J$7,Bonus!$K$7,IF(D3799&lt;Bonus!$J$8,Bonus!$K$8,IF(D3799&lt;Bonus!$J$9,Bonus!$K$9,IF(D3799&lt;Bonus!$J$10,Bonus!$K$10,IF(D3799&lt;Bonus!$J$11,Bonus!$K$11,IF(D3799&lt;Bonus!$J$12,Bonus!$K$12,Bonus!$K$13)))))))))))</f>
        <v>3</v>
      </c>
    </row>
    <row r="3800" spans="1:21"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17">
        <f t="shared" si="237"/>
        <v>205</v>
      </c>
      <c r="Q3800" t="s">
        <v>8337</v>
      </c>
      <c r="R3800" t="s">
        <v>8379</v>
      </c>
      <c r="S3800" s="23">
        <f t="shared" si="238"/>
        <v>41831.514444444445</v>
      </c>
      <c r="T3800" s="23">
        <f t="shared" si="239"/>
        <v>41861.514444444445</v>
      </c>
      <c r="U3800" s="27">
        <f>IF(D3800&lt;Bonus!$J$2,Bonus!$K$2,IF(D3800&lt;Bonus!$J$3,Bonus!$K$3,IF(D3800&lt;Bonus!$J$4,Bonus!$K$4,IF(D3800&lt;Bonus!$J$5,Bonus!$K$5,IF(D3800&lt;Bonus!$J$6,Bonus!$K$6,IF(D3800&lt;Bonus!$J$7,Bonus!$K$7,IF(D3800&lt;Bonus!$J$8,Bonus!$K$8,IF(D3800&lt;Bonus!$J$9,Bonus!$K$9,IF(D3800&lt;Bonus!$J$10,Bonus!$K$10,IF(D3800&lt;Bonus!$J$11,Bonus!$K$11,IF(D3800&lt;Bonus!$J$12,Bonus!$K$12,Bonus!$K$13)))))))))))</f>
        <v>12</v>
      </c>
    </row>
    <row r="3801" spans="1:21"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17">
        <f t="shared" si="237"/>
        <v>100.5</v>
      </c>
      <c r="Q3801" t="s">
        <v>8337</v>
      </c>
      <c r="R3801" t="s">
        <v>8379</v>
      </c>
      <c r="S3801" s="23">
        <f t="shared" si="238"/>
        <v>42410.722719907404</v>
      </c>
      <c r="T3801" s="23">
        <f t="shared" si="239"/>
        <v>42440.722719907404</v>
      </c>
      <c r="U3801" s="27">
        <f>IF(D3801&lt;Bonus!$J$2,Bonus!$K$2,IF(D3801&lt;Bonus!$J$3,Bonus!$K$3,IF(D3801&lt;Bonus!$J$4,Bonus!$K$4,IF(D3801&lt;Bonus!$J$5,Bonus!$K$5,IF(D3801&lt;Bonus!$J$6,Bonus!$K$6,IF(D3801&lt;Bonus!$J$7,Bonus!$K$7,IF(D3801&lt;Bonus!$J$8,Bonus!$K$8,IF(D3801&lt;Bonus!$J$9,Bonus!$K$9,IF(D3801&lt;Bonus!$J$10,Bonus!$K$10,IF(D3801&lt;Bonus!$J$11,Bonus!$K$11,IF(D3801&lt;Bonus!$J$12,Bonus!$K$12,Bonus!$K$13)))))))))))</f>
        <v>4</v>
      </c>
    </row>
    <row r="3802" spans="1:21"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17">
        <f t="shared" si="237"/>
        <v>55.0625</v>
      </c>
      <c r="Q3802" t="s">
        <v>8337</v>
      </c>
      <c r="R3802" t="s">
        <v>8379</v>
      </c>
      <c r="S3802" s="23">
        <f t="shared" si="238"/>
        <v>41982.528738425921</v>
      </c>
      <c r="T3802" s="23">
        <f t="shared" si="239"/>
        <v>42014.999305555553</v>
      </c>
      <c r="U3802" s="27">
        <f>IF(D3802&lt;Bonus!$J$2,Bonus!$K$2,IF(D3802&lt;Bonus!$J$3,Bonus!$K$3,IF(D3802&lt;Bonus!$J$4,Bonus!$K$4,IF(D3802&lt;Bonus!$J$5,Bonus!$K$5,IF(D3802&lt;Bonus!$J$6,Bonus!$K$6,IF(D3802&lt;Bonus!$J$7,Bonus!$K$7,IF(D3802&lt;Bonus!$J$8,Bonus!$K$8,IF(D3802&lt;Bonus!$J$9,Bonus!$K$9,IF(D3802&lt;Bonus!$J$10,Bonus!$K$10,IF(D3802&lt;Bonus!$J$11,Bonus!$K$11,IF(D3802&lt;Bonus!$J$12,Bonus!$K$12,Bonus!$K$13)))))))))))</f>
        <v>6</v>
      </c>
    </row>
    <row r="3803" spans="1:21"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17">
        <f t="shared" si="237"/>
        <v>47.333333333333336</v>
      </c>
      <c r="Q3803" t="s">
        <v>8337</v>
      </c>
      <c r="R3803" t="s">
        <v>8379</v>
      </c>
      <c r="S3803" s="23">
        <f t="shared" si="238"/>
        <v>41975.467777777776</v>
      </c>
      <c r="T3803" s="23">
        <f t="shared" si="239"/>
        <v>42006.467777777776</v>
      </c>
      <c r="U3803" s="27">
        <f>IF(D3803&lt;Bonus!$J$2,Bonus!$K$2,IF(D3803&lt;Bonus!$J$3,Bonus!$K$3,IF(D3803&lt;Bonus!$J$4,Bonus!$K$4,IF(D3803&lt;Bonus!$J$5,Bonus!$K$5,IF(D3803&lt;Bonus!$J$6,Bonus!$K$6,IF(D3803&lt;Bonus!$J$7,Bonus!$K$7,IF(D3803&lt;Bonus!$J$8,Bonus!$K$8,IF(D3803&lt;Bonus!$J$9,Bonus!$K$9,IF(D3803&lt;Bonus!$J$10,Bonus!$K$10,IF(D3803&lt;Bonus!$J$11,Bonus!$K$11,IF(D3803&lt;Bonus!$J$12,Bonus!$K$12,Bonus!$K$13)))))))))))</f>
        <v>3</v>
      </c>
    </row>
    <row r="3804" spans="1:21"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17" t="e">
        <f t="shared" si="237"/>
        <v>#DIV/0!</v>
      </c>
      <c r="Q3804" t="s">
        <v>8337</v>
      </c>
      <c r="R3804" t="s">
        <v>8379</v>
      </c>
      <c r="S3804" s="23">
        <f t="shared" si="238"/>
        <v>42268.917893518512</v>
      </c>
      <c r="T3804" s="23">
        <f t="shared" si="239"/>
        <v>42298.917893518512</v>
      </c>
      <c r="U3804" s="27">
        <f>IF(D3804&lt;Bonus!$J$2,Bonus!$K$2,IF(D3804&lt;Bonus!$J$3,Bonus!$K$3,IF(D3804&lt;Bonus!$J$4,Bonus!$K$4,IF(D3804&lt;Bonus!$J$5,Bonus!$K$5,IF(D3804&lt;Bonus!$J$6,Bonus!$K$6,IF(D3804&lt;Bonus!$J$7,Bonus!$K$7,IF(D3804&lt;Bonus!$J$8,Bonus!$K$8,IF(D3804&lt;Bonus!$J$9,Bonus!$K$9,IF(D3804&lt;Bonus!$J$10,Bonus!$K$10,IF(D3804&lt;Bonus!$J$11,Bonus!$K$11,IF(D3804&lt;Bonus!$J$12,Bonus!$K$12,Bonus!$K$13)))))))))))</f>
        <v>2</v>
      </c>
    </row>
    <row r="3805" spans="1:21"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17">
        <f t="shared" si="237"/>
        <v>58.95</v>
      </c>
      <c r="Q3805" t="s">
        <v>8337</v>
      </c>
      <c r="R3805" t="s">
        <v>8379</v>
      </c>
      <c r="S3805" s="23">
        <f t="shared" si="238"/>
        <v>42403.763518518514</v>
      </c>
      <c r="T3805" s="23">
        <f t="shared" si="239"/>
        <v>42433.763518518514</v>
      </c>
      <c r="U3805" s="27">
        <f>IF(D3805&lt;Bonus!$J$2,Bonus!$K$2,IF(D3805&lt;Bonus!$J$3,Bonus!$K$3,IF(D3805&lt;Bonus!$J$4,Bonus!$K$4,IF(D3805&lt;Bonus!$J$5,Bonus!$K$5,IF(D3805&lt;Bonus!$J$6,Bonus!$K$6,IF(D3805&lt;Bonus!$J$7,Bonus!$K$7,IF(D3805&lt;Bonus!$J$8,Bonus!$K$8,IF(D3805&lt;Bonus!$J$9,Bonus!$K$9,IF(D3805&lt;Bonus!$J$10,Bonus!$K$10,IF(D3805&lt;Bonus!$J$11,Bonus!$K$11,IF(D3805&lt;Bonus!$J$12,Bonus!$K$12,Bonus!$K$13)))))))))))</f>
        <v>4</v>
      </c>
    </row>
    <row r="3806" spans="1:21"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17" t="e">
        <f t="shared" si="237"/>
        <v>#DIV/0!</v>
      </c>
      <c r="Q3806" t="s">
        <v>8337</v>
      </c>
      <c r="R3806" t="s">
        <v>8379</v>
      </c>
      <c r="S3806" s="23">
        <f t="shared" si="238"/>
        <v>42526.801203703704</v>
      </c>
      <c r="T3806" s="23">
        <f t="shared" si="239"/>
        <v>42582.083333333336</v>
      </c>
      <c r="U3806" s="27">
        <f>IF(D3806&lt;Bonus!$J$2,Bonus!$K$2,IF(D3806&lt;Bonus!$J$3,Bonus!$K$3,IF(D3806&lt;Bonus!$J$4,Bonus!$K$4,IF(D3806&lt;Bonus!$J$5,Bonus!$K$5,IF(D3806&lt;Bonus!$J$6,Bonus!$K$6,IF(D3806&lt;Bonus!$J$7,Bonus!$K$7,IF(D3806&lt;Bonus!$J$8,Bonus!$K$8,IF(D3806&lt;Bonus!$J$9,Bonus!$K$9,IF(D3806&lt;Bonus!$J$10,Bonus!$K$10,IF(D3806&lt;Bonus!$J$11,Bonus!$K$11,IF(D3806&lt;Bonus!$J$12,Bonus!$K$12,Bonus!$K$13)))))))))))</f>
        <v>3</v>
      </c>
    </row>
    <row r="3807" spans="1:21"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17">
        <f t="shared" si="237"/>
        <v>1.5</v>
      </c>
      <c r="Q3807" t="s">
        <v>8337</v>
      </c>
      <c r="R3807" t="s">
        <v>8379</v>
      </c>
      <c r="S3807" s="23">
        <f t="shared" si="238"/>
        <v>41849.678703703699</v>
      </c>
      <c r="T3807" s="23">
        <f t="shared" si="239"/>
        <v>41909.678703703699</v>
      </c>
      <c r="U3807" s="27">
        <f>IF(D3807&lt;Bonus!$J$2,Bonus!$K$2,IF(D3807&lt;Bonus!$J$3,Bonus!$K$3,IF(D3807&lt;Bonus!$J$4,Bonus!$K$4,IF(D3807&lt;Bonus!$J$5,Bonus!$K$5,IF(D3807&lt;Bonus!$J$6,Bonus!$K$6,IF(D3807&lt;Bonus!$J$7,Bonus!$K$7,IF(D3807&lt;Bonus!$J$8,Bonus!$K$8,IF(D3807&lt;Bonus!$J$9,Bonus!$K$9,IF(D3807&lt;Bonus!$J$10,Bonus!$K$10,IF(D3807&lt;Bonus!$J$11,Bonus!$K$11,IF(D3807&lt;Bonus!$J$12,Bonus!$K$12,Bonus!$K$13)))))))))))</f>
        <v>12</v>
      </c>
    </row>
    <row r="3808" spans="1:21"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17">
        <f t="shared" si="237"/>
        <v>5</v>
      </c>
      <c r="Q3808" t="s">
        <v>8337</v>
      </c>
      <c r="R3808" t="s">
        <v>8379</v>
      </c>
      <c r="S3808" s="23">
        <f t="shared" si="238"/>
        <v>41799.050706018512</v>
      </c>
      <c r="T3808" s="23">
        <f t="shared" si="239"/>
        <v>41819.050706018512</v>
      </c>
      <c r="U3808" s="27">
        <f>IF(D3808&lt;Bonus!$J$2,Bonus!$K$2,IF(D3808&lt;Bonus!$J$3,Bonus!$K$3,IF(D3808&lt;Bonus!$J$4,Bonus!$K$4,IF(D3808&lt;Bonus!$J$5,Bonus!$K$5,IF(D3808&lt;Bonus!$J$6,Bonus!$K$6,IF(D3808&lt;Bonus!$J$7,Bonus!$K$7,IF(D3808&lt;Bonus!$J$8,Bonus!$K$8,IF(D3808&lt;Bonus!$J$9,Bonus!$K$9,IF(D3808&lt;Bonus!$J$10,Bonus!$K$10,IF(D3808&lt;Bonus!$J$11,Bonus!$K$11,IF(D3808&lt;Bonus!$J$12,Bonus!$K$12,Bonus!$K$13)))))))))))</f>
        <v>3</v>
      </c>
    </row>
    <row r="3809" spans="1:21"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17">
        <f t="shared" si="237"/>
        <v>50.555555555555557</v>
      </c>
      <c r="Q3809" t="s">
        <v>8337</v>
      </c>
      <c r="R3809" t="s">
        <v>8379</v>
      </c>
      <c r="S3809" s="23">
        <f t="shared" si="238"/>
        <v>42090.700682870367</v>
      </c>
      <c r="T3809" s="23">
        <f t="shared" si="239"/>
        <v>42097.700682870367</v>
      </c>
      <c r="U3809" s="27">
        <f>IF(D3809&lt;Bonus!$J$2,Bonus!$K$2,IF(D3809&lt;Bonus!$J$3,Bonus!$K$3,IF(D3809&lt;Bonus!$J$4,Bonus!$K$4,IF(D3809&lt;Bonus!$J$5,Bonus!$K$5,IF(D3809&lt;Bonus!$J$6,Bonus!$K$6,IF(D3809&lt;Bonus!$J$7,Bonus!$K$7,IF(D3809&lt;Bonus!$J$8,Bonus!$K$8,IF(D3809&lt;Bonus!$J$9,Bonus!$K$9,IF(D3809&lt;Bonus!$J$10,Bonus!$K$10,IF(D3809&lt;Bonus!$J$11,Bonus!$K$11,IF(D3809&lt;Bonus!$J$12,Bonus!$K$12,Bonus!$K$13)))))))))))</f>
        <v>2</v>
      </c>
    </row>
    <row r="3810" spans="1:21"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17">
        <f t="shared" si="237"/>
        <v>41.666666666666664</v>
      </c>
      <c r="Q3810" t="s">
        <v>8337</v>
      </c>
      <c r="R3810" t="s">
        <v>8338</v>
      </c>
      <c r="S3810" s="23">
        <f t="shared" si="238"/>
        <v>42059.24559027778</v>
      </c>
      <c r="T3810" s="23">
        <f t="shared" si="239"/>
        <v>42119.203923611109</v>
      </c>
      <c r="U3810" s="27">
        <f>IF(D3810&lt;Bonus!$J$2,Bonus!$K$2,IF(D3810&lt;Bonus!$J$3,Bonus!$K$3,IF(D3810&lt;Bonus!$J$4,Bonus!$K$4,IF(D3810&lt;Bonus!$J$5,Bonus!$K$5,IF(D3810&lt;Bonus!$J$6,Bonus!$K$6,IF(D3810&lt;Bonus!$J$7,Bonus!$K$7,IF(D3810&lt;Bonus!$J$8,Bonus!$K$8,IF(D3810&lt;Bonus!$J$9,Bonus!$K$9,IF(D3810&lt;Bonus!$J$10,Bonus!$K$10,IF(D3810&lt;Bonus!$J$11,Bonus!$K$11,IF(D3810&lt;Bonus!$J$12,Bonus!$K$12,Bonus!$K$13)))))))))))</f>
        <v>2</v>
      </c>
    </row>
    <row r="3811" spans="1:21"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17">
        <f t="shared" si="237"/>
        <v>53.289473684210527</v>
      </c>
      <c r="Q3811" t="s">
        <v>8337</v>
      </c>
      <c r="R3811" t="s">
        <v>8338</v>
      </c>
      <c r="S3811" s="23">
        <f t="shared" si="238"/>
        <v>41800.318368055552</v>
      </c>
      <c r="T3811" s="23">
        <f t="shared" si="239"/>
        <v>41850.75</v>
      </c>
      <c r="U3811" s="27">
        <f>IF(D3811&lt;Bonus!$J$2,Bonus!$K$2,IF(D3811&lt;Bonus!$J$3,Bonus!$K$3,IF(D3811&lt;Bonus!$J$4,Bonus!$K$4,IF(D3811&lt;Bonus!$J$5,Bonus!$K$5,IF(D3811&lt;Bonus!$J$6,Bonus!$K$6,IF(D3811&lt;Bonus!$J$7,Bonus!$K$7,IF(D3811&lt;Bonus!$J$8,Bonus!$K$8,IF(D3811&lt;Bonus!$J$9,Bonus!$K$9,IF(D3811&lt;Bonus!$J$10,Bonus!$K$10,IF(D3811&lt;Bonus!$J$11,Bonus!$K$11,IF(D3811&lt;Bonus!$J$12,Bonus!$K$12,Bonus!$K$13)))))))))))</f>
        <v>2</v>
      </c>
    </row>
    <row r="3812" spans="1:21"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17">
        <f t="shared" si="237"/>
        <v>70.230769230769226</v>
      </c>
      <c r="Q3812" t="s">
        <v>8337</v>
      </c>
      <c r="R3812" t="s">
        <v>8338</v>
      </c>
      <c r="S3812" s="23">
        <f t="shared" si="238"/>
        <v>42054.640717592592</v>
      </c>
      <c r="T3812" s="23">
        <f t="shared" si="239"/>
        <v>42084.599050925921</v>
      </c>
      <c r="U3812" s="27">
        <f>IF(D3812&lt;Bonus!$J$2,Bonus!$K$2,IF(D3812&lt;Bonus!$J$3,Bonus!$K$3,IF(D3812&lt;Bonus!$J$4,Bonus!$K$4,IF(D3812&lt;Bonus!$J$5,Bonus!$K$5,IF(D3812&lt;Bonus!$J$6,Bonus!$K$6,IF(D3812&lt;Bonus!$J$7,Bonus!$K$7,IF(D3812&lt;Bonus!$J$8,Bonus!$K$8,IF(D3812&lt;Bonus!$J$9,Bonus!$K$9,IF(D3812&lt;Bonus!$J$10,Bonus!$K$10,IF(D3812&lt;Bonus!$J$11,Bonus!$K$11,IF(D3812&lt;Bonus!$J$12,Bonus!$K$12,Bonus!$K$13)))))))))))</f>
        <v>2</v>
      </c>
    </row>
    <row r="3813" spans="1:21"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17">
        <f t="shared" si="237"/>
        <v>43.421052631578945</v>
      </c>
      <c r="Q3813" t="s">
        <v>8337</v>
      </c>
      <c r="R3813" t="s">
        <v>8338</v>
      </c>
      <c r="S3813" s="23">
        <f t="shared" si="238"/>
        <v>42487.418668981474</v>
      </c>
      <c r="T3813" s="23">
        <f t="shared" si="239"/>
        <v>42521.249999999993</v>
      </c>
      <c r="U3813" s="27">
        <f>IF(D3813&lt;Bonus!$J$2,Bonus!$K$2,IF(D3813&lt;Bonus!$J$3,Bonus!$K$3,IF(D3813&lt;Bonus!$J$4,Bonus!$K$4,IF(D3813&lt;Bonus!$J$5,Bonus!$K$5,IF(D3813&lt;Bonus!$J$6,Bonus!$K$6,IF(D3813&lt;Bonus!$J$7,Bonus!$K$7,IF(D3813&lt;Bonus!$J$8,Bonus!$K$8,IF(D3813&lt;Bonus!$J$9,Bonus!$K$9,IF(D3813&lt;Bonus!$J$10,Bonus!$K$10,IF(D3813&lt;Bonus!$J$11,Bonus!$K$11,IF(D3813&lt;Bonus!$J$12,Bonus!$K$12,Bonus!$K$13)))))))))))</f>
        <v>1</v>
      </c>
    </row>
    <row r="3814" spans="1:21"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17">
        <f t="shared" si="237"/>
        <v>199.18181818181819</v>
      </c>
      <c r="Q3814" t="s">
        <v>8337</v>
      </c>
      <c r="R3814" t="s">
        <v>8338</v>
      </c>
      <c r="S3814" s="23">
        <f t="shared" si="238"/>
        <v>42109.542916666665</v>
      </c>
      <c r="T3814" s="23">
        <f t="shared" si="239"/>
        <v>42155.957638888889</v>
      </c>
      <c r="U3814" s="27">
        <f>IF(D3814&lt;Bonus!$J$2,Bonus!$K$2,IF(D3814&lt;Bonus!$J$3,Bonus!$K$3,IF(D3814&lt;Bonus!$J$4,Bonus!$K$4,IF(D3814&lt;Bonus!$J$5,Bonus!$K$5,IF(D3814&lt;Bonus!$J$6,Bonus!$K$6,IF(D3814&lt;Bonus!$J$7,Bonus!$K$7,IF(D3814&lt;Bonus!$J$8,Bonus!$K$8,IF(D3814&lt;Bonus!$J$9,Bonus!$K$9,IF(D3814&lt;Bonus!$J$10,Bonus!$K$10,IF(D3814&lt;Bonus!$J$11,Bonus!$K$11,IF(D3814&lt;Bonus!$J$12,Bonus!$K$12,Bonus!$K$13)))))))))))</f>
        <v>2</v>
      </c>
    </row>
    <row r="3815" spans="1:21"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17">
        <f t="shared" si="237"/>
        <v>78.518148148148143</v>
      </c>
      <c r="Q3815" t="s">
        <v>8337</v>
      </c>
      <c r="R3815" t="s">
        <v>8338</v>
      </c>
      <c r="S3815" s="23">
        <f t="shared" si="238"/>
        <v>42497.067372685182</v>
      </c>
      <c r="T3815" s="23">
        <f t="shared" si="239"/>
        <v>42535.696527777771</v>
      </c>
      <c r="U3815" s="27">
        <f>IF(D3815&lt;Bonus!$J$2,Bonus!$K$2,IF(D3815&lt;Bonus!$J$3,Bonus!$K$3,IF(D3815&lt;Bonus!$J$4,Bonus!$K$4,IF(D3815&lt;Bonus!$J$5,Bonus!$K$5,IF(D3815&lt;Bonus!$J$6,Bonus!$K$6,IF(D3815&lt;Bonus!$J$7,Bonus!$K$7,IF(D3815&lt;Bonus!$J$8,Bonus!$K$8,IF(D3815&lt;Bonus!$J$9,Bonus!$K$9,IF(D3815&lt;Bonus!$J$10,Bonus!$K$10,IF(D3815&lt;Bonus!$J$11,Bonus!$K$11,IF(D3815&lt;Bonus!$J$12,Bonus!$K$12,Bonus!$K$13)))))))))))</f>
        <v>2</v>
      </c>
    </row>
    <row r="3816" spans="1:21"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17">
        <f t="shared" si="237"/>
        <v>61.823529411764703</v>
      </c>
      <c r="Q3816" t="s">
        <v>8337</v>
      </c>
      <c r="R3816" t="s">
        <v>8338</v>
      </c>
      <c r="S3816" s="23">
        <f t="shared" si="238"/>
        <v>42058.695740740739</v>
      </c>
      <c r="T3816" s="23">
        <f t="shared" si="239"/>
        <v>42094.957638888889</v>
      </c>
      <c r="U3816" s="27">
        <f>IF(D3816&lt;Bonus!$J$2,Bonus!$K$2,IF(D3816&lt;Bonus!$J$3,Bonus!$K$3,IF(D3816&lt;Bonus!$J$4,Bonus!$K$4,IF(D3816&lt;Bonus!$J$5,Bonus!$K$5,IF(D3816&lt;Bonus!$J$6,Bonus!$K$6,IF(D3816&lt;Bonus!$J$7,Bonus!$K$7,IF(D3816&lt;Bonus!$J$8,Bonus!$K$8,IF(D3816&lt;Bonus!$J$9,Bonus!$K$9,IF(D3816&lt;Bonus!$J$10,Bonus!$K$10,IF(D3816&lt;Bonus!$J$11,Bonus!$K$11,IF(D3816&lt;Bonus!$J$12,Bonus!$K$12,Bonus!$K$13)))))))))))</f>
        <v>2</v>
      </c>
    </row>
    <row r="3817" spans="1:21"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17">
        <f t="shared" si="237"/>
        <v>50.000500000000002</v>
      </c>
      <c r="Q3817" t="s">
        <v>8337</v>
      </c>
      <c r="R3817" t="s">
        <v>8338</v>
      </c>
      <c r="S3817" s="23">
        <f t="shared" si="238"/>
        <v>42207.051585648143</v>
      </c>
      <c r="T3817" s="23">
        <f t="shared" si="239"/>
        <v>42236.749999999993</v>
      </c>
      <c r="U3817" s="27">
        <f>IF(D3817&lt;Bonus!$J$2,Bonus!$K$2,IF(D3817&lt;Bonus!$J$3,Bonus!$K$3,IF(D3817&lt;Bonus!$J$4,Bonus!$K$4,IF(D3817&lt;Bonus!$J$5,Bonus!$K$5,IF(D3817&lt;Bonus!$J$6,Bonus!$K$6,IF(D3817&lt;Bonus!$J$7,Bonus!$K$7,IF(D3817&lt;Bonus!$J$8,Bonus!$K$8,IF(D3817&lt;Bonus!$J$9,Bonus!$K$9,IF(D3817&lt;Bonus!$J$10,Bonus!$K$10,IF(D3817&lt;Bonus!$J$11,Bonus!$K$11,IF(D3817&lt;Bonus!$J$12,Bonus!$K$12,Bonus!$K$13)))))))))))</f>
        <v>2</v>
      </c>
    </row>
    <row r="3818" spans="1:21"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17">
        <f t="shared" si="237"/>
        <v>48.339729729729726</v>
      </c>
      <c r="Q3818" t="s">
        <v>8337</v>
      </c>
      <c r="R3818" t="s">
        <v>8338</v>
      </c>
      <c r="S3818" s="23">
        <f t="shared" si="238"/>
        <v>41807.481747685182</v>
      </c>
      <c r="T3818" s="23">
        <f t="shared" si="239"/>
        <v>41837.481747685182</v>
      </c>
      <c r="U3818" s="27">
        <f>IF(D3818&lt;Bonus!$J$2,Bonus!$K$2,IF(D3818&lt;Bonus!$J$3,Bonus!$K$3,IF(D3818&lt;Bonus!$J$4,Bonus!$K$4,IF(D3818&lt;Bonus!$J$5,Bonus!$K$5,IF(D3818&lt;Bonus!$J$6,Bonus!$K$6,IF(D3818&lt;Bonus!$J$7,Bonus!$K$7,IF(D3818&lt;Bonus!$J$8,Bonus!$K$8,IF(D3818&lt;Bonus!$J$9,Bonus!$K$9,IF(D3818&lt;Bonus!$J$10,Bonus!$K$10,IF(D3818&lt;Bonus!$J$11,Bonus!$K$11,IF(D3818&lt;Bonus!$J$12,Bonus!$K$12,Bonus!$K$13)))))))))))</f>
        <v>2</v>
      </c>
    </row>
    <row r="3819" spans="1:21"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17">
        <f t="shared" si="237"/>
        <v>107.25</v>
      </c>
      <c r="Q3819" t="s">
        <v>8337</v>
      </c>
      <c r="R3819" t="s">
        <v>8338</v>
      </c>
      <c r="S3819" s="23">
        <f t="shared" si="238"/>
        <v>42284.488611111105</v>
      </c>
      <c r="T3819" s="23">
        <f t="shared" si="239"/>
        <v>42300.957638888889</v>
      </c>
      <c r="U3819" s="27">
        <f>IF(D3819&lt;Bonus!$J$2,Bonus!$K$2,IF(D3819&lt;Bonus!$J$3,Bonus!$K$3,IF(D3819&lt;Bonus!$J$4,Bonus!$K$4,IF(D3819&lt;Bonus!$J$5,Bonus!$K$5,IF(D3819&lt;Bonus!$J$6,Bonus!$K$6,IF(D3819&lt;Bonus!$J$7,Bonus!$K$7,IF(D3819&lt;Bonus!$J$8,Bonus!$K$8,IF(D3819&lt;Bonus!$J$9,Bonus!$K$9,IF(D3819&lt;Bonus!$J$10,Bonus!$K$10,IF(D3819&lt;Bonus!$J$11,Bonus!$K$11,IF(D3819&lt;Bonus!$J$12,Bonus!$K$12,Bonus!$K$13)))))))))))</f>
        <v>2</v>
      </c>
    </row>
    <row r="3820" spans="1:21"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17">
        <f t="shared" si="237"/>
        <v>57</v>
      </c>
      <c r="Q3820" t="s">
        <v>8337</v>
      </c>
      <c r="R3820" t="s">
        <v>8338</v>
      </c>
      <c r="S3820" s="23">
        <f t="shared" si="238"/>
        <v>42045.634050925924</v>
      </c>
      <c r="T3820" s="23">
        <f t="shared" si="239"/>
        <v>42075.592384259253</v>
      </c>
      <c r="U3820" s="27">
        <f>IF(D3820&lt;Bonus!$J$2,Bonus!$K$2,IF(D3820&lt;Bonus!$J$3,Bonus!$K$3,IF(D3820&lt;Bonus!$J$4,Bonus!$K$4,IF(D3820&lt;Bonus!$J$5,Bonus!$K$5,IF(D3820&lt;Bonus!$J$6,Bonus!$K$6,IF(D3820&lt;Bonus!$J$7,Bonus!$K$7,IF(D3820&lt;Bonus!$J$8,Bonus!$K$8,IF(D3820&lt;Bonus!$J$9,Bonus!$K$9,IF(D3820&lt;Bonus!$J$10,Bonus!$K$10,IF(D3820&lt;Bonus!$J$11,Bonus!$K$11,IF(D3820&lt;Bonus!$J$12,Bonus!$K$12,Bonus!$K$13)))))))))))</f>
        <v>1</v>
      </c>
    </row>
    <row r="3821" spans="1:21"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17">
        <f t="shared" si="237"/>
        <v>40.92307692307692</v>
      </c>
      <c r="Q3821" t="s">
        <v>8337</v>
      </c>
      <c r="R3821" t="s">
        <v>8338</v>
      </c>
      <c r="S3821" s="23">
        <f t="shared" si="238"/>
        <v>42184.001203703701</v>
      </c>
      <c r="T3821" s="23">
        <f t="shared" si="239"/>
        <v>42202.668055555558</v>
      </c>
      <c r="U3821" s="27">
        <f>IF(D3821&lt;Bonus!$J$2,Bonus!$K$2,IF(D3821&lt;Bonus!$J$3,Bonus!$K$3,IF(D3821&lt;Bonus!$J$4,Bonus!$K$4,IF(D3821&lt;Bonus!$J$5,Bonus!$K$5,IF(D3821&lt;Bonus!$J$6,Bonus!$K$6,IF(D3821&lt;Bonus!$J$7,Bonus!$K$7,IF(D3821&lt;Bonus!$J$8,Bonus!$K$8,IF(D3821&lt;Bonus!$J$9,Bonus!$K$9,IF(D3821&lt;Bonus!$J$10,Bonus!$K$10,IF(D3821&lt;Bonus!$J$11,Bonus!$K$11,IF(D3821&lt;Bonus!$J$12,Bonus!$K$12,Bonus!$K$13)))))))))))</f>
        <v>2</v>
      </c>
    </row>
    <row r="3822" spans="1:21"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17">
        <f t="shared" si="237"/>
        <v>21.5</v>
      </c>
      <c r="Q3822" t="s">
        <v>8337</v>
      </c>
      <c r="R3822" t="s">
        <v>8338</v>
      </c>
      <c r="S3822" s="23">
        <f t="shared" si="238"/>
        <v>42160.443483796298</v>
      </c>
      <c r="T3822" s="23">
        <f t="shared" si="239"/>
        <v>42190.443483796298</v>
      </c>
      <c r="U3822" s="27">
        <f>IF(D3822&lt;Bonus!$J$2,Bonus!$K$2,IF(D3822&lt;Bonus!$J$3,Bonus!$K$3,IF(D3822&lt;Bonus!$J$4,Bonus!$K$4,IF(D3822&lt;Bonus!$J$5,Bonus!$K$5,IF(D3822&lt;Bonus!$J$6,Bonus!$K$6,IF(D3822&lt;Bonus!$J$7,Bonus!$K$7,IF(D3822&lt;Bonus!$J$8,Bonus!$K$8,IF(D3822&lt;Bonus!$J$9,Bonus!$K$9,IF(D3822&lt;Bonus!$J$10,Bonus!$K$10,IF(D3822&lt;Bonus!$J$11,Bonus!$K$11,IF(D3822&lt;Bonus!$J$12,Bonus!$K$12,Bonus!$K$13)))))))))))</f>
        <v>1</v>
      </c>
    </row>
    <row r="3823" spans="1:21"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17">
        <f t="shared" si="237"/>
        <v>79.543478260869563</v>
      </c>
      <c r="Q3823" t="s">
        <v>8337</v>
      </c>
      <c r="R3823" t="s">
        <v>8338</v>
      </c>
      <c r="S3823" s="23">
        <f t="shared" si="238"/>
        <v>42340.972303240742</v>
      </c>
      <c r="T3823" s="23">
        <f t="shared" si="239"/>
        <v>42372.972303240742</v>
      </c>
      <c r="U3823" s="27">
        <f>IF(D3823&lt;Bonus!$J$2,Bonus!$K$2,IF(D3823&lt;Bonus!$J$3,Bonus!$K$3,IF(D3823&lt;Bonus!$J$4,Bonus!$K$4,IF(D3823&lt;Bonus!$J$5,Bonus!$K$5,IF(D3823&lt;Bonus!$J$6,Bonus!$K$6,IF(D3823&lt;Bonus!$J$7,Bonus!$K$7,IF(D3823&lt;Bonus!$J$8,Bonus!$K$8,IF(D3823&lt;Bonus!$J$9,Bonus!$K$9,IF(D3823&lt;Bonus!$J$10,Bonus!$K$10,IF(D3823&lt;Bonus!$J$11,Bonus!$K$11,IF(D3823&lt;Bonus!$J$12,Bonus!$K$12,Bonus!$K$13)))))))))))</f>
        <v>2</v>
      </c>
    </row>
    <row r="3824" spans="1:21"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17">
        <f t="shared" si="237"/>
        <v>72.381578947368425</v>
      </c>
      <c r="Q3824" t="s">
        <v>8337</v>
      </c>
      <c r="R3824" t="s">
        <v>8338</v>
      </c>
      <c r="S3824" s="23">
        <f t="shared" si="238"/>
        <v>42329.629826388882</v>
      </c>
      <c r="T3824" s="23">
        <f t="shared" si="239"/>
        <v>42388.749305555553</v>
      </c>
      <c r="U3824" s="27">
        <f>IF(D3824&lt;Bonus!$J$2,Bonus!$K$2,IF(D3824&lt;Bonus!$J$3,Bonus!$K$3,IF(D3824&lt;Bonus!$J$4,Bonus!$K$4,IF(D3824&lt;Bonus!$J$5,Bonus!$K$5,IF(D3824&lt;Bonus!$J$6,Bonus!$K$6,IF(D3824&lt;Bonus!$J$7,Bonus!$K$7,IF(D3824&lt;Bonus!$J$8,Bonus!$K$8,IF(D3824&lt;Bonus!$J$9,Bonus!$K$9,IF(D3824&lt;Bonus!$J$10,Bonus!$K$10,IF(D3824&lt;Bonus!$J$11,Bonus!$K$11,IF(D3824&lt;Bonus!$J$12,Bonus!$K$12,Bonus!$K$13)))))))))))</f>
        <v>3</v>
      </c>
    </row>
    <row r="3825" spans="1:21"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17">
        <f t="shared" si="237"/>
        <v>64.634146341463421</v>
      </c>
      <c r="Q3825" t="s">
        <v>8337</v>
      </c>
      <c r="R3825" t="s">
        <v>8338</v>
      </c>
      <c r="S3825" s="23">
        <f t="shared" si="238"/>
        <v>42170.701898148145</v>
      </c>
      <c r="T3825" s="23">
        <f t="shared" si="239"/>
        <v>42204.957638888889</v>
      </c>
      <c r="U3825" s="27">
        <f>IF(D3825&lt;Bonus!$J$2,Bonus!$K$2,IF(D3825&lt;Bonus!$J$3,Bonus!$K$3,IF(D3825&lt;Bonus!$J$4,Bonus!$K$4,IF(D3825&lt;Bonus!$J$5,Bonus!$K$5,IF(D3825&lt;Bonus!$J$6,Bonus!$K$6,IF(D3825&lt;Bonus!$J$7,Bonus!$K$7,IF(D3825&lt;Bonus!$J$8,Bonus!$K$8,IF(D3825&lt;Bonus!$J$9,Bonus!$K$9,IF(D3825&lt;Bonus!$J$10,Bonus!$K$10,IF(D3825&lt;Bonus!$J$11,Bonus!$K$11,IF(D3825&lt;Bonus!$J$12,Bonus!$K$12,Bonus!$K$13)))))))))))</f>
        <v>2</v>
      </c>
    </row>
    <row r="3826" spans="1:21"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17">
        <f t="shared" si="237"/>
        <v>38.571428571428569</v>
      </c>
      <c r="Q3826" t="s">
        <v>8337</v>
      </c>
      <c r="R3826" t="s">
        <v>8338</v>
      </c>
      <c r="S3826" s="23">
        <f t="shared" si="238"/>
        <v>42571.417858796289</v>
      </c>
      <c r="T3826" s="23">
        <f t="shared" si="239"/>
        <v>42583.361805555549</v>
      </c>
      <c r="U3826" s="27">
        <f>IF(D3826&lt;Bonus!$J$2,Bonus!$K$2,IF(D3826&lt;Bonus!$J$3,Bonus!$K$3,IF(D3826&lt;Bonus!$J$4,Bonus!$K$4,IF(D3826&lt;Bonus!$J$5,Bonus!$K$5,IF(D3826&lt;Bonus!$J$6,Bonus!$K$6,IF(D3826&lt;Bonus!$J$7,Bonus!$K$7,IF(D3826&lt;Bonus!$J$8,Bonus!$K$8,IF(D3826&lt;Bonus!$J$9,Bonus!$K$9,IF(D3826&lt;Bonus!$J$10,Bonus!$K$10,IF(D3826&lt;Bonus!$J$11,Bonus!$K$11,IF(D3826&lt;Bonus!$J$12,Bonus!$K$12,Bonus!$K$13)))))))))))</f>
        <v>1</v>
      </c>
    </row>
    <row r="3827" spans="1:21"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17">
        <f t="shared" si="237"/>
        <v>107.57142857142857</v>
      </c>
      <c r="Q3827" t="s">
        <v>8337</v>
      </c>
      <c r="R3827" t="s">
        <v>8338</v>
      </c>
      <c r="S3827" s="23">
        <f t="shared" si="238"/>
        <v>42150.861273148148</v>
      </c>
      <c r="T3827" s="23">
        <f t="shared" si="239"/>
        <v>42171.861273148148</v>
      </c>
      <c r="U3827" s="27">
        <f>IF(D3827&lt;Bonus!$J$2,Bonus!$K$2,IF(D3827&lt;Bonus!$J$3,Bonus!$K$3,IF(D3827&lt;Bonus!$J$4,Bonus!$K$4,IF(D3827&lt;Bonus!$J$5,Bonus!$K$5,IF(D3827&lt;Bonus!$J$6,Bonus!$K$6,IF(D3827&lt;Bonus!$J$7,Bonus!$K$7,IF(D3827&lt;Bonus!$J$8,Bonus!$K$8,IF(D3827&lt;Bonus!$J$9,Bonus!$K$9,IF(D3827&lt;Bonus!$J$10,Bonus!$K$10,IF(D3827&lt;Bonus!$J$11,Bonus!$K$11,IF(D3827&lt;Bonus!$J$12,Bonus!$K$12,Bonus!$K$13)))))))))))</f>
        <v>3</v>
      </c>
    </row>
    <row r="3828" spans="1:21"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17">
        <f t="shared" si="237"/>
        <v>27.5</v>
      </c>
      <c r="Q3828" t="s">
        <v>8337</v>
      </c>
      <c r="R3828" t="s">
        <v>8338</v>
      </c>
      <c r="S3828" s="23">
        <f t="shared" si="238"/>
        <v>42101.215208333328</v>
      </c>
      <c r="T3828" s="23">
        <f t="shared" si="239"/>
        <v>42131.215208333328</v>
      </c>
      <c r="U3828" s="27">
        <f>IF(D3828&lt;Bonus!$J$2,Bonus!$K$2,IF(D3828&lt;Bonus!$J$3,Bonus!$K$3,IF(D3828&lt;Bonus!$J$4,Bonus!$K$4,IF(D3828&lt;Bonus!$J$5,Bonus!$K$5,IF(D3828&lt;Bonus!$J$6,Bonus!$K$6,IF(D3828&lt;Bonus!$J$7,Bonus!$K$7,IF(D3828&lt;Bonus!$J$8,Bonus!$K$8,IF(D3828&lt;Bonus!$J$9,Bonus!$K$9,IF(D3828&lt;Bonus!$J$10,Bonus!$K$10,IF(D3828&lt;Bonus!$J$11,Bonus!$K$11,IF(D3828&lt;Bonus!$J$12,Bonus!$K$12,Bonus!$K$13)))))))))))</f>
        <v>1</v>
      </c>
    </row>
    <row r="3829" spans="1:21"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17">
        <f t="shared" si="237"/>
        <v>70.461538461538467</v>
      </c>
      <c r="Q3829" t="s">
        <v>8337</v>
      </c>
      <c r="R3829" t="s">
        <v>8338</v>
      </c>
      <c r="S3829" s="23">
        <f t="shared" si="238"/>
        <v>42034.719918981478</v>
      </c>
      <c r="T3829" s="23">
        <f t="shared" si="239"/>
        <v>42089.791666666664</v>
      </c>
      <c r="U3829" s="27">
        <f>IF(D3829&lt;Bonus!$J$2,Bonus!$K$2,IF(D3829&lt;Bonus!$J$3,Bonus!$K$3,IF(D3829&lt;Bonus!$J$4,Bonus!$K$4,IF(D3829&lt;Bonus!$J$5,Bonus!$K$5,IF(D3829&lt;Bonus!$J$6,Bonus!$K$6,IF(D3829&lt;Bonus!$J$7,Bonus!$K$7,IF(D3829&lt;Bonus!$J$8,Bonus!$K$8,IF(D3829&lt;Bonus!$J$9,Bonus!$K$9,IF(D3829&lt;Bonus!$J$10,Bonus!$K$10,IF(D3829&lt;Bonus!$J$11,Bonus!$K$11,IF(D3829&lt;Bonus!$J$12,Bonus!$K$12,Bonus!$K$13)))))))))))</f>
        <v>2</v>
      </c>
    </row>
    <row r="3830" spans="1:21"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17">
        <f t="shared" si="237"/>
        <v>178.57142857142858</v>
      </c>
      <c r="Q3830" t="s">
        <v>8337</v>
      </c>
      <c r="R3830" t="s">
        <v>8338</v>
      </c>
      <c r="S3830" s="23">
        <f t="shared" si="238"/>
        <v>41944.319293981483</v>
      </c>
      <c r="T3830" s="23">
        <f t="shared" si="239"/>
        <v>42004.360960648148</v>
      </c>
      <c r="U3830" s="27">
        <f>IF(D3830&lt;Bonus!$J$2,Bonus!$K$2,IF(D3830&lt;Bonus!$J$3,Bonus!$K$3,IF(D3830&lt;Bonus!$J$4,Bonus!$K$4,IF(D3830&lt;Bonus!$J$5,Bonus!$K$5,IF(D3830&lt;Bonus!$J$6,Bonus!$K$6,IF(D3830&lt;Bonus!$J$7,Bonus!$K$7,IF(D3830&lt;Bonus!$J$8,Bonus!$K$8,IF(D3830&lt;Bonus!$J$9,Bonus!$K$9,IF(D3830&lt;Bonus!$J$10,Bonus!$K$10,IF(D3830&lt;Bonus!$J$11,Bonus!$K$11,IF(D3830&lt;Bonus!$J$12,Bonus!$K$12,Bonus!$K$13)))))))))))</f>
        <v>3</v>
      </c>
    </row>
    <row r="3831" spans="1:21"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17">
        <f t="shared" si="237"/>
        <v>62.625</v>
      </c>
      <c r="Q3831" t="s">
        <v>8337</v>
      </c>
      <c r="R3831" t="s">
        <v>8338</v>
      </c>
      <c r="S3831" s="23">
        <f t="shared" si="238"/>
        <v>42593.657071759262</v>
      </c>
      <c r="T3831" s="23">
        <f t="shared" si="239"/>
        <v>42613.657071759262</v>
      </c>
      <c r="U3831" s="27">
        <f>IF(D3831&lt;Bonus!$J$2,Bonus!$K$2,IF(D3831&lt;Bonus!$J$3,Bonus!$K$3,IF(D3831&lt;Bonus!$J$4,Bonus!$K$4,IF(D3831&lt;Bonus!$J$5,Bonus!$K$5,IF(D3831&lt;Bonus!$J$6,Bonus!$K$6,IF(D3831&lt;Bonus!$J$7,Bonus!$K$7,IF(D3831&lt;Bonus!$J$8,Bonus!$K$8,IF(D3831&lt;Bonus!$J$9,Bonus!$K$9,IF(D3831&lt;Bonus!$J$10,Bonus!$K$10,IF(D3831&lt;Bonus!$J$11,Bonus!$K$11,IF(D3831&lt;Bonus!$J$12,Bonus!$K$12,Bonus!$K$13)))))))))))</f>
        <v>1</v>
      </c>
    </row>
    <row r="3832" spans="1:21"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17">
        <f t="shared" si="237"/>
        <v>75</v>
      </c>
      <c r="Q3832" t="s">
        <v>8337</v>
      </c>
      <c r="R3832" t="s">
        <v>8338</v>
      </c>
      <c r="S3832" s="23">
        <f t="shared" si="238"/>
        <v>42503.532534722217</v>
      </c>
      <c r="T3832" s="23">
        <f t="shared" si="239"/>
        <v>42517.532534722217</v>
      </c>
      <c r="U3832" s="27">
        <f>IF(D3832&lt;Bonus!$J$2,Bonus!$K$2,IF(D3832&lt;Bonus!$J$3,Bonus!$K$3,IF(D3832&lt;Bonus!$J$4,Bonus!$K$4,IF(D3832&lt;Bonus!$J$5,Bonus!$K$5,IF(D3832&lt;Bonus!$J$6,Bonus!$K$6,IF(D3832&lt;Bonus!$J$7,Bonus!$K$7,IF(D3832&lt;Bonus!$J$8,Bonus!$K$8,IF(D3832&lt;Bonus!$J$9,Bonus!$K$9,IF(D3832&lt;Bonus!$J$10,Bonus!$K$10,IF(D3832&lt;Bonus!$J$11,Bonus!$K$11,IF(D3832&lt;Bonus!$J$12,Bonus!$K$12,Bonus!$K$13)))))))))))</f>
        <v>1</v>
      </c>
    </row>
    <row r="3833" spans="1:21"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17">
        <f t="shared" si="237"/>
        <v>58.901111111111113</v>
      </c>
      <c r="Q3833" t="s">
        <v>8337</v>
      </c>
      <c r="R3833" t="s">
        <v>8338</v>
      </c>
      <c r="S3833" s="23">
        <f t="shared" si="238"/>
        <v>41927.640567129631</v>
      </c>
      <c r="T3833" s="23">
        <f t="shared" si="239"/>
        <v>41948.682233796295</v>
      </c>
      <c r="U3833" s="27">
        <f>IF(D3833&lt;Bonus!$J$2,Bonus!$K$2,IF(D3833&lt;Bonus!$J$3,Bonus!$K$3,IF(D3833&lt;Bonus!$J$4,Bonus!$K$4,IF(D3833&lt;Bonus!$J$5,Bonus!$K$5,IF(D3833&lt;Bonus!$J$6,Bonus!$K$6,IF(D3833&lt;Bonus!$J$7,Bonus!$K$7,IF(D3833&lt;Bonus!$J$8,Bonus!$K$8,IF(D3833&lt;Bonus!$J$9,Bonus!$K$9,IF(D3833&lt;Bonus!$J$10,Bonus!$K$10,IF(D3833&lt;Bonus!$J$11,Bonus!$K$11,IF(D3833&lt;Bonus!$J$12,Bonus!$K$12,Bonus!$K$13)))))))))))</f>
        <v>1</v>
      </c>
    </row>
    <row r="3834" spans="1:21"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17">
        <f t="shared" si="237"/>
        <v>139.55555555555554</v>
      </c>
      <c r="Q3834" t="s">
        <v>8337</v>
      </c>
      <c r="R3834" t="s">
        <v>8338</v>
      </c>
      <c r="S3834" s="23">
        <f t="shared" si="238"/>
        <v>42374.906655092585</v>
      </c>
      <c r="T3834" s="23">
        <f t="shared" si="239"/>
        <v>42419.906655092585</v>
      </c>
      <c r="U3834" s="27">
        <f>IF(D3834&lt;Bonus!$J$2,Bonus!$K$2,IF(D3834&lt;Bonus!$J$3,Bonus!$K$3,IF(D3834&lt;Bonus!$J$4,Bonus!$K$4,IF(D3834&lt;Bonus!$J$5,Bonus!$K$5,IF(D3834&lt;Bonus!$J$6,Bonus!$K$6,IF(D3834&lt;Bonus!$J$7,Bonus!$K$7,IF(D3834&lt;Bonus!$J$8,Bonus!$K$8,IF(D3834&lt;Bonus!$J$9,Bonus!$K$9,IF(D3834&lt;Bonus!$J$10,Bonus!$K$10,IF(D3834&lt;Bonus!$J$11,Bonus!$K$11,IF(D3834&lt;Bonus!$J$12,Bonus!$K$12,Bonus!$K$13)))))))))))</f>
        <v>2</v>
      </c>
    </row>
    <row r="3835" spans="1:21"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17">
        <f t="shared" si="237"/>
        <v>70</v>
      </c>
      <c r="Q3835" t="s">
        <v>8337</v>
      </c>
      <c r="R3835" t="s">
        <v>8338</v>
      </c>
      <c r="S3835" s="23">
        <f t="shared" si="238"/>
        <v>41963.66402777777</v>
      </c>
      <c r="T3835" s="23">
        <f t="shared" si="239"/>
        <v>41974.589583333327</v>
      </c>
      <c r="U3835" s="27">
        <f>IF(D3835&lt;Bonus!$J$2,Bonus!$K$2,IF(D3835&lt;Bonus!$J$3,Bonus!$K$3,IF(D3835&lt;Bonus!$J$4,Bonus!$K$4,IF(D3835&lt;Bonus!$J$5,Bonus!$K$5,IF(D3835&lt;Bonus!$J$6,Bonus!$K$6,IF(D3835&lt;Bonus!$J$7,Bonus!$K$7,IF(D3835&lt;Bonus!$J$8,Bonus!$K$8,IF(D3835&lt;Bonus!$J$9,Bonus!$K$9,IF(D3835&lt;Bonus!$J$10,Bonus!$K$10,IF(D3835&lt;Bonus!$J$11,Bonus!$K$11,IF(D3835&lt;Bonus!$J$12,Bonus!$K$12,Bonus!$K$13)))))))))))</f>
        <v>2</v>
      </c>
    </row>
    <row r="3836" spans="1:21"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17">
        <f t="shared" si="237"/>
        <v>57.385964912280699</v>
      </c>
      <c r="Q3836" t="s">
        <v>8337</v>
      </c>
      <c r="R3836" t="s">
        <v>8338</v>
      </c>
      <c r="S3836" s="23">
        <f t="shared" si="238"/>
        <v>42143.236886574072</v>
      </c>
      <c r="T3836" s="23">
        <f t="shared" si="239"/>
        <v>42173.236886574072</v>
      </c>
      <c r="U3836" s="27">
        <f>IF(D3836&lt;Bonus!$J$2,Bonus!$K$2,IF(D3836&lt;Bonus!$J$3,Bonus!$K$3,IF(D3836&lt;Bonus!$J$4,Bonus!$K$4,IF(D3836&lt;Bonus!$J$5,Bonus!$K$5,IF(D3836&lt;Bonus!$J$6,Bonus!$K$6,IF(D3836&lt;Bonus!$J$7,Bonus!$K$7,IF(D3836&lt;Bonus!$J$8,Bonus!$K$8,IF(D3836&lt;Bonus!$J$9,Bonus!$K$9,IF(D3836&lt;Bonus!$J$10,Bonus!$K$10,IF(D3836&lt;Bonus!$J$11,Bonus!$K$11,IF(D3836&lt;Bonus!$J$12,Bonus!$K$12,Bonus!$K$13)))))))))))</f>
        <v>2</v>
      </c>
    </row>
    <row r="3837" spans="1:21"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17">
        <f t="shared" si="237"/>
        <v>40</v>
      </c>
      <c r="Q3837" t="s">
        <v>8337</v>
      </c>
      <c r="R3837" t="s">
        <v>8338</v>
      </c>
      <c r="S3837" s="23">
        <f t="shared" si="238"/>
        <v>42460.733888888884</v>
      </c>
      <c r="T3837" s="23">
        <f t="shared" si="239"/>
        <v>42481.733888888884</v>
      </c>
      <c r="U3837" s="27">
        <f>IF(D3837&lt;Bonus!$J$2,Bonus!$K$2,IF(D3837&lt;Bonus!$J$3,Bonus!$K$3,IF(D3837&lt;Bonus!$J$4,Bonus!$K$4,IF(D3837&lt;Bonus!$J$5,Bonus!$K$5,IF(D3837&lt;Bonus!$J$6,Bonus!$K$6,IF(D3837&lt;Bonus!$J$7,Bonus!$K$7,IF(D3837&lt;Bonus!$J$8,Bonus!$K$8,IF(D3837&lt;Bonus!$J$9,Bonus!$K$9,IF(D3837&lt;Bonus!$J$10,Bonus!$K$10,IF(D3837&lt;Bonus!$J$11,Bonus!$K$11,IF(D3837&lt;Bonus!$J$12,Bonus!$K$12,Bonus!$K$13)))))))))))</f>
        <v>1</v>
      </c>
    </row>
    <row r="3838" spans="1:21"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17">
        <f t="shared" si="237"/>
        <v>64.285714285714292</v>
      </c>
      <c r="Q3838" t="s">
        <v>8337</v>
      </c>
      <c r="R3838" t="s">
        <v>8338</v>
      </c>
      <c r="S3838" s="23">
        <f t="shared" si="238"/>
        <v>42553.718194444438</v>
      </c>
      <c r="T3838" s="23">
        <f t="shared" si="239"/>
        <v>42584.964583333327</v>
      </c>
      <c r="U3838" s="27">
        <f>IF(D3838&lt;Bonus!$J$2,Bonus!$K$2,IF(D3838&lt;Bonus!$J$3,Bonus!$K$3,IF(D3838&lt;Bonus!$J$4,Bonus!$K$4,IF(D3838&lt;Bonus!$J$5,Bonus!$K$5,IF(D3838&lt;Bonus!$J$6,Bonus!$K$6,IF(D3838&lt;Bonus!$J$7,Bonus!$K$7,IF(D3838&lt;Bonus!$J$8,Bonus!$K$8,IF(D3838&lt;Bonus!$J$9,Bonus!$K$9,IF(D3838&lt;Bonus!$J$10,Bonus!$K$10,IF(D3838&lt;Bonus!$J$11,Bonus!$K$11,IF(D3838&lt;Bonus!$J$12,Bonus!$K$12,Bonus!$K$13)))))))))))</f>
        <v>1</v>
      </c>
    </row>
    <row r="3839" spans="1:21"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17">
        <f t="shared" si="237"/>
        <v>120.11764705882354</v>
      </c>
      <c r="Q3839" t="s">
        <v>8337</v>
      </c>
      <c r="R3839" t="s">
        <v>8338</v>
      </c>
      <c r="S3839" s="23">
        <f t="shared" si="238"/>
        <v>42152.557384259257</v>
      </c>
      <c r="T3839" s="23">
        <f t="shared" si="239"/>
        <v>42188.557384259257</v>
      </c>
      <c r="U3839" s="27">
        <f>IF(D3839&lt;Bonus!$J$2,Bonus!$K$2,IF(D3839&lt;Bonus!$J$3,Bonus!$K$3,IF(D3839&lt;Bonus!$J$4,Bonus!$K$4,IF(D3839&lt;Bonus!$J$5,Bonus!$K$5,IF(D3839&lt;Bonus!$J$6,Bonus!$K$6,IF(D3839&lt;Bonus!$J$7,Bonus!$K$7,IF(D3839&lt;Bonus!$J$8,Bonus!$K$8,IF(D3839&lt;Bonus!$J$9,Bonus!$K$9,IF(D3839&lt;Bonus!$J$10,Bonus!$K$10,IF(D3839&lt;Bonus!$J$11,Bonus!$K$11,IF(D3839&lt;Bonus!$J$12,Bonus!$K$12,Bonus!$K$13)))))))))))</f>
        <v>2</v>
      </c>
    </row>
    <row r="3840" spans="1:21"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17">
        <f t="shared" si="237"/>
        <v>1008.24</v>
      </c>
      <c r="Q3840" t="s">
        <v>8337</v>
      </c>
      <c r="R3840" t="s">
        <v>8338</v>
      </c>
      <c r="S3840" s="23">
        <f t="shared" si="238"/>
        <v>42116.502418981479</v>
      </c>
      <c r="T3840" s="23">
        <f t="shared" si="239"/>
        <v>42146.502418981479</v>
      </c>
      <c r="U3840" s="27">
        <f>IF(D3840&lt;Bonus!$J$2,Bonus!$K$2,IF(D3840&lt;Bonus!$J$3,Bonus!$K$3,IF(D3840&lt;Bonus!$J$4,Bonus!$K$4,IF(D3840&lt;Bonus!$J$5,Bonus!$K$5,IF(D3840&lt;Bonus!$J$6,Bonus!$K$6,IF(D3840&lt;Bonus!$J$7,Bonus!$K$7,IF(D3840&lt;Bonus!$J$8,Bonus!$K$8,IF(D3840&lt;Bonus!$J$9,Bonus!$K$9,IF(D3840&lt;Bonus!$J$10,Bonus!$K$10,IF(D3840&lt;Bonus!$J$11,Bonus!$K$11,IF(D3840&lt;Bonus!$J$12,Bonus!$K$12,Bonus!$K$13)))))))))))</f>
        <v>12</v>
      </c>
    </row>
    <row r="3841" spans="1:21"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17">
        <f t="shared" si="237"/>
        <v>63.28125</v>
      </c>
      <c r="Q3841" t="s">
        <v>8337</v>
      </c>
      <c r="R3841" t="s">
        <v>8338</v>
      </c>
      <c r="S3841" s="23">
        <f t="shared" si="238"/>
        <v>42154.934305555551</v>
      </c>
      <c r="T3841" s="23">
        <f t="shared" si="239"/>
        <v>42214.934305555551</v>
      </c>
      <c r="U3841" s="27">
        <f>IF(D3841&lt;Bonus!$J$2,Bonus!$K$2,IF(D3841&lt;Bonus!$J$3,Bonus!$K$3,IF(D3841&lt;Bonus!$J$4,Bonus!$K$4,IF(D3841&lt;Bonus!$J$5,Bonus!$K$5,IF(D3841&lt;Bonus!$J$6,Bonus!$K$6,IF(D3841&lt;Bonus!$J$7,Bonus!$K$7,IF(D3841&lt;Bonus!$J$8,Bonus!$K$8,IF(D3841&lt;Bonus!$J$9,Bonus!$K$9,IF(D3841&lt;Bonus!$J$10,Bonus!$K$10,IF(D3841&lt;Bonus!$J$11,Bonus!$K$11,IF(D3841&lt;Bonus!$J$12,Bonus!$K$12,Bonus!$K$13)))))))))))</f>
        <v>2</v>
      </c>
    </row>
    <row r="3842" spans="1:21"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17">
        <f t="shared" si="237"/>
        <v>21.666666666666668</v>
      </c>
      <c r="Q3842" t="s">
        <v>8337</v>
      </c>
      <c r="R3842" t="s">
        <v>8338</v>
      </c>
      <c r="S3842" s="23">
        <f t="shared" si="238"/>
        <v>42432.493391203701</v>
      </c>
      <c r="T3842" s="23">
        <f t="shared" si="239"/>
        <v>42457.45172453703</v>
      </c>
      <c r="U3842" s="27">
        <f>IF(D3842&lt;Bonus!$J$2,Bonus!$K$2,IF(D3842&lt;Bonus!$J$3,Bonus!$K$3,IF(D3842&lt;Bonus!$J$4,Bonus!$K$4,IF(D3842&lt;Bonus!$J$5,Bonus!$K$5,IF(D3842&lt;Bonus!$J$6,Bonus!$K$6,IF(D3842&lt;Bonus!$J$7,Bonus!$K$7,IF(D3842&lt;Bonus!$J$8,Bonus!$K$8,IF(D3842&lt;Bonus!$J$9,Bonus!$K$9,IF(D3842&lt;Bonus!$J$10,Bonus!$K$10,IF(D3842&lt;Bonus!$J$11,Bonus!$K$11,IF(D3842&lt;Bonus!$J$12,Bonus!$K$12,Bonus!$K$13)))))))))))</f>
        <v>1</v>
      </c>
    </row>
    <row r="3843" spans="1:21"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f>
        <v>8.72E-2</v>
      </c>
      <c r="P3843" s="17">
        <f t="shared" ref="P3843:P3906" si="241">E3843/L3843</f>
        <v>25.647058823529413</v>
      </c>
      <c r="Q3843" t="s">
        <v>8337</v>
      </c>
      <c r="R3843" t="s">
        <v>8338</v>
      </c>
      <c r="S3843" s="23">
        <f t="shared" ref="S3843:S3906" si="242">(J3843/60/60/24)+DATE(1970,1,1)+(-5/24)</f>
        <v>41780.57739583333</v>
      </c>
      <c r="T3843" s="23">
        <f t="shared" ref="T3843:T3906" si="243">(I3843/60/60/24)+DATE(1970,1,1)+(-5/24)</f>
        <v>41840.57739583333</v>
      </c>
      <c r="U3843" s="27">
        <f>IF(D3843&lt;Bonus!$J$2,Bonus!$K$2,IF(D3843&lt;Bonus!$J$3,Bonus!$K$3,IF(D3843&lt;Bonus!$J$4,Bonus!$K$4,IF(D3843&lt;Bonus!$J$5,Bonus!$K$5,IF(D3843&lt;Bonus!$J$6,Bonus!$K$6,IF(D3843&lt;Bonus!$J$7,Bonus!$K$7,IF(D3843&lt;Bonus!$J$8,Bonus!$K$8,IF(D3843&lt;Bonus!$J$9,Bonus!$K$9,IF(D3843&lt;Bonus!$J$10,Bonus!$K$10,IF(D3843&lt;Bonus!$J$11,Bonus!$K$11,IF(D3843&lt;Bonus!$J$12,Bonus!$K$12,Bonus!$K$13)))))))))))</f>
        <v>4</v>
      </c>
    </row>
    <row r="3844" spans="1:21"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17">
        <f t="shared" si="241"/>
        <v>47.695652173913047</v>
      </c>
      <c r="Q3844" t="s">
        <v>8337</v>
      </c>
      <c r="R3844" t="s">
        <v>8338</v>
      </c>
      <c r="S3844" s="23">
        <f t="shared" si="242"/>
        <v>41740.285324074073</v>
      </c>
      <c r="T3844" s="23">
        <f t="shared" si="243"/>
        <v>41770.285324074073</v>
      </c>
      <c r="U3844" s="27">
        <f>IF(D3844&lt;Bonus!$J$2,Bonus!$K$2,IF(D3844&lt;Bonus!$J$3,Bonus!$K$3,IF(D3844&lt;Bonus!$J$4,Bonus!$K$4,IF(D3844&lt;Bonus!$J$5,Bonus!$K$5,IF(D3844&lt;Bonus!$J$6,Bonus!$K$6,IF(D3844&lt;Bonus!$J$7,Bonus!$K$7,IF(D3844&lt;Bonus!$J$8,Bonus!$K$8,IF(D3844&lt;Bonus!$J$9,Bonus!$K$9,IF(D3844&lt;Bonus!$J$10,Bonus!$K$10,IF(D3844&lt;Bonus!$J$11,Bonus!$K$11,IF(D3844&lt;Bonus!$J$12,Bonus!$K$12,Bonus!$K$13)))))))))))</f>
        <v>3</v>
      </c>
    </row>
    <row r="3845" spans="1:21"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17">
        <f t="shared" si="241"/>
        <v>56.05263157894737</v>
      </c>
      <c r="Q3845" t="s">
        <v>8337</v>
      </c>
      <c r="R3845" t="s">
        <v>8338</v>
      </c>
      <c r="S3845" s="23">
        <f t="shared" si="242"/>
        <v>41765.864166666666</v>
      </c>
      <c r="T3845" s="23">
        <f t="shared" si="243"/>
        <v>41790.864166666666</v>
      </c>
      <c r="U3845" s="27">
        <f>IF(D3845&lt;Bonus!$J$2,Bonus!$K$2,IF(D3845&lt;Bonus!$J$3,Bonus!$K$3,IF(D3845&lt;Bonus!$J$4,Bonus!$K$4,IF(D3845&lt;Bonus!$J$5,Bonus!$K$5,IF(D3845&lt;Bonus!$J$6,Bonus!$K$6,IF(D3845&lt;Bonus!$J$7,Bonus!$K$7,IF(D3845&lt;Bonus!$J$8,Bonus!$K$8,IF(D3845&lt;Bonus!$J$9,Bonus!$K$9,IF(D3845&lt;Bonus!$J$10,Bonus!$K$10,IF(D3845&lt;Bonus!$J$11,Bonus!$K$11,IF(D3845&lt;Bonus!$J$12,Bonus!$K$12,Bonus!$K$13)))))))))))</f>
        <v>3</v>
      </c>
    </row>
    <row r="3846" spans="1:21"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17">
        <f t="shared" si="241"/>
        <v>81.319999999999993</v>
      </c>
      <c r="Q3846" t="s">
        <v>8337</v>
      </c>
      <c r="R3846" t="s">
        <v>8338</v>
      </c>
      <c r="S3846" s="23">
        <f t="shared" si="242"/>
        <v>41766.408958333333</v>
      </c>
      <c r="T3846" s="23">
        <f t="shared" si="243"/>
        <v>41793.082638888889</v>
      </c>
      <c r="U3846" s="27">
        <f>IF(D3846&lt;Bonus!$J$2,Bonus!$K$2,IF(D3846&lt;Bonus!$J$3,Bonus!$K$3,IF(D3846&lt;Bonus!$J$4,Bonus!$K$4,IF(D3846&lt;Bonus!$J$5,Bonus!$K$5,IF(D3846&lt;Bonus!$J$6,Bonus!$K$6,IF(D3846&lt;Bonus!$J$7,Bonus!$K$7,IF(D3846&lt;Bonus!$J$8,Bonus!$K$8,IF(D3846&lt;Bonus!$J$9,Bonus!$K$9,IF(D3846&lt;Bonus!$J$10,Bonus!$K$10,IF(D3846&lt;Bonus!$J$11,Bonus!$K$11,IF(D3846&lt;Bonus!$J$12,Bonus!$K$12,Bonus!$K$13)))))))))))</f>
        <v>3</v>
      </c>
    </row>
    <row r="3847" spans="1:21"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17">
        <f t="shared" si="241"/>
        <v>70.166666666666671</v>
      </c>
      <c r="Q3847" t="s">
        <v>8337</v>
      </c>
      <c r="R3847" t="s">
        <v>8338</v>
      </c>
      <c r="S3847" s="23">
        <f t="shared" si="242"/>
        <v>42248.418680555551</v>
      </c>
      <c r="T3847" s="23">
        <f t="shared" si="243"/>
        <v>42278.418680555551</v>
      </c>
      <c r="U3847" s="27">
        <f>IF(D3847&lt;Bonus!$J$2,Bonus!$K$2,IF(D3847&lt;Bonus!$J$3,Bonus!$K$3,IF(D3847&lt;Bonus!$J$4,Bonus!$K$4,IF(D3847&lt;Bonus!$J$5,Bonus!$K$5,IF(D3847&lt;Bonus!$J$6,Bonus!$K$6,IF(D3847&lt;Bonus!$J$7,Bonus!$K$7,IF(D3847&lt;Bonus!$J$8,Bonus!$K$8,IF(D3847&lt;Bonus!$J$9,Bonus!$K$9,IF(D3847&lt;Bonus!$J$10,Bonus!$K$10,IF(D3847&lt;Bonus!$J$11,Bonus!$K$11,IF(D3847&lt;Bonus!$J$12,Bonus!$K$12,Bonus!$K$13)))))))))))</f>
        <v>10</v>
      </c>
    </row>
    <row r="3848" spans="1:21"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17">
        <f t="shared" si="241"/>
        <v>23.625</v>
      </c>
      <c r="Q3848" t="s">
        <v>8337</v>
      </c>
      <c r="R3848" t="s">
        <v>8338</v>
      </c>
      <c r="S3848" s="23">
        <f t="shared" si="242"/>
        <v>41885.01321759259</v>
      </c>
      <c r="T3848" s="23">
        <f t="shared" si="243"/>
        <v>41916.082638888889</v>
      </c>
      <c r="U3848" s="27">
        <f>IF(D3848&lt;Bonus!$J$2,Bonus!$K$2,IF(D3848&lt;Bonus!$J$3,Bonus!$K$3,IF(D3848&lt;Bonus!$J$4,Bonus!$K$4,IF(D3848&lt;Bonus!$J$5,Bonus!$K$5,IF(D3848&lt;Bonus!$J$6,Bonus!$K$6,IF(D3848&lt;Bonus!$J$7,Bonus!$K$7,IF(D3848&lt;Bonus!$J$8,Bonus!$K$8,IF(D3848&lt;Bonus!$J$9,Bonus!$K$9,IF(D3848&lt;Bonus!$J$10,Bonus!$K$10,IF(D3848&lt;Bonus!$J$11,Bonus!$K$11,IF(D3848&lt;Bonus!$J$12,Bonus!$K$12,Bonus!$K$13)))))))))))</f>
        <v>3</v>
      </c>
    </row>
    <row r="3849" spans="1:21"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17">
        <f t="shared" si="241"/>
        <v>188.55555555555554</v>
      </c>
      <c r="Q3849" t="s">
        <v>8337</v>
      </c>
      <c r="R3849" t="s">
        <v>8338</v>
      </c>
      <c r="S3849" s="23">
        <f t="shared" si="242"/>
        <v>42159.016099537032</v>
      </c>
      <c r="T3849" s="23">
        <f t="shared" si="243"/>
        <v>42204.016099537032</v>
      </c>
      <c r="U3849" s="27">
        <f>IF(D3849&lt;Bonus!$J$2,Bonus!$K$2,IF(D3849&lt;Bonus!$J$3,Bonus!$K$3,IF(D3849&lt;Bonus!$J$4,Bonus!$K$4,IF(D3849&lt;Bonus!$J$5,Bonus!$K$5,IF(D3849&lt;Bonus!$J$6,Bonus!$K$6,IF(D3849&lt;Bonus!$J$7,Bonus!$K$7,IF(D3849&lt;Bonus!$J$8,Bonus!$K$8,IF(D3849&lt;Bonus!$J$9,Bonus!$K$9,IF(D3849&lt;Bonus!$J$10,Bonus!$K$10,IF(D3849&lt;Bonus!$J$11,Bonus!$K$11,IF(D3849&lt;Bonus!$J$12,Bonus!$K$12,Bonus!$K$13)))))))))))</f>
        <v>4</v>
      </c>
    </row>
    <row r="3850" spans="1:21"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17">
        <f t="shared" si="241"/>
        <v>49.511627906976742</v>
      </c>
      <c r="Q3850" t="s">
        <v>8337</v>
      </c>
      <c r="R3850" t="s">
        <v>8338</v>
      </c>
      <c r="S3850" s="23">
        <f t="shared" si="242"/>
        <v>42265.608668981477</v>
      </c>
      <c r="T3850" s="23">
        <f t="shared" si="243"/>
        <v>42295.608668981477</v>
      </c>
      <c r="U3850" s="27">
        <f>IF(D3850&lt;Bonus!$J$2,Bonus!$K$2,IF(D3850&lt;Bonus!$J$3,Bonus!$K$3,IF(D3850&lt;Bonus!$J$4,Bonus!$K$4,IF(D3850&lt;Bonus!$J$5,Bonus!$K$5,IF(D3850&lt;Bonus!$J$6,Bonus!$K$6,IF(D3850&lt;Bonus!$J$7,Bonus!$K$7,IF(D3850&lt;Bonus!$J$8,Bonus!$K$8,IF(D3850&lt;Bonus!$J$9,Bonus!$K$9,IF(D3850&lt;Bonus!$J$10,Bonus!$K$10,IF(D3850&lt;Bonus!$J$11,Bonus!$K$11,IF(D3850&lt;Bonus!$J$12,Bonus!$K$12,Bonus!$K$13)))))))))))</f>
        <v>4</v>
      </c>
    </row>
    <row r="3851" spans="1:21"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17">
        <f t="shared" si="241"/>
        <v>75.464285714285708</v>
      </c>
      <c r="Q3851" t="s">
        <v>8337</v>
      </c>
      <c r="R3851" t="s">
        <v>8338</v>
      </c>
      <c r="S3851" s="23">
        <f t="shared" si="242"/>
        <v>42136.558842592589</v>
      </c>
      <c r="T3851" s="23">
        <f t="shared" si="243"/>
        <v>42166.558842592589</v>
      </c>
      <c r="U3851" s="27">
        <f>IF(D3851&lt;Bonus!$J$2,Bonus!$K$2,IF(D3851&lt;Bonus!$J$3,Bonus!$K$3,IF(D3851&lt;Bonus!$J$4,Bonus!$K$4,IF(D3851&lt;Bonus!$J$5,Bonus!$K$5,IF(D3851&lt;Bonus!$J$6,Bonus!$K$6,IF(D3851&lt;Bonus!$J$7,Bonus!$K$7,IF(D3851&lt;Bonus!$J$8,Bonus!$K$8,IF(D3851&lt;Bonus!$J$9,Bonus!$K$9,IF(D3851&lt;Bonus!$J$10,Bonus!$K$10,IF(D3851&lt;Bonus!$J$11,Bonus!$K$11,IF(D3851&lt;Bonus!$J$12,Bonus!$K$12,Bonus!$K$13)))))))))))</f>
        <v>8</v>
      </c>
    </row>
    <row r="3852" spans="1:21"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17">
        <f t="shared" si="241"/>
        <v>9.5</v>
      </c>
      <c r="Q3852" t="s">
        <v>8337</v>
      </c>
      <c r="R3852" t="s">
        <v>8338</v>
      </c>
      <c r="S3852" s="23">
        <f t="shared" si="242"/>
        <v>41974.916006944441</v>
      </c>
      <c r="T3852" s="23">
        <f t="shared" si="243"/>
        <v>42004.916006944441</v>
      </c>
      <c r="U3852" s="27">
        <f>IF(D3852&lt;Bonus!$J$2,Bonus!$K$2,IF(D3852&lt;Bonus!$J$3,Bonus!$K$3,IF(D3852&lt;Bonus!$J$4,Bonus!$K$4,IF(D3852&lt;Bonus!$J$5,Bonus!$K$5,IF(D3852&lt;Bonus!$J$6,Bonus!$K$6,IF(D3852&lt;Bonus!$J$7,Bonus!$K$7,IF(D3852&lt;Bonus!$J$8,Bonus!$K$8,IF(D3852&lt;Bonus!$J$9,Bonus!$K$9,IF(D3852&lt;Bonus!$J$10,Bonus!$K$10,IF(D3852&lt;Bonus!$J$11,Bonus!$K$11,IF(D3852&lt;Bonus!$J$12,Bonus!$K$12,Bonus!$K$13)))))))))))</f>
        <v>2</v>
      </c>
    </row>
    <row r="3853" spans="1:21"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17">
        <f t="shared" si="241"/>
        <v>35.5</v>
      </c>
      <c r="Q3853" t="s">
        <v>8337</v>
      </c>
      <c r="R3853" t="s">
        <v>8338</v>
      </c>
      <c r="S3853" s="23">
        <f t="shared" si="242"/>
        <v>42172.23123842592</v>
      </c>
      <c r="T3853" s="23">
        <f t="shared" si="243"/>
        <v>42202.23123842592</v>
      </c>
      <c r="U3853" s="27">
        <f>IF(D3853&lt;Bonus!$J$2,Bonus!$K$2,IF(D3853&lt;Bonus!$J$3,Bonus!$K$3,IF(D3853&lt;Bonus!$J$4,Bonus!$K$4,IF(D3853&lt;Bonus!$J$5,Bonus!$K$5,IF(D3853&lt;Bonus!$J$6,Bonus!$K$6,IF(D3853&lt;Bonus!$J$7,Bonus!$K$7,IF(D3853&lt;Bonus!$J$8,Bonus!$K$8,IF(D3853&lt;Bonus!$J$9,Bonus!$K$9,IF(D3853&lt;Bonus!$J$10,Bonus!$K$10,IF(D3853&lt;Bonus!$J$11,Bonus!$K$11,IF(D3853&lt;Bonus!$J$12,Bonus!$K$12,Bonus!$K$13)))))))))))</f>
        <v>2</v>
      </c>
    </row>
    <row r="3854" spans="1:21"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17">
        <f t="shared" si="241"/>
        <v>10</v>
      </c>
      <c r="Q3854" t="s">
        <v>8337</v>
      </c>
      <c r="R3854" t="s">
        <v>8338</v>
      </c>
      <c r="S3854" s="23">
        <f t="shared" si="242"/>
        <v>42064.982361111113</v>
      </c>
      <c r="T3854" s="23">
        <f t="shared" si="243"/>
        <v>42089.940694444442</v>
      </c>
      <c r="U3854" s="27">
        <f>IF(D3854&lt;Bonus!$J$2,Bonus!$K$2,IF(D3854&lt;Bonus!$J$3,Bonus!$K$3,IF(D3854&lt;Bonus!$J$4,Bonus!$K$4,IF(D3854&lt;Bonus!$J$5,Bonus!$K$5,IF(D3854&lt;Bonus!$J$6,Bonus!$K$6,IF(D3854&lt;Bonus!$J$7,Bonus!$K$7,IF(D3854&lt;Bonus!$J$8,Bonus!$K$8,IF(D3854&lt;Bonus!$J$9,Bonus!$K$9,IF(D3854&lt;Bonus!$J$10,Bonus!$K$10,IF(D3854&lt;Bonus!$J$11,Bonus!$K$11,IF(D3854&lt;Bonus!$J$12,Bonus!$K$12,Bonus!$K$13)))))))))))</f>
        <v>4</v>
      </c>
    </row>
    <row r="3855" spans="1:21"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17">
        <f t="shared" si="241"/>
        <v>13</v>
      </c>
      <c r="Q3855" t="s">
        <v>8337</v>
      </c>
      <c r="R3855" t="s">
        <v>8338</v>
      </c>
      <c r="S3855" s="23">
        <f t="shared" si="242"/>
        <v>41848.631689814814</v>
      </c>
      <c r="T3855" s="23">
        <f t="shared" si="243"/>
        <v>41883.631689814814</v>
      </c>
      <c r="U3855" s="27">
        <f>IF(D3855&lt;Bonus!$J$2,Bonus!$K$2,IF(D3855&lt;Bonus!$J$3,Bonus!$K$3,IF(D3855&lt;Bonus!$J$4,Bonus!$K$4,IF(D3855&lt;Bonus!$J$5,Bonus!$K$5,IF(D3855&lt;Bonus!$J$6,Bonus!$K$6,IF(D3855&lt;Bonus!$J$7,Bonus!$K$7,IF(D3855&lt;Bonus!$J$8,Bonus!$K$8,IF(D3855&lt;Bonus!$J$9,Bonus!$K$9,IF(D3855&lt;Bonus!$J$10,Bonus!$K$10,IF(D3855&lt;Bonus!$J$11,Bonus!$K$11,IF(D3855&lt;Bonus!$J$12,Bonus!$K$12,Bonus!$K$13)))))))))))</f>
        <v>12</v>
      </c>
    </row>
    <row r="3856" spans="1:21"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17">
        <f t="shared" si="241"/>
        <v>89.4</v>
      </c>
      <c r="Q3856" t="s">
        <v>8337</v>
      </c>
      <c r="R3856" t="s">
        <v>8338</v>
      </c>
      <c r="S3856" s="23">
        <f t="shared" si="242"/>
        <v>42103.67659722222</v>
      </c>
      <c r="T3856" s="23">
        <f t="shared" si="243"/>
        <v>42133.67659722222</v>
      </c>
      <c r="U3856" s="27">
        <f>IF(D3856&lt;Bonus!$J$2,Bonus!$K$2,IF(D3856&lt;Bonus!$J$3,Bonus!$K$3,IF(D3856&lt;Bonus!$J$4,Bonus!$K$4,IF(D3856&lt;Bonus!$J$5,Bonus!$K$5,IF(D3856&lt;Bonus!$J$6,Bonus!$K$6,IF(D3856&lt;Bonus!$J$7,Bonus!$K$7,IF(D3856&lt;Bonus!$J$8,Bonus!$K$8,IF(D3856&lt;Bonus!$J$9,Bonus!$K$9,IF(D3856&lt;Bonus!$J$10,Bonus!$K$10,IF(D3856&lt;Bonus!$J$11,Bonus!$K$11,IF(D3856&lt;Bonus!$J$12,Bonus!$K$12,Bonus!$K$13)))))))))))</f>
        <v>4</v>
      </c>
    </row>
    <row r="3857" spans="1:21"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17">
        <f t="shared" si="241"/>
        <v>25</v>
      </c>
      <c r="Q3857" t="s">
        <v>8337</v>
      </c>
      <c r="R3857" t="s">
        <v>8338</v>
      </c>
      <c r="S3857" s="23">
        <f t="shared" si="242"/>
        <v>42059.762395833335</v>
      </c>
      <c r="T3857" s="23">
        <f t="shared" si="243"/>
        <v>42089.720729166664</v>
      </c>
      <c r="U3857" s="27">
        <f>IF(D3857&lt;Bonus!$J$2,Bonus!$K$2,IF(D3857&lt;Bonus!$J$3,Bonus!$K$3,IF(D3857&lt;Bonus!$J$4,Bonus!$K$4,IF(D3857&lt;Bonus!$J$5,Bonus!$K$5,IF(D3857&lt;Bonus!$J$6,Bonus!$K$6,IF(D3857&lt;Bonus!$J$7,Bonus!$K$7,IF(D3857&lt;Bonus!$J$8,Bonus!$K$8,IF(D3857&lt;Bonus!$J$9,Bonus!$K$9,IF(D3857&lt;Bonus!$J$10,Bonus!$K$10,IF(D3857&lt;Bonus!$J$11,Bonus!$K$11,IF(D3857&lt;Bonus!$J$12,Bonus!$K$12,Bonus!$K$13)))))))))))</f>
        <v>2</v>
      </c>
    </row>
    <row r="3858" spans="1:21"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17">
        <f t="shared" si="241"/>
        <v>1</v>
      </c>
      <c r="Q3858" t="s">
        <v>8337</v>
      </c>
      <c r="R3858" t="s">
        <v>8338</v>
      </c>
      <c r="S3858" s="23">
        <f t="shared" si="242"/>
        <v>42041.534756944442</v>
      </c>
      <c r="T3858" s="23">
        <f t="shared" si="243"/>
        <v>42071.493090277778</v>
      </c>
      <c r="U3858" s="27">
        <f>IF(D3858&lt;Bonus!$J$2,Bonus!$K$2,IF(D3858&lt;Bonus!$J$3,Bonus!$K$3,IF(D3858&lt;Bonus!$J$4,Bonus!$K$4,IF(D3858&lt;Bonus!$J$5,Bonus!$K$5,IF(D3858&lt;Bonus!$J$6,Bonus!$K$6,IF(D3858&lt;Bonus!$J$7,Bonus!$K$7,IF(D3858&lt;Bonus!$J$8,Bonus!$K$8,IF(D3858&lt;Bonus!$J$9,Bonus!$K$9,IF(D3858&lt;Bonus!$J$10,Bonus!$K$10,IF(D3858&lt;Bonus!$J$11,Bonus!$K$11,IF(D3858&lt;Bonus!$J$12,Bonus!$K$12,Bonus!$K$13)))))))))))</f>
        <v>3</v>
      </c>
    </row>
    <row r="3859" spans="1:21"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17">
        <f t="shared" si="241"/>
        <v>65</v>
      </c>
      <c r="Q3859" t="s">
        <v>8337</v>
      </c>
      <c r="R3859" t="s">
        <v>8338</v>
      </c>
      <c r="S3859" s="23">
        <f t="shared" si="242"/>
        <v>41829.528819444444</v>
      </c>
      <c r="T3859" s="23">
        <f t="shared" si="243"/>
        <v>41852.508333333331</v>
      </c>
      <c r="U3859" s="27">
        <f>IF(D3859&lt;Bonus!$J$2,Bonus!$K$2,IF(D3859&lt;Bonus!$J$3,Bonus!$K$3,IF(D3859&lt;Bonus!$J$4,Bonus!$K$4,IF(D3859&lt;Bonus!$J$5,Bonus!$K$5,IF(D3859&lt;Bonus!$J$6,Bonus!$K$6,IF(D3859&lt;Bonus!$J$7,Bonus!$K$7,IF(D3859&lt;Bonus!$J$8,Bonus!$K$8,IF(D3859&lt;Bonus!$J$9,Bonus!$K$9,IF(D3859&lt;Bonus!$J$10,Bonus!$K$10,IF(D3859&lt;Bonus!$J$11,Bonus!$K$11,IF(D3859&lt;Bonus!$J$12,Bonus!$K$12,Bonus!$K$13)))))))))))</f>
        <v>3</v>
      </c>
    </row>
    <row r="3860" spans="1:21"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17">
        <f t="shared" si="241"/>
        <v>10</v>
      </c>
      <c r="Q3860" t="s">
        <v>8337</v>
      </c>
      <c r="R3860" t="s">
        <v>8338</v>
      </c>
      <c r="S3860" s="23">
        <f t="shared" si="242"/>
        <v>42128.222731481481</v>
      </c>
      <c r="T3860" s="23">
        <f t="shared" si="243"/>
        <v>42146.666666666664</v>
      </c>
      <c r="U3860" s="27">
        <f>IF(D3860&lt;Bonus!$J$2,Bonus!$K$2,IF(D3860&lt;Bonus!$J$3,Bonus!$K$3,IF(D3860&lt;Bonus!$J$4,Bonus!$K$4,IF(D3860&lt;Bonus!$J$5,Bonus!$K$5,IF(D3860&lt;Bonus!$J$6,Bonus!$K$6,IF(D3860&lt;Bonus!$J$7,Bonus!$K$7,IF(D3860&lt;Bonus!$J$8,Bonus!$K$8,IF(D3860&lt;Bonus!$J$9,Bonus!$K$9,IF(D3860&lt;Bonus!$J$10,Bonus!$K$10,IF(D3860&lt;Bonus!$J$11,Bonus!$K$11,IF(D3860&lt;Bonus!$J$12,Bonus!$K$12,Bonus!$K$13)))))))))))</f>
        <v>1</v>
      </c>
    </row>
    <row r="3861" spans="1:21"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17">
        <f t="shared" si="241"/>
        <v>1</v>
      </c>
      <c r="Q3861" t="s">
        <v>8337</v>
      </c>
      <c r="R3861" t="s">
        <v>8338</v>
      </c>
      <c r="S3861" s="23">
        <f t="shared" si="242"/>
        <v>41789.685266203705</v>
      </c>
      <c r="T3861" s="23">
        <f t="shared" si="243"/>
        <v>41815.666666666664</v>
      </c>
      <c r="U3861" s="27">
        <f>IF(D3861&lt;Bonus!$J$2,Bonus!$K$2,IF(D3861&lt;Bonus!$J$3,Bonus!$K$3,IF(D3861&lt;Bonus!$J$4,Bonus!$K$4,IF(D3861&lt;Bonus!$J$5,Bonus!$K$5,IF(D3861&lt;Bonus!$J$6,Bonus!$K$6,IF(D3861&lt;Bonus!$J$7,Bonus!$K$7,IF(D3861&lt;Bonus!$J$8,Bonus!$K$8,IF(D3861&lt;Bonus!$J$9,Bonus!$K$9,IF(D3861&lt;Bonus!$J$10,Bonus!$K$10,IF(D3861&lt;Bonus!$J$11,Bonus!$K$11,IF(D3861&lt;Bonus!$J$12,Bonus!$K$12,Bonus!$K$13)))))))))))</f>
        <v>2</v>
      </c>
    </row>
    <row r="3862" spans="1:21"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17">
        <f t="shared" si="241"/>
        <v>81.538461538461533</v>
      </c>
      <c r="Q3862" t="s">
        <v>8337</v>
      </c>
      <c r="R3862" t="s">
        <v>8338</v>
      </c>
      <c r="S3862" s="23">
        <f t="shared" si="242"/>
        <v>41833.452662037031</v>
      </c>
      <c r="T3862" s="23">
        <f t="shared" si="243"/>
        <v>41863.452662037031</v>
      </c>
      <c r="U3862" s="27">
        <f>IF(D3862&lt;Bonus!$J$2,Bonus!$K$2,IF(D3862&lt;Bonus!$J$3,Bonus!$K$3,IF(D3862&lt;Bonus!$J$4,Bonus!$K$4,IF(D3862&lt;Bonus!$J$5,Bonus!$K$5,IF(D3862&lt;Bonus!$J$6,Bonus!$K$6,IF(D3862&lt;Bonus!$J$7,Bonus!$K$7,IF(D3862&lt;Bonus!$J$8,Bonus!$K$8,IF(D3862&lt;Bonus!$J$9,Bonus!$K$9,IF(D3862&lt;Bonus!$J$10,Bonus!$K$10,IF(D3862&lt;Bonus!$J$11,Bonus!$K$11,IF(D3862&lt;Bonus!$J$12,Bonus!$K$12,Bonus!$K$13)))))))))))</f>
        <v>3</v>
      </c>
    </row>
    <row r="3863" spans="1:2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17">
        <f t="shared" si="241"/>
        <v>100</v>
      </c>
      <c r="Q3863" t="s">
        <v>8337</v>
      </c>
      <c r="R3863" t="s">
        <v>8338</v>
      </c>
      <c r="S3863" s="23">
        <f t="shared" si="242"/>
        <v>41914.381678240738</v>
      </c>
      <c r="T3863" s="23">
        <f t="shared" si="243"/>
        <v>41955.699305555558</v>
      </c>
      <c r="U3863" s="27">
        <f>IF(D3863&lt;Bonus!$J$2,Bonus!$K$2,IF(D3863&lt;Bonus!$J$3,Bonus!$K$3,IF(D3863&lt;Bonus!$J$4,Bonus!$K$4,IF(D3863&lt;Bonus!$J$5,Bonus!$K$5,IF(D3863&lt;Bonus!$J$6,Bonus!$K$6,IF(D3863&lt;Bonus!$J$7,Bonus!$K$7,IF(D3863&lt;Bonus!$J$8,Bonus!$K$8,IF(D3863&lt;Bonus!$J$9,Bonus!$K$9,IF(D3863&lt;Bonus!$J$10,Bonus!$K$10,IF(D3863&lt;Bonus!$J$11,Bonus!$K$11,IF(D3863&lt;Bonus!$J$12,Bonus!$K$12,Bonus!$K$13)))))))))))</f>
        <v>2</v>
      </c>
    </row>
    <row r="3864" spans="1:21"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17">
        <f t="shared" si="241"/>
        <v>1</v>
      </c>
      <c r="Q3864" t="s">
        <v>8337</v>
      </c>
      <c r="R3864" t="s">
        <v>8338</v>
      </c>
      <c r="S3864" s="23">
        <f t="shared" si="242"/>
        <v>42611.052731481475</v>
      </c>
      <c r="T3864" s="23">
        <f t="shared" si="243"/>
        <v>42625.499305555553</v>
      </c>
      <c r="U3864" s="27">
        <f>IF(D3864&lt;Bonus!$J$2,Bonus!$K$2,IF(D3864&lt;Bonus!$J$3,Bonus!$K$3,IF(D3864&lt;Bonus!$J$4,Bonus!$K$4,IF(D3864&lt;Bonus!$J$5,Bonus!$K$5,IF(D3864&lt;Bonus!$J$6,Bonus!$K$6,IF(D3864&lt;Bonus!$J$7,Bonus!$K$7,IF(D3864&lt;Bonus!$J$8,Bonus!$K$8,IF(D3864&lt;Bonus!$J$9,Bonus!$K$9,IF(D3864&lt;Bonus!$J$10,Bonus!$K$10,IF(D3864&lt;Bonus!$J$11,Bonus!$K$11,IF(D3864&lt;Bonus!$J$12,Bonus!$K$12,Bonus!$K$13)))))))))))</f>
        <v>3</v>
      </c>
    </row>
    <row r="3865" spans="1:21"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17" t="e">
        <f t="shared" si="241"/>
        <v>#DIV/0!</v>
      </c>
      <c r="Q3865" t="s">
        <v>8337</v>
      </c>
      <c r="R3865" t="s">
        <v>8338</v>
      </c>
      <c r="S3865" s="23">
        <f t="shared" si="242"/>
        <v>42253.424826388888</v>
      </c>
      <c r="T3865" s="23">
        <f t="shared" si="243"/>
        <v>42313.466493055552</v>
      </c>
      <c r="U3865" s="27">
        <f>IF(D3865&lt;Bonus!$J$2,Bonus!$K$2,IF(D3865&lt;Bonus!$J$3,Bonus!$K$3,IF(D3865&lt;Bonus!$J$4,Bonus!$K$4,IF(D3865&lt;Bonus!$J$5,Bonus!$K$5,IF(D3865&lt;Bonus!$J$6,Bonus!$K$6,IF(D3865&lt;Bonus!$J$7,Bonus!$K$7,IF(D3865&lt;Bonus!$J$8,Bonus!$K$8,IF(D3865&lt;Bonus!$J$9,Bonus!$K$9,IF(D3865&lt;Bonus!$J$10,Bonus!$K$10,IF(D3865&lt;Bonus!$J$11,Bonus!$K$11,IF(D3865&lt;Bonus!$J$12,Bonus!$K$12,Bonus!$K$13)))))))))))</f>
        <v>3</v>
      </c>
    </row>
    <row r="3866" spans="1:21"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17">
        <f t="shared" si="241"/>
        <v>20</v>
      </c>
      <c r="Q3866" t="s">
        <v>8337</v>
      </c>
      <c r="R3866" t="s">
        <v>8338</v>
      </c>
      <c r="S3866" s="23">
        <f t="shared" si="242"/>
        <v>42295.683495370373</v>
      </c>
      <c r="T3866" s="23">
        <f t="shared" si="243"/>
        <v>42325.72516203703</v>
      </c>
      <c r="U3866" s="27">
        <f>IF(D3866&lt;Bonus!$J$2,Bonus!$K$2,IF(D3866&lt;Bonus!$J$3,Bonus!$K$3,IF(D3866&lt;Bonus!$J$4,Bonus!$K$4,IF(D3866&lt;Bonus!$J$5,Bonus!$K$5,IF(D3866&lt;Bonus!$J$6,Bonus!$K$6,IF(D3866&lt;Bonus!$J$7,Bonus!$K$7,IF(D3866&lt;Bonus!$J$8,Bonus!$K$8,IF(D3866&lt;Bonus!$J$9,Bonus!$K$9,IF(D3866&lt;Bonus!$J$10,Bonus!$K$10,IF(D3866&lt;Bonus!$J$11,Bonus!$K$11,IF(D3866&lt;Bonus!$J$12,Bonus!$K$12,Bonus!$K$13)))))))))))</f>
        <v>3</v>
      </c>
    </row>
    <row r="3867" spans="1:21"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17">
        <f t="shared" si="241"/>
        <v>46.428571428571431</v>
      </c>
      <c r="Q3867" t="s">
        <v>8337</v>
      </c>
      <c r="R3867" t="s">
        <v>8338</v>
      </c>
      <c r="S3867" s="23">
        <f t="shared" si="242"/>
        <v>41841.44326388889</v>
      </c>
      <c r="T3867" s="23">
        <f t="shared" si="243"/>
        <v>41881.020833333328</v>
      </c>
      <c r="U3867" s="27">
        <f>IF(D3867&lt;Bonus!$J$2,Bonus!$K$2,IF(D3867&lt;Bonus!$J$3,Bonus!$K$3,IF(D3867&lt;Bonus!$J$4,Bonus!$K$4,IF(D3867&lt;Bonus!$J$5,Bonus!$K$5,IF(D3867&lt;Bonus!$J$6,Bonus!$K$6,IF(D3867&lt;Bonus!$J$7,Bonus!$K$7,IF(D3867&lt;Bonus!$J$8,Bonus!$K$8,IF(D3867&lt;Bonus!$J$9,Bonus!$K$9,IF(D3867&lt;Bonus!$J$10,Bonus!$K$10,IF(D3867&lt;Bonus!$J$11,Bonus!$K$11,IF(D3867&lt;Bonus!$J$12,Bonus!$K$12,Bonus!$K$13)))))))))))</f>
        <v>2</v>
      </c>
    </row>
    <row r="3868" spans="1:21"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17">
        <f t="shared" si="241"/>
        <v>5.5</v>
      </c>
      <c r="Q3868" t="s">
        <v>8337</v>
      </c>
      <c r="R3868" t="s">
        <v>8338</v>
      </c>
      <c r="S3868" s="23">
        <f t="shared" si="242"/>
        <v>42402.738668981481</v>
      </c>
      <c r="T3868" s="23">
        <f t="shared" si="243"/>
        <v>42451.936805555553</v>
      </c>
      <c r="U3868" s="27">
        <f>IF(D3868&lt;Bonus!$J$2,Bonus!$K$2,IF(D3868&lt;Bonus!$J$3,Bonus!$K$3,IF(D3868&lt;Bonus!$J$4,Bonus!$K$4,IF(D3868&lt;Bonus!$J$5,Bonus!$K$5,IF(D3868&lt;Bonus!$J$6,Bonus!$K$6,IF(D3868&lt;Bonus!$J$7,Bonus!$K$7,IF(D3868&lt;Bonus!$J$8,Bonus!$K$8,IF(D3868&lt;Bonus!$J$9,Bonus!$K$9,IF(D3868&lt;Bonus!$J$10,Bonus!$K$10,IF(D3868&lt;Bonus!$J$11,Bonus!$K$11,IF(D3868&lt;Bonus!$J$12,Bonus!$K$12,Bonus!$K$13)))))))))))</f>
        <v>2</v>
      </c>
    </row>
    <row r="3869" spans="1:21"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17">
        <f t="shared" si="241"/>
        <v>50.2</v>
      </c>
      <c r="Q3869" t="s">
        <v>8337</v>
      </c>
      <c r="R3869" t="s">
        <v>8338</v>
      </c>
      <c r="S3869" s="23">
        <f t="shared" si="242"/>
        <v>42509.605775462966</v>
      </c>
      <c r="T3869" s="23">
        <f t="shared" si="243"/>
        <v>42539.605775462966</v>
      </c>
      <c r="U3869" s="27">
        <f>IF(D3869&lt;Bonus!$J$2,Bonus!$K$2,IF(D3869&lt;Bonus!$J$3,Bonus!$K$3,IF(D3869&lt;Bonus!$J$4,Bonus!$K$4,IF(D3869&lt;Bonus!$J$5,Bonus!$K$5,IF(D3869&lt;Bonus!$J$6,Bonus!$K$6,IF(D3869&lt;Bonus!$J$7,Bonus!$K$7,IF(D3869&lt;Bonus!$J$8,Bonus!$K$8,IF(D3869&lt;Bonus!$J$9,Bonus!$K$9,IF(D3869&lt;Bonus!$J$10,Bonus!$K$10,IF(D3869&lt;Bonus!$J$11,Bonus!$K$11,IF(D3869&lt;Bonus!$J$12,Bonus!$K$12,Bonus!$K$13)))))))))))</f>
        <v>2</v>
      </c>
    </row>
    <row r="3870" spans="1:2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17">
        <f t="shared" si="241"/>
        <v>10</v>
      </c>
      <c r="Q3870" t="s">
        <v>8337</v>
      </c>
      <c r="R3870" t="s">
        <v>8379</v>
      </c>
      <c r="S3870" s="23">
        <f t="shared" si="242"/>
        <v>41865.451446759253</v>
      </c>
      <c r="T3870" s="23">
        <f t="shared" si="243"/>
        <v>41890.451446759253</v>
      </c>
      <c r="U3870" s="27">
        <f>IF(D3870&lt;Bonus!$J$2,Bonus!$K$2,IF(D3870&lt;Bonus!$J$3,Bonus!$K$3,IF(D3870&lt;Bonus!$J$4,Bonus!$K$4,IF(D3870&lt;Bonus!$J$5,Bonus!$K$5,IF(D3870&lt;Bonus!$J$6,Bonus!$K$6,IF(D3870&lt;Bonus!$J$7,Bonus!$K$7,IF(D3870&lt;Bonus!$J$8,Bonus!$K$8,IF(D3870&lt;Bonus!$J$9,Bonus!$K$9,IF(D3870&lt;Bonus!$J$10,Bonus!$K$10,IF(D3870&lt;Bonus!$J$11,Bonus!$K$11,IF(D3870&lt;Bonus!$J$12,Bonus!$K$12,Bonus!$K$13)))))))))))</f>
        <v>3</v>
      </c>
    </row>
    <row r="3871" spans="1:21"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17">
        <f t="shared" si="241"/>
        <v>30.133333333333333</v>
      </c>
      <c r="Q3871" t="s">
        <v>8337</v>
      </c>
      <c r="R3871" t="s">
        <v>8379</v>
      </c>
      <c r="S3871" s="23">
        <f t="shared" si="242"/>
        <v>42047.516111111108</v>
      </c>
      <c r="T3871" s="23">
        <f t="shared" si="243"/>
        <v>42076.924305555549</v>
      </c>
      <c r="U3871" s="27">
        <f>IF(D3871&lt;Bonus!$J$2,Bonus!$K$2,IF(D3871&lt;Bonus!$J$3,Bonus!$K$3,IF(D3871&lt;Bonus!$J$4,Bonus!$K$4,IF(D3871&lt;Bonus!$J$5,Bonus!$K$5,IF(D3871&lt;Bonus!$J$6,Bonus!$K$6,IF(D3871&lt;Bonus!$J$7,Bonus!$K$7,IF(D3871&lt;Bonus!$J$8,Bonus!$K$8,IF(D3871&lt;Bonus!$J$9,Bonus!$K$9,IF(D3871&lt;Bonus!$J$10,Bonus!$K$10,IF(D3871&lt;Bonus!$J$11,Bonus!$K$11,IF(D3871&lt;Bonus!$J$12,Bonus!$K$12,Bonus!$K$13)))))))))))</f>
        <v>4</v>
      </c>
    </row>
    <row r="3872" spans="1:21"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17">
        <f t="shared" si="241"/>
        <v>150</v>
      </c>
      <c r="Q3872" t="s">
        <v>8337</v>
      </c>
      <c r="R3872" t="s">
        <v>8379</v>
      </c>
      <c r="S3872" s="23">
        <f t="shared" si="242"/>
        <v>41792.963865740734</v>
      </c>
      <c r="T3872" s="23">
        <f t="shared" si="243"/>
        <v>41822.963865740734</v>
      </c>
      <c r="U3872" s="27">
        <f>IF(D3872&lt;Bonus!$J$2,Bonus!$K$2,IF(D3872&lt;Bonus!$J$3,Bonus!$K$3,IF(D3872&lt;Bonus!$J$4,Bonus!$K$4,IF(D3872&lt;Bonus!$J$5,Bonus!$K$5,IF(D3872&lt;Bonus!$J$6,Bonus!$K$6,IF(D3872&lt;Bonus!$J$7,Bonus!$K$7,IF(D3872&lt;Bonus!$J$8,Bonus!$K$8,IF(D3872&lt;Bonus!$J$9,Bonus!$K$9,IF(D3872&lt;Bonus!$J$10,Bonus!$K$10,IF(D3872&lt;Bonus!$J$11,Bonus!$K$11,IF(D3872&lt;Bonus!$J$12,Bonus!$K$12,Bonus!$K$13)))))))))))</f>
        <v>4</v>
      </c>
    </row>
    <row r="3873" spans="1:21"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17">
        <f t="shared" si="241"/>
        <v>13.333333333333334</v>
      </c>
      <c r="Q3873" t="s">
        <v>8337</v>
      </c>
      <c r="R3873" t="s">
        <v>8379</v>
      </c>
      <c r="S3873" s="23">
        <f t="shared" si="242"/>
        <v>42763.572337962956</v>
      </c>
      <c r="T3873" s="23">
        <f t="shared" si="243"/>
        <v>42823.530671296299</v>
      </c>
      <c r="U3873" s="27">
        <f>IF(D3873&lt;Bonus!$J$2,Bonus!$K$2,IF(D3873&lt;Bonus!$J$3,Bonus!$K$3,IF(D3873&lt;Bonus!$J$4,Bonus!$K$4,IF(D3873&lt;Bonus!$J$5,Bonus!$K$5,IF(D3873&lt;Bonus!$J$6,Bonus!$K$6,IF(D3873&lt;Bonus!$J$7,Bonus!$K$7,IF(D3873&lt;Bonus!$J$8,Bonus!$K$8,IF(D3873&lt;Bonus!$J$9,Bonus!$K$9,IF(D3873&lt;Bonus!$J$10,Bonus!$K$10,IF(D3873&lt;Bonus!$J$11,Bonus!$K$11,IF(D3873&lt;Bonus!$J$12,Bonus!$K$12,Bonus!$K$13)))))))))))</f>
        <v>2</v>
      </c>
    </row>
    <row r="3874" spans="1:21"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17" t="e">
        <f t="shared" si="241"/>
        <v>#DIV/0!</v>
      </c>
      <c r="Q3874" t="s">
        <v>8337</v>
      </c>
      <c r="R3874" t="s">
        <v>8379</v>
      </c>
      <c r="S3874" s="23">
        <f t="shared" si="242"/>
        <v>42179.9374537037</v>
      </c>
      <c r="T3874" s="23">
        <f t="shared" si="243"/>
        <v>42229.9374537037</v>
      </c>
      <c r="U3874" s="27">
        <f>IF(D3874&lt;Bonus!$J$2,Bonus!$K$2,IF(D3874&lt;Bonus!$J$3,Bonus!$K$3,IF(D3874&lt;Bonus!$J$4,Bonus!$K$4,IF(D3874&lt;Bonus!$J$5,Bonus!$K$5,IF(D3874&lt;Bonus!$J$6,Bonus!$K$6,IF(D3874&lt;Bonus!$J$7,Bonus!$K$7,IF(D3874&lt;Bonus!$J$8,Bonus!$K$8,IF(D3874&lt;Bonus!$J$9,Bonus!$K$9,IF(D3874&lt;Bonus!$J$10,Bonus!$K$10,IF(D3874&lt;Bonus!$J$11,Bonus!$K$11,IF(D3874&lt;Bonus!$J$12,Bonus!$K$12,Bonus!$K$13)))))))))))</f>
        <v>5</v>
      </c>
    </row>
    <row r="3875" spans="1:21"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17" t="e">
        <f t="shared" si="241"/>
        <v>#DIV/0!</v>
      </c>
      <c r="Q3875" t="s">
        <v>8337</v>
      </c>
      <c r="R3875" t="s">
        <v>8379</v>
      </c>
      <c r="S3875" s="23">
        <f t="shared" si="242"/>
        <v>42255.487673611111</v>
      </c>
      <c r="T3875" s="23">
        <f t="shared" si="243"/>
        <v>42285.487673611111</v>
      </c>
      <c r="U3875" s="27">
        <f>IF(D3875&lt;Bonus!$J$2,Bonus!$K$2,IF(D3875&lt;Bonus!$J$3,Bonus!$K$3,IF(D3875&lt;Bonus!$J$4,Bonus!$K$4,IF(D3875&lt;Bonus!$J$5,Bonus!$K$5,IF(D3875&lt;Bonus!$J$6,Bonus!$K$6,IF(D3875&lt;Bonus!$J$7,Bonus!$K$7,IF(D3875&lt;Bonus!$J$8,Bonus!$K$8,IF(D3875&lt;Bonus!$J$9,Bonus!$K$9,IF(D3875&lt;Bonus!$J$10,Bonus!$K$10,IF(D3875&lt;Bonus!$J$11,Bonus!$K$11,IF(D3875&lt;Bonus!$J$12,Bonus!$K$12,Bonus!$K$13)))))))))))</f>
        <v>3</v>
      </c>
    </row>
    <row r="3876" spans="1:21"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17" t="e">
        <f t="shared" si="241"/>
        <v>#DIV/0!</v>
      </c>
      <c r="Q3876" t="s">
        <v>8337</v>
      </c>
      <c r="R3876" t="s">
        <v>8379</v>
      </c>
      <c r="S3876" s="23">
        <f t="shared" si="242"/>
        <v>42006.808124999996</v>
      </c>
      <c r="T3876" s="23">
        <f t="shared" si="243"/>
        <v>42027.833333333336</v>
      </c>
      <c r="U3876" s="27">
        <f>IF(D3876&lt;Bonus!$J$2,Bonus!$K$2,IF(D3876&lt;Bonus!$J$3,Bonus!$K$3,IF(D3876&lt;Bonus!$J$4,Bonus!$K$4,IF(D3876&lt;Bonus!$J$5,Bonus!$K$5,IF(D3876&lt;Bonus!$J$6,Bonus!$K$6,IF(D3876&lt;Bonus!$J$7,Bonus!$K$7,IF(D3876&lt;Bonus!$J$8,Bonus!$K$8,IF(D3876&lt;Bonus!$J$9,Bonus!$K$9,IF(D3876&lt;Bonus!$J$10,Bonus!$K$10,IF(D3876&lt;Bonus!$J$11,Bonus!$K$11,IF(D3876&lt;Bonus!$J$12,Bonus!$K$12,Bonus!$K$13)))))))))))</f>
        <v>1</v>
      </c>
    </row>
    <row r="3877" spans="1:21"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17" t="e">
        <f t="shared" si="241"/>
        <v>#DIV/0!</v>
      </c>
      <c r="Q3877" t="s">
        <v>8337</v>
      </c>
      <c r="R3877" t="s">
        <v>8379</v>
      </c>
      <c r="S3877" s="23">
        <f t="shared" si="242"/>
        <v>42615.138483796291</v>
      </c>
      <c r="T3877" s="23">
        <f t="shared" si="243"/>
        <v>42616.208333333336</v>
      </c>
      <c r="U3877" s="27">
        <f>IF(D3877&lt;Bonus!$J$2,Bonus!$K$2,IF(D3877&lt;Bonus!$J$3,Bonus!$K$3,IF(D3877&lt;Bonus!$J$4,Bonus!$K$4,IF(D3877&lt;Bonus!$J$5,Bonus!$K$5,IF(D3877&lt;Bonus!$J$6,Bonus!$K$6,IF(D3877&lt;Bonus!$J$7,Bonus!$K$7,IF(D3877&lt;Bonus!$J$8,Bonus!$K$8,IF(D3877&lt;Bonus!$J$9,Bonus!$K$9,IF(D3877&lt;Bonus!$J$10,Bonus!$K$10,IF(D3877&lt;Bonus!$J$11,Bonus!$K$11,IF(D3877&lt;Bonus!$J$12,Bonus!$K$12,Bonus!$K$13)))))))))))</f>
        <v>8</v>
      </c>
    </row>
    <row r="3878" spans="1:21"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17">
        <f t="shared" si="241"/>
        <v>44.760869565217391</v>
      </c>
      <c r="Q3878" t="s">
        <v>8337</v>
      </c>
      <c r="R3878" t="s">
        <v>8379</v>
      </c>
      <c r="S3878" s="23">
        <f t="shared" si="242"/>
        <v>42372.415833333333</v>
      </c>
      <c r="T3878" s="23">
        <f t="shared" si="243"/>
        <v>42402.415833333333</v>
      </c>
      <c r="U3878" s="27">
        <f>IF(D3878&lt;Bonus!$J$2,Bonus!$K$2,IF(D3878&lt;Bonus!$J$3,Bonus!$K$3,IF(D3878&lt;Bonus!$J$4,Bonus!$K$4,IF(D3878&lt;Bonus!$J$5,Bonus!$K$5,IF(D3878&lt;Bonus!$J$6,Bonus!$K$6,IF(D3878&lt;Bonus!$J$7,Bonus!$K$7,IF(D3878&lt;Bonus!$J$8,Bonus!$K$8,IF(D3878&lt;Bonus!$J$9,Bonus!$K$9,IF(D3878&lt;Bonus!$J$10,Bonus!$K$10,IF(D3878&lt;Bonus!$J$11,Bonus!$K$11,IF(D3878&lt;Bonus!$J$12,Bonus!$K$12,Bonus!$K$13)))))))))))</f>
        <v>2</v>
      </c>
    </row>
    <row r="3879" spans="1:21"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17">
        <f t="shared" si="241"/>
        <v>88.642857142857139</v>
      </c>
      <c r="Q3879" t="s">
        <v>8337</v>
      </c>
      <c r="R3879" t="s">
        <v>8379</v>
      </c>
      <c r="S3879" s="23">
        <f t="shared" si="242"/>
        <v>42682.469351851854</v>
      </c>
      <c r="T3879" s="23">
        <f t="shared" si="243"/>
        <v>42712.469351851854</v>
      </c>
      <c r="U3879" s="27">
        <f>IF(D3879&lt;Bonus!$J$2,Bonus!$K$2,IF(D3879&lt;Bonus!$J$3,Bonus!$K$3,IF(D3879&lt;Bonus!$J$4,Bonus!$K$4,IF(D3879&lt;Bonus!$J$5,Bonus!$K$5,IF(D3879&lt;Bonus!$J$6,Bonus!$K$6,IF(D3879&lt;Bonus!$J$7,Bonus!$K$7,IF(D3879&lt;Bonus!$J$8,Bonus!$K$8,IF(D3879&lt;Bonus!$J$9,Bonus!$K$9,IF(D3879&lt;Bonus!$J$10,Bonus!$K$10,IF(D3879&lt;Bonus!$J$11,Bonus!$K$11,IF(D3879&lt;Bonus!$J$12,Bonus!$K$12,Bonus!$K$13)))))))))))</f>
        <v>7</v>
      </c>
    </row>
    <row r="3880" spans="1:21"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17">
        <f t="shared" si="241"/>
        <v>10</v>
      </c>
      <c r="Q3880" t="s">
        <v>8337</v>
      </c>
      <c r="R3880" t="s">
        <v>8379</v>
      </c>
      <c r="S3880" s="23">
        <f t="shared" si="242"/>
        <v>42154.610486111109</v>
      </c>
      <c r="T3880" s="23">
        <f t="shared" si="243"/>
        <v>42184.957638888889</v>
      </c>
      <c r="U3880" s="27">
        <f>IF(D3880&lt;Bonus!$J$2,Bonus!$K$2,IF(D3880&lt;Bonus!$J$3,Bonus!$K$3,IF(D3880&lt;Bonus!$J$4,Bonus!$K$4,IF(D3880&lt;Bonus!$J$5,Bonus!$K$5,IF(D3880&lt;Bonus!$J$6,Bonus!$K$6,IF(D3880&lt;Bonus!$J$7,Bonus!$K$7,IF(D3880&lt;Bonus!$J$8,Bonus!$K$8,IF(D3880&lt;Bonus!$J$9,Bonus!$K$9,IF(D3880&lt;Bonus!$J$10,Bonus!$K$10,IF(D3880&lt;Bonus!$J$11,Bonus!$K$11,IF(D3880&lt;Bonus!$J$12,Bonus!$K$12,Bonus!$K$13)))))))))))</f>
        <v>5</v>
      </c>
    </row>
    <row r="3881" spans="1:21"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17" t="e">
        <f t="shared" si="241"/>
        <v>#DIV/0!</v>
      </c>
      <c r="Q3881" t="s">
        <v>8337</v>
      </c>
      <c r="R3881" t="s">
        <v>8379</v>
      </c>
      <c r="S3881" s="23">
        <f t="shared" si="242"/>
        <v>41999.652731481481</v>
      </c>
      <c r="T3881" s="23">
        <f t="shared" si="243"/>
        <v>42029.652731481481</v>
      </c>
      <c r="U3881" s="27">
        <f>IF(D3881&lt;Bonus!$J$2,Bonus!$K$2,IF(D3881&lt;Bonus!$J$3,Bonus!$K$3,IF(D3881&lt;Bonus!$J$4,Bonus!$K$4,IF(D3881&lt;Bonus!$J$5,Bonus!$K$5,IF(D3881&lt;Bonus!$J$6,Bonus!$K$6,IF(D3881&lt;Bonus!$J$7,Bonus!$K$7,IF(D3881&lt;Bonus!$J$8,Bonus!$K$8,IF(D3881&lt;Bonus!$J$9,Bonus!$K$9,IF(D3881&lt;Bonus!$J$10,Bonus!$K$10,IF(D3881&lt;Bonus!$J$11,Bonus!$K$11,IF(D3881&lt;Bonus!$J$12,Bonus!$K$12,Bonus!$K$13)))))))))))</f>
        <v>5</v>
      </c>
    </row>
    <row r="3882" spans="1:21"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17">
        <f t="shared" si="241"/>
        <v>57.647058823529413</v>
      </c>
      <c r="Q3882" t="s">
        <v>8337</v>
      </c>
      <c r="R3882" t="s">
        <v>8379</v>
      </c>
      <c r="S3882" s="23">
        <f t="shared" si="242"/>
        <v>41815.606712962959</v>
      </c>
      <c r="T3882" s="23">
        <f t="shared" si="243"/>
        <v>41850.75</v>
      </c>
      <c r="U3882" s="27">
        <f>IF(D3882&lt;Bonus!$J$2,Bonus!$K$2,IF(D3882&lt;Bonus!$J$3,Bonus!$K$3,IF(D3882&lt;Bonus!$J$4,Bonus!$K$4,IF(D3882&lt;Bonus!$J$5,Bonus!$K$5,IF(D3882&lt;Bonus!$J$6,Bonus!$K$6,IF(D3882&lt;Bonus!$J$7,Bonus!$K$7,IF(D3882&lt;Bonus!$J$8,Bonus!$K$8,IF(D3882&lt;Bonus!$J$9,Bonus!$K$9,IF(D3882&lt;Bonus!$J$10,Bonus!$K$10,IF(D3882&lt;Bonus!$J$11,Bonus!$K$11,IF(D3882&lt;Bonus!$J$12,Bonus!$K$12,Bonus!$K$13)))))))))))</f>
        <v>3</v>
      </c>
    </row>
    <row r="3883" spans="1:21"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17">
        <f t="shared" si="241"/>
        <v>25</v>
      </c>
      <c r="Q3883" t="s">
        <v>8337</v>
      </c>
      <c r="R3883" t="s">
        <v>8379</v>
      </c>
      <c r="S3883" s="23">
        <f t="shared" si="242"/>
        <v>42755.810173611106</v>
      </c>
      <c r="T3883" s="23">
        <f t="shared" si="243"/>
        <v>42785.810173611106</v>
      </c>
      <c r="U3883" s="27">
        <f>IF(D3883&lt;Bonus!$J$2,Bonus!$K$2,IF(D3883&lt;Bonus!$J$3,Bonus!$K$3,IF(D3883&lt;Bonus!$J$4,Bonus!$K$4,IF(D3883&lt;Bonus!$J$5,Bonus!$K$5,IF(D3883&lt;Bonus!$J$6,Bonus!$K$6,IF(D3883&lt;Bonus!$J$7,Bonus!$K$7,IF(D3883&lt;Bonus!$J$8,Bonus!$K$8,IF(D3883&lt;Bonus!$J$9,Bonus!$K$9,IF(D3883&lt;Bonus!$J$10,Bonus!$K$10,IF(D3883&lt;Bonus!$J$11,Bonus!$K$11,IF(D3883&lt;Bonus!$J$12,Bonus!$K$12,Bonus!$K$13)))))))))))</f>
        <v>1</v>
      </c>
    </row>
    <row r="3884" spans="1:21"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17" t="e">
        <f t="shared" si="241"/>
        <v>#DIV/0!</v>
      </c>
      <c r="Q3884" t="s">
        <v>8337</v>
      </c>
      <c r="R3884" t="s">
        <v>8379</v>
      </c>
      <c r="S3884" s="23">
        <f t="shared" si="242"/>
        <v>42373.77511574074</v>
      </c>
      <c r="T3884" s="23">
        <f t="shared" si="243"/>
        <v>42400.752083333333</v>
      </c>
      <c r="U3884" s="27">
        <f>IF(D3884&lt;Bonus!$J$2,Bonus!$K$2,IF(D3884&lt;Bonus!$J$3,Bonus!$K$3,IF(D3884&lt;Bonus!$J$4,Bonus!$K$4,IF(D3884&lt;Bonus!$J$5,Bonus!$K$5,IF(D3884&lt;Bonus!$J$6,Bonus!$K$6,IF(D3884&lt;Bonus!$J$7,Bonus!$K$7,IF(D3884&lt;Bonus!$J$8,Bonus!$K$8,IF(D3884&lt;Bonus!$J$9,Bonus!$K$9,IF(D3884&lt;Bonus!$J$10,Bonus!$K$10,IF(D3884&lt;Bonus!$J$11,Bonus!$K$11,IF(D3884&lt;Bonus!$J$12,Bonus!$K$12,Bonus!$K$13)))))))))))</f>
        <v>8</v>
      </c>
    </row>
    <row r="3885" spans="1:21"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17" t="e">
        <f t="shared" si="241"/>
        <v>#DIV/0!</v>
      </c>
      <c r="Q3885" t="s">
        <v>8337</v>
      </c>
      <c r="R3885" t="s">
        <v>8379</v>
      </c>
      <c r="S3885" s="23">
        <f t="shared" si="242"/>
        <v>41854.394317129627</v>
      </c>
      <c r="T3885" s="23">
        <f t="shared" si="243"/>
        <v>41884.394317129627</v>
      </c>
      <c r="U3885" s="27">
        <f>IF(D3885&lt;Bonus!$J$2,Bonus!$K$2,IF(D3885&lt;Bonus!$J$3,Bonus!$K$3,IF(D3885&lt;Bonus!$J$4,Bonus!$K$4,IF(D3885&lt;Bonus!$J$5,Bonus!$K$5,IF(D3885&lt;Bonus!$J$6,Bonus!$K$6,IF(D3885&lt;Bonus!$J$7,Bonus!$K$7,IF(D3885&lt;Bonus!$J$8,Bonus!$K$8,IF(D3885&lt;Bonus!$J$9,Bonus!$K$9,IF(D3885&lt;Bonus!$J$10,Bonus!$K$10,IF(D3885&lt;Bonus!$J$11,Bonus!$K$11,IF(D3885&lt;Bonus!$J$12,Bonus!$K$12,Bonus!$K$13)))))))))))</f>
        <v>5</v>
      </c>
    </row>
    <row r="3886" spans="1:21"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17" t="e">
        <f t="shared" si="241"/>
        <v>#DIV/0!</v>
      </c>
      <c r="Q3886" t="s">
        <v>8337</v>
      </c>
      <c r="R3886" t="s">
        <v>8379</v>
      </c>
      <c r="S3886" s="23">
        <f t="shared" si="242"/>
        <v>42065.583240740736</v>
      </c>
      <c r="T3886" s="23">
        <f t="shared" si="243"/>
        <v>42090.541574074072</v>
      </c>
      <c r="U3886" s="27">
        <f>IF(D3886&lt;Bonus!$J$2,Bonus!$K$2,IF(D3886&lt;Bonus!$J$3,Bonus!$K$3,IF(D3886&lt;Bonus!$J$4,Bonus!$K$4,IF(D3886&lt;Bonus!$J$5,Bonus!$K$5,IF(D3886&lt;Bonus!$J$6,Bonus!$K$6,IF(D3886&lt;Bonus!$J$7,Bonus!$K$7,IF(D3886&lt;Bonus!$J$8,Bonus!$K$8,IF(D3886&lt;Bonus!$J$9,Bonus!$K$9,IF(D3886&lt;Bonus!$J$10,Bonus!$K$10,IF(D3886&lt;Bonus!$J$11,Bonus!$K$11,IF(D3886&lt;Bonus!$J$12,Bonus!$K$12,Bonus!$K$13)))))))))))</f>
        <v>4</v>
      </c>
    </row>
    <row r="3887" spans="1:21"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17" t="e">
        <f t="shared" si="241"/>
        <v>#DIV/0!</v>
      </c>
      <c r="Q3887" t="s">
        <v>8337</v>
      </c>
      <c r="R3887" t="s">
        <v>8379</v>
      </c>
      <c r="S3887" s="23">
        <f t="shared" si="242"/>
        <v>42469.742951388886</v>
      </c>
      <c r="T3887" s="23">
        <f t="shared" si="243"/>
        <v>42499.742951388886</v>
      </c>
      <c r="U3887" s="27">
        <f>IF(D3887&lt;Bonus!$J$2,Bonus!$K$2,IF(D3887&lt;Bonus!$J$3,Bonus!$K$3,IF(D3887&lt;Bonus!$J$4,Bonus!$K$4,IF(D3887&lt;Bonus!$J$5,Bonus!$K$5,IF(D3887&lt;Bonus!$J$6,Bonus!$K$6,IF(D3887&lt;Bonus!$J$7,Bonus!$K$7,IF(D3887&lt;Bonus!$J$8,Bonus!$K$8,IF(D3887&lt;Bonus!$J$9,Bonus!$K$9,IF(D3887&lt;Bonus!$J$10,Bonus!$K$10,IF(D3887&lt;Bonus!$J$11,Bonus!$K$11,IF(D3887&lt;Bonus!$J$12,Bonus!$K$12,Bonus!$K$13)))))))))))</f>
        <v>12</v>
      </c>
    </row>
    <row r="3888" spans="1:2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17" t="e">
        <f t="shared" si="241"/>
        <v>#DIV/0!</v>
      </c>
      <c r="Q3888" t="s">
        <v>8337</v>
      </c>
      <c r="R3888" t="s">
        <v>8379</v>
      </c>
      <c r="S3888" s="23">
        <f t="shared" si="242"/>
        <v>41954.019699074073</v>
      </c>
      <c r="T3888" s="23">
        <f t="shared" si="243"/>
        <v>41984.019699074073</v>
      </c>
      <c r="U3888" s="27">
        <f>IF(D3888&lt;Bonus!$J$2,Bonus!$K$2,IF(D3888&lt;Bonus!$J$3,Bonus!$K$3,IF(D3888&lt;Bonus!$J$4,Bonus!$K$4,IF(D3888&lt;Bonus!$J$5,Bonus!$K$5,IF(D3888&lt;Bonus!$J$6,Bonus!$K$6,IF(D3888&lt;Bonus!$J$7,Bonus!$K$7,IF(D3888&lt;Bonus!$J$8,Bonus!$K$8,IF(D3888&lt;Bonus!$J$9,Bonus!$K$9,IF(D3888&lt;Bonus!$J$10,Bonus!$K$10,IF(D3888&lt;Bonus!$J$11,Bonus!$K$11,IF(D3888&lt;Bonus!$J$12,Bonus!$K$12,Bonus!$K$13)))))))))))</f>
        <v>4</v>
      </c>
    </row>
    <row r="3889" spans="1:21"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17">
        <f t="shared" si="241"/>
        <v>17.5</v>
      </c>
      <c r="Q3889" t="s">
        <v>8337</v>
      </c>
      <c r="R3889" t="s">
        <v>8379</v>
      </c>
      <c r="S3889" s="23">
        <f t="shared" si="242"/>
        <v>42079.649641203701</v>
      </c>
      <c r="T3889" s="23">
        <f t="shared" si="243"/>
        <v>42125.708333333336</v>
      </c>
      <c r="U3889" s="27">
        <f>IF(D3889&lt;Bonus!$J$2,Bonus!$K$2,IF(D3889&lt;Bonus!$J$3,Bonus!$K$3,IF(D3889&lt;Bonus!$J$4,Bonus!$K$4,IF(D3889&lt;Bonus!$J$5,Bonus!$K$5,IF(D3889&lt;Bonus!$J$6,Bonus!$K$6,IF(D3889&lt;Bonus!$J$7,Bonus!$K$7,IF(D3889&lt;Bonus!$J$8,Bonus!$K$8,IF(D3889&lt;Bonus!$J$9,Bonus!$K$9,IF(D3889&lt;Bonus!$J$10,Bonus!$K$10,IF(D3889&lt;Bonus!$J$11,Bonus!$K$11,IF(D3889&lt;Bonus!$J$12,Bonus!$K$12,Bonus!$K$13)))))))))))</f>
        <v>2</v>
      </c>
    </row>
    <row r="3890" spans="1:21"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17">
        <f t="shared" si="241"/>
        <v>38.714285714285715</v>
      </c>
      <c r="Q3890" t="s">
        <v>8337</v>
      </c>
      <c r="R3890" t="s">
        <v>8338</v>
      </c>
      <c r="S3890" s="23">
        <f t="shared" si="242"/>
        <v>42762.337476851848</v>
      </c>
      <c r="T3890" s="23">
        <f t="shared" si="243"/>
        <v>42792.337476851848</v>
      </c>
      <c r="U3890" s="27">
        <f>IF(D3890&lt;Bonus!$J$2,Bonus!$K$2,IF(D3890&lt;Bonus!$J$3,Bonus!$K$3,IF(D3890&lt;Bonus!$J$4,Bonus!$K$4,IF(D3890&lt;Bonus!$J$5,Bonus!$K$5,IF(D3890&lt;Bonus!$J$6,Bonus!$K$6,IF(D3890&lt;Bonus!$J$7,Bonus!$K$7,IF(D3890&lt;Bonus!$J$8,Bonus!$K$8,IF(D3890&lt;Bonus!$J$9,Bonus!$K$9,IF(D3890&lt;Bonus!$J$10,Bonus!$K$10,IF(D3890&lt;Bonus!$J$11,Bonus!$K$11,IF(D3890&lt;Bonus!$J$12,Bonus!$K$12,Bonus!$K$13)))))))))))</f>
        <v>2</v>
      </c>
    </row>
    <row r="3891" spans="1:21"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17">
        <f t="shared" si="241"/>
        <v>13.111111111111111</v>
      </c>
      <c r="Q3891" t="s">
        <v>8337</v>
      </c>
      <c r="R3891" t="s">
        <v>8338</v>
      </c>
      <c r="S3891" s="23">
        <f t="shared" si="242"/>
        <v>41976.796643518515</v>
      </c>
      <c r="T3891" s="23">
        <f t="shared" si="243"/>
        <v>42008.768055555549</v>
      </c>
      <c r="U3891" s="27">
        <f>IF(D3891&lt;Bonus!$J$2,Bonus!$K$2,IF(D3891&lt;Bonus!$J$3,Bonus!$K$3,IF(D3891&lt;Bonus!$J$4,Bonus!$K$4,IF(D3891&lt;Bonus!$J$5,Bonus!$K$5,IF(D3891&lt;Bonus!$J$6,Bonus!$K$6,IF(D3891&lt;Bonus!$J$7,Bonus!$K$7,IF(D3891&lt;Bonus!$J$8,Bonus!$K$8,IF(D3891&lt;Bonus!$J$9,Bonus!$K$9,IF(D3891&lt;Bonus!$J$10,Bonus!$K$10,IF(D3891&lt;Bonus!$J$11,Bonus!$K$11,IF(D3891&lt;Bonus!$J$12,Bonus!$K$12,Bonus!$K$13)))))))))))</f>
        <v>3</v>
      </c>
    </row>
    <row r="3892" spans="1:21"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17">
        <f t="shared" si="241"/>
        <v>315.5</v>
      </c>
      <c r="Q3892" t="s">
        <v>8337</v>
      </c>
      <c r="R3892" t="s">
        <v>8338</v>
      </c>
      <c r="S3892" s="23">
        <f t="shared" si="242"/>
        <v>42171.55027777778</v>
      </c>
      <c r="T3892" s="23">
        <f t="shared" si="243"/>
        <v>42231.55027777778</v>
      </c>
      <c r="U3892" s="27">
        <f>IF(D3892&lt;Bonus!$J$2,Bonus!$K$2,IF(D3892&lt;Bonus!$J$3,Bonus!$K$3,IF(D3892&lt;Bonus!$J$4,Bonus!$K$4,IF(D3892&lt;Bonus!$J$5,Bonus!$K$5,IF(D3892&lt;Bonus!$J$6,Bonus!$K$6,IF(D3892&lt;Bonus!$J$7,Bonus!$K$7,IF(D3892&lt;Bonus!$J$8,Bonus!$K$8,IF(D3892&lt;Bonus!$J$9,Bonus!$K$9,IF(D3892&lt;Bonus!$J$10,Bonus!$K$10,IF(D3892&lt;Bonus!$J$11,Bonus!$K$11,IF(D3892&lt;Bonus!$J$12,Bonus!$K$12,Bonus!$K$13)))))))))))</f>
        <v>5</v>
      </c>
    </row>
    <row r="3893" spans="1:21"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17">
        <f t="shared" si="241"/>
        <v>37.142857142857146</v>
      </c>
      <c r="Q3893" t="s">
        <v>8337</v>
      </c>
      <c r="R3893" t="s">
        <v>8338</v>
      </c>
      <c r="S3893" s="23">
        <f t="shared" si="242"/>
        <v>42055.924120370364</v>
      </c>
      <c r="T3893" s="23">
        <f t="shared" si="243"/>
        <v>42085.999305555553</v>
      </c>
      <c r="U3893" s="27">
        <f>IF(D3893&lt;Bonus!$J$2,Bonus!$K$2,IF(D3893&lt;Bonus!$J$3,Bonus!$K$3,IF(D3893&lt;Bonus!$J$4,Bonus!$K$4,IF(D3893&lt;Bonus!$J$5,Bonus!$K$5,IF(D3893&lt;Bonus!$J$6,Bonus!$K$6,IF(D3893&lt;Bonus!$J$7,Bonus!$K$7,IF(D3893&lt;Bonus!$J$8,Bonus!$K$8,IF(D3893&lt;Bonus!$J$9,Bonus!$K$9,IF(D3893&lt;Bonus!$J$10,Bonus!$K$10,IF(D3893&lt;Bonus!$J$11,Bonus!$K$11,IF(D3893&lt;Bonus!$J$12,Bonus!$K$12,Bonus!$K$13)))))))))))</f>
        <v>1</v>
      </c>
    </row>
    <row r="3894" spans="1:21"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17" t="e">
        <f t="shared" si="241"/>
        <v>#DIV/0!</v>
      </c>
      <c r="Q3894" t="s">
        <v>8337</v>
      </c>
      <c r="R3894" t="s">
        <v>8338</v>
      </c>
      <c r="S3894" s="23">
        <f t="shared" si="242"/>
        <v>41867.44394675926</v>
      </c>
      <c r="T3894" s="23">
        <f t="shared" si="243"/>
        <v>41875.083333333328</v>
      </c>
      <c r="U3894" s="27">
        <f>IF(D3894&lt;Bonus!$J$2,Bonus!$K$2,IF(D3894&lt;Bonus!$J$3,Bonus!$K$3,IF(D3894&lt;Bonus!$J$4,Bonus!$K$4,IF(D3894&lt;Bonus!$J$5,Bonus!$K$5,IF(D3894&lt;Bonus!$J$6,Bonus!$K$6,IF(D3894&lt;Bonus!$J$7,Bonus!$K$7,IF(D3894&lt;Bonus!$J$8,Bonus!$K$8,IF(D3894&lt;Bonus!$J$9,Bonus!$K$9,IF(D3894&lt;Bonus!$J$10,Bonus!$K$10,IF(D3894&lt;Bonus!$J$11,Bonus!$K$11,IF(D3894&lt;Bonus!$J$12,Bonus!$K$12,Bonus!$K$13)))))))))))</f>
        <v>2</v>
      </c>
    </row>
    <row r="3895" spans="1:21"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17">
        <f t="shared" si="241"/>
        <v>128.27380952380952</v>
      </c>
      <c r="Q3895" t="s">
        <v>8337</v>
      </c>
      <c r="R3895" t="s">
        <v>8338</v>
      </c>
      <c r="S3895" s="23">
        <f t="shared" si="242"/>
        <v>41779.449537037035</v>
      </c>
      <c r="T3895" s="23">
        <f t="shared" si="243"/>
        <v>41821.041666666664</v>
      </c>
      <c r="U3895" s="27">
        <f>IF(D3895&lt;Bonus!$J$2,Bonus!$K$2,IF(D3895&lt;Bonus!$J$3,Bonus!$K$3,IF(D3895&lt;Bonus!$J$4,Bonus!$K$4,IF(D3895&lt;Bonus!$J$5,Bonus!$K$5,IF(D3895&lt;Bonus!$J$6,Bonus!$K$6,IF(D3895&lt;Bonus!$J$7,Bonus!$K$7,IF(D3895&lt;Bonus!$J$8,Bonus!$K$8,IF(D3895&lt;Bonus!$J$9,Bonus!$K$9,IF(D3895&lt;Bonus!$J$10,Bonus!$K$10,IF(D3895&lt;Bonus!$J$11,Bonus!$K$11,IF(D3895&lt;Bonus!$J$12,Bonus!$K$12,Bonus!$K$13)))))))))))</f>
        <v>12</v>
      </c>
    </row>
    <row r="3896" spans="1:21"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17">
        <f t="shared" si="241"/>
        <v>47.272727272727273</v>
      </c>
      <c r="Q3896" t="s">
        <v>8337</v>
      </c>
      <c r="R3896" t="s">
        <v>8338</v>
      </c>
      <c r="S3896" s="23">
        <f t="shared" si="242"/>
        <v>42679.750138888885</v>
      </c>
      <c r="T3896" s="23">
        <f t="shared" si="243"/>
        <v>42709.999305555553</v>
      </c>
      <c r="U3896" s="27">
        <f>IF(D3896&lt;Bonus!$J$2,Bonus!$K$2,IF(D3896&lt;Bonus!$J$3,Bonus!$K$3,IF(D3896&lt;Bonus!$J$4,Bonus!$K$4,IF(D3896&lt;Bonus!$J$5,Bonus!$K$5,IF(D3896&lt;Bonus!$J$6,Bonus!$K$6,IF(D3896&lt;Bonus!$J$7,Bonus!$K$7,IF(D3896&lt;Bonus!$J$8,Bonus!$K$8,IF(D3896&lt;Bonus!$J$9,Bonus!$K$9,IF(D3896&lt;Bonus!$J$10,Bonus!$K$10,IF(D3896&lt;Bonus!$J$11,Bonus!$K$11,IF(D3896&lt;Bonus!$J$12,Bonus!$K$12,Bonus!$K$13)))))))))))</f>
        <v>5</v>
      </c>
    </row>
    <row r="3897" spans="1:21"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17">
        <f t="shared" si="241"/>
        <v>50</v>
      </c>
      <c r="Q3897" t="s">
        <v>8337</v>
      </c>
      <c r="R3897" t="s">
        <v>8338</v>
      </c>
      <c r="S3897" s="23">
        <f t="shared" si="242"/>
        <v>42032.041875000003</v>
      </c>
      <c r="T3897" s="23">
        <f t="shared" si="243"/>
        <v>42063.041875000003</v>
      </c>
      <c r="U3897" s="27">
        <f>IF(D3897&lt;Bonus!$J$2,Bonus!$K$2,IF(D3897&lt;Bonus!$J$3,Bonus!$K$3,IF(D3897&lt;Bonus!$J$4,Bonus!$K$4,IF(D3897&lt;Bonus!$J$5,Bonus!$K$5,IF(D3897&lt;Bonus!$J$6,Bonus!$K$6,IF(D3897&lt;Bonus!$J$7,Bonus!$K$7,IF(D3897&lt;Bonus!$J$8,Bonus!$K$8,IF(D3897&lt;Bonus!$J$9,Bonus!$K$9,IF(D3897&lt;Bonus!$J$10,Bonus!$K$10,IF(D3897&lt;Bonus!$J$11,Bonus!$K$11,IF(D3897&lt;Bonus!$J$12,Bonus!$K$12,Bonus!$K$13)))))))))))</f>
        <v>2</v>
      </c>
    </row>
    <row r="3898" spans="1:21"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17">
        <f t="shared" si="241"/>
        <v>42.5</v>
      </c>
      <c r="Q3898" t="s">
        <v>8337</v>
      </c>
      <c r="R3898" t="s">
        <v>8338</v>
      </c>
      <c r="S3898" s="23">
        <f t="shared" si="242"/>
        <v>41792.983541666668</v>
      </c>
      <c r="T3898" s="23">
        <f t="shared" si="243"/>
        <v>41806.983541666668</v>
      </c>
      <c r="U3898" s="27">
        <f>IF(D3898&lt;Bonus!$J$2,Bonus!$K$2,IF(D3898&lt;Bonus!$J$3,Bonus!$K$3,IF(D3898&lt;Bonus!$J$4,Bonus!$K$4,IF(D3898&lt;Bonus!$J$5,Bonus!$K$5,IF(D3898&lt;Bonus!$J$6,Bonus!$K$6,IF(D3898&lt;Bonus!$J$7,Bonus!$K$7,IF(D3898&lt;Bonus!$J$8,Bonus!$K$8,IF(D3898&lt;Bonus!$J$9,Bonus!$K$9,IF(D3898&lt;Bonus!$J$10,Bonus!$K$10,IF(D3898&lt;Bonus!$J$11,Bonus!$K$11,IF(D3898&lt;Bonus!$J$12,Bonus!$K$12,Bonus!$K$13)))))))))))</f>
        <v>2</v>
      </c>
    </row>
    <row r="3899" spans="1:21"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17">
        <f t="shared" si="241"/>
        <v>44</v>
      </c>
      <c r="Q3899" t="s">
        <v>8337</v>
      </c>
      <c r="R3899" t="s">
        <v>8338</v>
      </c>
      <c r="S3899" s="23">
        <f t="shared" si="242"/>
        <v>41982.665312499994</v>
      </c>
      <c r="T3899" s="23">
        <f t="shared" si="243"/>
        <v>42012.665312499994</v>
      </c>
      <c r="U3899" s="27">
        <f>IF(D3899&lt;Bonus!$J$2,Bonus!$K$2,IF(D3899&lt;Bonus!$J$3,Bonus!$K$3,IF(D3899&lt;Bonus!$J$4,Bonus!$K$4,IF(D3899&lt;Bonus!$J$5,Bonus!$K$5,IF(D3899&lt;Bonus!$J$6,Bonus!$K$6,IF(D3899&lt;Bonus!$J$7,Bonus!$K$7,IF(D3899&lt;Bonus!$J$8,Bonus!$K$8,IF(D3899&lt;Bonus!$J$9,Bonus!$K$9,IF(D3899&lt;Bonus!$J$10,Bonus!$K$10,IF(D3899&lt;Bonus!$J$11,Bonus!$K$11,IF(D3899&lt;Bonus!$J$12,Bonus!$K$12,Bonus!$K$13)))))))))))</f>
        <v>2</v>
      </c>
    </row>
    <row r="3900" spans="1:21"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17">
        <f t="shared" si="241"/>
        <v>50.875</v>
      </c>
      <c r="Q3900" t="s">
        <v>8337</v>
      </c>
      <c r="R3900" t="s">
        <v>8338</v>
      </c>
      <c r="S3900" s="23">
        <f t="shared" si="242"/>
        <v>42193.273958333331</v>
      </c>
      <c r="T3900" s="23">
        <f t="shared" si="243"/>
        <v>42233.458333333336</v>
      </c>
      <c r="U3900" s="27">
        <f>IF(D3900&lt;Bonus!$J$2,Bonus!$K$2,IF(D3900&lt;Bonus!$J$3,Bonus!$K$3,IF(D3900&lt;Bonus!$J$4,Bonus!$K$4,IF(D3900&lt;Bonus!$J$5,Bonus!$K$5,IF(D3900&lt;Bonus!$J$6,Bonus!$K$6,IF(D3900&lt;Bonus!$J$7,Bonus!$K$7,IF(D3900&lt;Bonus!$J$8,Bonus!$K$8,IF(D3900&lt;Bonus!$J$9,Bonus!$K$9,IF(D3900&lt;Bonus!$J$10,Bonus!$K$10,IF(D3900&lt;Bonus!$J$11,Bonus!$K$11,IF(D3900&lt;Bonus!$J$12,Bonus!$K$12,Bonus!$K$13)))))))))))</f>
        <v>2</v>
      </c>
    </row>
    <row r="3901" spans="1:21"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17">
        <f t="shared" si="241"/>
        <v>62.5</v>
      </c>
      <c r="Q3901" t="s">
        <v>8337</v>
      </c>
      <c r="R3901" t="s">
        <v>8338</v>
      </c>
      <c r="S3901" s="23">
        <f t="shared" si="242"/>
        <v>41843.566678240735</v>
      </c>
      <c r="T3901" s="23">
        <f t="shared" si="243"/>
        <v>41863.566678240735</v>
      </c>
      <c r="U3901" s="27">
        <f>IF(D3901&lt;Bonus!$J$2,Bonus!$K$2,IF(D3901&lt;Bonus!$J$3,Bonus!$K$3,IF(D3901&lt;Bonus!$J$4,Bonus!$K$4,IF(D3901&lt;Bonus!$J$5,Bonus!$K$5,IF(D3901&lt;Bonus!$J$6,Bonus!$K$6,IF(D3901&lt;Bonus!$J$7,Bonus!$K$7,IF(D3901&lt;Bonus!$J$8,Bonus!$K$8,IF(D3901&lt;Bonus!$J$9,Bonus!$K$9,IF(D3901&lt;Bonus!$J$10,Bonus!$K$10,IF(D3901&lt;Bonus!$J$11,Bonus!$K$11,IF(D3901&lt;Bonus!$J$12,Bonus!$K$12,Bonus!$K$13)))))))))))</f>
        <v>4</v>
      </c>
    </row>
    <row r="3902" spans="1:21"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17">
        <f t="shared" si="241"/>
        <v>27</v>
      </c>
      <c r="Q3902" t="s">
        <v>8337</v>
      </c>
      <c r="R3902" t="s">
        <v>8338</v>
      </c>
      <c r="S3902" s="23">
        <f t="shared" si="242"/>
        <v>42135.884155092594</v>
      </c>
      <c r="T3902" s="23">
        <f t="shared" si="243"/>
        <v>42165.884155092594</v>
      </c>
      <c r="U3902" s="27">
        <f>IF(D3902&lt;Bonus!$J$2,Bonus!$K$2,IF(D3902&lt;Bonus!$J$3,Bonus!$K$3,IF(D3902&lt;Bonus!$J$4,Bonus!$K$4,IF(D3902&lt;Bonus!$J$5,Bonus!$K$5,IF(D3902&lt;Bonus!$J$6,Bonus!$K$6,IF(D3902&lt;Bonus!$J$7,Bonus!$K$7,IF(D3902&lt;Bonus!$J$8,Bonus!$K$8,IF(D3902&lt;Bonus!$J$9,Bonus!$K$9,IF(D3902&lt;Bonus!$J$10,Bonus!$K$10,IF(D3902&lt;Bonus!$J$11,Bonus!$K$11,IF(D3902&lt;Bonus!$J$12,Bonus!$K$12,Bonus!$K$13)))))))))))</f>
        <v>2</v>
      </c>
    </row>
    <row r="3903" spans="1:21"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17">
        <f t="shared" si="241"/>
        <v>25</v>
      </c>
      <c r="Q3903" t="s">
        <v>8337</v>
      </c>
      <c r="R3903" t="s">
        <v>8338</v>
      </c>
      <c r="S3903" s="23">
        <f t="shared" si="242"/>
        <v>42317.618043981485</v>
      </c>
      <c r="T3903" s="23">
        <f t="shared" si="243"/>
        <v>42357.618043981485</v>
      </c>
      <c r="U3903" s="27">
        <f>IF(D3903&lt;Bonus!$J$2,Bonus!$K$2,IF(D3903&lt;Bonus!$J$3,Bonus!$K$3,IF(D3903&lt;Bonus!$J$4,Bonus!$K$4,IF(D3903&lt;Bonus!$J$5,Bonus!$K$5,IF(D3903&lt;Bonus!$J$6,Bonus!$K$6,IF(D3903&lt;Bonus!$J$7,Bonus!$K$7,IF(D3903&lt;Bonus!$J$8,Bonus!$K$8,IF(D3903&lt;Bonus!$J$9,Bonus!$K$9,IF(D3903&lt;Bonus!$J$10,Bonus!$K$10,IF(D3903&lt;Bonus!$J$11,Bonus!$K$11,IF(D3903&lt;Bonus!$J$12,Bonus!$K$12,Bonus!$K$13)))))))))))</f>
        <v>2</v>
      </c>
    </row>
    <row r="3904" spans="1:21"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17">
        <f t="shared" si="241"/>
        <v>47.258064516129032</v>
      </c>
      <c r="Q3904" t="s">
        <v>8337</v>
      </c>
      <c r="R3904" t="s">
        <v>8338</v>
      </c>
      <c r="S3904" s="23">
        <f t="shared" si="242"/>
        <v>42663.259745370371</v>
      </c>
      <c r="T3904" s="23">
        <f t="shared" si="243"/>
        <v>42688.301412037035</v>
      </c>
      <c r="U3904" s="27">
        <f>IF(D3904&lt;Bonus!$J$2,Bonus!$K$2,IF(D3904&lt;Bonus!$J$3,Bonus!$K$3,IF(D3904&lt;Bonus!$J$4,Bonus!$K$4,IF(D3904&lt;Bonus!$J$5,Bonus!$K$5,IF(D3904&lt;Bonus!$J$6,Bonus!$K$6,IF(D3904&lt;Bonus!$J$7,Bonus!$K$7,IF(D3904&lt;Bonus!$J$8,Bonus!$K$8,IF(D3904&lt;Bonus!$J$9,Bonus!$K$9,IF(D3904&lt;Bonus!$J$10,Bonus!$K$10,IF(D3904&lt;Bonus!$J$11,Bonus!$K$11,IF(D3904&lt;Bonus!$J$12,Bonus!$K$12,Bonus!$K$13)))))))))))</f>
        <v>2</v>
      </c>
    </row>
    <row r="3905" spans="1:21"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17" t="e">
        <f t="shared" si="241"/>
        <v>#DIV/0!</v>
      </c>
      <c r="Q3905" t="s">
        <v>8337</v>
      </c>
      <c r="R3905" t="s">
        <v>8338</v>
      </c>
      <c r="S3905" s="23">
        <f t="shared" si="242"/>
        <v>42185.802835648145</v>
      </c>
      <c r="T3905" s="23">
        <f t="shared" si="243"/>
        <v>42230.609722222223</v>
      </c>
      <c r="U3905" s="27">
        <f>IF(D3905&lt;Bonus!$J$2,Bonus!$K$2,IF(D3905&lt;Bonus!$J$3,Bonus!$K$3,IF(D3905&lt;Bonus!$J$4,Bonus!$K$4,IF(D3905&lt;Bonus!$J$5,Bonus!$K$5,IF(D3905&lt;Bonus!$J$6,Bonus!$K$6,IF(D3905&lt;Bonus!$J$7,Bonus!$K$7,IF(D3905&lt;Bonus!$J$8,Bonus!$K$8,IF(D3905&lt;Bonus!$J$9,Bonus!$K$9,IF(D3905&lt;Bonus!$J$10,Bonus!$K$10,IF(D3905&lt;Bonus!$J$11,Bonus!$K$11,IF(D3905&lt;Bonus!$J$12,Bonus!$K$12,Bonus!$K$13)))))))))))</f>
        <v>2</v>
      </c>
    </row>
    <row r="3906" spans="1:21"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17">
        <f t="shared" si="241"/>
        <v>1.5</v>
      </c>
      <c r="Q3906" t="s">
        <v>8337</v>
      </c>
      <c r="R3906" t="s">
        <v>8338</v>
      </c>
      <c r="S3906" s="23">
        <f t="shared" si="242"/>
        <v>42095.020833333336</v>
      </c>
      <c r="T3906" s="23">
        <f t="shared" si="243"/>
        <v>42109.00277777778</v>
      </c>
      <c r="U3906" s="27">
        <f>IF(D3906&lt;Bonus!$J$2,Bonus!$K$2,IF(D3906&lt;Bonus!$J$3,Bonus!$K$3,IF(D3906&lt;Bonus!$J$4,Bonus!$K$4,IF(D3906&lt;Bonus!$J$5,Bonus!$K$5,IF(D3906&lt;Bonus!$J$6,Bonus!$K$6,IF(D3906&lt;Bonus!$J$7,Bonus!$K$7,IF(D3906&lt;Bonus!$J$8,Bonus!$K$8,IF(D3906&lt;Bonus!$J$9,Bonus!$K$9,IF(D3906&lt;Bonus!$J$10,Bonus!$K$10,IF(D3906&lt;Bonus!$J$11,Bonus!$K$11,IF(D3906&lt;Bonus!$J$12,Bonus!$K$12,Bonus!$K$13)))))))))))</f>
        <v>4</v>
      </c>
    </row>
    <row r="3907" spans="1:21"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f>
        <v>0.11533333333333333</v>
      </c>
      <c r="P3907" s="17">
        <f t="shared" ref="P3907:P3970" si="245">E3907/L3907</f>
        <v>24.714285714285715</v>
      </c>
      <c r="Q3907" t="s">
        <v>8337</v>
      </c>
      <c r="R3907" t="s">
        <v>8338</v>
      </c>
      <c r="S3907" s="23">
        <f t="shared" ref="S3907:S3970" si="246">(J3907/60/60/24)+DATE(1970,1,1)+(-5/24)</f>
        <v>42124.415543981479</v>
      </c>
      <c r="T3907" s="23">
        <f t="shared" ref="T3907:T3970" si="247">(I3907/60/60/24)+DATE(1970,1,1)+(-5/24)</f>
        <v>42166.749999999993</v>
      </c>
      <c r="U3907" s="27">
        <f>IF(D3907&lt;Bonus!$J$2,Bonus!$K$2,IF(D3907&lt;Bonus!$J$3,Bonus!$K$3,IF(D3907&lt;Bonus!$J$4,Bonus!$K$4,IF(D3907&lt;Bonus!$J$5,Bonus!$K$5,IF(D3907&lt;Bonus!$J$6,Bonus!$K$6,IF(D3907&lt;Bonus!$J$7,Bonus!$K$7,IF(D3907&lt;Bonus!$J$8,Bonus!$K$8,IF(D3907&lt;Bonus!$J$9,Bonus!$K$9,IF(D3907&lt;Bonus!$J$10,Bonus!$K$10,IF(D3907&lt;Bonus!$J$11,Bonus!$K$11,IF(D3907&lt;Bonus!$J$12,Bonus!$K$12,Bonus!$K$13)))))))))))</f>
        <v>2</v>
      </c>
    </row>
    <row r="3908" spans="1:21"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17">
        <f t="shared" si="245"/>
        <v>63.125</v>
      </c>
      <c r="Q3908" t="s">
        <v>8337</v>
      </c>
      <c r="R3908" t="s">
        <v>8338</v>
      </c>
      <c r="S3908" s="23">
        <f t="shared" si="246"/>
        <v>42143.709409722222</v>
      </c>
      <c r="T3908" s="23">
        <f t="shared" si="247"/>
        <v>42181.350694444445</v>
      </c>
      <c r="U3908" s="27">
        <f>IF(D3908&lt;Bonus!$J$2,Bonus!$K$2,IF(D3908&lt;Bonus!$J$3,Bonus!$K$3,IF(D3908&lt;Bonus!$J$4,Bonus!$K$4,IF(D3908&lt;Bonus!$J$5,Bonus!$K$5,IF(D3908&lt;Bonus!$J$6,Bonus!$K$6,IF(D3908&lt;Bonus!$J$7,Bonus!$K$7,IF(D3908&lt;Bonus!$J$8,Bonus!$K$8,IF(D3908&lt;Bonus!$J$9,Bonus!$K$9,IF(D3908&lt;Bonus!$J$10,Bonus!$K$10,IF(D3908&lt;Bonus!$J$11,Bonus!$K$11,IF(D3908&lt;Bonus!$J$12,Bonus!$K$12,Bonus!$K$13)))))))))))</f>
        <v>2</v>
      </c>
    </row>
    <row r="3909" spans="1:21"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17">
        <f t="shared" si="245"/>
        <v>38.25</v>
      </c>
      <c r="Q3909" t="s">
        <v>8337</v>
      </c>
      <c r="R3909" t="s">
        <v>8338</v>
      </c>
      <c r="S3909" s="23">
        <f t="shared" si="246"/>
        <v>41906.611180555556</v>
      </c>
      <c r="T3909" s="23">
        <f t="shared" si="247"/>
        <v>41938.630555555552</v>
      </c>
      <c r="U3909" s="27">
        <f>IF(D3909&lt;Bonus!$J$2,Bonus!$K$2,IF(D3909&lt;Bonus!$J$3,Bonus!$K$3,IF(D3909&lt;Bonus!$J$4,Bonus!$K$4,IF(D3909&lt;Bonus!$J$5,Bonus!$K$5,IF(D3909&lt;Bonus!$J$6,Bonus!$K$6,IF(D3909&lt;Bonus!$J$7,Bonus!$K$7,IF(D3909&lt;Bonus!$J$8,Bonus!$K$8,IF(D3909&lt;Bonus!$J$9,Bonus!$K$9,IF(D3909&lt;Bonus!$J$10,Bonus!$K$10,IF(D3909&lt;Bonus!$J$11,Bonus!$K$11,IF(D3909&lt;Bonus!$J$12,Bonus!$K$12,Bonus!$K$13)))))))))))</f>
        <v>2</v>
      </c>
    </row>
    <row r="3910" spans="1:21"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17">
        <f t="shared" si="245"/>
        <v>16.25</v>
      </c>
      <c r="Q3910" t="s">
        <v>8337</v>
      </c>
      <c r="R3910" t="s">
        <v>8338</v>
      </c>
      <c r="S3910" s="23">
        <f t="shared" si="246"/>
        <v>41833.927037037036</v>
      </c>
      <c r="T3910" s="23">
        <f t="shared" si="247"/>
        <v>41848.927037037036</v>
      </c>
      <c r="U3910" s="27">
        <f>IF(D3910&lt;Bonus!$J$2,Bonus!$K$2,IF(D3910&lt;Bonus!$J$3,Bonus!$K$3,IF(D3910&lt;Bonus!$J$4,Bonus!$K$4,IF(D3910&lt;Bonus!$J$5,Bonus!$K$5,IF(D3910&lt;Bonus!$J$6,Bonus!$K$6,IF(D3910&lt;Bonus!$J$7,Bonus!$K$7,IF(D3910&lt;Bonus!$J$8,Bonus!$K$8,IF(D3910&lt;Bonus!$J$9,Bonus!$K$9,IF(D3910&lt;Bonus!$J$10,Bonus!$K$10,IF(D3910&lt;Bonus!$J$11,Bonus!$K$11,IF(D3910&lt;Bonus!$J$12,Bonus!$K$12,Bonus!$K$13)))))))))))</f>
        <v>1</v>
      </c>
    </row>
    <row r="3911" spans="1:21"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17">
        <f t="shared" si="245"/>
        <v>33.75</v>
      </c>
      <c r="Q3911" t="s">
        <v>8337</v>
      </c>
      <c r="R3911" t="s">
        <v>8338</v>
      </c>
      <c r="S3911" s="23">
        <f t="shared" si="246"/>
        <v>41863.150949074072</v>
      </c>
      <c r="T3911" s="23">
        <f t="shared" si="247"/>
        <v>41893.150949074072</v>
      </c>
      <c r="U3911" s="27">
        <f>IF(D3911&lt;Bonus!$J$2,Bonus!$K$2,IF(D3911&lt;Bonus!$J$3,Bonus!$K$3,IF(D3911&lt;Bonus!$J$4,Bonus!$K$4,IF(D3911&lt;Bonus!$J$5,Bonus!$K$5,IF(D3911&lt;Bonus!$J$6,Bonus!$K$6,IF(D3911&lt;Bonus!$J$7,Bonus!$K$7,IF(D3911&lt;Bonus!$J$8,Bonus!$K$8,IF(D3911&lt;Bonus!$J$9,Bonus!$K$9,IF(D3911&lt;Bonus!$J$10,Bonus!$K$10,IF(D3911&lt;Bonus!$J$11,Bonus!$K$11,IF(D3911&lt;Bonus!$J$12,Bonus!$K$12,Bonus!$K$13)))))))))))</f>
        <v>12</v>
      </c>
    </row>
    <row r="3912" spans="1:21"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17">
        <f t="shared" si="245"/>
        <v>61.666666666666664</v>
      </c>
      <c r="Q3912" t="s">
        <v>8337</v>
      </c>
      <c r="R3912" t="s">
        <v>8338</v>
      </c>
      <c r="S3912" s="23">
        <f t="shared" si="246"/>
        <v>42224.548576388886</v>
      </c>
      <c r="T3912" s="23">
        <f t="shared" si="247"/>
        <v>42254.548576388886</v>
      </c>
      <c r="U3912" s="27">
        <f>IF(D3912&lt;Bonus!$J$2,Bonus!$K$2,IF(D3912&lt;Bonus!$J$3,Bonus!$K$3,IF(D3912&lt;Bonus!$J$4,Bonus!$K$4,IF(D3912&lt;Bonus!$J$5,Bonus!$K$5,IF(D3912&lt;Bonus!$J$6,Bonus!$K$6,IF(D3912&lt;Bonus!$J$7,Bonus!$K$7,IF(D3912&lt;Bonus!$J$8,Bonus!$K$8,IF(D3912&lt;Bonus!$J$9,Bonus!$K$9,IF(D3912&lt;Bonus!$J$10,Bonus!$K$10,IF(D3912&lt;Bonus!$J$11,Bonus!$K$11,IF(D3912&lt;Bonus!$J$12,Bonus!$K$12,Bonus!$K$13)))))))))))</f>
        <v>3</v>
      </c>
    </row>
    <row r="3913" spans="1:21"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17">
        <f t="shared" si="245"/>
        <v>83.138888888888886</v>
      </c>
      <c r="Q3913" t="s">
        <v>8337</v>
      </c>
      <c r="R3913" t="s">
        <v>8338</v>
      </c>
      <c r="S3913" s="23">
        <f t="shared" si="246"/>
        <v>41939.603900462964</v>
      </c>
      <c r="T3913" s="23">
        <f t="shared" si="247"/>
        <v>41969.645567129628</v>
      </c>
      <c r="U3913" s="27">
        <f>IF(D3913&lt;Bonus!$J$2,Bonus!$K$2,IF(D3913&lt;Bonus!$J$3,Bonus!$K$3,IF(D3913&lt;Bonus!$J$4,Bonus!$K$4,IF(D3913&lt;Bonus!$J$5,Bonus!$K$5,IF(D3913&lt;Bonus!$J$6,Bonus!$K$6,IF(D3913&lt;Bonus!$J$7,Bonus!$K$7,IF(D3913&lt;Bonus!$J$8,Bonus!$K$8,IF(D3913&lt;Bonus!$J$9,Bonus!$K$9,IF(D3913&lt;Bonus!$J$10,Bonus!$K$10,IF(D3913&lt;Bonus!$J$11,Bonus!$K$11,IF(D3913&lt;Bonus!$J$12,Bonus!$K$12,Bonus!$K$13)))))))))))</f>
        <v>3</v>
      </c>
    </row>
    <row r="3914" spans="1:21"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17">
        <f t="shared" si="245"/>
        <v>1</v>
      </c>
      <c r="Q3914" t="s">
        <v>8337</v>
      </c>
      <c r="R3914" t="s">
        <v>8338</v>
      </c>
      <c r="S3914" s="23">
        <f t="shared" si="246"/>
        <v>42059.061689814807</v>
      </c>
      <c r="T3914" s="23">
        <f t="shared" si="247"/>
        <v>42118.982638888883</v>
      </c>
      <c r="U3914" s="27">
        <f>IF(D3914&lt;Bonus!$J$2,Bonus!$K$2,IF(D3914&lt;Bonus!$J$3,Bonus!$K$3,IF(D3914&lt;Bonus!$J$4,Bonus!$K$4,IF(D3914&lt;Bonus!$J$5,Bonus!$K$5,IF(D3914&lt;Bonus!$J$6,Bonus!$K$6,IF(D3914&lt;Bonus!$J$7,Bonus!$K$7,IF(D3914&lt;Bonus!$J$8,Bonus!$K$8,IF(D3914&lt;Bonus!$J$9,Bonus!$K$9,IF(D3914&lt;Bonus!$J$10,Bonus!$K$10,IF(D3914&lt;Bonus!$J$11,Bonus!$K$11,IF(D3914&lt;Bonus!$J$12,Bonus!$K$12,Bonus!$K$13)))))))))))</f>
        <v>5</v>
      </c>
    </row>
    <row r="3915" spans="1:21"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17">
        <f t="shared" si="245"/>
        <v>142.85714285714286</v>
      </c>
      <c r="Q3915" t="s">
        <v>8337</v>
      </c>
      <c r="R3915" t="s">
        <v>8338</v>
      </c>
      <c r="S3915" s="23">
        <f t="shared" si="246"/>
        <v>42308.002881944441</v>
      </c>
      <c r="T3915" s="23">
        <f t="shared" si="247"/>
        <v>42338.044548611106</v>
      </c>
      <c r="U3915" s="27">
        <f>IF(D3915&lt;Bonus!$J$2,Bonus!$K$2,IF(D3915&lt;Bonus!$J$3,Bonus!$K$3,IF(D3915&lt;Bonus!$J$4,Bonus!$K$4,IF(D3915&lt;Bonus!$J$5,Bonus!$K$5,IF(D3915&lt;Bonus!$J$6,Bonus!$K$6,IF(D3915&lt;Bonus!$J$7,Bonus!$K$7,IF(D3915&lt;Bonus!$J$8,Bonus!$K$8,IF(D3915&lt;Bonus!$J$9,Bonus!$K$9,IF(D3915&lt;Bonus!$J$10,Bonus!$K$10,IF(D3915&lt;Bonus!$J$11,Bonus!$K$11,IF(D3915&lt;Bonus!$J$12,Bonus!$K$12,Bonus!$K$13)))))))))))</f>
        <v>4</v>
      </c>
    </row>
    <row r="3916" spans="1:21"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17">
        <f t="shared" si="245"/>
        <v>33.666666666666664</v>
      </c>
      <c r="Q3916" t="s">
        <v>8337</v>
      </c>
      <c r="R3916" t="s">
        <v>8338</v>
      </c>
      <c r="S3916" s="23">
        <f t="shared" si="246"/>
        <v>42114.610601851848</v>
      </c>
      <c r="T3916" s="23">
        <f t="shared" si="247"/>
        <v>42134.749305555553</v>
      </c>
      <c r="U3916" s="27">
        <f>IF(D3916&lt;Bonus!$J$2,Bonus!$K$2,IF(D3916&lt;Bonus!$J$3,Bonus!$K$3,IF(D3916&lt;Bonus!$J$4,Bonus!$K$4,IF(D3916&lt;Bonus!$J$5,Bonus!$K$5,IF(D3916&lt;Bonus!$J$6,Bonus!$K$6,IF(D3916&lt;Bonus!$J$7,Bonus!$K$7,IF(D3916&lt;Bonus!$J$8,Bonus!$K$8,IF(D3916&lt;Bonus!$J$9,Bonus!$K$9,IF(D3916&lt;Bonus!$J$10,Bonus!$K$10,IF(D3916&lt;Bonus!$J$11,Bonus!$K$11,IF(D3916&lt;Bonus!$J$12,Bonus!$K$12,Bonus!$K$13)))))))))))</f>
        <v>2</v>
      </c>
    </row>
    <row r="3917" spans="1:21"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17">
        <f t="shared" si="245"/>
        <v>5</v>
      </c>
      <c r="Q3917" t="s">
        <v>8337</v>
      </c>
      <c r="R3917" t="s">
        <v>8338</v>
      </c>
      <c r="S3917" s="23">
        <f t="shared" si="246"/>
        <v>42492.776724537034</v>
      </c>
      <c r="T3917" s="23">
        <f t="shared" si="247"/>
        <v>42522.776724537034</v>
      </c>
      <c r="U3917" s="27">
        <f>IF(D3917&lt;Bonus!$J$2,Bonus!$K$2,IF(D3917&lt;Bonus!$J$3,Bonus!$K$3,IF(D3917&lt;Bonus!$J$4,Bonus!$K$4,IF(D3917&lt;Bonus!$J$5,Bonus!$K$5,IF(D3917&lt;Bonus!$J$6,Bonus!$K$6,IF(D3917&lt;Bonus!$J$7,Bonus!$K$7,IF(D3917&lt;Bonus!$J$8,Bonus!$K$8,IF(D3917&lt;Bonus!$J$9,Bonus!$K$9,IF(D3917&lt;Bonus!$J$10,Bonus!$K$10,IF(D3917&lt;Bonus!$J$11,Bonus!$K$11,IF(D3917&lt;Bonus!$J$12,Bonus!$K$12,Bonus!$K$13)))))))))))</f>
        <v>2</v>
      </c>
    </row>
    <row r="3918" spans="1:21"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17" t="e">
        <f t="shared" si="245"/>
        <v>#DIV/0!</v>
      </c>
      <c r="Q3918" t="s">
        <v>8337</v>
      </c>
      <c r="R3918" t="s">
        <v>8338</v>
      </c>
      <c r="S3918" s="23">
        <f t="shared" si="246"/>
        <v>42494.263333333329</v>
      </c>
      <c r="T3918" s="23">
        <f t="shared" si="247"/>
        <v>42524.263333333329</v>
      </c>
      <c r="U3918" s="27">
        <f>IF(D3918&lt;Bonus!$J$2,Bonus!$K$2,IF(D3918&lt;Bonus!$J$3,Bonus!$K$3,IF(D3918&lt;Bonus!$J$4,Bonus!$K$4,IF(D3918&lt;Bonus!$J$5,Bonus!$K$5,IF(D3918&lt;Bonus!$J$6,Bonus!$K$6,IF(D3918&lt;Bonus!$J$7,Bonus!$K$7,IF(D3918&lt;Bonus!$J$8,Bonus!$K$8,IF(D3918&lt;Bonus!$J$9,Bonus!$K$9,IF(D3918&lt;Bonus!$J$10,Bonus!$K$10,IF(D3918&lt;Bonus!$J$11,Bonus!$K$11,IF(D3918&lt;Bonus!$J$12,Bonus!$K$12,Bonus!$K$13)))))))))))</f>
        <v>2</v>
      </c>
    </row>
    <row r="3919" spans="1:21"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17">
        <f t="shared" si="245"/>
        <v>10</v>
      </c>
      <c r="Q3919" t="s">
        <v>8337</v>
      </c>
      <c r="R3919" t="s">
        <v>8338</v>
      </c>
      <c r="S3919" s="23">
        <f t="shared" si="246"/>
        <v>41863.318993055553</v>
      </c>
      <c r="T3919" s="23">
        <f t="shared" si="247"/>
        <v>41893.318993055553</v>
      </c>
      <c r="U3919" s="27">
        <f>IF(D3919&lt;Bonus!$J$2,Bonus!$K$2,IF(D3919&lt;Bonus!$J$3,Bonus!$K$3,IF(D3919&lt;Bonus!$J$4,Bonus!$K$4,IF(D3919&lt;Bonus!$J$5,Bonus!$K$5,IF(D3919&lt;Bonus!$J$6,Bonus!$K$6,IF(D3919&lt;Bonus!$J$7,Bonus!$K$7,IF(D3919&lt;Bonus!$J$8,Bonus!$K$8,IF(D3919&lt;Bonus!$J$9,Bonus!$K$9,IF(D3919&lt;Bonus!$J$10,Bonus!$K$10,IF(D3919&lt;Bonus!$J$11,Bonus!$K$11,IF(D3919&lt;Bonus!$J$12,Bonus!$K$12,Bonus!$K$13)))))))))))</f>
        <v>2</v>
      </c>
    </row>
    <row r="3920" spans="1:21"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17">
        <f t="shared" si="245"/>
        <v>40</v>
      </c>
      <c r="Q3920" t="s">
        <v>8337</v>
      </c>
      <c r="R3920" t="s">
        <v>8338</v>
      </c>
      <c r="S3920" s="23">
        <f t="shared" si="246"/>
        <v>41843.456284722219</v>
      </c>
      <c r="T3920" s="23">
        <f t="shared" si="247"/>
        <v>41855.458333333328</v>
      </c>
      <c r="U3920" s="27">
        <f>IF(D3920&lt;Bonus!$J$2,Bonus!$K$2,IF(D3920&lt;Bonus!$J$3,Bonus!$K$3,IF(D3920&lt;Bonus!$J$4,Bonus!$K$4,IF(D3920&lt;Bonus!$J$5,Bonus!$K$5,IF(D3920&lt;Bonus!$J$6,Bonus!$K$6,IF(D3920&lt;Bonus!$J$7,Bonus!$K$7,IF(D3920&lt;Bonus!$J$8,Bonus!$K$8,IF(D3920&lt;Bonus!$J$9,Bonus!$K$9,IF(D3920&lt;Bonus!$J$10,Bonus!$K$10,IF(D3920&lt;Bonus!$J$11,Bonus!$K$11,IF(D3920&lt;Bonus!$J$12,Bonus!$K$12,Bonus!$K$13)))))))))))</f>
        <v>12</v>
      </c>
    </row>
    <row r="3921" spans="1:21"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17">
        <f t="shared" si="245"/>
        <v>30</v>
      </c>
      <c r="Q3921" t="s">
        <v>8337</v>
      </c>
      <c r="R3921" t="s">
        <v>8338</v>
      </c>
      <c r="S3921" s="23">
        <f t="shared" si="246"/>
        <v>42358.476539351854</v>
      </c>
      <c r="T3921" s="23">
        <f t="shared" si="247"/>
        <v>42386.791666666664</v>
      </c>
      <c r="U3921" s="27">
        <f>IF(D3921&lt;Bonus!$J$2,Bonus!$K$2,IF(D3921&lt;Bonus!$J$3,Bonus!$K$3,IF(D3921&lt;Bonus!$J$4,Bonus!$K$4,IF(D3921&lt;Bonus!$J$5,Bonus!$K$5,IF(D3921&lt;Bonus!$J$6,Bonus!$K$6,IF(D3921&lt;Bonus!$J$7,Bonus!$K$7,IF(D3921&lt;Bonus!$J$8,Bonus!$K$8,IF(D3921&lt;Bonus!$J$9,Bonus!$K$9,IF(D3921&lt;Bonus!$J$10,Bonus!$K$10,IF(D3921&lt;Bonus!$J$11,Bonus!$K$11,IF(D3921&lt;Bonus!$J$12,Bonus!$K$12,Bonus!$K$13)))))))))))</f>
        <v>3</v>
      </c>
    </row>
    <row r="3922" spans="1:21"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17">
        <f t="shared" si="245"/>
        <v>45</v>
      </c>
      <c r="Q3922" t="s">
        <v>8337</v>
      </c>
      <c r="R3922" t="s">
        <v>8338</v>
      </c>
      <c r="S3922" s="23">
        <f t="shared" si="246"/>
        <v>42657.178935185184</v>
      </c>
      <c r="T3922" s="23">
        <f t="shared" si="247"/>
        <v>42687.220601851855</v>
      </c>
      <c r="U3922" s="27">
        <f>IF(D3922&lt;Bonus!$J$2,Bonus!$K$2,IF(D3922&lt;Bonus!$J$3,Bonus!$K$3,IF(D3922&lt;Bonus!$J$4,Bonus!$K$4,IF(D3922&lt;Bonus!$J$5,Bonus!$K$5,IF(D3922&lt;Bonus!$J$6,Bonus!$K$6,IF(D3922&lt;Bonus!$J$7,Bonus!$K$7,IF(D3922&lt;Bonus!$J$8,Bonus!$K$8,IF(D3922&lt;Bonus!$J$9,Bonus!$K$9,IF(D3922&lt;Bonus!$J$10,Bonus!$K$10,IF(D3922&lt;Bonus!$J$11,Bonus!$K$11,IF(D3922&lt;Bonus!$J$12,Bonus!$K$12,Bonus!$K$13)))))))))))</f>
        <v>2</v>
      </c>
    </row>
    <row r="3923" spans="1:21"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17" t="e">
        <f t="shared" si="245"/>
        <v>#DIV/0!</v>
      </c>
      <c r="Q3923" t="s">
        <v>8337</v>
      </c>
      <c r="R3923" t="s">
        <v>8338</v>
      </c>
      <c r="S3923" s="23">
        <f t="shared" si="246"/>
        <v>41926.333969907406</v>
      </c>
      <c r="T3923" s="23">
        <f t="shared" si="247"/>
        <v>41938.541666666664</v>
      </c>
      <c r="U3923" s="27">
        <f>IF(D3923&lt;Bonus!$J$2,Bonus!$K$2,IF(D3923&lt;Bonus!$J$3,Bonus!$K$3,IF(D3923&lt;Bonus!$J$4,Bonus!$K$4,IF(D3923&lt;Bonus!$J$5,Bonus!$K$5,IF(D3923&lt;Bonus!$J$6,Bonus!$K$6,IF(D3923&lt;Bonus!$J$7,Bonus!$K$7,IF(D3923&lt;Bonus!$J$8,Bonus!$K$8,IF(D3923&lt;Bonus!$J$9,Bonus!$K$9,IF(D3923&lt;Bonus!$J$10,Bonus!$K$10,IF(D3923&lt;Bonus!$J$11,Bonus!$K$11,IF(D3923&lt;Bonus!$J$12,Bonus!$K$12,Bonus!$K$13)))))))))))</f>
        <v>2</v>
      </c>
    </row>
    <row r="3924" spans="1:21"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17">
        <f t="shared" si="245"/>
        <v>10.166666666666666</v>
      </c>
      <c r="Q3924" t="s">
        <v>8337</v>
      </c>
      <c r="R3924" t="s">
        <v>8338</v>
      </c>
      <c r="S3924" s="23">
        <f t="shared" si="246"/>
        <v>42020.560300925928</v>
      </c>
      <c r="T3924" s="23">
        <f t="shared" si="247"/>
        <v>42065.749999999993</v>
      </c>
      <c r="U3924" s="27">
        <f>IF(D3924&lt;Bonus!$J$2,Bonus!$K$2,IF(D3924&lt;Bonus!$J$3,Bonus!$K$3,IF(D3924&lt;Bonus!$J$4,Bonus!$K$4,IF(D3924&lt;Bonus!$J$5,Bonus!$K$5,IF(D3924&lt;Bonus!$J$6,Bonus!$K$6,IF(D3924&lt;Bonus!$J$7,Bonus!$K$7,IF(D3924&lt;Bonus!$J$8,Bonus!$K$8,IF(D3924&lt;Bonus!$J$9,Bonus!$K$9,IF(D3924&lt;Bonus!$J$10,Bonus!$K$10,IF(D3924&lt;Bonus!$J$11,Bonus!$K$11,IF(D3924&lt;Bonus!$J$12,Bonus!$K$12,Bonus!$K$13)))))))))))</f>
        <v>1</v>
      </c>
    </row>
    <row r="3925" spans="1:21"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17">
        <f t="shared" si="245"/>
        <v>81.411764705882348</v>
      </c>
      <c r="Q3925" t="s">
        <v>8337</v>
      </c>
      <c r="R3925" t="s">
        <v>8338</v>
      </c>
      <c r="S3925" s="23">
        <f t="shared" si="246"/>
        <v>42075.771655092591</v>
      </c>
      <c r="T3925" s="23">
        <f t="shared" si="247"/>
        <v>42103.771655092591</v>
      </c>
      <c r="U3925" s="27">
        <f>IF(D3925&lt;Bonus!$J$2,Bonus!$K$2,IF(D3925&lt;Bonus!$J$3,Bonus!$K$3,IF(D3925&lt;Bonus!$J$4,Bonus!$K$4,IF(D3925&lt;Bonus!$J$5,Bonus!$K$5,IF(D3925&lt;Bonus!$J$6,Bonus!$K$6,IF(D3925&lt;Bonus!$J$7,Bonus!$K$7,IF(D3925&lt;Bonus!$J$8,Bonus!$K$8,IF(D3925&lt;Bonus!$J$9,Bonus!$K$9,IF(D3925&lt;Bonus!$J$10,Bonus!$K$10,IF(D3925&lt;Bonus!$J$11,Bonus!$K$11,IF(D3925&lt;Bonus!$J$12,Bonus!$K$12,Bonus!$K$13)))))))))))</f>
        <v>4</v>
      </c>
    </row>
    <row r="3926" spans="1:21"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17">
        <f t="shared" si="245"/>
        <v>57.25</v>
      </c>
      <c r="Q3926" t="s">
        <v>8337</v>
      </c>
      <c r="R3926" t="s">
        <v>8338</v>
      </c>
      <c r="S3926" s="23">
        <f t="shared" si="246"/>
        <v>41786.751412037032</v>
      </c>
      <c r="T3926" s="23">
        <f t="shared" si="247"/>
        <v>41816.751412037032</v>
      </c>
      <c r="U3926" s="27">
        <f>IF(D3926&lt;Bonus!$J$2,Bonus!$K$2,IF(D3926&lt;Bonus!$J$3,Bonus!$K$3,IF(D3926&lt;Bonus!$J$4,Bonus!$K$4,IF(D3926&lt;Bonus!$J$5,Bonus!$K$5,IF(D3926&lt;Bonus!$J$6,Bonus!$K$6,IF(D3926&lt;Bonus!$J$7,Bonus!$K$7,IF(D3926&lt;Bonus!$J$8,Bonus!$K$8,IF(D3926&lt;Bonus!$J$9,Bonus!$K$9,IF(D3926&lt;Bonus!$J$10,Bonus!$K$10,IF(D3926&lt;Bonus!$J$11,Bonus!$K$11,IF(D3926&lt;Bonus!$J$12,Bonus!$K$12,Bonus!$K$13)))))))))))</f>
        <v>5</v>
      </c>
    </row>
    <row r="3927" spans="1:21"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17">
        <f t="shared" si="245"/>
        <v>5</v>
      </c>
      <c r="Q3927" t="s">
        <v>8337</v>
      </c>
      <c r="R3927" t="s">
        <v>8338</v>
      </c>
      <c r="S3927" s="23">
        <f t="shared" si="246"/>
        <v>41820.662488425922</v>
      </c>
      <c r="T3927" s="23">
        <f t="shared" si="247"/>
        <v>41850.662488425922</v>
      </c>
      <c r="U3927" s="27">
        <f>IF(D3927&lt;Bonus!$J$2,Bonus!$K$2,IF(D3927&lt;Bonus!$J$3,Bonus!$K$3,IF(D3927&lt;Bonus!$J$4,Bonus!$K$4,IF(D3927&lt;Bonus!$J$5,Bonus!$K$5,IF(D3927&lt;Bonus!$J$6,Bonus!$K$6,IF(D3927&lt;Bonus!$J$7,Bonus!$K$7,IF(D3927&lt;Bonus!$J$8,Bonus!$K$8,IF(D3927&lt;Bonus!$J$9,Bonus!$K$9,IF(D3927&lt;Bonus!$J$10,Bonus!$K$10,IF(D3927&lt;Bonus!$J$11,Bonus!$K$11,IF(D3927&lt;Bonus!$J$12,Bonus!$K$12,Bonus!$K$13)))))))))))</f>
        <v>1</v>
      </c>
    </row>
    <row r="3928" spans="1:21"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17">
        <f t="shared" si="245"/>
        <v>15</v>
      </c>
      <c r="Q3928" t="s">
        <v>8337</v>
      </c>
      <c r="R3928" t="s">
        <v>8338</v>
      </c>
      <c r="S3928" s="23">
        <f t="shared" si="246"/>
        <v>41969.876712962963</v>
      </c>
      <c r="T3928" s="23">
        <f t="shared" si="247"/>
        <v>41999.876712962963</v>
      </c>
      <c r="U3928" s="27">
        <f>IF(D3928&lt;Bonus!$J$2,Bonus!$K$2,IF(D3928&lt;Bonus!$J$3,Bonus!$K$3,IF(D3928&lt;Bonus!$J$4,Bonus!$K$4,IF(D3928&lt;Bonus!$J$5,Bonus!$K$5,IF(D3928&lt;Bonus!$J$6,Bonus!$K$6,IF(D3928&lt;Bonus!$J$7,Bonus!$K$7,IF(D3928&lt;Bonus!$J$8,Bonus!$K$8,IF(D3928&lt;Bonus!$J$9,Bonus!$K$9,IF(D3928&lt;Bonus!$J$10,Bonus!$K$10,IF(D3928&lt;Bonus!$J$11,Bonus!$K$11,IF(D3928&lt;Bonus!$J$12,Bonus!$K$12,Bonus!$K$13)))))))))))</f>
        <v>3</v>
      </c>
    </row>
    <row r="3929" spans="1:21"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17">
        <f t="shared" si="245"/>
        <v>12.5</v>
      </c>
      <c r="Q3929" t="s">
        <v>8337</v>
      </c>
      <c r="R3929" t="s">
        <v>8338</v>
      </c>
      <c r="S3929" s="23">
        <f t="shared" si="246"/>
        <v>41830.059074074074</v>
      </c>
      <c r="T3929" s="23">
        <f t="shared" si="247"/>
        <v>41860.059074074074</v>
      </c>
      <c r="U3929" s="27">
        <f>IF(D3929&lt;Bonus!$J$2,Bonus!$K$2,IF(D3929&lt;Bonus!$J$3,Bonus!$K$3,IF(D3929&lt;Bonus!$J$4,Bonus!$K$4,IF(D3929&lt;Bonus!$J$5,Bonus!$K$5,IF(D3929&lt;Bonus!$J$6,Bonus!$K$6,IF(D3929&lt;Bonus!$J$7,Bonus!$K$7,IF(D3929&lt;Bonus!$J$8,Bonus!$K$8,IF(D3929&lt;Bonus!$J$9,Bonus!$K$9,IF(D3929&lt;Bonus!$J$10,Bonus!$K$10,IF(D3929&lt;Bonus!$J$11,Bonus!$K$11,IF(D3929&lt;Bonus!$J$12,Bonus!$K$12,Bonus!$K$13)))))))))))</f>
        <v>2</v>
      </c>
    </row>
    <row r="3930" spans="1:21"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17">
        <f t="shared" si="245"/>
        <v>93</v>
      </c>
      <c r="Q3930" t="s">
        <v>8337</v>
      </c>
      <c r="R3930" t="s">
        <v>8338</v>
      </c>
      <c r="S3930" s="23">
        <f t="shared" si="246"/>
        <v>42265.474849537037</v>
      </c>
      <c r="T3930" s="23">
        <f t="shared" si="247"/>
        <v>42292.999305555553</v>
      </c>
      <c r="U3930" s="27">
        <f>IF(D3930&lt;Bonus!$J$2,Bonus!$K$2,IF(D3930&lt;Bonus!$J$3,Bonus!$K$3,IF(D3930&lt;Bonus!$J$4,Bonus!$K$4,IF(D3930&lt;Bonus!$J$5,Bonus!$K$5,IF(D3930&lt;Bonus!$J$6,Bonus!$K$6,IF(D3930&lt;Bonus!$J$7,Bonus!$K$7,IF(D3930&lt;Bonus!$J$8,Bonus!$K$8,IF(D3930&lt;Bonus!$J$9,Bonus!$K$9,IF(D3930&lt;Bonus!$J$10,Bonus!$K$10,IF(D3930&lt;Bonus!$J$11,Bonus!$K$11,IF(D3930&lt;Bonus!$J$12,Bonus!$K$12,Bonus!$K$13)))))))))))</f>
        <v>3</v>
      </c>
    </row>
    <row r="3931" spans="1:21"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17">
        <f t="shared" si="245"/>
        <v>32.357142857142854</v>
      </c>
      <c r="Q3931" t="s">
        <v>8337</v>
      </c>
      <c r="R3931" t="s">
        <v>8338</v>
      </c>
      <c r="S3931" s="23">
        <f t="shared" si="246"/>
        <v>42601.618807870364</v>
      </c>
      <c r="T3931" s="23">
        <f t="shared" si="247"/>
        <v>42631.618807870364</v>
      </c>
      <c r="U3931" s="27">
        <f>IF(D3931&lt;Bonus!$J$2,Bonus!$K$2,IF(D3931&lt;Bonus!$J$3,Bonus!$K$3,IF(D3931&lt;Bonus!$J$4,Bonus!$K$4,IF(D3931&lt;Bonus!$J$5,Bonus!$K$5,IF(D3931&lt;Bonus!$J$6,Bonus!$K$6,IF(D3931&lt;Bonus!$J$7,Bonus!$K$7,IF(D3931&lt;Bonus!$J$8,Bonus!$K$8,IF(D3931&lt;Bonus!$J$9,Bonus!$K$9,IF(D3931&lt;Bonus!$J$10,Bonus!$K$10,IF(D3931&lt;Bonus!$J$11,Bonus!$K$11,IF(D3931&lt;Bonus!$J$12,Bonus!$K$12,Bonus!$K$13)))))))))))</f>
        <v>6</v>
      </c>
    </row>
    <row r="3932" spans="1:21"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17" t="e">
        <f t="shared" si="245"/>
        <v>#DIV/0!</v>
      </c>
      <c r="Q3932" t="s">
        <v>8337</v>
      </c>
      <c r="R3932" t="s">
        <v>8338</v>
      </c>
      <c r="S3932" s="23">
        <f t="shared" si="246"/>
        <v>42433.13041666666</v>
      </c>
      <c r="T3932" s="23">
        <f t="shared" si="247"/>
        <v>42461.041666666664</v>
      </c>
      <c r="U3932" s="27">
        <f>IF(D3932&lt;Bonus!$J$2,Bonus!$K$2,IF(D3932&lt;Bonus!$J$3,Bonus!$K$3,IF(D3932&lt;Bonus!$J$4,Bonus!$K$4,IF(D3932&lt;Bonus!$J$5,Bonus!$K$5,IF(D3932&lt;Bonus!$J$6,Bonus!$K$6,IF(D3932&lt;Bonus!$J$7,Bonus!$K$7,IF(D3932&lt;Bonus!$J$8,Bonus!$K$8,IF(D3932&lt;Bonus!$J$9,Bonus!$K$9,IF(D3932&lt;Bonus!$J$10,Bonus!$K$10,IF(D3932&lt;Bonus!$J$11,Bonus!$K$11,IF(D3932&lt;Bonus!$J$12,Bonus!$K$12,Bonus!$K$13)))))))))))</f>
        <v>4</v>
      </c>
    </row>
    <row r="3933" spans="1:21"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17" t="e">
        <f t="shared" si="245"/>
        <v>#DIV/0!</v>
      </c>
      <c r="Q3933" t="s">
        <v>8337</v>
      </c>
      <c r="R3933" t="s">
        <v>8338</v>
      </c>
      <c r="S3933" s="23">
        <f t="shared" si="246"/>
        <v>42227.943368055552</v>
      </c>
      <c r="T3933" s="23">
        <f t="shared" si="247"/>
        <v>42252.943368055552</v>
      </c>
      <c r="U3933" s="27">
        <f>IF(D3933&lt;Bonus!$J$2,Bonus!$K$2,IF(D3933&lt;Bonus!$J$3,Bonus!$K$3,IF(D3933&lt;Bonus!$J$4,Bonus!$K$4,IF(D3933&lt;Bonus!$J$5,Bonus!$K$5,IF(D3933&lt;Bonus!$J$6,Bonus!$K$6,IF(D3933&lt;Bonus!$J$7,Bonus!$K$7,IF(D3933&lt;Bonus!$J$8,Bonus!$K$8,IF(D3933&lt;Bonus!$J$9,Bonus!$K$9,IF(D3933&lt;Bonus!$J$10,Bonus!$K$10,IF(D3933&lt;Bonus!$J$11,Bonus!$K$11,IF(D3933&lt;Bonus!$J$12,Bonus!$K$12,Bonus!$K$13)))))))))))</f>
        <v>3</v>
      </c>
    </row>
    <row r="3934" spans="1:21"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17">
        <f t="shared" si="245"/>
        <v>1</v>
      </c>
      <c r="Q3934" t="s">
        <v>8337</v>
      </c>
      <c r="R3934" t="s">
        <v>8338</v>
      </c>
      <c r="S3934" s="23">
        <f t="shared" si="246"/>
        <v>42414.960231481477</v>
      </c>
      <c r="T3934" s="23">
        <f t="shared" si="247"/>
        <v>42444.918564814812</v>
      </c>
      <c r="U3934" s="27">
        <f>IF(D3934&lt;Bonus!$J$2,Bonus!$K$2,IF(D3934&lt;Bonus!$J$3,Bonus!$K$3,IF(D3934&lt;Bonus!$J$4,Bonus!$K$4,IF(D3934&lt;Bonus!$J$5,Bonus!$K$5,IF(D3934&lt;Bonus!$J$6,Bonus!$K$6,IF(D3934&lt;Bonus!$J$7,Bonus!$K$7,IF(D3934&lt;Bonus!$J$8,Bonus!$K$8,IF(D3934&lt;Bonus!$J$9,Bonus!$K$9,IF(D3934&lt;Bonus!$J$10,Bonus!$K$10,IF(D3934&lt;Bonus!$J$11,Bonus!$K$11,IF(D3934&lt;Bonus!$J$12,Bonus!$K$12,Bonus!$K$13)))))))))))</f>
        <v>4</v>
      </c>
    </row>
    <row r="3935" spans="1:21"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17">
        <f t="shared" si="245"/>
        <v>91.833333333333329</v>
      </c>
      <c r="Q3935" t="s">
        <v>8337</v>
      </c>
      <c r="R3935" t="s">
        <v>8338</v>
      </c>
      <c r="S3935" s="23">
        <f t="shared" si="246"/>
        <v>42538.759976851848</v>
      </c>
      <c r="T3935" s="23">
        <f t="shared" si="247"/>
        <v>42567.821527777771</v>
      </c>
      <c r="U3935" s="27">
        <f>IF(D3935&lt;Bonus!$J$2,Bonus!$K$2,IF(D3935&lt;Bonus!$J$3,Bonus!$K$3,IF(D3935&lt;Bonus!$J$4,Bonus!$K$4,IF(D3935&lt;Bonus!$J$5,Bonus!$K$5,IF(D3935&lt;Bonus!$J$6,Bonus!$K$6,IF(D3935&lt;Bonus!$J$7,Bonus!$K$7,IF(D3935&lt;Bonus!$J$8,Bonus!$K$8,IF(D3935&lt;Bonus!$J$9,Bonus!$K$9,IF(D3935&lt;Bonus!$J$10,Bonus!$K$10,IF(D3935&lt;Bonus!$J$11,Bonus!$K$11,IF(D3935&lt;Bonus!$J$12,Bonus!$K$12,Bonus!$K$13)))))))))))</f>
        <v>3</v>
      </c>
    </row>
    <row r="3936" spans="1:21"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17">
        <f t="shared" si="245"/>
        <v>45.833333333333336</v>
      </c>
      <c r="Q3936" t="s">
        <v>8337</v>
      </c>
      <c r="R3936" t="s">
        <v>8338</v>
      </c>
      <c r="S3936" s="23">
        <f t="shared" si="246"/>
        <v>42233.463414351849</v>
      </c>
      <c r="T3936" s="23">
        <f t="shared" si="247"/>
        <v>42278.333333333336</v>
      </c>
      <c r="U3936" s="27">
        <f>IF(D3936&lt;Bonus!$J$2,Bonus!$K$2,IF(D3936&lt;Bonus!$J$3,Bonus!$K$3,IF(D3936&lt;Bonus!$J$4,Bonus!$K$4,IF(D3936&lt;Bonus!$J$5,Bonus!$K$5,IF(D3936&lt;Bonus!$J$6,Bonus!$K$6,IF(D3936&lt;Bonus!$J$7,Bonus!$K$7,IF(D3936&lt;Bonus!$J$8,Bonus!$K$8,IF(D3936&lt;Bonus!$J$9,Bonus!$K$9,IF(D3936&lt;Bonus!$J$10,Bonus!$K$10,IF(D3936&lt;Bonus!$J$11,Bonus!$K$11,IF(D3936&lt;Bonus!$J$12,Bonus!$K$12,Bonus!$K$13)))))))))))</f>
        <v>3</v>
      </c>
    </row>
    <row r="3937" spans="1:21"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17">
        <f t="shared" si="245"/>
        <v>57.173913043478258</v>
      </c>
      <c r="Q3937" t="s">
        <v>8337</v>
      </c>
      <c r="R3937" t="s">
        <v>8338</v>
      </c>
      <c r="S3937" s="23">
        <f t="shared" si="246"/>
        <v>42221.448449074065</v>
      </c>
      <c r="T3937" s="23">
        <f t="shared" si="247"/>
        <v>42281.448449074065</v>
      </c>
      <c r="U3937" s="27">
        <f>IF(D3937&lt;Bonus!$J$2,Bonus!$K$2,IF(D3937&lt;Bonus!$J$3,Bonus!$K$3,IF(D3937&lt;Bonus!$J$4,Bonus!$K$4,IF(D3937&lt;Bonus!$J$5,Bonus!$K$5,IF(D3937&lt;Bonus!$J$6,Bonus!$K$6,IF(D3937&lt;Bonus!$J$7,Bonus!$K$7,IF(D3937&lt;Bonus!$J$8,Bonus!$K$8,IF(D3937&lt;Bonus!$J$9,Bonus!$K$9,IF(D3937&lt;Bonus!$J$10,Bonus!$K$10,IF(D3937&lt;Bonus!$J$11,Bonus!$K$11,IF(D3937&lt;Bonus!$J$12,Bonus!$K$12,Bonus!$K$13)))))))))))</f>
        <v>2</v>
      </c>
    </row>
    <row r="3938" spans="1:21"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17" t="e">
        <f t="shared" si="245"/>
        <v>#DIV/0!</v>
      </c>
      <c r="Q3938" t="s">
        <v>8337</v>
      </c>
      <c r="R3938" t="s">
        <v>8338</v>
      </c>
      <c r="S3938" s="23">
        <f t="shared" si="246"/>
        <v>42675.054629629631</v>
      </c>
      <c r="T3938" s="23">
        <f t="shared" si="247"/>
        <v>42705.096296296295</v>
      </c>
      <c r="U3938" s="27">
        <f>IF(D3938&lt;Bonus!$J$2,Bonus!$K$2,IF(D3938&lt;Bonus!$J$3,Bonus!$K$3,IF(D3938&lt;Bonus!$J$4,Bonus!$K$4,IF(D3938&lt;Bonus!$J$5,Bonus!$K$5,IF(D3938&lt;Bonus!$J$6,Bonus!$K$6,IF(D3938&lt;Bonus!$J$7,Bonus!$K$7,IF(D3938&lt;Bonus!$J$8,Bonus!$K$8,IF(D3938&lt;Bonus!$J$9,Bonus!$K$9,IF(D3938&lt;Bonus!$J$10,Bonus!$K$10,IF(D3938&lt;Bonus!$J$11,Bonus!$K$11,IF(D3938&lt;Bonus!$J$12,Bonus!$K$12,Bonus!$K$13)))))))))))</f>
        <v>6</v>
      </c>
    </row>
    <row r="3939" spans="1:21"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17">
        <f t="shared" si="245"/>
        <v>248.5</v>
      </c>
      <c r="Q3939" t="s">
        <v>8337</v>
      </c>
      <c r="R3939" t="s">
        <v>8338</v>
      </c>
      <c r="S3939" s="23">
        <f t="shared" si="246"/>
        <v>42534.423148148147</v>
      </c>
      <c r="T3939" s="23">
        <f t="shared" si="247"/>
        <v>42562.423148148147</v>
      </c>
      <c r="U3939" s="27">
        <f>IF(D3939&lt;Bonus!$J$2,Bonus!$K$2,IF(D3939&lt;Bonus!$J$3,Bonus!$K$3,IF(D3939&lt;Bonus!$J$4,Bonus!$K$4,IF(D3939&lt;Bonus!$J$5,Bonus!$K$5,IF(D3939&lt;Bonus!$J$6,Bonus!$K$6,IF(D3939&lt;Bonus!$J$7,Bonus!$K$7,IF(D3939&lt;Bonus!$J$8,Bonus!$K$8,IF(D3939&lt;Bonus!$J$9,Bonus!$K$9,IF(D3939&lt;Bonus!$J$10,Bonus!$K$10,IF(D3939&lt;Bonus!$J$11,Bonus!$K$11,IF(D3939&lt;Bonus!$J$12,Bonus!$K$12,Bonus!$K$13)))))))))))</f>
        <v>2</v>
      </c>
    </row>
    <row r="3940" spans="1:21"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17">
        <f t="shared" si="245"/>
        <v>79.400000000000006</v>
      </c>
      <c r="Q3940" t="s">
        <v>8337</v>
      </c>
      <c r="R3940" t="s">
        <v>8338</v>
      </c>
      <c r="S3940" s="23">
        <f t="shared" si="246"/>
        <v>42151.697384259263</v>
      </c>
      <c r="T3940" s="23">
        <f t="shared" si="247"/>
        <v>42182.697384259263</v>
      </c>
      <c r="U3940" s="27">
        <f>IF(D3940&lt;Bonus!$J$2,Bonus!$K$2,IF(D3940&lt;Bonus!$J$3,Bonus!$K$3,IF(D3940&lt;Bonus!$J$4,Bonus!$K$4,IF(D3940&lt;Bonus!$J$5,Bonus!$K$5,IF(D3940&lt;Bonus!$J$6,Bonus!$K$6,IF(D3940&lt;Bonus!$J$7,Bonus!$K$7,IF(D3940&lt;Bonus!$J$8,Bonus!$K$8,IF(D3940&lt;Bonus!$J$9,Bonus!$K$9,IF(D3940&lt;Bonus!$J$10,Bonus!$K$10,IF(D3940&lt;Bonus!$J$11,Bonus!$K$11,IF(D3940&lt;Bonus!$J$12,Bonus!$K$12,Bonus!$K$13)))))))))))</f>
        <v>2</v>
      </c>
    </row>
    <row r="3941" spans="1:21"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17">
        <f t="shared" si="245"/>
        <v>5</v>
      </c>
      <c r="Q3941" t="s">
        <v>8337</v>
      </c>
      <c r="R3941" t="s">
        <v>8338</v>
      </c>
      <c r="S3941" s="23">
        <f t="shared" si="246"/>
        <v>41915.191886574074</v>
      </c>
      <c r="T3941" s="23">
        <f t="shared" si="247"/>
        <v>41918.979166666664</v>
      </c>
      <c r="U3941" s="27">
        <f>IF(D3941&lt;Bonus!$J$2,Bonus!$K$2,IF(D3941&lt;Bonus!$J$3,Bonus!$K$3,IF(D3941&lt;Bonus!$J$4,Bonus!$K$4,IF(D3941&lt;Bonus!$J$5,Bonus!$K$5,IF(D3941&lt;Bonus!$J$6,Bonus!$K$6,IF(D3941&lt;Bonus!$J$7,Bonus!$K$7,IF(D3941&lt;Bonus!$J$8,Bonus!$K$8,IF(D3941&lt;Bonus!$J$9,Bonus!$K$9,IF(D3941&lt;Bonus!$J$10,Bonus!$K$10,IF(D3941&lt;Bonus!$J$11,Bonus!$K$11,IF(D3941&lt;Bonus!$J$12,Bonus!$K$12,Bonus!$K$13)))))))))))</f>
        <v>3</v>
      </c>
    </row>
    <row r="3942" spans="1:21"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17">
        <f t="shared" si="245"/>
        <v>5.5</v>
      </c>
      <c r="Q3942" t="s">
        <v>8337</v>
      </c>
      <c r="R3942" t="s">
        <v>8338</v>
      </c>
      <c r="S3942" s="23">
        <f t="shared" si="246"/>
        <v>41961.284155092588</v>
      </c>
      <c r="T3942" s="23">
        <f t="shared" si="247"/>
        <v>42006.284155092588</v>
      </c>
      <c r="U3942" s="27">
        <f>IF(D3942&lt;Bonus!$J$2,Bonus!$K$2,IF(D3942&lt;Bonus!$J$3,Bonus!$K$3,IF(D3942&lt;Bonus!$J$4,Bonus!$K$4,IF(D3942&lt;Bonus!$J$5,Bonus!$K$5,IF(D3942&lt;Bonus!$J$6,Bonus!$K$6,IF(D3942&lt;Bonus!$J$7,Bonus!$K$7,IF(D3942&lt;Bonus!$J$8,Bonus!$K$8,IF(D3942&lt;Bonus!$J$9,Bonus!$K$9,IF(D3942&lt;Bonus!$J$10,Bonus!$K$10,IF(D3942&lt;Bonus!$J$11,Bonus!$K$11,IF(D3942&lt;Bonus!$J$12,Bonus!$K$12,Bonus!$K$13)))))))))))</f>
        <v>3</v>
      </c>
    </row>
    <row r="3943" spans="1:21"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17">
        <f t="shared" si="245"/>
        <v>25</v>
      </c>
      <c r="Q3943" t="s">
        <v>8337</v>
      </c>
      <c r="R3943" t="s">
        <v>8338</v>
      </c>
      <c r="S3943" s="23">
        <f t="shared" si="246"/>
        <v>41940.378900462958</v>
      </c>
      <c r="T3943" s="23">
        <f t="shared" si="247"/>
        <v>41967.833333333336</v>
      </c>
      <c r="U3943" s="27">
        <f>IF(D3943&lt;Bonus!$J$2,Bonus!$K$2,IF(D3943&lt;Bonus!$J$3,Bonus!$K$3,IF(D3943&lt;Bonus!$J$4,Bonus!$K$4,IF(D3943&lt;Bonus!$J$5,Bonus!$K$5,IF(D3943&lt;Bonus!$J$6,Bonus!$K$6,IF(D3943&lt;Bonus!$J$7,Bonus!$K$7,IF(D3943&lt;Bonus!$J$8,Bonus!$K$8,IF(D3943&lt;Bonus!$J$9,Bonus!$K$9,IF(D3943&lt;Bonus!$J$10,Bonus!$K$10,IF(D3943&lt;Bonus!$J$11,Bonus!$K$11,IF(D3943&lt;Bonus!$J$12,Bonus!$K$12,Bonus!$K$13)))))))))))</f>
        <v>3</v>
      </c>
    </row>
    <row r="3944" spans="1:21"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17" t="e">
        <f t="shared" si="245"/>
        <v>#DIV/0!</v>
      </c>
      <c r="Q3944" t="s">
        <v>8337</v>
      </c>
      <c r="R3944" t="s">
        <v>8338</v>
      </c>
      <c r="S3944" s="23">
        <f t="shared" si="246"/>
        <v>42111.695763888885</v>
      </c>
      <c r="T3944" s="23">
        <f t="shared" si="247"/>
        <v>42171.695763888885</v>
      </c>
      <c r="U3944" s="27">
        <f>IF(D3944&lt;Bonus!$J$2,Bonus!$K$2,IF(D3944&lt;Bonus!$J$3,Bonus!$K$3,IF(D3944&lt;Bonus!$J$4,Bonus!$K$4,IF(D3944&lt;Bonus!$J$5,Bonus!$K$5,IF(D3944&lt;Bonus!$J$6,Bonus!$K$6,IF(D3944&lt;Bonus!$J$7,Bonus!$K$7,IF(D3944&lt;Bonus!$J$8,Bonus!$K$8,IF(D3944&lt;Bonus!$J$9,Bonus!$K$9,IF(D3944&lt;Bonus!$J$10,Bonus!$K$10,IF(D3944&lt;Bonus!$J$11,Bonus!$K$11,IF(D3944&lt;Bonus!$J$12,Bonus!$K$12,Bonus!$K$13)))))))))))</f>
        <v>2</v>
      </c>
    </row>
    <row r="3945" spans="1:21"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17">
        <f t="shared" si="245"/>
        <v>137.07692307692307</v>
      </c>
      <c r="Q3945" t="s">
        <v>8337</v>
      </c>
      <c r="R3945" t="s">
        <v>8338</v>
      </c>
      <c r="S3945" s="23">
        <f t="shared" si="246"/>
        <v>42279.570231481477</v>
      </c>
      <c r="T3945" s="23">
        <f t="shared" si="247"/>
        <v>42310.493055555555</v>
      </c>
      <c r="U3945" s="27">
        <f>IF(D3945&lt;Bonus!$J$2,Bonus!$K$2,IF(D3945&lt;Bonus!$J$3,Bonus!$K$3,IF(D3945&lt;Bonus!$J$4,Bonus!$K$4,IF(D3945&lt;Bonus!$J$5,Bonus!$K$5,IF(D3945&lt;Bonus!$J$6,Bonus!$K$6,IF(D3945&lt;Bonus!$J$7,Bonus!$K$7,IF(D3945&lt;Bonus!$J$8,Bonus!$K$8,IF(D3945&lt;Bonus!$J$9,Bonus!$K$9,IF(D3945&lt;Bonus!$J$10,Bonus!$K$10,IF(D3945&lt;Bonus!$J$11,Bonus!$K$11,IF(D3945&lt;Bonus!$J$12,Bonus!$K$12,Bonus!$K$13)))))))))))</f>
        <v>3</v>
      </c>
    </row>
    <row r="3946" spans="1:21"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17" t="e">
        <f t="shared" si="245"/>
        <v>#DIV/0!</v>
      </c>
      <c r="Q3946" t="s">
        <v>8337</v>
      </c>
      <c r="R3946" t="s">
        <v>8338</v>
      </c>
      <c r="S3946" s="23">
        <f t="shared" si="246"/>
        <v>42213.454571759255</v>
      </c>
      <c r="T3946" s="23">
        <f t="shared" si="247"/>
        <v>42243.454571759255</v>
      </c>
      <c r="U3946" s="27">
        <f>IF(D3946&lt;Bonus!$J$2,Bonus!$K$2,IF(D3946&lt;Bonus!$J$3,Bonus!$K$3,IF(D3946&lt;Bonus!$J$4,Bonus!$K$4,IF(D3946&lt;Bonus!$J$5,Bonus!$K$5,IF(D3946&lt;Bonus!$J$6,Bonus!$K$6,IF(D3946&lt;Bonus!$J$7,Bonus!$K$7,IF(D3946&lt;Bonus!$J$8,Bonus!$K$8,IF(D3946&lt;Bonus!$J$9,Bonus!$K$9,IF(D3946&lt;Bonus!$J$10,Bonus!$K$10,IF(D3946&lt;Bonus!$J$11,Bonus!$K$11,IF(D3946&lt;Bonus!$J$12,Bonus!$K$12,Bonus!$K$13)))))))))))</f>
        <v>3</v>
      </c>
    </row>
    <row r="3947" spans="1:21"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17">
        <f t="shared" si="245"/>
        <v>5</v>
      </c>
      <c r="Q3947" t="s">
        <v>8337</v>
      </c>
      <c r="R3947" t="s">
        <v>8338</v>
      </c>
      <c r="S3947" s="23">
        <f t="shared" si="246"/>
        <v>42109.593379629623</v>
      </c>
      <c r="T3947" s="23">
        <f t="shared" si="247"/>
        <v>42139.593379629623</v>
      </c>
      <c r="U3947" s="27">
        <f>IF(D3947&lt;Bonus!$J$2,Bonus!$K$2,IF(D3947&lt;Bonus!$J$3,Bonus!$K$3,IF(D3947&lt;Bonus!$J$4,Bonus!$K$4,IF(D3947&lt;Bonus!$J$5,Bonus!$K$5,IF(D3947&lt;Bonus!$J$6,Bonus!$K$6,IF(D3947&lt;Bonus!$J$7,Bonus!$K$7,IF(D3947&lt;Bonus!$J$8,Bonus!$K$8,IF(D3947&lt;Bonus!$J$9,Bonus!$K$9,IF(D3947&lt;Bonus!$J$10,Bonus!$K$10,IF(D3947&lt;Bonus!$J$11,Bonus!$K$11,IF(D3947&lt;Bonus!$J$12,Bonus!$K$12,Bonus!$K$13)))))))))))</f>
        <v>2</v>
      </c>
    </row>
    <row r="3948" spans="1:21"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17">
        <f t="shared" si="245"/>
        <v>39</v>
      </c>
      <c r="Q3948" t="s">
        <v>8337</v>
      </c>
      <c r="R3948" t="s">
        <v>8338</v>
      </c>
      <c r="S3948" s="23">
        <f t="shared" si="246"/>
        <v>42031.625254629624</v>
      </c>
      <c r="T3948" s="23">
        <f t="shared" si="247"/>
        <v>42063.124999999993</v>
      </c>
      <c r="U3948" s="27">
        <f>IF(D3948&lt;Bonus!$J$2,Bonus!$K$2,IF(D3948&lt;Bonus!$J$3,Bonus!$K$3,IF(D3948&lt;Bonus!$J$4,Bonus!$K$4,IF(D3948&lt;Bonus!$J$5,Bonus!$K$5,IF(D3948&lt;Bonus!$J$6,Bonus!$K$6,IF(D3948&lt;Bonus!$J$7,Bonus!$K$7,IF(D3948&lt;Bonus!$J$8,Bonus!$K$8,IF(D3948&lt;Bonus!$J$9,Bonus!$K$9,IF(D3948&lt;Bonus!$J$10,Bonus!$K$10,IF(D3948&lt;Bonus!$J$11,Bonus!$K$11,IF(D3948&lt;Bonus!$J$12,Bonus!$K$12,Bonus!$K$13)))))))))))</f>
        <v>3</v>
      </c>
    </row>
    <row r="3949" spans="1:21"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17">
        <f t="shared" si="245"/>
        <v>50.5</v>
      </c>
      <c r="Q3949" t="s">
        <v>8337</v>
      </c>
      <c r="R3949" t="s">
        <v>8338</v>
      </c>
      <c r="S3949" s="23">
        <f t="shared" si="246"/>
        <v>42614.934537037036</v>
      </c>
      <c r="T3949" s="23">
        <f t="shared" si="247"/>
        <v>42644.934537037036</v>
      </c>
      <c r="U3949" s="27">
        <f>IF(D3949&lt;Bonus!$J$2,Bonus!$K$2,IF(D3949&lt;Bonus!$J$3,Bonus!$K$3,IF(D3949&lt;Bonus!$J$4,Bonus!$K$4,IF(D3949&lt;Bonus!$J$5,Bonus!$K$5,IF(D3949&lt;Bonus!$J$6,Bonus!$K$6,IF(D3949&lt;Bonus!$J$7,Bonus!$K$7,IF(D3949&lt;Bonus!$J$8,Bonus!$K$8,IF(D3949&lt;Bonus!$J$9,Bonus!$K$9,IF(D3949&lt;Bonus!$J$10,Bonus!$K$10,IF(D3949&lt;Bonus!$J$11,Bonus!$K$11,IF(D3949&lt;Bonus!$J$12,Bonus!$K$12,Bonus!$K$13)))))))))))</f>
        <v>2</v>
      </c>
    </row>
    <row r="3950" spans="1:21"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17" t="e">
        <f t="shared" si="245"/>
        <v>#DIV/0!</v>
      </c>
      <c r="Q3950" t="s">
        <v>8337</v>
      </c>
      <c r="R3950" t="s">
        <v>8338</v>
      </c>
      <c r="S3950" s="23">
        <f t="shared" si="246"/>
        <v>41829.117164351846</v>
      </c>
      <c r="T3950" s="23">
        <f t="shared" si="247"/>
        <v>41889.117164351846</v>
      </c>
      <c r="U3950" s="27">
        <f>IF(D3950&lt;Bonus!$J$2,Bonus!$K$2,IF(D3950&lt;Bonus!$J$3,Bonus!$K$3,IF(D3950&lt;Bonus!$J$4,Bonus!$K$4,IF(D3950&lt;Bonus!$J$5,Bonus!$K$5,IF(D3950&lt;Bonus!$J$6,Bonus!$K$6,IF(D3950&lt;Bonus!$J$7,Bonus!$K$7,IF(D3950&lt;Bonus!$J$8,Bonus!$K$8,IF(D3950&lt;Bonus!$J$9,Bonus!$K$9,IF(D3950&lt;Bonus!$J$10,Bonus!$K$10,IF(D3950&lt;Bonus!$J$11,Bonus!$K$11,IF(D3950&lt;Bonus!$J$12,Bonus!$K$12,Bonus!$K$13)))))))))))</f>
        <v>8</v>
      </c>
    </row>
    <row r="3951" spans="1:21"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17">
        <f t="shared" si="245"/>
        <v>49.28125</v>
      </c>
      <c r="Q3951" t="s">
        <v>8337</v>
      </c>
      <c r="R3951" t="s">
        <v>8338</v>
      </c>
      <c r="S3951" s="23">
        <f t="shared" si="246"/>
        <v>42015.912280092591</v>
      </c>
      <c r="T3951" s="23">
        <f t="shared" si="247"/>
        <v>42045.912280092591</v>
      </c>
      <c r="U3951" s="27">
        <f>IF(D3951&lt;Bonus!$J$2,Bonus!$K$2,IF(D3951&lt;Bonus!$J$3,Bonus!$K$3,IF(D3951&lt;Bonus!$J$4,Bonus!$K$4,IF(D3951&lt;Bonus!$J$5,Bonus!$K$5,IF(D3951&lt;Bonus!$J$6,Bonus!$K$6,IF(D3951&lt;Bonus!$J$7,Bonus!$K$7,IF(D3951&lt;Bonus!$J$8,Bonus!$K$8,IF(D3951&lt;Bonus!$J$9,Bonus!$K$9,IF(D3951&lt;Bonus!$J$10,Bonus!$K$10,IF(D3951&lt;Bonus!$J$11,Bonus!$K$11,IF(D3951&lt;Bonus!$J$12,Bonus!$K$12,Bonus!$K$13)))))))))))</f>
        <v>4</v>
      </c>
    </row>
    <row r="3952" spans="1:21"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17">
        <f t="shared" si="245"/>
        <v>25</v>
      </c>
      <c r="Q3952" t="s">
        <v>8337</v>
      </c>
      <c r="R3952" t="s">
        <v>8338</v>
      </c>
      <c r="S3952" s="23">
        <f t="shared" si="246"/>
        <v>42439.493981481479</v>
      </c>
      <c r="T3952" s="23">
        <f t="shared" si="247"/>
        <v>42468.565972222219</v>
      </c>
      <c r="U3952" s="27">
        <f>IF(D3952&lt;Bonus!$J$2,Bonus!$K$2,IF(D3952&lt;Bonus!$J$3,Bonus!$K$3,IF(D3952&lt;Bonus!$J$4,Bonus!$K$4,IF(D3952&lt;Bonus!$J$5,Bonus!$K$5,IF(D3952&lt;Bonus!$J$6,Bonus!$K$6,IF(D3952&lt;Bonus!$J$7,Bonus!$K$7,IF(D3952&lt;Bonus!$J$8,Bonus!$K$8,IF(D3952&lt;Bonus!$J$9,Bonus!$K$9,IF(D3952&lt;Bonus!$J$10,Bonus!$K$10,IF(D3952&lt;Bonus!$J$11,Bonus!$K$11,IF(D3952&lt;Bonus!$J$12,Bonus!$K$12,Bonus!$K$13)))))))))))</f>
        <v>2</v>
      </c>
    </row>
    <row r="3953" spans="1:21"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17">
        <f t="shared" si="245"/>
        <v>1</v>
      </c>
      <c r="Q3953" t="s">
        <v>8337</v>
      </c>
      <c r="R3953" t="s">
        <v>8338</v>
      </c>
      <c r="S3953" s="23">
        <f t="shared" si="246"/>
        <v>42433.617384259262</v>
      </c>
      <c r="T3953" s="23">
        <f t="shared" si="247"/>
        <v>42493.57571759259</v>
      </c>
      <c r="U3953" s="27">
        <f>IF(D3953&lt;Bonus!$J$2,Bonus!$K$2,IF(D3953&lt;Bonus!$J$3,Bonus!$K$3,IF(D3953&lt;Bonus!$J$4,Bonus!$K$4,IF(D3953&lt;Bonus!$J$5,Bonus!$K$5,IF(D3953&lt;Bonus!$J$6,Bonus!$K$6,IF(D3953&lt;Bonus!$J$7,Bonus!$K$7,IF(D3953&lt;Bonus!$J$8,Bonus!$K$8,IF(D3953&lt;Bonus!$J$9,Bonus!$K$9,IF(D3953&lt;Bonus!$J$10,Bonus!$K$10,IF(D3953&lt;Bonus!$J$11,Bonus!$K$11,IF(D3953&lt;Bonus!$J$12,Bonus!$K$12,Bonus!$K$13)))))))))))</f>
        <v>12</v>
      </c>
    </row>
    <row r="3954" spans="1:21"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17">
        <f t="shared" si="245"/>
        <v>25</v>
      </c>
      <c r="Q3954" t="s">
        <v>8337</v>
      </c>
      <c r="R3954" t="s">
        <v>8338</v>
      </c>
      <c r="S3954" s="23">
        <f t="shared" si="246"/>
        <v>42243.582060185181</v>
      </c>
      <c r="T3954" s="23">
        <f t="shared" si="247"/>
        <v>42303.582060185181</v>
      </c>
      <c r="U3954" s="27">
        <f>IF(D3954&lt;Bonus!$J$2,Bonus!$K$2,IF(D3954&lt;Bonus!$J$3,Bonus!$K$3,IF(D3954&lt;Bonus!$J$4,Bonus!$K$4,IF(D3954&lt;Bonus!$J$5,Bonus!$K$5,IF(D3954&lt;Bonus!$J$6,Bonus!$K$6,IF(D3954&lt;Bonus!$J$7,Bonus!$K$7,IF(D3954&lt;Bonus!$J$8,Bonus!$K$8,IF(D3954&lt;Bonus!$J$9,Bonus!$K$9,IF(D3954&lt;Bonus!$J$10,Bonus!$K$10,IF(D3954&lt;Bonus!$J$11,Bonus!$K$11,IF(D3954&lt;Bonus!$J$12,Bonus!$K$12,Bonus!$K$13)))))))))))</f>
        <v>7</v>
      </c>
    </row>
    <row r="3955" spans="1:21"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17" t="e">
        <f t="shared" si="245"/>
        <v>#DIV/0!</v>
      </c>
      <c r="Q3955" t="s">
        <v>8337</v>
      </c>
      <c r="R3955" t="s">
        <v>8338</v>
      </c>
      <c r="S3955" s="23">
        <f t="shared" si="246"/>
        <v>42549.840115740742</v>
      </c>
      <c r="T3955" s="23">
        <f t="shared" si="247"/>
        <v>42580.770138888889</v>
      </c>
      <c r="U3955" s="27">
        <f>IF(D3955&lt;Bonus!$J$2,Bonus!$K$2,IF(D3955&lt;Bonus!$J$3,Bonus!$K$3,IF(D3955&lt;Bonus!$J$4,Bonus!$K$4,IF(D3955&lt;Bonus!$J$5,Bonus!$K$5,IF(D3955&lt;Bonus!$J$6,Bonus!$K$6,IF(D3955&lt;Bonus!$J$7,Bonus!$K$7,IF(D3955&lt;Bonus!$J$8,Bonus!$K$8,IF(D3955&lt;Bonus!$J$9,Bonus!$K$9,IF(D3955&lt;Bonus!$J$10,Bonus!$K$10,IF(D3955&lt;Bonus!$J$11,Bonus!$K$11,IF(D3955&lt;Bonus!$J$12,Bonus!$K$12,Bonus!$K$13)))))))))))</f>
        <v>5</v>
      </c>
    </row>
    <row r="3956" spans="1:21"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17" t="e">
        <f t="shared" si="245"/>
        <v>#DIV/0!</v>
      </c>
      <c r="Q3956" t="s">
        <v>8337</v>
      </c>
      <c r="R3956" t="s">
        <v>8338</v>
      </c>
      <c r="S3956" s="23">
        <f t="shared" si="246"/>
        <v>41774.442870370367</v>
      </c>
      <c r="T3956" s="23">
        <f t="shared" si="247"/>
        <v>41834.442870370367</v>
      </c>
      <c r="U3956" s="27">
        <f>IF(D3956&lt;Bonus!$J$2,Bonus!$K$2,IF(D3956&lt;Bonus!$J$3,Bonus!$K$3,IF(D3956&lt;Bonus!$J$4,Bonus!$K$4,IF(D3956&lt;Bonus!$J$5,Bonus!$K$5,IF(D3956&lt;Bonus!$J$6,Bonus!$K$6,IF(D3956&lt;Bonus!$J$7,Bonus!$K$7,IF(D3956&lt;Bonus!$J$8,Bonus!$K$8,IF(D3956&lt;Bonus!$J$9,Bonus!$K$9,IF(D3956&lt;Bonus!$J$10,Bonus!$K$10,IF(D3956&lt;Bonus!$J$11,Bonus!$K$11,IF(D3956&lt;Bonus!$J$12,Bonus!$K$12,Bonus!$K$13)))))))))))</f>
        <v>7</v>
      </c>
    </row>
    <row r="3957" spans="1:21"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17">
        <f t="shared" si="245"/>
        <v>53.125</v>
      </c>
      <c r="Q3957" t="s">
        <v>8337</v>
      </c>
      <c r="R3957" t="s">
        <v>8338</v>
      </c>
      <c r="S3957" s="23">
        <f t="shared" si="246"/>
        <v>42306.640520833331</v>
      </c>
      <c r="T3957" s="23">
        <f t="shared" si="247"/>
        <v>42336.682187499995</v>
      </c>
      <c r="U3957" s="27">
        <f>IF(D3957&lt;Bonus!$J$2,Bonus!$K$2,IF(D3957&lt;Bonus!$J$3,Bonus!$K$3,IF(D3957&lt;Bonus!$J$4,Bonus!$K$4,IF(D3957&lt;Bonus!$J$5,Bonus!$K$5,IF(D3957&lt;Bonus!$J$6,Bonus!$K$6,IF(D3957&lt;Bonus!$J$7,Bonus!$K$7,IF(D3957&lt;Bonus!$J$8,Bonus!$K$8,IF(D3957&lt;Bonus!$J$9,Bonus!$K$9,IF(D3957&lt;Bonus!$J$10,Bonus!$K$10,IF(D3957&lt;Bonus!$J$11,Bonus!$K$11,IF(D3957&lt;Bonus!$J$12,Bonus!$K$12,Bonus!$K$13)))))))))))</f>
        <v>2</v>
      </c>
    </row>
    <row r="3958" spans="1:21"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17" t="e">
        <f t="shared" si="245"/>
        <v>#DIV/0!</v>
      </c>
      <c r="Q3958" t="s">
        <v>8337</v>
      </c>
      <c r="R3958" t="s">
        <v>8338</v>
      </c>
      <c r="S3958" s="23">
        <f t="shared" si="246"/>
        <v>42457.723692129628</v>
      </c>
      <c r="T3958" s="23">
        <f t="shared" si="247"/>
        <v>42484.805555555555</v>
      </c>
      <c r="U3958" s="27">
        <f>IF(D3958&lt;Bonus!$J$2,Bonus!$K$2,IF(D3958&lt;Bonus!$J$3,Bonus!$K$3,IF(D3958&lt;Bonus!$J$4,Bonus!$K$4,IF(D3958&lt;Bonus!$J$5,Bonus!$K$5,IF(D3958&lt;Bonus!$J$6,Bonus!$K$6,IF(D3958&lt;Bonus!$J$7,Bonus!$K$7,IF(D3958&lt;Bonus!$J$8,Bonus!$K$8,IF(D3958&lt;Bonus!$J$9,Bonus!$K$9,IF(D3958&lt;Bonus!$J$10,Bonus!$K$10,IF(D3958&lt;Bonus!$J$11,Bonus!$K$11,IF(D3958&lt;Bonus!$J$12,Bonus!$K$12,Bonus!$K$13)))))))))))</f>
        <v>3</v>
      </c>
    </row>
    <row r="3959" spans="1:21"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17">
        <f t="shared" si="245"/>
        <v>7</v>
      </c>
      <c r="Q3959" t="s">
        <v>8337</v>
      </c>
      <c r="R3959" t="s">
        <v>8338</v>
      </c>
      <c r="S3959" s="23">
        <f t="shared" si="246"/>
        <v>42513.767986111103</v>
      </c>
      <c r="T3959" s="23">
        <f t="shared" si="247"/>
        <v>42559.767986111103</v>
      </c>
      <c r="U3959" s="27">
        <f>IF(D3959&lt;Bonus!$J$2,Bonus!$K$2,IF(D3959&lt;Bonus!$J$3,Bonus!$K$3,IF(D3959&lt;Bonus!$J$4,Bonus!$K$4,IF(D3959&lt;Bonus!$J$5,Bonus!$K$5,IF(D3959&lt;Bonus!$J$6,Bonus!$K$6,IF(D3959&lt;Bonus!$J$7,Bonus!$K$7,IF(D3959&lt;Bonus!$J$8,Bonus!$K$8,IF(D3959&lt;Bonus!$J$9,Bonus!$K$9,IF(D3959&lt;Bonus!$J$10,Bonus!$K$10,IF(D3959&lt;Bonus!$J$11,Bonus!$K$11,IF(D3959&lt;Bonus!$J$12,Bonus!$K$12,Bonus!$K$13)))))))))))</f>
        <v>7</v>
      </c>
    </row>
    <row r="3960" spans="1:21"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17">
        <f t="shared" si="245"/>
        <v>40.0625</v>
      </c>
      <c r="Q3960" t="s">
        <v>8337</v>
      </c>
      <c r="R3960" t="s">
        <v>8338</v>
      </c>
      <c r="S3960" s="23">
        <f t="shared" si="246"/>
        <v>41816.742037037038</v>
      </c>
      <c r="T3960" s="23">
        <f t="shared" si="247"/>
        <v>41853.375</v>
      </c>
      <c r="U3960" s="27">
        <f>IF(D3960&lt;Bonus!$J$2,Bonus!$K$2,IF(D3960&lt;Bonus!$J$3,Bonus!$K$3,IF(D3960&lt;Bonus!$J$4,Bonus!$K$4,IF(D3960&lt;Bonus!$J$5,Bonus!$K$5,IF(D3960&lt;Bonus!$J$6,Bonus!$K$6,IF(D3960&lt;Bonus!$J$7,Bonus!$K$7,IF(D3960&lt;Bonus!$J$8,Bonus!$K$8,IF(D3960&lt;Bonus!$J$9,Bonus!$K$9,IF(D3960&lt;Bonus!$J$10,Bonus!$K$10,IF(D3960&lt;Bonus!$J$11,Bonus!$K$11,IF(D3960&lt;Bonus!$J$12,Bonus!$K$12,Bonus!$K$13)))))))))))</f>
        <v>2</v>
      </c>
    </row>
    <row r="3961" spans="1:21"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17">
        <f t="shared" si="245"/>
        <v>24.333333333333332</v>
      </c>
      <c r="Q3961" t="s">
        <v>8337</v>
      </c>
      <c r="R3961" t="s">
        <v>8338</v>
      </c>
      <c r="S3961" s="23">
        <f t="shared" si="246"/>
        <v>41880.580509259256</v>
      </c>
      <c r="T3961" s="23">
        <f t="shared" si="247"/>
        <v>41910.580509259256</v>
      </c>
      <c r="U3961" s="27">
        <f>IF(D3961&lt;Bonus!$J$2,Bonus!$K$2,IF(D3961&lt;Bonus!$J$3,Bonus!$K$3,IF(D3961&lt;Bonus!$J$4,Bonus!$K$4,IF(D3961&lt;Bonus!$J$5,Bonus!$K$5,IF(D3961&lt;Bonus!$J$6,Bonus!$K$6,IF(D3961&lt;Bonus!$J$7,Bonus!$K$7,IF(D3961&lt;Bonus!$J$8,Bonus!$K$8,IF(D3961&lt;Bonus!$J$9,Bonus!$K$9,IF(D3961&lt;Bonus!$J$10,Bonus!$K$10,IF(D3961&lt;Bonus!$J$11,Bonus!$K$11,IF(D3961&lt;Bonus!$J$12,Bonus!$K$12,Bonus!$K$13)))))))))))</f>
        <v>2</v>
      </c>
    </row>
    <row r="3962" spans="1:21"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17">
        <f t="shared" si="245"/>
        <v>11.25</v>
      </c>
      <c r="Q3962" t="s">
        <v>8337</v>
      </c>
      <c r="R3962" t="s">
        <v>8338</v>
      </c>
      <c r="S3962" s="23">
        <f t="shared" si="246"/>
        <v>42342.63722222222</v>
      </c>
      <c r="T3962" s="23">
        <f t="shared" si="247"/>
        <v>42372.63722222222</v>
      </c>
      <c r="U3962" s="27">
        <f>IF(D3962&lt;Bonus!$J$2,Bonus!$K$2,IF(D3962&lt;Bonus!$J$3,Bonus!$K$3,IF(D3962&lt;Bonus!$J$4,Bonus!$K$4,IF(D3962&lt;Bonus!$J$5,Bonus!$K$5,IF(D3962&lt;Bonus!$J$6,Bonus!$K$6,IF(D3962&lt;Bonus!$J$7,Bonus!$K$7,IF(D3962&lt;Bonus!$J$8,Bonus!$K$8,IF(D3962&lt;Bonus!$J$9,Bonus!$K$9,IF(D3962&lt;Bonus!$J$10,Bonus!$K$10,IF(D3962&lt;Bonus!$J$11,Bonus!$K$11,IF(D3962&lt;Bonus!$J$12,Bonus!$K$12,Bonus!$K$13)))))))))))</f>
        <v>2</v>
      </c>
    </row>
    <row r="3963" spans="1:21"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17">
        <f t="shared" si="245"/>
        <v>10.5</v>
      </c>
      <c r="Q3963" t="s">
        <v>8337</v>
      </c>
      <c r="R3963" t="s">
        <v>8338</v>
      </c>
      <c r="S3963" s="23">
        <f t="shared" si="246"/>
        <v>41745.682986111111</v>
      </c>
      <c r="T3963" s="23">
        <f t="shared" si="247"/>
        <v>41767.682986111111</v>
      </c>
      <c r="U3963" s="27">
        <f>IF(D3963&lt;Bonus!$J$2,Bonus!$K$2,IF(D3963&lt;Bonus!$J$3,Bonus!$K$3,IF(D3963&lt;Bonus!$J$4,Bonus!$K$4,IF(D3963&lt;Bonus!$J$5,Bonus!$K$5,IF(D3963&lt;Bonus!$J$6,Bonus!$K$6,IF(D3963&lt;Bonus!$J$7,Bonus!$K$7,IF(D3963&lt;Bonus!$J$8,Bonus!$K$8,IF(D3963&lt;Bonus!$J$9,Bonus!$K$9,IF(D3963&lt;Bonus!$J$10,Bonus!$K$10,IF(D3963&lt;Bonus!$J$11,Bonus!$K$11,IF(D3963&lt;Bonus!$J$12,Bonus!$K$12,Bonus!$K$13)))))))))))</f>
        <v>3</v>
      </c>
    </row>
    <row r="3964" spans="1:21"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17">
        <f t="shared" si="245"/>
        <v>15</v>
      </c>
      <c r="Q3964" t="s">
        <v>8337</v>
      </c>
      <c r="R3964" t="s">
        <v>8338</v>
      </c>
      <c r="S3964" s="23">
        <f t="shared" si="246"/>
        <v>42311.413124999999</v>
      </c>
      <c r="T3964" s="23">
        <f t="shared" si="247"/>
        <v>42336.413124999999</v>
      </c>
      <c r="U3964" s="27">
        <f>IF(D3964&lt;Bonus!$J$2,Bonus!$K$2,IF(D3964&lt;Bonus!$J$3,Bonus!$K$3,IF(D3964&lt;Bonus!$J$4,Bonus!$K$4,IF(D3964&lt;Bonus!$J$5,Bonus!$K$5,IF(D3964&lt;Bonus!$J$6,Bonus!$K$6,IF(D3964&lt;Bonus!$J$7,Bonus!$K$7,IF(D3964&lt;Bonus!$J$8,Bonus!$K$8,IF(D3964&lt;Bonus!$J$9,Bonus!$K$9,IF(D3964&lt;Bonus!$J$10,Bonus!$K$10,IF(D3964&lt;Bonus!$J$11,Bonus!$K$11,IF(D3964&lt;Bonus!$J$12,Bonus!$K$12,Bonus!$K$13)))))))))))</f>
        <v>2</v>
      </c>
    </row>
    <row r="3965" spans="1:21"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17" t="e">
        <f t="shared" si="245"/>
        <v>#DIV/0!</v>
      </c>
      <c r="Q3965" t="s">
        <v>8337</v>
      </c>
      <c r="R3965" t="s">
        <v>8338</v>
      </c>
      <c r="S3965" s="23">
        <f t="shared" si="246"/>
        <v>42295.945798611108</v>
      </c>
      <c r="T3965" s="23">
        <f t="shared" si="247"/>
        <v>42325.987465277773</v>
      </c>
      <c r="U3965" s="27">
        <f>IF(D3965&lt;Bonus!$J$2,Bonus!$K$2,IF(D3965&lt;Bonus!$J$3,Bonus!$K$3,IF(D3965&lt;Bonus!$J$4,Bonus!$K$4,IF(D3965&lt;Bonus!$J$5,Bonus!$K$5,IF(D3965&lt;Bonus!$J$6,Bonus!$K$6,IF(D3965&lt;Bonus!$J$7,Bonus!$K$7,IF(D3965&lt;Bonus!$J$8,Bonus!$K$8,IF(D3965&lt;Bonus!$J$9,Bonus!$K$9,IF(D3965&lt;Bonus!$J$10,Bonus!$K$10,IF(D3965&lt;Bonus!$J$11,Bonus!$K$11,IF(D3965&lt;Bonus!$J$12,Bonus!$K$12,Bonus!$K$13)))))))))))</f>
        <v>4</v>
      </c>
    </row>
    <row r="3966" spans="1:21"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17">
        <f t="shared" si="245"/>
        <v>42</v>
      </c>
      <c r="Q3966" t="s">
        <v>8337</v>
      </c>
      <c r="R3966" t="s">
        <v>8338</v>
      </c>
      <c r="S3966" s="23">
        <f t="shared" si="246"/>
        <v>42053.513726851852</v>
      </c>
      <c r="T3966" s="23">
        <f t="shared" si="247"/>
        <v>42113.47206018518</v>
      </c>
      <c r="U3966" s="27">
        <f>IF(D3966&lt;Bonus!$J$2,Bonus!$K$2,IF(D3966&lt;Bonus!$J$3,Bonus!$K$3,IF(D3966&lt;Bonus!$J$4,Bonus!$K$4,IF(D3966&lt;Bonus!$J$5,Bonus!$K$5,IF(D3966&lt;Bonus!$J$6,Bonus!$K$6,IF(D3966&lt;Bonus!$J$7,Bonus!$K$7,IF(D3966&lt;Bonus!$J$8,Bonus!$K$8,IF(D3966&lt;Bonus!$J$9,Bonus!$K$9,IF(D3966&lt;Bonus!$J$10,Bonus!$K$10,IF(D3966&lt;Bonus!$J$11,Bonus!$K$11,IF(D3966&lt;Bonus!$J$12,Bonus!$K$12,Bonus!$K$13)))))))))))</f>
        <v>2</v>
      </c>
    </row>
    <row r="3967" spans="1:21"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17">
        <f t="shared" si="245"/>
        <v>71.25</v>
      </c>
      <c r="Q3967" t="s">
        <v>8337</v>
      </c>
      <c r="R3967" t="s">
        <v>8338</v>
      </c>
      <c r="S3967" s="23">
        <f t="shared" si="246"/>
        <v>42414.027546296296</v>
      </c>
      <c r="T3967" s="23">
        <f t="shared" si="247"/>
        <v>42473.985879629625</v>
      </c>
      <c r="U3967" s="27">
        <f>IF(D3967&lt;Bonus!$J$2,Bonus!$K$2,IF(D3967&lt;Bonus!$J$3,Bonus!$K$3,IF(D3967&lt;Bonus!$J$4,Bonus!$K$4,IF(D3967&lt;Bonus!$J$5,Bonus!$K$5,IF(D3967&lt;Bonus!$J$6,Bonus!$K$6,IF(D3967&lt;Bonus!$J$7,Bonus!$K$7,IF(D3967&lt;Bonus!$J$8,Bonus!$K$8,IF(D3967&lt;Bonus!$J$9,Bonus!$K$9,IF(D3967&lt;Bonus!$J$10,Bonus!$K$10,IF(D3967&lt;Bonus!$J$11,Bonus!$K$11,IF(D3967&lt;Bonus!$J$12,Bonus!$K$12,Bonus!$K$13)))))))))))</f>
        <v>2</v>
      </c>
    </row>
    <row r="3968" spans="1:21"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17">
        <f t="shared" si="245"/>
        <v>22.5</v>
      </c>
      <c r="Q3968" t="s">
        <v>8337</v>
      </c>
      <c r="R3968" t="s">
        <v>8338</v>
      </c>
      <c r="S3968" s="23">
        <f t="shared" si="246"/>
        <v>41801.503217592588</v>
      </c>
      <c r="T3968" s="23">
        <f t="shared" si="247"/>
        <v>41843.915972222218</v>
      </c>
      <c r="U3968" s="27">
        <f>IF(D3968&lt;Bonus!$J$2,Bonus!$K$2,IF(D3968&lt;Bonus!$J$3,Bonus!$K$3,IF(D3968&lt;Bonus!$J$4,Bonus!$K$4,IF(D3968&lt;Bonus!$J$5,Bonus!$K$5,IF(D3968&lt;Bonus!$J$6,Bonus!$K$6,IF(D3968&lt;Bonus!$J$7,Bonus!$K$7,IF(D3968&lt;Bonus!$J$8,Bonus!$K$8,IF(D3968&lt;Bonus!$J$9,Bonus!$K$9,IF(D3968&lt;Bonus!$J$10,Bonus!$K$10,IF(D3968&lt;Bonus!$J$11,Bonus!$K$11,IF(D3968&lt;Bonus!$J$12,Bonus!$K$12,Bonus!$K$13)))))))))))</f>
        <v>3</v>
      </c>
    </row>
    <row r="3969" spans="1:21"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17">
        <f t="shared" si="245"/>
        <v>41</v>
      </c>
      <c r="Q3969" t="s">
        <v>8337</v>
      </c>
      <c r="R3969" t="s">
        <v>8338</v>
      </c>
      <c r="S3969" s="23">
        <f t="shared" si="246"/>
        <v>42770.082256944443</v>
      </c>
      <c r="T3969" s="23">
        <f t="shared" si="247"/>
        <v>42800.082256944443</v>
      </c>
      <c r="U3969" s="27">
        <f>IF(D3969&lt;Bonus!$J$2,Bonus!$K$2,IF(D3969&lt;Bonus!$J$3,Bonus!$K$3,IF(D3969&lt;Bonus!$J$4,Bonus!$K$4,IF(D3969&lt;Bonus!$J$5,Bonus!$K$5,IF(D3969&lt;Bonus!$J$6,Bonus!$K$6,IF(D3969&lt;Bonus!$J$7,Bonus!$K$7,IF(D3969&lt;Bonus!$J$8,Bonus!$K$8,IF(D3969&lt;Bonus!$J$9,Bonus!$K$9,IF(D3969&lt;Bonus!$J$10,Bonus!$K$10,IF(D3969&lt;Bonus!$J$11,Bonus!$K$11,IF(D3969&lt;Bonus!$J$12,Bonus!$K$12,Bonus!$K$13)))))))))))</f>
        <v>2</v>
      </c>
    </row>
    <row r="3970" spans="1:21"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17">
        <f t="shared" si="245"/>
        <v>47.909090909090907</v>
      </c>
      <c r="Q3970" t="s">
        <v>8337</v>
      </c>
      <c r="R3970" t="s">
        <v>8338</v>
      </c>
      <c r="S3970" s="23">
        <f t="shared" si="246"/>
        <v>42452.60732638889</v>
      </c>
      <c r="T3970" s="23">
        <f t="shared" si="247"/>
        <v>42512.60732638889</v>
      </c>
      <c r="U3970" s="27">
        <f>IF(D3970&lt;Bonus!$J$2,Bonus!$K$2,IF(D3970&lt;Bonus!$J$3,Bonus!$K$3,IF(D3970&lt;Bonus!$J$4,Bonus!$K$4,IF(D3970&lt;Bonus!$J$5,Bonus!$K$5,IF(D3970&lt;Bonus!$J$6,Bonus!$K$6,IF(D3970&lt;Bonus!$J$7,Bonus!$K$7,IF(D3970&lt;Bonus!$J$8,Bonus!$K$8,IF(D3970&lt;Bonus!$J$9,Bonus!$K$9,IF(D3970&lt;Bonus!$J$10,Bonus!$K$10,IF(D3970&lt;Bonus!$J$11,Bonus!$K$11,IF(D3970&lt;Bonus!$J$12,Bonus!$K$12,Bonus!$K$13)))))))))))</f>
        <v>3</v>
      </c>
    </row>
    <row r="3971" spans="1:21"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f>
        <v>7.4690265486725665E-2</v>
      </c>
      <c r="P3971" s="17">
        <f t="shared" ref="P3971:P4034" si="249">E3971/L3971</f>
        <v>35.166666666666664</v>
      </c>
      <c r="Q3971" t="s">
        <v>8337</v>
      </c>
      <c r="R3971" t="s">
        <v>8338</v>
      </c>
      <c r="S3971" s="23">
        <f t="shared" ref="S3971:S4034" si="250">(J3971/60/60/24)+DATE(1970,1,1)+(-5/24)</f>
        <v>42601.646365740737</v>
      </c>
      <c r="T3971" s="23">
        <f t="shared" ref="T3971:T4034" si="251">(I3971/60/60/24)+DATE(1970,1,1)+(-5/24)</f>
        <v>42610.954861111109</v>
      </c>
      <c r="U3971" s="27">
        <f>IF(D3971&lt;Bonus!$J$2,Bonus!$K$2,IF(D3971&lt;Bonus!$J$3,Bonus!$K$3,IF(D3971&lt;Bonus!$J$4,Bonus!$K$4,IF(D3971&lt;Bonus!$J$5,Bonus!$K$5,IF(D3971&lt;Bonus!$J$6,Bonus!$K$6,IF(D3971&lt;Bonus!$J$7,Bonus!$K$7,IF(D3971&lt;Bonus!$J$8,Bonus!$K$8,IF(D3971&lt;Bonus!$J$9,Bonus!$K$9,IF(D3971&lt;Bonus!$J$10,Bonus!$K$10,IF(D3971&lt;Bonus!$J$11,Bonus!$K$11,IF(D3971&lt;Bonus!$J$12,Bonus!$K$12,Bonus!$K$13)))))))))))</f>
        <v>2</v>
      </c>
    </row>
    <row r="3972" spans="1:21"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17">
        <f t="shared" si="249"/>
        <v>5.5</v>
      </c>
      <c r="Q3972" t="s">
        <v>8337</v>
      </c>
      <c r="R3972" t="s">
        <v>8338</v>
      </c>
      <c r="S3972" s="23">
        <f t="shared" si="250"/>
        <v>42447.655219907399</v>
      </c>
      <c r="T3972" s="23">
        <f t="shared" si="251"/>
        <v>42477.655219907399</v>
      </c>
      <c r="U3972" s="27">
        <f>IF(D3972&lt;Bonus!$J$2,Bonus!$K$2,IF(D3972&lt;Bonus!$J$3,Bonus!$K$3,IF(D3972&lt;Bonus!$J$4,Bonus!$K$4,IF(D3972&lt;Bonus!$J$5,Bonus!$K$5,IF(D3972&lt;Bonus!$J$6,Bonus!$K$6,IF(D3972&lt;Bonus!$J$7,Bonus!$K$7,IF(D3972&lt;Bonus!$J$8,Bonus!$K$8,IF(D3972&lt;Bonus!$J$9,Bonus!$K$9,IF(D3972&lt;Bonus!$J$10,Bonus!$K$10,IF(D3972&lt;Bonus!$J$11,Bonus!$K$11,IF(D3972&lt;Bonus!$J$12,Bonus!$K$12,Bonus!$K$13)))))))))))</f>
        <v>5</v>
      </c>
    </row>
    <row r="3973" spans="1:21"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17">
        <f t="shared" si="249"/>
        <v>22.666666666666668</v>
      </c>
      <c r="Q3973" t="s">
        <v>8337</v>
      </c>
      <c r="R3973" t="s">
        <v>8338</v>
      </c>
      <c r="S3973" s="23">
        <f t="shared" si="250"/>
        <v>41811.327847222223</v>
      </c>
      <c r="T3973" s="23">
        <f t="shared" si="251"/>
        <v>41841.327847222223</v>
      </c>
      <c r="U3973" s="27">
        <f>IF(D3973&lt;Bonus!$J$2,Bonus!$K$2,IF(D3973&lt;Bonus!$J$3,Bonus!$K$3,IF(D3973&lt;Bonus!$J$4,Bonus!$K$4,IF(D3973&lt;Bonus!$J$5,Bonus!$K$5,IF(D3973&lt;Bonus!$J$6,Bonus!$K$6,IF(D3973&lt;Bonus!$J$7,Bonus!$K$7,IF(D3973&lt;Bonus!$J$8,Bonus!$K$8,IF(D3973&lt;Bonus!$J$9,Bonus!$K$9,IF(D3973&lt;Bonus!$J$10,Bonus!$K$10,IF(D3973&lt;Bonus!$J$11,Bonus!$K$11,IF(D3973&lt;Bonus!$J$12,Bonus!$K$12,Bonus!$K$13)))))))))))</f>
        <v>4</v>
      </c>
    </row>
    <row r="3974" spans="1:21"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17">
        <f t="shared" si="249"/>
        <v>26.375</v>
      </c>
      <c r="Q3974" t="s">
        <v>8337</v>
      </c>
      <c r="R3974" t="s">
        <v>8338</v>
      </c>
      <c r="S3974" s="23">
        <f t="shared" si="250"/>
        <v>41980.859189814808</v>
      </c>
      <c r="T3974" s="23">
        <f t="shared" si="251"/>
        <v>42040.859189814808</v>
      </c>
      <c r="U3974" s="27">
        <f>IF(D3974&lt;Bonus!$J$2,Bonus!$K$2,IF(D3974&lt;Bonus!$J$3,Bonus!$K$3,IF(D3974&lt;Bonus!$J$4,Bonus!$K$4,IF(D3974&lt;Bonus!$J$5,Bonus!$K$5,IF(D3974&lt;Bonus!$J$6,Bonus!$K$6,IF(D3974&lt;Bonus!$J$7,Bonus!$K$7,IF(D3974&lt;Bonus!$J$8,Bonus!$K$8,IF(D3974&lt;Bonus!$J$9,Bonus!$K$9,IF(D3974&lt;Bonus!$J$10,Bonus!$K$10,IF(D3974&lt;Bonus!$J$11,Bonus!$K$11,IF(D3974&lt;Bonus!$J$12,Bonus!$K$12,Bonus!$K$13)))))))))))</f>
        <v>2</v>
      </c>
    </row>
    <row r="3975" spans="1:21"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17">
        <f t="shared" si="249"/>
        <v>105.54054054054055</v>
      </c>
      <c r="Q3975" t="s">
        <v>8337</v>
      </c>
      <c r="R3975" t="s">
        <v>8338</v>
      </c>
      <c r="S3975" s="23">
        <f t="shared" si="250"/>
        <v>42469.475810185184</v>
      </c>
      <c r="T3975" s="23">
        <f t="shared" si="251"/>
        <v>42498.958333333336</v>
      </c>
      <c r="U3975" s="27">
        <f>IF(D3975&lt;Bonus!$J$2,Bonus!$K$2,IF(D3975&lt;Bonus!$J$3,Bonus!$K$3,IF(D3975&lt;Bonus!$J$4,Bonus!$K$4,IF(D3975&lt;Bonus!$J$5,Bonus!$K$5,IF(D3975&lt;Bonus!$J$6,Bonus!$K$6,IF(D3975&lt;Bonus!$J$7,Bonus!$K$7,IF(D3975&lt;Bonus!$J$8,Bonus!$K$8,IF(D3975&lt;Bonus!$J$9,Bonus!$K$9,IF(D3975&lt;Bonus!$J$10,Bonus!$K$10,IF(D3975&lt;Bonus!$J$11,Bonus!$K$11,IF(D3975&lt;Bonus!$J$12,Bonus!$K$12,Bonus!$K$13)))))))))))</f>
        <v>3</v>
      </c>
    </row>
    <row r="3976" spans="1:21"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17">
        <f t="shared" si="249"/>
        <v>29.09090909090909</v>
      </c>
      <c r="Q3976" t="s">
        <v>8337</v>
      </c>
      <c r="R3976" t="s">
        <v>8338</v>
      </c>
      <c r="S3976" s="23">
        <f t="shared" si="250"/>
        <v>42493.338518518511</v>
      </c>
      <c r="T3976" s="23">
        <f t="shared" si="251"/>
        <v>42523.338518518511</v>
      </c>
      <c r="U3976" s="27">
        <f>IF(D3976&lt;Bonus!$J$2,Bonus!$K$2,IF(D3976&lt;Bonus!$J$3,Bonus!$K$3,IF(D3976&lt;Bonus!$J$4,Bonus!$K$4,IF(D3976&lt;Bonus!$J$5,Bonus!$K$5,IF(D3976&lt;Bonus!$J$6,Bonus!$K$6,IF(D3976&lt;Bonus!$J$7,Bonus!$K$7,IF(D3976&lt;Bonus!$J$8,Bonus!$K$8,IF(D3976&lt;Bonus!$J$9,Bonus!$K$9,IF(D3976&lt;Bonus!$J$10,Bonus!$K$10,IF(D3976&lt;Bonus!$J$11,Bonus!$K$11,IF(D3976&lt;Bonus!$J$12,Bonus!$K$12,Bonus!$K$13)))))))))))</f>
        <v>2</v>
      </c>
    </row>
    <row r="3977" spans="1:21"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17" t="e">
        <f t="shared" si="249"/>
        <v>#DIV/0!</v>
      </c>
      <c r="Q3977" t="s">
        <v>8337</v>
      </c>
      <c r="R3977" t="s">
        <v>8338</v>
      </c>
      <c r="S3977" s="23">
        <f t="shared" si="250"/>
        <v>42534.658541666664</v>
      </c>
      <c r="T3977" s="23">
        <f t="shared" si="251"/>
        <v>42564.658541666664</v>
      </c>
      <c r="U3977" s="27">
        <f>IF(D3977&lt;Bonus!$J$2,Bonus!$K$2,IF(D3977&lt;Bonus!$J$3,Bonus!$K$3,IF(D3977&lt;Bonus!$J$4,Bonus!$K$4,IF(D3977&lt;Bonus!$J$5,Bonus!$K$5,IF(D3977&lt;Bonus!$J$6,Bonus!$K$6,IF(D3977&lt;Bonus!$J$7,Bonus!$K$7,IF(D3977&lt;Bonus!$J$8,Bonus!$K$8,IF(D3977&lt;Bonus!$J$9,Bonus!$K$9,IF(D3977&lt;Bonus!$J$10,Bonus!$K$10,IF(D3977&lt;Bonus!$J$11,Bonus!$K$11,IF(D3977&lt;Bonus!$J$12,Bonus!$K$12,Bonus!$K$13)))))))))))</f>
        <v>1</v>
      </c>
    </row>
    <row r="3978" spans="1:21"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17">
        <f t="shared" si="249"/>
        <v>62</v>
      </c>
      <c r="Q3978" t="s">
        <v>8337</v>
      </c>
      <c r="R3978" t="s">
        <v>8338</v>
      </c>
      <c r="S3978" s="23">
        <f t="shared" si="250"/>
        <v>41830.650011574071</v>
      </c>
      <c r="T3978" s="23">
        <f t="shared" si="251"/>
        <v>41852.083333333328</v>
      </c>
      <c r="U3978" s="27">
        <f>IF(D3978&lt;Bonus!$J$2,Bonus!$K$2,IF(D3978&lt;Bonus!$J$3,Bonus!$K$3,IF(D3978&lt;Bonus!$J$4,Bonus!$K$4,IF(D3978&lt;Bonus!$J$5,Bonus!$K$5,IF(D3978&lt;Bonus!$J$6,Bonus!$K$6,IF(D3978&lt;Bonus!$J$7,Bonus!$K$7,IF(D3978&lt;Bonus!$J$8,Bonus!$K$8,IF(D3978&lt;Bonus!$J$9,Bonus!$K$9,IF(D3978&lt;Bonus!$J$10,Bonus!$K$10,IF(D3978&lt;Bonus!$J$11,Bonus!$K$11,IF(D3978&lt;Bonus!$J$12,Bonus!$K$12,Bonus!$K$13)))))))))))</f>
        <v>2</v>
      </c>
    </row>
    <row r="3979" spans="1:21"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17">
        <f t="shared" si="249"/>
        <v>217.5</v>
      </c>
      <c r="Q3979" t="s">
        <v>8337</v>
      </c>
      <c r="R3979" t="s">
        <v>8338</v>
      </c>
      <c r="S3979" s="23">
        <f t="shared" si="250"/>
        <v>42543.580231481479</v>
      </c>
      <c r="T3979" s="23">
        <f t="shared" si="251"/>
        <v>42573.580231481479</v>
      </c>
      <c r="U3979" s="27">
        <f>IF(D3979&lt;Bonus!$J$2,Bonus!$K$2,IF(D3979&lt;Bonus!$J$3,Bonus!$K$3,IF(D3979&lt;Bonus!$J$4,Bonus!$K$4,IF(D3979&lt;Bonus!$J$5,Bonus!$K$5,IF(D3979&lt;Bonus!$J$6,Bonus!$K$6,IF(D3979&lt;Bonus!$J$7,Bonus!$K$7,IF(D3979&lt;Bonus!$J$8,Bonus!$K$8,IF(D3979&lt;Bonus!$J$9,Bonus!$K$9,IF(D3979&lt;Bonus!$J$10,Bonus!$K$10,IF(D3979&lt;Bonus!$J$11,Bonus!$K$11,IF(D3979&lt;Bonus!$J$12,Bonus!$K$12,Bonus!$K$13)))))))))))</f>
        <v>12</v>
      </c>
    </row>
    <row r="3980" spans="1:21"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17">
        <f t="shared" si="249"/>
        <v>26.75</v>
      </c>
      <c r="Q3980" t="s">
        <v>8337</v>
      </c>
      <c r="R3980" t="s">
        <v>8338</v>
      </c>
      <c r="S3980" s="23">
        <f t="shared" si="250"/>
        <v>41975.434641203705</v>
      </c>
      <c r="T3980" s="23">
        <f t="shared" si="251"/>
        <v>42035.434641203705</v>
      </c>
      <c r="U3980" s="27">
        <f>IF(D3980&lt;Bonus!$J$2,Bonus!$K$2,IF(D3980&lt;Bonus!$J$3,Bonus!$K$3,IF(D3980&lt;Bonus!$J$4,Bonus!$K$4,IF(D3980&lt;Bonus!$J$5,Bonus!$K$5,IF(D3980&lt;Bonus!$J$6,Bonus!$K$6,IF(D3980&lt;Bonus!$J$7,Bonus!$K$7,IF(D3980&lt;Bonus!$J$8,Bonus!$K$8,IF(D3980&lt;Bonus!$J$9,Bonus!$K$9,IF(D3980&lt;Bonus!$J$10,Bonus!$K$10,IF(D3980&lt;Bonus!$J$11,Bonus!$K$11,IF(D3980&lt;Bonus!$J$12,Bonus!$K$12,Bonus!$K$13)))))))))))</f>
        <v>2</v>
      </c>
    </row>
    <row r="3981" spans="1:21"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17">
        <f t="shared" si="249"/>
        <v>18.333333333333332</v>
      </c>
      <c r="Q3981" t="s">
        <v>8337</v>
      </c>
      <c r="R3981" t="s">
        <v>8338</v>
      </c>
      <c r="S3981" s="23">
        <f t="shared" si="250"/>
        <v>42069.695104166669</v>
      </c>
      <c r="T3981" s="23">
        <f t="shared" si="251"/>
        <v>42092.624999999993</v>
      </c>
      <c r="U3981" s="27">
        <f>IF(D3981&lt;Bonus!$J$2,Bonus!$K$2,IF(D3981&lt;Bonus!$J$3,Bonus!$K$3,IF(D3981&lt;Bonus!$J$4,Bonus!$K$4,IF(D3981&lt;Bonus!$J$5,Bonus!$K$5,IF(D3981&lt;Bonus!$J$6,Bonus!$K$6,IF(D3981&lt;Bonus!$J$7,Bonus!$K$7,IF(D3981&lt;Bonus!$J$8,Bonus!$K$8,IF(D3981&lt;Bonus!$J$9,Bonus!$K$9,IF(D3981&lt;Bonus!$J$10,Bonus!$K$10,IF(D3981&lt;Bonus!$J$11,Bonus!$K$11,IF(D3981&lt;Bonus!$J$12,Bonus!$K$12,Bonus!$K$13)))))))))))</f>
        <v>3</v>
      </c>
    </row>
    <row r="3982" spans="1:21"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17">
        <f t="shared" si="249"/>
        <v>64.285714285714292</v>
      </c>
      <c r="Q3982" t="s">
        <v>8337</v>
      </c>
      <c r="R3982" t="s">
        <v>8338</v>
      </c>
      <c r="S3982" s="23">
        <f t="shared" si="250"/>
        <v>41795.390590277777</v>
      </c>
      <c r="T3982" s="23">
        <f t="shared" si="251"/>
        <v>41825.390590277777</v>
      </c>
      <c r="U3982" s="27">
        <f>IF(D3982&lt;Bonus!$J$2,Bonus!$K$2,IF(D3982&lt;Bonus!$J$3,Bonus!$K$3,IF(D3982&lt;Bonus!$J$4,Bonus!$K$4,IF(D3982&lt;Bonus!$J$5,Bonus!$K$5,IF(D3982&lt;Bonus!$J$6,Bonus!$K$6,IF(D3982&lt;Bonus!$J$7,Bonus!$K$7,IF(D3982&lt;Bonus!$J$8,Bonus!$K$8,IF(D3982&lt;Bonus!$J$9,Bonus!$K$9,IF(D3982&lt;Bonus!$J$10,Bonus!$K$10,IF(D3982&lt;Bonus!$J$11,Bonus!$K$11,IF(D3982&lt;Bonus!$J$12,Bonus!$K$12,Bonus!$K$13)))))))))))</f>
        <v>2</v>
      </c>
    </row>
    <row r="3983" spans="1:21"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17">
        <f t="shared" si="249"/>
        <v>175</v>
      </c>
      <c r="Q3983" t="s">
        <v>8337</v>
      </c>
      <c r="R3983" t="s">
        <v>8338</v>
      </c>
      <c r="S3983" s="23">
        <f t="shared" si="250"/>
        <v>42507.971631944441</v>
      </c>
      <c r="T3983" s="23">
        <f t="shared" si="251"/>
        <v>42567.971631944441</v>
      </c>
      <c r="U3983" s="27">
        <f>IF(D3983&lt;Bonus!$J$2,Bonus!$K$2,IF(D3983&lt;Bonus!$J$3,Bonus!$K$3,IF(D3983&lt;Bonus!$J$4,Bonus!$K$4,IF(D3983&lt;Bonus!$J$5,Bonus!$K$5,IF(D3983&lt;Bonus!$J$6,Bonus!$K$6,IF(D3983&lt;Bonus!$J$7,Bonus!$K$7,IF(D3983&lt;Bonus!$J$8,Bonus!$K$8,IF(D3983&lt;Bonus!$J$9,Bonus!$K$9,IF(D3983&lt;Bonus!$J$10,Bonus!$K$10,IF(D3983&lt;Bonus!$J$11,Bonus!$K$11,IF(D3983&lt;Bonus!$J$12,Bonus!$K$12,Bonus!$K$13)))))))))))</f>
        <v>8</v>
      </c>
    </row>
    <row r="3984" spans="1:21"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17">
        <f t="shared" si="249"/>
        <v>34</v>
      </c>
      <c r="Q3984" t="s">
        <v>8337</v>
      </c>
      <c r="R3984" t="s">
        <v>8338</v>
      </c>
      <c r="S3984" s="23">
        <f t="shared" si="250"/>
        <v>42132.601620370369</v>
      </c>
      <c r="T3984" s="23">
        <f t="shared" si="251"/>
        <v>42192.601620370369</v>
      </c>
      <c r="U3984" s="27">
        <f>IF(D3984&lt;Bonus!$J$2,Bonus!$K$2,IF(D3984&lt;Bonus!$J$3,Bonus!$K$3,IF(D3984&lt;Bonus!$J$4,Bonus!$K$4,IF(D3984&lt;Bonus!$J$5,Bonus!$K$5,IF(D3984&lt;Bonus!$J$6,Bonus!$K$6,IF(D3984&lt;Bonus!$J$7,Bonus!$K$7,IF(D3984&lt;Bonus!$J$8,Bonus!$K$8,IF(D3984&lt;Bonus!$J$9,Bonus!$K$9,IF(D3984&lt;Bonus!$J$10,Bonus!$K$10,IF(D3984&lt;Bonus!$J$11,Bonus!$K$11,IF(D3984&lt;Bonus!$J$12,Bonus!$K$12,Bonus!$K$13)))))))))))</f>
        <v>1</v>
      </c>
    </row>
    <row r="3985" spans="1:21"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17">
        <f t="shared" si="249"/>
        <v>84.282608695652172</v>
      </c>
      <c r="Q3985" t="s">
        <v>8337</v>
      </c>
      <c r="R3985" t="s">
        <v>8338</v>
      </c>
      <c r="S3985" s="23">
        <f t="shared" si="250"/>
        <v>41747.661527777775</v>
      </c>
      <c r="T3985" s="23">
        <f t="shared" si="251"/>
        <v>41779.082638888889</v>
      </c>
      <c r="U3985" s="27">
        <f>IF(D3985&lt;Bonus!$J$2,Bonus!$K$2,IF(D3985&lt;Bonus!$J$3,Bonus!$K$3,IF(D3985&lt;Bonus!$J$4,Bonus!$K$4,IF(D3985&lt;Bonus!$J$5,Bonus!$K$5,IF(D3985&lt;Bonus!$J$6,Bonus!$K$6,IF(D3985&lt;Bonus!$J$7,Bonus!$K$7,IF(D3985&lt;Bonus!$J$8,Bonus!$K$8,IF(D3985&lt;Bonus!$J$9,Bonus!$K$9,IF(D3985&lt;Bonus!$J$10,Bonus!$K$10,IF(D3985&lt;Bonus!$J$11,Bonus!$K$11,IF(D3985&lt;Bonus!$J$12,Bonus!$K$12,Bonus!$K$13)))))))))))</f>
        <v>4</v>
      </c>
    </row>
    <row r="3986" spans="1:21"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17">
        <f t="shared" si="249"/>
        <v>9.5</v>
      </c>
      <c r="Q3986" t="s">
        <v>8337</v>
      </c>
      <c r="R3986" t="s">
        <v>8338</v>
      </c>
      <c r="S3986" s="23">
        <f t="shared" si="250"/>
        <v>41920.755138888882</v>
      </c>
      <c r="T3986" s="23">
        <f t="shared" si="251"/>
        <v>41950.791666666664</v>
      </c>
      <c r="U3986" s="27">
        <f>IF(D3986&lt;Bonus!$J$2,Bonus!$K$2,IF(D3986&lt;Bonus!$J$3,Bonus!$K$3,IF(D3986&lt;Bonus!$J$4,Bonus!$K$4,IF(D3986&lt;Bonus!$J$5,Bonus!$K$5,IF(D3986&lt;Bonus!$J$6,Bonus!$K$6,IF(D3986&lt;Bonus!$J$7,Bonus!$K$7,IF(D3986&lt;Bonus!$J$8,Bonus!$K$8,IF(D3986&lt;Bonus!$J$9,Bonus!$K$9,IF(D3986&lt;Bonus!$J$10,Bonus!$K$10,IF(D3986&lt;Bonus!$J$11,Bonus!$K$11,IF(D3986&lt;Bonus!$J$12,Bonus!$K$12,Bonus!$K$13)))))))))))</f>
        <v>2</v>
      </c>
    </row>
    <row r="3987" spans="1:21"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17">
        <f t="shared" si="249"/>
        <v>33.736842105263158</v>
      </c>
      <c r="Q3987" t="s">
        <v>8337</v>
      </c>
      <c r="R3987" t="s">
        <v>8338</v>
      </c>
      <c r="S3987" s="23">
        <f t="shared" si="250"/>
        <v>42399.499074074069</v>
      </c>
      <c r="T3987" s="23">
        <f t="shared" si="251"/>
        <v>42420.670138888883</v>
      </c>
      <c r="U3987" s="27">
        <f>IF(D3987&lt;Bonus!$J$2,Bonus!$K$2,IF(D3987&lt;Bonus!$J$3,Bonus!$K$3,IF(D3987&lt;Bonus!$J$4,Bonus!$K$4,IF(D3987&lt;Bonus!$J$5,Bonus!$K$5,IF(D3987&lt;Bonus!$J$6,Bonus!$K$6,IF(D3987&lt;Bonus!$J$7,Bonus!$K$7,IF(D3987&lt;Bonus!$J$8,Bonus!$K$8,IF(D3987&lt;Bonus!$J$9,Bonus!$K$9,IF(D3987&lt;Bonus!$J$10,Bonus!$K$10,IF(D3987&lt;Bonus!$J$11,Bonus!$K$11,IF(D3987&lt;Bonus!$J$12,Bonus!$K$12,Bonus!$K$13)))))))))))</f>
        <v>2</v>
      </c>
    </row>
    <row r="3988" spans="1:21"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17">
        <f t="shared" si="249"/>
        <v>37.53846153846154</v>
      </c>
      <c r="Q3988" t="s">
        <v>8337</v>
      </c>
      <c r="R3988" t="s">
        <v>8338</v>
      </c>
      <c r="S3988" s="23">
        <f t="shared" si="250"/>
        <v>42467.340208333328</v>
      </c>
      <c r="T3988" s="23">
        <f t="shared" si="251"/>
        <v>42496.336111111108</v>
      </c>
      <c r="U3988" s="27">
        <f>IF(D3988&lt;Bonus!$J$2,Bonus!$K$2,IF(D3988&lt;Bonus!$J$3,Bonus!$K$3,IF(D3988&lt;Bonus!$J$4,Bonus!$K$4,IF(D3988&lt;Bonus!$J$5,Bonus!$K$5,IF(D3988&lt;Bonus!$J$6,Bonus!$K$6,IF(D3988&lt;Bonus!$J$7,Bonus!$K$7,IF(D3988&lt;Bonus!$J$8,Bonus!$K$8,IF(D3988&lt;Bonus!$J$9,Bonus!$K$9,IF(D3988&lt;Bonus!$J$10,Bonus!$K$10,IF(D3988&lt;Bonus!$J$11,Bonus!$K$11,IF(D3988&lt;Bonus!$J$12,Bonus!$K$12,Bonus!$K$13)))))))))))</f>
        <v>3</v>
      </c>
    </row>
    <row r="3989" spans="1:21"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17">
        <f t="shared" si="249"/>
        <v>11.615384615384615</v>
      </c>
      <c r="Q3989" t="s">
        <v>8337</v>
      </c>
      <c r="R3989" t="s">
        <v>8338</v>
      </c>
      <c r="S3989" s="23">
        <f t="shared" si="250"/>
        <v>41765.716319444444</v>
      </c>
      <c r="T3989" s="23">
        <f t="shared" si="251"/>
        <v>41775.716319444444</v>
      </c>
      <c r="U3989" s="27">
        <f>IF(D3989&lt;Bonus!$J$2,Bonus!$K$2,IF(D3989&lt;Bonus!$J$3,Bonus!$K$3,IF(D3989&lt;Bonus!$J$4,Bonus!$K$4,IF(D3989&lt;Bonus!$J$5,Bonus!$K$5,IF(D3989&lt;Bonus!$J$6,Bonus!$K$6,IF(D3989&lt;Bonus!$J$7,Bonus!$K$7,IF(D3989&lt;Bonus!$J$8,Bonus!$K$8,IF(D3989&lt;Bonus!$J$9,Bonus!$K$9,IF(D3989&lt;Bonus!$J$10,Bonus!$K$10,IF(D3989&lt;Bonus!$J$11,Bonus!$K$11,IF(D3989&lt;Bonus!$J$12,Bonus!$K$12,Bonus!$K$13)))))))))))</f>
        <v>1</v>
      </c>
    </row>
    <row r="3990" spans="1:21"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17">
        <f t="shared" si="249"/>
        <v>8</v>
      </c>
      <c r="Q3990" t="s">
        <v>8337</v>
      </c>
      <c r="R3990" t="s">
        <v>8338</v>
      </c>
      <c r="S3990" s="23">
        <f t="shared" si="250"/>
        <v>42229.872835648144</v>
      </c>
      <c r="T3990" s="23">
        <f t="shared" si="251"/>
        <v>42244.872835648144</v>
      </c>
      <c r="U3990" s="27">
        <f>IF(D3990&lt;Bonus!$J$2,Bonus!$K$2,IF(D3990&lt;Bonus!$J$3,Bonus!$K$3,IF(D3990&lt;Bonus!$J$4,Bonus!$K$4,IF(D3990&lt;Bonus!$J$5,Bonus!$K$5,IF(D3990&lt;Bonus!$J$6,Bonus!$K$6,IF(D3990&lt;Bonus!$J$7,Bonus!$K$7,IF(D3990&lt;Bonus!$J$8,Bonus!$K$8,IF(D3990&lt;Bonus!$J$9,Bonus!$K$9,IF(D3990&lt;Bonus!$J$10,Bonus!$K$10,IF(D3990&lt;Bonus!$J$11,Bonus!$K$11,IF(D3990&lt;Bonus!$J$12,Bonus!$K$12,Bonus!$K$13)))))))))))</f>
        <v>2</v>
      </c>
    </row>
    <row r="3991" spans="1:21"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17" t="e">
        <f t="shared" si="249"/>
        <v>#DIV/0!</v>
      </c>
      <c r="Q3991" t="s">
        <v>8337</v>
      </c>
      <c r="R3991" t="s">
        <v>8338</v>
      </c>
      <c r="S3991" s="23">
        <f t="shared" si="250"/>
        <v>42286.541446759256</v>
      </c>
      <c r="T3991" s="23">
        <f t="shared" si="251"/>
        <v>42316.583113425928</v>
      </c>
      <c r="U3991" s="27">
        <f>IF(D3991&lt;Bonus!$J$2,Bonus!$K$2,IF(D3991&lt;Bonus!$J$3,Bonus!$K$3,IF(D3991&lt;Bonus!$J$4,Bonus!$K$4,IF(D3991&lt;Bonus!$J$5,Bonus!$K$5,IF(D3991&lt;Bonus!$J$6,Bonus!$K$6,IF(D3991&lt;Bonus!$J$7,Bonus!$K$7,IF(D3991&lt;Bonus!$J$8,Bonus!$K$8,IF(D3991&lt;Bonus!$J$9,Bonus!$K$9,IF(D3991&lt;Bonus!$J$10,Bonus!$K$10,IF(D3991&lt;Bonus!$J$11,Bonus!$K$11,IF(D3991&lt;Bonus!$J$12,Bonus!$K$12,Bonus!$K$13)))))))))))</f>
        <v>2</v>
      </c>
    </row>
    <row r="3992" spans="1:21"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17">
        <f t="shared" si="249"/>
        <v>23</v>
      </c>
      <c r="Q3992" t="s">
        <v>8337</v>
      </c>
      <c r="R3992" t="s">
        <v>8338</v>
      </c>
      <c r="S3992" s="23">
        <f t="shared" si="250"/>
        <v>42401.464039351849</v>
      </c>
      <c r="T3992" s="23">
        <f t="shared" si="251"/>
        <v>42431.464039351849</v>
      </c>
      <c r="U3992" s="27">
        <f>IF(D3992&lt;Bonus!$J$2,Bonus!$K$2,IF(D3992&lt;Bonus!$J$3,Bonus!$K$3,IF(D3992&lt;Bonus!$J$4,Bonus!$K$4,IF(D3992&lt;Bonus!$J$5,Bonus!$K$5,IF(D3992&lt;Bonus!$J$6,Bonus!$K$6,IF(D3992&lt;Bonus!$J$7,Bonus!$K$7,IF(D3992&lt;Bonus!$J$8,Bonus!$K$8,IF(D3992&lt;Bonus!$J$9,Bonus!$K$9,IF(D3992&lt;Bonus!$J$10,Bonus!$K$10,IF(D3992&lt;Bonus!$J$11,Bonus!$K$11,IF(D3992&lt;Bonus!$J$12,Bonus!$K$12,Bonus!$K$13)))))))))))</f>
        <v>2</v>
      </c>
    </row>
    <row r="3993" spans="1:21"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17">
        <f t="shared" si="249"/>
        <v>100</v>
      </c>
      <c r="Q3993" t="s">
        <v>8337</v>
      </c>
      <c r="R3993" t="s">
        <v>8338</v>
      </c>
      <c r="S3993" s="23">
        <f t="shared" si="250"/>
        <v>42125.436134259253</v>
      </c>
      <c r="T3993" s="23">
        <f t="shared" si="251"/>
        <v>42155.436134259253</v>
      </c>
      <c r="U3993" s="27">
        <f>IF(D3993&lt;Bonus!$J$2,Bonus!$K$2,IF(D3993&lt;Bonus!$J$3,Bonus!$K$3,IF(D3993&lt;Bonus!$J$4,Bonus!$K$4,IF(D3993&lt;Bonus!$J$5,Bonus!$K$5,IF(D3993&lt;Bonus!$J$6,Bonus!$K$6,IF(D3993&lt;Bonus!$J$7,Bonus!$K$7,IF(D3993&lt;Bonus!$J$8,Bonus!$K$8,IF(D3993&lt;Bonus!$J$9,Bonus!$K$9,IF(D3993&lt;Bonus!$J$10,Bonus!$K$10,IF(D3993&lt;Bonus!$J$11,Bonus!$K$11,IF(D3993&lt;Bonus!$J$12,Bonus!$K$12,Bonus!$K$13)))))))))))</f>
        <v>1</v>
      </c>
    </row>
    <row r="3994" spans="1:21"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17">
        <f t="shared" si="249"/>
        <v>60.111111111111114</v>
      </c>
      <c r="Q3994" t="s">
        <v>8337</v>
      </c>
      <c r="R3994" t="s">
        <v>8338</v>
      </c>
      <c r="S3994" s="23">
        <f t="shared" si="250"/>
        <v>42289.732164351844</v>
      </c>
      <c r="T3994" s="23">
        <f t="shared" si="251"/>
        <v>42349.773831018516</v>
      </c>
      <c r="U3994" s="27">
        <f>IF(D3994&lt;Bonus!$J$2,Bonus!$K$2,IF(D3994&lt;Bonus!$J$3,Bonus!$K$3,IF(D3994&lt;Bonus!$J$4,Bonus!$K$4,IF(D3994&lt;Bonus!$J$5,Bonus!$K$5,IF(D3994&lt;Bonus!$J$6,Bonus!$K$6,IF(D3994&lt;Bonus!$J$7,Bonus!$K$7,IF(D3994&lt;Bonus!$J$8,Bonus!$K$8,IF(D3994&lt;Bonus!$J$9,Bonus!$K$9,IF(D3994&lt;Bonus!$J$10,Bonus!$K$10,IF(D3994&lt;Bonus!$J$11,Bonus!$K$11,IF(D3994&lt;Bonus!$J$12,Bonus!$K$12,Bonus!$K$13)))))))))))</f>
        <v>4</v>
      </c>
    </row>
    <row r="3995" spans="1:21"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17">
        <f t="shared" si="249"/>
        <v>3</v>
      </c>
      <c r="Q3995" t="s">
        <v>8337</v>
      </c>
      <c r="R3995" t="s">
        <v>8338</v>
      </c>
      <c r="S3995" s="23">
        <f t="shared" si="250"/>
        <v>42107.656388888885</v>
      </c>
      <c r="T3995" s="23">
        <f t="shared" si="251"/>
        <v>42137.656388888885</v>
      </c>
      <c r="U3995" s="27">
        <f>IF(D3995&lt;Bonus!$J$2,Bonus!$K$2,IF(D3995&lt;Bonus!$J$3,Bonus!$K$3,IF(D3995&lt;Bonus!$J$4,Bonus!$K$4,IF(D3995&lt;Bonus!$J$5,Bonus!$K$5,IF(D3995&lt;Bonus!$J$6,Bonus!$K$6,IF(D3995&lt;Bonus!$J$7,Bonus!$K$7,IF(D3995&lt;Bonus!$J$8,Bonus!$K$8,IF(D3995&lt;Bonus!$J$9,Bonus!$K$9,IF(D3995&lt;Bonus!$J$10,Bonus!$K$10,IF(D3995&lt;Bonus!$J$11,Bonus!$K$11,IF(D3995&lt;Bonus!$J$12,Bonus!$K$12,Bonus!$K$13)))))))))))</f>
        <v>12</v>
      </c>
    </row>
    <row r="3996" spans="1:21"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17">
        <f t="shared" si="249"/>
        <v>5</v>
      </c>
      <c r="Q3996" t="s">
        <v>8337</v>
      </c>
      <c r="R3996" t="s">
        <v>8338</v>
      </c>
      <c r="S3996" s="23">
        <f t="shared" si="250"/>
        <v>41809.181597222218</v>
      </c>
      <c r="T3996" s="23">
        <f t="shared" si="251"/>
        <v>41839.181597222218</v>
      </c>
      <c r="U3996" s="27">
        <f>IF(D3996&lt;Bonus!$J$2,Bonus!$K$2,IF(D3996&lt;Bonus!$J$3,Bonus!$K$3,IF(D3996&lt;Bonus!$J$4,Bonus!$K$4,IF(D3996&lt;Bonus!$J$5,Bonus!$K$5,IF(D3996&lt;Bonus!$J$6,Bonus!$K$6,IF(D3996&lt;Bonus!$J$7,Bonus!$K$7,IF(D3996&lt;Bonus!$J$8,Bonus!$K$8,IF(D3996&lt;Bonus!$J$9,Bonus!$K$9,IF(D3996&lt;Bonus!$J$10,Bonus!$K$10,IF(D3996&lt;Bonus!$J$11,Bonus!$K$11,IF(D3996&lt;Bonus!$J$12,Bonus!$K$12,Bonus!$K$13)))))))))))</f>
        <v>2</v>
      </c>
    </row>
    <row r="3997" spans="1:21"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17">
        <f t="shared" si="249"/>
        <v>17.5</v>
      </c>
      <c r="Q3997" t="s">
        <v>8337</v>
      </c>
      <c r="R3997" t="s">
        <v>8338</v>
      </c>
      <c r="S3997" s="23">
        <f t="shared" si="250"/>
        <v>42019.475428240738</v>
      </c>
      <c r="T3997" s="23">
        <f t="shared" si="251"/>
        <v>42049.268749999996</v>
      </c>
      <c r="U3997" s="27">
        <f>IF(D3997&lt;Bonus!$J$2,Bonus!$K$2,IF(D3997&lt;Bonus!$J$3,Bonus!$K$3,IF(D3997&lt;Bonus!$J$4,Bonus!$K$4,IF(D3997&lt;Bonus!$J$5,Bonus!$K$5,IF(D3997&lt;Bonus!$J$6,Bonus!$K$6,IF(D3997&lt;Bonus!$J$7,Bonus!$K$7,IF(D3997&lt;Bonus!$J$8,Bonus!$K$8,IF(D3997&lt;Bonus!$J$9,Bonus!$K$9,IF(D3997&lt;Bonus!$J$10,Bonus!$K$10,IF(D3997&lt;Bonus!$J$11,Bonus!$K$11,IF(D3997&lt;Bonus!$J$12,Bonus!$K$12,Bonus!$K$13)))))))))))</f>
        <v>1</v>
      </c>
    </row>
    <row r="3998" spans="1:21"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17">
        <f t="shared" si="249"/>
        <v>29.235294117647058</v>
      </c>
      <c r="Q3998" t="s">
        <v>8337</v>
      </c>
      <c r="R3998" t="s">
        <v>8338</v>
      </c>
      <c r="S3998" s="23">
        <f t="shared" si="250"/>
        <v>41950.058611111104</v>
      </c>
      <c r="T3998" s="23">
        <f t="shared" si="251"/>
        <v>41963.461111111108</v>
      </c>
      <c r="U3998" s="27">
        <f>IF(D3998&lt;Bonus!$J$2,Bonus!$K$2,IF(D3998&lt;Bonus!$J$3,Bonus!$K$3,IF(D3998&lt;Bonus!$J$4,Bonus!$K$4,IF(D3998&lt;Bonus!$J$5,Bonus!$K$5,IF(D3998&lt;Bonus!$J$6,Bonus!$K$6,IF(D3998&lt;Bonus!$J$7,Bonus!$K$7,IF(D3998&lt;Bonus!$J$8,Bonus!$K$8,IF(D3998&lt;Bonus!$J$9,Bonus!$K$9,IF(D3998&lt;Bonus!$J$10,Bonus!$K$10,IF(D3998&lt;Bonus!$J$11,Bonus!$K$11,IF(D3998&lt;Bonus!$J$12,Bonus!$K$12,Bonus!$K$13)))))))))))</f>
        <v>2</v>
      </c>
    </row>
    <row r="3999" spans="1:21"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17" t="e">
        <f t="shared" si="249"/>
        <v>#DIV/0!</v>
      </c>
      <c r="Q3999" t="s">
        <v>8337</v>
      </c>
      <c r="R3999" t="s">
        <v>8338</v>
      </c>
      <c r="S3999" s="23">
        <f t="shared" si="250"/>
        <v>42069.183113425919</v>
      </c>
      <c r="T3999" s="23">
        <f t="shared" si="251"/>
        <v>42099.141446759262</v>
      </c>
      <c r="U3999" s="27">
        <f>IF(D3999&lt;Bonus!$J$2,Bonus!$K$2,IF(D3999&lt;Bonus!$J$3,Bonus!$K$3,IF(D3999&lt;Bonus!$J$4,Bonus!$K$4,IF(D3999&lt;Bonus!$J$5,Bonus!$K$5,IF(D3999&lt;Bonus!$J$6,Bonus!$K$6,IF(D3999&lt;Bonus!$J$7,Bonus!$K$7,IF(D3999&lt;Bonus!$J$8,Bonus!$K$8,IF(D3999&lt;Bonus!$J$9,Bonus!$K$9,IF(D3999&lt;Bonus!$J$10,Bonus!$K$10,IF(D3999&lt;Bonus!$J$11,Bonus!$K$11,IF(D3999&lt;Bonus!$J$12,Bonus!$K$12,Bonus!$K$13)))))))))))</f>
        <v>2</v>
      </c>
    </row>
    <row r="4000" spans="1:21"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17">
        <f t="shared" si="249"/>
        <v>59.583333333333336</v>
      </c>
      <c r="Q4000" t="s">
        <v>8337</v>
      </c>
      <c r="R4000" t="s">
        <v>8338</v>
      </c>
      <c r="S4000" s="23">
        <f t="shared" si="250"/>
        <v>42061.754930555551</v>
      </c>
      <c r="T4000" s="23">
        <f t="shared" si="251"/>
        <v>42091.713263888887</v>
      </c>
      <c r="U4000" s="27">
        <f>IF(D4000&lt;Bonus!$J$2,Bonus!$K$2,IF(D4000&lt;Bonus!$J$3,Bonus!$K$3,IF(D4000&lt;Bonus!$J$4,Bonus!$K$4,IF(D4000&lt;Bonus!$J$5,Bonus!$K$5,IF(D4000&lt;Bonus!$J$6,Bonus!$K$6,IF(D4000&lt;Bonus!$J$7,Bonus!$K$7,IF(D4000&lt;Bonus!$J$8,Bonus!$K$8,IF(D4000&lt;Bonus!$J$9,Bonus!$K$9,IF(D4000&lt;Bonus!$J$10,Bonus!$K$10,IF(D4000&lt;Bonus!$J$11,Bonus!$K$11,IF(D4000&lt;Bonus!$J$12,Bonus!$K$12,Bonus!$K$13)))))))))))</f>
        <v>2</v>
      </c>
    </row>
    <row r="4001" spans="1:21"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17">
        <f t="shared" si="249"/>
        <v>82.571428571428569</v>
      </c>
      <c r="Q4001" t="s">
        <v>8337</v>
      </c>
      <c r="R4001" t="s">
        <v>8338</v>
      </c>
      <c r="S4001" s="23">
        <f t="shared" si="250"/>
        <v>41842.620347222219</v>
      </c>
      <c r="T4001" s="23">
        <f t="shared" si="251"/>
        <v>41882.619317129625</v>
      </c>
      <c r="U4001" s="27">
        <f>IF(D4001&lt;Bonus!$J$2,Bonus!$K$2,IF(D4001&lt;Bonus!$J$3,Bonus!$K$3,IF(D4001&lt;Bonus!$J$4,Bonus!$K$4,IF(D4001&lt;Bonus!$J$5,Bonus!$K$5,IF(D4001&lt;Bonus!$J$6,Bonus!$K$6,IF(D4001&lt;Bonus!$J$7,Bonus!$K$7,IF(D4001&lt;Bonus!$J$8,Bonus!$K$8,IF(D4001&lt;Bonus!$J$9,Bonus!$K$9,IF(D4001&lt;Bonus!$J$10,Bonus!$K$10,IF(D4001&lt;Bonus!$J$11,Bonus!$K$11,IF(D4001&lt;Bonus!$J$12,Bonus!$K$12,Bonus!$K$13)))))))))))</f>
        <v>3</v>
      </c>
    </row>
    <row r="4002" spans="1:21"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17">
        <f t="shared" si="249"/>
        <v>10</v>
      </c>
      <c r="Q4002" t="s">
        <v>8337</v>
      </c>
      <c r="R4002" t="s">
        <v>8338</v>
      </c>
      <c r="S4002" s="23">
        <f t="shared" si="250"/>
        <v>42437.437013888884</v>
      </c>
      <c r="T4002" s="23">
        <f t="shared" si="251"/>
        <v>42497.39534722222</v>
      </c>
      <c r="U4002" s="27">
        <f>IF(D4002&lt;Bonus!$J$2,Bonus!$K$2,IF(D4002&lt;Bonus!$J$3,Bonus!$K$3,IF(D4002&lt;Bonus!$J$4,Bonus!$K$4,IF(D4002&lt;Bonus!$J$5,Bonus!$K$5,IF(D4002&lt;Bonus!$J$6,Bonus!$K$6,IF(D4002&lt;Bonus!$J$7,Bonus!$K$7,IF(D4002&lt;Bonus!$J$8,Bonus!$K$8,IF(D4002&lt;Bonus!$J$9,Bonus!$K$9,IF(D4002&lt;Bonus!$J$10,Bonus!$K$10,IF(D4002&lt;Bonus!$J$11,Bonus!$K$11,IF(D4002&lt;Bonus!$J$12,Bonus!$K$12,Bonus!$K$13)))))))))))</f>
        <v>3</v>
      </c>
    </row>
    <row r="4003" spans="1:21"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17">
        <f t="shared" si="249"/>
        <v>32.357142857142854</v>
      </c>
      <c r="Q4003" t="s">
        <v>8337</v>
      </c>
      <c r="R4003" t="s">
        <v>8338</v>
      </c>
      <c r="S4003" s="23">
        <f t="shared" si="250"/>
        <v>42775.755879629629</v>
      </c>
      <c r="T4003" s="23">
        <f t="shared" si="251"/>
        <v>42795.583333333336</v>
      </c>
      <c r="U4003" s="27">
        <f>IF(D4003&lt;Bonus!$J$2,Bonus!$K$2,IF(D4003&lt;Bonus!$J$3,Bonus!$K$3,IF(D4003&lt;Bonus!$J$4,Bonus!$K$4,IF(D4003&lt;Bonus!$J$5,Bonus!$K$5,IF(D4003&lt;Bonus!$J$6,Bonus!$K$6,IF(D4003&lt;Bonus!$J$7,Bonus!$K$7,IF(D4003&lt;Bonus!$J$8,Bonus!$K$8,IF(D4003&lt;Bonus!$J$9,Bonus!$K$9,IF(D4003&lt;Bonus!$J$10,Bonus!$K$10,IF(D4003&lt;Bonus!$J$11,Bonus!$K$11,IF(D4003&lt;Bonus!$J$12,Bonus!$K$12,Bonus!$K$13)))))))))))</f>
        <v>2</v>
      </c>
    </row>
    <row r="4004" spans="1:21"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17">
        <f t="shared" si="249"/>
        <v>5.75</v>
      </c>
      <c r="Q4004" t="s">
        <v>8337</v>
      </c>
      <c r="R4004" t="s">
        <v>8338</v>
      </c>
      <c r="S4004" s="23">
        <f t="shared" si="250"/>
        <v>41878.835196759253</v>
      </c>
      <c r="T4004" s="23">
        <f t="shared" si="251"/>
        <v>41908.835196759253</v>
      </c>
      <c r="U4004" s="27">
        <f>IF(D4004&lt;Bonus!$J$2,Bonus!$K$2,IF(D4004&lt;Bonus!$J$3,Bonus!$K$3,IF(D4004&lt;Bonus!$J$4,Bonus!$K$4,IF(D4004&lt;Bonus!$J$5,Bonus!$K$5,IF(D4004&lt;Bonus!$J$6,Bonus!$K$6,IF(D4004&lt;Bonus!$J$7,Bonus!$K$7,IF(D4004&lt;Bonus!$J$8,Bonus!$K$8,IF(D4004&lt;Bonus!$J$9,Bonus!$K$9,IF(D4004&lt;Bonus!$J$10,Bonus!$K$10,IF(D4004&lt;Bonus!$J$11,Bonus!$K$11,IF(D4004&lt;Bonus!$J$12,Bonus!$K$12,Bonus!$K$13)))))))))))</f>
        <v>2</v>
      </c>
    </row>
    <row r="4005" spans="1:21"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17">
        <f t="shared" si="249"/>
        <v>100.5</v>
      </c>
      <c r="Q4005" t="s">
        <v>8337</v>
      </c>
      <c r="R4005" t="s">
        <v>8338</v>
      </c>
      <c r="S4005" s="23">
        <f t="shared" si="250"/>
        <v>42020.379016203697</v>
      </c>
      <c r="T4005" s="23">
        <f t="shared" si="251"/>
        <v>42050.379016203697</v>
      </c>
      <c r="U4005" s="27">
        <f>IF(D4005&lt;Bonus!$J$2,Bonus!$K$2,IF(D4005&lt;Bonus!$J$3,Bonus!$K$3,IF(D4005&lt;Bonus!$J$4,Bonus!$K$4,IF(D4005&lt;Bonus!$J$5,Bonus!$K$5,IF(D4005&lt;Bonus!$J$6,Bonus!$K$6,IF(D4005&lt;Bonus!$J$7,Bonus!$K$7,IF(D4005&lt;Bonus!$J$8,Bonus!$K$8,IF(D4005&lt;Bonus!$J$9,Bonus!$K$9,IF(D4005&lt;Bonus!$J$10,Bonus!$K$10,IF(D4005&lt;Bonus!$J$11,Bonus!$K$11,IF(D4005&lt;Bonus!$J$12,Bonus!$K$12,Bonus!$K$13)))))))))))</f>
        <v>2</v>
      </c>
    </row>
    <row r="4006" spans="1:2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17">
        <f t="shared" si="249"/>
        <v>1</v>
      </c>
      <c r="Q4006" t="s">
        <v>8337</v>
      </c>
      <c r="R4006" t="s">
        <v>8338</v>
      </c>
      <c r="S4006" s="23">
        <f t="shared" si="250"/>
        <v>41889.954363425924</v>
      </c>
      <c r="T4006" s="23">
        <f t="shared" si="251"/>
        <v>41919.954363425924</v>
      </c>
      <c r="U4006" s="27">
        <f>IF(D4006&lt;Bonus!$J$2,Bonus!$K$2,IF(D4006&lt;Bonus!$J$3,Bonus!$K$3,IF(D4006&lt;Bonus!$J$4,Bonus!$K$4,IF(D4006&lt;Bonus!$J$5,Bonus!$K$5,IF(D4006&lt;Bonus!$J$6,Bonus!$K$6,IF(D4006&lt;Bonus!$J$7,Bonus!$K$7,IF(D4006&lt;Bonus!$J$8,Bonus!$K$8,IF(D4006&lt;Bonus!$J$9,Bonus!$K$9,IF(D4006&lt;Bonus!$J$10,Bonus!$K$10,IF(D4006&lt;Bonus!$J$11,Bonus!$K$11,IF(D4006&lt;Bonus!$J$12,Bonus!$K$12,Bonus!$K$13)))))))))))</f>
        <v>1</v>
      </c>
    </row>
    <row r="4007" spans="1:21"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17">
        <f t="shared" si="249"/>
        <v>20</v>
      </c>
      <c r="Q4007" t="s">
        <v>8337</v>
      </c>
      <c r="R4007" t="s">
        <v>8338</v>
      </c>
      <c r="S4007" s="23">
        <f t="shared" si="250"/>
        <v>41872.599363425921</v>
      </c>
      <c r="T4007" s="23">
        <f t="shared" si="251"/>
        <v>41932.599363425921</v>
      </c>
      <c r="U4007" s="27">
        <f>IF(D4007&lt;Bonus!$J$2,Bonus!$K$2,IF(D4007&lt;Bonus!$J$3,Bonus!$K$3,IF(D4007&lt;Bonus!$J$4,Bonus!$K$4,IF(D4007&lt;Bonus!$J$5,Bonus!$K$5,IF(D4007&lt;Bonus!$J$6,Bonus!$K$6,IF(D4007&lt;Bonus!$J$7,Bonus!$K$7,IF(D4007&lt;Bonus!$J$8,Bonus!$K$8,IF(D4007&lt;Bonus!$J$9,Bonus!$K$9,IF(D4007&lt;Bonus!$J$10,Bonus!$K$10,IF(D4007&lt;Bonus!$J$11,Bonus!$K$11,IF(D4007&lt;Bonus!$J$12,Bonus!$K$12,Bonus!$K$13)))))))))))</f>
        <v>2</v>
      </c>
    </row>
    <row r="4008" spans="1:21"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17">
        <f t="shared" si="249"/>
        <v>2</v>
      </c>
      <c r="Q4008" t="s">
        <v>8337</v>
      </c>
      <c r="R4008" t="s">
        <v>8338</v>
      </c>
      <c r="S4008" s="23">
        <f t="shared" si="250"/>
        <v>42391.564664351848</v>
      </c>
      <c r="T4008" s="23">
        <f t="shared" si="251"/>
        <v>42416.564664351848</v>
      </c>
      <c r="U4008" s="27">
        <f>IF(D4008&lt;Bonus!$J$2,Bonus!$K$2,IF(D4008&lt;Bonus!$J$3,Bonus!$K$3,IF(D4008&lt;Bonus!$J$4,Bonus!$K$4,IF(D4008&lt;Bonus!$J$5,Bonus!$K$5,IF(D4008&lt;Bonus!$J$6,Bonus!$K$6,IF(D4008&lt;Bonus!$J$7,Bonus!$K$7,IF(D4008&lt;Bonus!$J$8,Bonus!$K$8,IF(D4008&lt;Bonus!$J$9,Bonus!$K$9,IF(D4008&lt;Bonus!$J$10,Bonus!$K$10,IF(D4008&lt;Bonus!$J$11,Bonus!$K$11,IF(D4008&lt;Bonus!$J$12,Bonus!$K$12,Bonus!$K$13)))))))))))</f>
        <v>8</v>
      </c>
    </row>
    <row r="4009" spans="1:21"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17">
        <f t="shared" si="249"/>
        <v>5</v>
      </c>
      <c r="Q4009" t="s">
        <v>8337</v>
      </c>
      <c r="R4009" t="s">
        <v>8338</v>
      </c>
      <c r="S4009" s="23">
        <f t="shared" si="250"/>
        <v>41848.564594907402</v>
      </c>
      <c r="T4009" s="23">
        <f t="shared" si="251"/>
        <v>41877.477777777778</v>
      </c>
      <c r="U4009" s="27">
        <f>IF(D4009&lt;Bonus!$J$2,Bonus!$K$2,IF(D4009&lt;Bonus!$J$3,Bonus!$K$3,IF(D4009&lt;Bonus!$J$4,Bonus!$K$4,IF(D4009&lt;Bonus!$J$5,Bonus!$K$5,IF(D4009&lt;Bonus!$J$6,Bonus!$K$6,IF(D4009&lt;Bonus!$J$7,Bonus!$K$7,IF(D4009&lt;Bonus!$J$8,Bonus!$K$8,IF(D4009&lt;Bonus!$J$9,Bonus!$K$9,IF(D4009&lt;Bonus!$J$10,Bonus!$K$10,IF(D4009&lt;Bonus!$J$11,Bonus!$K$11,IF(D4009&lt;Bonus!$J$12,Bonus!$K$12,Bonus!$K$13)))))))))))</f>
        <v>2</v>
      </c>
    </row>
    <row r="4010" spans="1:21"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17">
        <f t="shared" si="249"/>
        <v>15</v>
      </c>
      <c r="Q4010" t="s">
        <v>8337</v>
      </c>
      <c r="R4010" t="s">
        <v>8338</v>
      </c>
      <c r="S4010" s="23">
        <f t="shared" si="250"/>
        <v>42177.755868055552</v>
      </c>
      <c r="T4010" s="23">
        <f t="shared" si="251"/>
        <v>42207.755868055552</v>
      </c>
      <c r="U4010" s="27">
        <f>IF(D4010&lt;Bonus!$J$2,Bonus!$K$2,IF(D4010&lt;Bonus!$J$3,Bonus!$K$3,IF(D4010&lt;Bonus!$J$4,Bonus!$K$4,IF(D4010&lt;Bonus!$J$5,Bonus!$K$5,IF(D4010&lt;Bonus!$J$6,Bonus!$K$6,IF(D4010&lt;Bonus!$J$7,Bonus!$K$7,IF(D4010&lt;Bonus!$J$8,Bonus!$K$8,IF(D4010&lt;Bonus!$J$9,Bonus!$K$9,IF(D4010&lt;Bonus!$J$10,Bonus!$K$10,IF(D4010&lt;Bonus!$J$11,Bonus!$K$11,IF(D4010&lt;Bonus!$J$12,Bonus!$K$12,Bonus!$K$13)))))))))))</f>
        <v>2</v>
      </c>
    </row>
    <row r="4011" spans="1:21"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17">
        <f t="shared" si="249"/>
        <v>25</v>
      </c>
      <c r="Q4011" t="s">
        <v>8337</v>
      </c>
      <c r="R4011" t="s">
        <v>8338</v>
      </c>
      <c r="S4011" s="23">
        <f t="shared" si="250"/>
        <v>41851.492592592593</v>
      </c>
      <c r="T4011" s="23">
        <f t="shared" si="251"/>
        <v>41891.492592592593</v>
      </c>
      <c r="U4011" s="27">
        <f>IF(D4011&lt;Bonus!$J$2,Bonus!$K$2,IF(D4011&lt;Bonus!$J$3,Bonus!$K$3,IF(D4011&lt;Bonus!$J$4,Bonus!$K$4,IF(D4011&lt;Bonus!$J$5,Bonus!$K$5,IF(D4011&lt;Bonus!$J$6,Bonus!$K$6,IF(D4011&lt;Bonus!$J$7,Bonus!$K$7,IF(D4011&lt;Bonus!$J$8,Bonus!$K$8,IF(D4011&lt;Bonus!$J$9,Bonus!$K$9,IF(D4011&lt;Bonus!$J$10,Bonus!$K$10,IF(D4011&lt;Bonus!$J$11,Bonus!$K$11,IF(D4011&lt;Bonus!$J$12,Bonus!$K$12,Bonus!$K$13)))))))))))</f>
        <v>2</v>
      </c>
    </row>
    <row r="4012" spans="1:21"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17">
        <f t="shared" si="249"/>
        <v>45.842105263157897</v>
      </c>
      <c r="Q4012" t="s">
        <v>8337</v>
      </c>
      <c r="R4012" t="s">
        <v>8338</v>
      </c>
      <c r="S4012" s="23">
        <f t="shared" si="250"/>
        <v>41921.562106481477</v>
      </c>
      <c r="T4012" s="23">
        <f t="shared" si="251"/>
        <v>41938.562106481477</v>
      </c>
      <c r="U4012" s="27">
        <f>IF(D4012&lt;Bonus!$J$2,Bonus!$K$2,IF(D4012&lt;Bonus!$J$3,Bonus!$K$3,IF(D4012&lt;Bonus!$J$4,Bonus!$K$4,IF(D4012&lt;Bonus!$J$5,Bonus!$K$5,IF(D4012&lt;Bonus!$J$6,Bonus!$K$6,IF(D4012&lt;Bonus!$J$7,Bonus!$K$7,IF(D4012&lt;Bonus!$J$8,Bonus!$K$8,IF(D4012&lt;Bonus!$J$9,Bonus!$K$9,IF(D4012&lt;Bonus!$J$10,Bonus!$K$10,IF(D4012&lt;Bonus!$J$11,Bonus!$K$11,IF(D4012&lt;Bonus!$J$12,Bonus!$K$12,Bonus!$K$13)))))))))))</f>
        <v>3</v>
      </c>
    </row>
    <row r="4013" spans="1:21"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17">
        <f t="shared" si="249"/>
        <v>4.75</v>
      </c>
      <c r="Q4013" t="s">
        <v>8337</v>
      </c>
      <c r="R4013" t="s">
        <v>8338</v>
      </c>
      <c r="S4013" s="23">
        <f t="shared" si="250"/>
        <v>42002.336550925924</v>
      </c>
      <c r="T4013" s="23">
        <f t="shared" si="251"/>
        <v>42032.336550925924</v>
      </c>
      <c r="U4013" s="27">
        <f>IF(D4013&lt;Bonus!$J$2,Bonus!$K$2,IF(D4013&lt;Bonus!$J$3,Bonus!$K$3,IF(D4013&lt;Bonus!$J$4,Bonus!$K$4,IF(D4013&lt;Bonus!$J$5,Bonus!$K$5,IF(D4013&lt;Bonus!$J$6,Bonus!$K$6,IF(D4013&lt;Bonus!$J$7,Bonus!$K$7,IF(D4013&lt;Bonus!$J$8,Bonus!$K$8,IF(D4013&lt;Bonus!$J$9,Bonus!$K$9,IF(D4013&lt;Bonus!$J$10,Bonus!$K$10,IF(D4013&lt;Bonus!$J$11,Bonus!$K$11,IF(D4013&lt;Bonus!$J$12,Bonus!$K$12,Bonus!$K$13)))))))))))</f>
        <v>1</v>
      </c>
    </row>
    <row r="4014" spans="1:21"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17" t="e">
        <f t="shared" si="249"/>
        <v>#DIV/0!</v>
      </c>
      <c r="Q4014" t="s">
        <v>8337</v>
      </c>
      <c r="R4014" t="s">
        <v>8338</v>
      </c>
      <c r="S4014" s="23">
        <f t="shared" si="250"/>
        <v>42096.336215277777</v>
      </c>
      <c r="T4014" s="23">
        <f t="shared" si="251"/>
        <v>42126.336215277777</v>
      </c>
      <c r="U4014" s="27">
        <f>IF(D4014&lt;Bonus!$J$2,Bonus!$K$2,IF(D4014&lt;Bonus!$J$3,Bonus!$K$3,IF(D4014&lt;Bonus!$J$4,Bonus!$K$4,IF(D4014&lt;Bonus!$J$5,Bonus!$K$5,IF(D4014&lt;Bonus!$J$6,Bonus!$K$6,IF(D4014&lt;Bonus!$J$7,Bonus!$K$7,IF(D4014&lt;Bonus!$J$8,Bonus!$K$8,IF(D4014&lt;Bonus!$J$9,Bonus!$K$9,IF(D4014&lt;Bonus!$J$10,Bonus!$K$10,IF(D4014&lt;Bonus!$J$11,Bonus!$K$11,IF(D4014&lt;Bonus!$J$12,Bonus!$K$12,Bonus!$K$13)))))))))))</f>
        <v>1</v>
      </c>
    </row>
    <row r="4015" spans="1:21"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17">
        <f t="shared" si="249"/>
        <v>13</v>
      </c>
      <c r="Q4015" t="s">
        <v>8337</v>
      </c>
      <c r="R4015" t="s">
        <v>8338</v>
      </c>
      <c r="S4015" s="23">
        <f t="shared" si="250"/>
        <v>42021.092858796292</v>
      </c>
      <c r="T4015" s="23">
        <f t="shared" si="251"/>
        <v>42051.092858796292</v>
      </c>
      <c r="U4015" s="27">
        <f>IF(D4015&lt;Bonus!$J$2,Bonus!$K$2,IF(D4015&lt;Bonus!$J$3,Bonus!$K$3,IF(D4015&lt;Bonus!$J$4,Bonus!$K$4,IF(D4015&lt;Bonus!$J$5,Bonus!$K$5,IF(D4015&lt;Bonus!$J$6,Bonus!$K$6,IF(D4015&lt;Bonus!$J$7,Bonus!$K$7,IF(D4015&lt;Bonus!$J$8,Bonus!$K$8,IF(D4015&lt;Bonus!$J$9,Bonus!$K$9,IF(D4015&lt;Bonus!$J$10,Bonus!$K$10,IF(D4015&lt;Bonus!$J$11,Bonus!$K$11,IF(D4015&lt;Bonus!$J$12,Bonus!$K$12,Bonus!$K$13)))))))))))</f>
        <v>2</v>
      </c>
    </row>
    <row r="4016" spans="1:21"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17" t="e">
        <f t="shared" si="249"/>
        <v>#DIV/0!</v>
      </c>
      <c r="Q4016" t="s">
        <v>8337</v>
      </c>
      <c r="R4016" t="s">
        <v>8338</v>
      </c>
      <c r="S4016" s="23">
        <f t="shared" si="250"/>
        <v>42419.037835648145</v>
      </c>
      <c r="T4016" s="23">
        <f t="shared" si="251"/>
        <v>42434.037835648145</v>
      </c>
      <c r="U4016" s="27">
        <f>IF(D4016&lt;Bonus!$J$2,Bonus!$K$2,IF(D4016&lt;Bonus!$J$3,Bonus!$K$3,IF(D4016&lt;Bonus!$J$4,Bonus!$K$4,IF(D4016&lt;Bonus!$J$5,Bonus!$K$5,IF(D4016&lt;Bonus!$J$6,Bonus!$K$6,IF(D4016&lt;Bonus!$J$7,Bonus!$K$7,IF(D4016&lt;Bonus!$J$8,Bonus!$K$8,IF(D4016&lt;Bonus!$J$9,Bonus!$K$9,IF(D4016&lt;Bonus!$J$10,Bonus!$K$10,IF(D4016&lt;Bonus!$J$11,Bonus!$K$11,IF(D4016&lt;Bonus!$J$12,Bonus!$K$12,Bonus!$K$13)))))))))))</f>
        <v>3</v>
      </c>
    </row>
    <row r="4017" spans="1:21"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17">
        <f t="shared" si="249"/>
        <v>1</v>
      </c>
      <c r="Q4017" t="s">
        <v>8337</v>
      </c>
      <c r="R4017" t="s">
        <v>8338</v>
      </c>
      <c r="S4017" s="23">
        <f t="shared" si="250"/>
        <v>42174.572488425918</v>
      </c>
      <c r="T4017" s="23">
        <f t="shared" si="251"/>
        <v>42204.572488425918</v>
      </c>
      <c r="U4017" s="27">
        <f>IF(D4017&lt;Bonus!$J$2,Bonus!$K$2,IF(D4017&lt;Bonus!$J$3,Bonus!$K$3,IF(D4017&lt;Bonus!$J$4,Bonus!$K$4,IF(D4017&lt;Bonus!$J$5,Bonus!$K$5,IF(D4017&lt;Bonus!$J$6,Bonus!$K$6,IF(D4017&lt;Bonus!$J$7,Bonus!$K$7,IF(D4017&lt;Bonus!$J$8,Bonus!$K$8,IF(D4017&lt;Bonus!$J$9,Bonus!$K$9,IF(D4017&lt;Bonus!$J$10,Bonus!$K$10,IF(D4017&lt;Bonus!$J$11,Bonus!$K$11,IF(D4017&lt;Bonus!$J$12,Bonus!$K$12,Bonus!$K$13)))))))))))</f>
        <v>3</v>
      </c>
    </row>
    <row r="4018" spans="1:21"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17">
        <f t="shared" si="249"/>
        <v>10</v>
      </c>
      <c r="Q4018" t="s">
        <v>8337</v>
      </c>
      <c r="R4018" t="s">
        <v>8338</v>
      </c>
      <c r="S4018" s="23">
        <f t="shared" si="250"/>
        <v>41869.664351851847</v>
      </c>
      <c r="T4018" s="23">
        <f t="shared" si="251"/>
        <v>41899.664351851847</v>
      </c>
      <c r="U4018" s="27">
        <f>IF(D4018&lt;Bonus!$J$2,Bonus!$K$2,IF(D4018&lt;Bonus!$J$3,Bonus!$K$3,IF(D4018&lt;Bonus!$J$4,Bonus!$K$4,IF(D4018&lt;Bonus!$J$5,Bonus!$K$5,IF(D4018&lt;Bonus!$J$6,Bonus!$K$6,IF(D4018&lt;Bonus!$J$7,Bonus!$K$7,IF(D4018&lt;Bonus!$J$8,Bonus!$K$8,IF(D4018&lt;Bonus!$J$9,Bonus!$K$9,IF(D4018&lt;Bonus!$J$10,Bonus!$K$10,IF(D4018&lt;Bonus!$J$11,Bonus!$K$11,IF(D4018&lt;Bonus!$J$12,Bonus!$K$12,Bonus!$K$13)))))))))))</f>
        <v>1</v>
      </c>
    </row>
    <row r="4019" spans="1:21"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17">
        <f t="shared" si="249"/>
        <v>52.5</v>
      </c>
      <c r="Q4019" t="s">
        <v>8337</v>
      </c>
      <c r="R4019" t="s">
        <v>8338</v>
      </c>
      <c r="S4019" s="23">
        <f t="shared" si="250"/>
        <v>41856.463819444441</v>
      </c>
      <c r="T4019" s="23">
        <f t="shared" si="251"/>
        <v>41886.463819444441</v>
      </c>
      <c r="U4019" s="27">
        <f>IF(D4019&lt;Bonus!$J$2,Bonus!$K$2,IF(D4019&lt;Bonus!$J$3,Bonus!$K$3,IF(D4019&lt;Bonus!$J$4,Bonus!$K$4,IF(D4019&lt;Bonus!$J$5,Bonus!$K$5,IF(D4019&lt;Bonus!$J$6,Bonus!$K$6,IF(D4019&lt;Bonus!$J$7,Bonus!$K$7,IF(D4019&lt;Bonus!$J$8,Bonus!$K$8,IF(D4019&lt;Bonus!$J$9,Bonus!$K$9,IF(D4019&lt;Bonus!$J$10,Bonus!$K$10,IF(D4019&lt;Bonus!$J$11,Bonus!$K$11,IF(D4019&lt;Bonus!$J$12,Bonus!$K$12,Bonus!$K$13)))))))))))</f>
        <v>4</v>
      </c>
    </row>
    <row r="4020" spans="1:21"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17">
        <f t="shared" si="249"/>
        <v>32.5</v>
      </c>
      <c r="Q4020" t="s">
        <v>8337</v>
      </c>
      <c r="R4020" t="s">
        <v>8338</v>
      </c>
      <c r="S4020" s="23">
        <f t="shared" si="250"/>
        <v>42620.702638888884</v>
      </c>
      <c r="T4020" s="23">
        <f t="shared" si="251"/>
        <v>42650.702638888884</v>
      </c>
      <c r="U4020" s="27">
        <f>IF(D4020&lt;Bonus!$J$2,Bonus!$K$2,IF(D4020&lt;Bonus!$J$3,Bonus!$K$3,IF(D4020&lt;Bonus!$J$4,Bonus!$K$4,IF(D4020&lt;Bonus!$J$5,Bonus!$K$5,IF(D4020&lt;Bonus!$J$6,Bonus!$K$6,IF(D4020&lt;Bonus!$J$7,Bonus!$K$7,IF(D4020&lt;Bonus!$J$8,Bonus!$K$8,IF(D4020&lt;Bonus!$J$9,Bonus!$K$9,IF(D4020&lt;Bonus!$J$10,Bonus!$K$10,IF(D4020&lt;Bonus!$J$11,Bonus!$K$11,IF(D4020&lt;Bonus!$J$12,Bonus!$K$12,Bonus!$K$13)))))))))))</f>
        <v>2</v>
      </c>
    </row>
    <row r="4021" spans="1:21"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17">
        <f t="shared" si="249"/>
        <v>7.25</v>
      </c>
      <c r="Q4021" t="s">
        <v>8337</v>
      </c>
      <c r="R4021" t="s">
        <v>8338</v>
      </c>
      <c r="S4021" s="23">
        <f t="shared" si="250"/>
        <v>42417.467546296299</v>
      </c>
      <c r="T4021" s="23">
        <f t="shared" si="251"/>
        <v>42475.477777777771</v>
      </c>
      <c r="U4021" s="27">
        <f>IF(D4021&lt;Bonus!$J$2,Bonus!$K$2,IF(D4021&lt;Bonus!$J$3,Bonus!$K$3,IF(D4021&lt;Bonus!$J$4,Bonus!$K$4,IF(D4021&lt;Bonus!$J$5,Bonus!$K$5,IF(D4021&lt;Bonus!$J$6,Bonus!$K$6,IF(D4021&lt;Bonus!$J$7,Bonus!$K$7,IF(D4021&lt;Bonus!$J$8,Bonus!$K$8,IF(D4021&lt;Bonus!$J$9,Bonus!$K$9,IF(D4021&lt;Bonus!$J$10,Bonus!$K$10,IF(D4021&lt;Bonus!$J$11,Bonus!$K$11,IF(D4021&lt;Bonus!$J$12,Bonus!$K$12,Bonus!$K$13)))))))))))</f>
        <v>2</v>
      </c>
    </row>
    <row r="4022" spans="1:21"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17">
        <f t="shared" si="249"/>
        <v>33.333333333333336</v>
      </c>
      <c r="Q4022" t="s">
        <v>8337</v>
      </c>
      <c r="R4022" t="s">
        <v>8338</v>
      </c>
      <c r="S4022" s="23">
        <f t="shared" si="250"/>
        <v>42056.982627314814</v>
      </c>
      <c r="T4022" s="23">
        <f t="shared" si="251"/>
        <v>42086.940960648142</v>
      </c>
      <c r="U4022" s="27">
        <f>IF(D4022&lt;Bonus!$J$2,Bonus!$K$2,IF(D4022&lt;Bonus!$J$3,Bonus!$K$3,IF(D4022&lt;Bonus!$J$4,Bonus!$K$4,IF(D4022&lt;Bonus!$J$5,Bonus!$K$5,IF(D4022&lt;Bonus!$J$6,Bonus!$K$6,IF(D4022&lt;Bonus!$J$7,Bonus!$K$7,IF(D4022&lt;Bonus!$J$8,Bonus!$K$8,IF(D4022&lt;Bonus!$J$9,Bonus!$K$9,IF(D4022&lt;Bonus!$J$10,Bonus!$K$10,IF(D4022&lt;Bonus!$J$11,Bonus!$K$11,IF(D4022&lt;Bonus!$J$12,Bonus!$K$12,Bonus!$K$13)))))))))))</f>
        <v>1</v>
      </c>
    </row>
    <row r="4023" spans="1:21"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17">
        <f t="shared" si="249"/>
        <v>62.5</v>
      </c>
      <c r="Q4023" t="s">
        <v>8337</v>
      </c>
      <c r="R4023" t="s">
        <v>8338</v>
      </c>
      <c r="S4023" s="23">
        <f t="shared" si="250"/>
        <v>41878.703217592592</v>
      </c>
      <c r="T4023" s="23">
        <f t="shared" si="251"/>
        <v>41938.703217592592</v>
      </c>
      <c r="U4023" s="27">
        <f>IF(D4023&lt;Bonus!$J$2,Bonus!$K$2,IF(D4023&lt;Bonus!$J$3,Bonus!$K$3,IF(D4023&lt;Bonus!$J$4,Bonus!$K$4,IF(D4023&lt;Bonus!$J$5,Bonus!$K$5,IF(D4023&lt;Bonus!$J$6,Bonus!$K$6,IF(D4023&lt;Bonus!$J$7,Bonus!$K$7,IF(D4023&lt;Bonus!$J$8,Bonus!$K$8,IF(D4023&lt;Bonus!$J$9,Bonus!$K$9,IF(D4023&lt;Bonus!$J$10,Bonus!$K$10,IF(D4023&lt;Bonus!$J$11,Bonus!$K$11,IF(D4023&lt;Bonus!$J$12,Bonus!$K$12,Bonus!$K$13)))))))))))</f>
        <v>5</v>
      </c>
    </row>
    <row r="4024" spans="1:21"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17">
        <f t="shared" si="249"/>
        <v>63.558375634517766</v>
      </c>
      <c r="Q4024" t="s">
        <v>8337</v>
      </c>
      <c r="R4024" t="s">
        <v>8338</v>
      </c>
      <c r="S4024" s="23">
        <f t="shared" si="250"/>
        <v>41990.375775462955</v>
      </c>
      <c r="T4024" s="23">
        <f t="shared" si="251"/>
        <v>42035.912499999999</v>
      </c>
      <c r="U4024" s="27">
        <f>IF(D4024&lt;Bonus!$J$2,Bonus!$K$2,IF(D4024&lt;Bonus!$J$3,Bonus!$K$3,IF(D4024&lt;Bonus!$J$4,Bonus!$K$4,IF(D4024&lt;Bonus!$J$5,Bonus!$K$5,IF(D4024&lt;Bonus!$J$6,Bonus!$K$6,IF(D4024&lt;Bonus!$J$7,Bonus!$K$7,IF(D4024&lt;Bonus!$J$8,Bonus!$K$8,IF(D4024&lt;Bonus!$J$9,Bonus!$K$9,IF(D4024&lt;Bonus!$J$10,Bonus!$K$10,IF(D4024&lt;Bonus!$J$11,Bonus!$K$11,IF(D4024&lt;Bonus!$J$12,Bonus!$K$12,Bonus!$K$13)))))))))))</f>
        <v>5</v>
      </c>
    </row>
    <row r="4025" spans="1:21"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17" t="e">
        <f t="shared" si="249"/>
        <v>#DIV/0!</v>
      </c>
      <c r="Q4025" t="s">
        <v>8337</v>
      </c>
      <c r="R4025" t="s">
        <v>8338</v>
      </c>
      <c r="S4025" s="23">
        <f t="shared" si="250"/>
        <v>42408.791238425918</v>
      </c>
      <c r="T4025" s="23">
        <f t="shared" si="251"/>
        <v>42453.749571759261</v>
      </c>
      <c r="U4025" s="27">
        <f>IF(D4025&lt;Bonus!$J$2,Bonus!$K$2,IF(D4025&lt;Bonus!$J$3,Bonus!$K$3,IF(D4025&lt;Bonus!$J$4,Bonus!$K$4,IF(D4025&lt;Bonus!$J$5,Bonus!$K$5,IF(D4025&lt;Bonus!$J$6,Bonus!$K$6,IF(D4025&lt;Bonus!$J$7,Bonus!$K$7,IF(D4025&lt;Bonus!$J$8,Bonus!$K$8,IF(D4025&lt;Bonus!$J$9,Bonus!$K$9,IF(D4025&lt;Bonus!$J$10,Bonus!$K$10,IF(D4025&lt;Bonus!$J$11,Bonus!$K$11,IF(D4025&lt;Bonus!$J$12,Bonus!$K$12,Bonus!$K$13)))))))))))</f>
        <v>3</v>
      </c>
    </row>
    <row r="4026" spans="1:21"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17">
        <f t="shared" si="249"/>
        <v>10</v>
      </c>
      <c r="Q4026" t="s">
        <v>8337</v>
      </c>
      <c r="R4026" t="s">
        <v>8338</v>
      </c>
      <c r="S4026" s="23">
        <f t="shared" si="250"/>
        <v>42217.461770833332</v>
      </c>
      <c r="T4026" s="23">
        <f t="shared" si="251"/>
        <v>42247.461770833332</v>
      </c>
      <c r="U4026" s="27">
        <f>IF(D4026&lt;Bonus!$J$2,Bonus!$K$2,IF(D4026&lt;Bonus!$J$3,Bonus!$K$3,IF(D4026&lt;Bonus!$J$4,Bonus!$K$4,IF(D4026&lt;Bonus!$J$5,Bonus!$K$5,IF(D4026&lt;Bonus!$J$6,Bonus!$K$6,IF(D4026&lt;Bonus!$J$7,Bonus!$K$7,IF(D4026&lt;Bonus!$J$8,Bonus!$K$8,IF(D4026&lt;Bonus!$J$9,Bonus!$K$9,IF(D4026&lt;Bonus!$J$10,Bonus!$K$10,IF(D4026&lt;Bonus!$J$11,Bonus!$K$11,IF(D4026&lt;Bonus!$J$12,Bonus!$K$12,Bonus!$K$13)))))))))))</f>
        <v>1</v>
      </c>
    </row>
    <row r="4027" spans="1:21"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17">
        <f t="shared" si="249"/>
        <v>62.5</v>
      </c>
      <c r="Q4027" t="s">
        <v>8337</v>
      </c>
      <c r="R4027" t="s">
        <v>8338</v>
      </c>
      <c r="S4027" s="23">
        <f t="shared" si="250"/>
        <v>42151.029351851852</v>
      </c>
      <c r="T4027" s="23">
        <f t="shared" si="251"/>
        <v>42211.029351851852</v>
      </c>
      <c r="U4027" s="27">
        <f>IF(D4027&lt;Bonus!$J$2,Bonus!$K$2,IF(D4027&lt;Bonus!$J$3,Bonus!$K$3,IF(D4027&lt;Bonus!$J$4,Bonus!$K$4,IF(D4027&lt;Bonus!$J$5,Bonus!$K$5,IF(D4027&lt;Bonus!$J$6,Bonus!$K$6,IF(D4027&lt;Bonus!$J$7,Bonus!$K$7,IF(D4027&lt;Bonus!$J$8,Bonus!$K$8,IF(D4027&lt;Bonus!$J$9,Bonus!$K$9,IF(D4027&lt;Bonus!$J$10,Bonus!$K$10,IF(D4027&lt;Bonus!$J$11,Bonus!$K$11,IF(D4027&lt;Bonus!$J$12,Bonus!$K$12,Bonus!$K$13)))))))))))</f>
        <v>3</v>
      </c>
    </row>
    <row r="4028" spans="1:21"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17" t="e">
        <f t="shared" si="249"/>
        <v>#DIV/0!</v>
      </c>
      <c r="Q4028" t="s">
        <v>8337</v>
      </c>
      <c r="R4028" t="s">
        <v>8338</v>
      </c>
      <c r="S4028" s="23">
        <f t="shared" si="250"/>
        <v>42282.447210648148</v>
      </c>
      <c r="T4028" s="23">
        <f t="shared" si="251"/>
        <v>42342.488877314812</v>
      </c>
      <c r="U4028" s="27">
        <f>IF(D4028&lt;Bonus!$J$2,Bonus!$K$2,IF(D4028&lt;Bonus!$J$3,Bonus!$K$3,IF(D4028&lt;Bonus!$J$4,Bonus!$K$4,IF(D4028&lt;Bonus!$J$5,Bonus!$K$5,IF(D4028&lt;Bonus!$J$6,Bonus!$K$6,IF(D4028&lt;Bonus!$J$7,Bonus!$K$7,IF(D4028&lt;Bonus!$J$8,Bonus!$K$8,IF(D4028&lt;Bonus!$J$9,Bonus!$K$9,IF(D4028&lt;Bonus!$J$10,Bonus!$K$10,IF(D4028&lt;Bonus!$J$11,Bonus!$K$11,IF(D4028&lt;Bonus!$J$12,Bonus!$K$12,Bonus!$K$13)))))))))))</f>
        <v>2</v>
      </c>
    </row>
    <row r="4029" spans="1:21"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17">
        <f t="shared" si="249"/>
        <v>30.714285714285715</v>
      </c>
      <c r="Q4029" t="s">
        <v>8337</v>
      </c>
      <c r="R4029" t="s">
        <v>8338</v>
      </c>
      <c r="S4029" s="23">
        <f t="shared" si="250"/>
        <v>42768.762511574074</v>
      </c>
      <c r="T4029" s="23">
        <f t="shared" si="251"/>
        <v>42788.833333333336</v>
      </c>
      <c r="U4029" s="27">
        <f>IF(D4029&lt;Bonus!$J$2,Bonus!$K$2,IF(D4029&lt;Bonus!$J$3,Bonus!$K$3,IF(D4029&lt;Bonus!$J$4,Bonus!$K$4,IF(D4029&lt;Bonus!$J$5,Bonus!$K$5,IF(D4029&lt;Bonus!$J$6,Bonus!$K$6,IF(D4029&lt;Bonus!$J$7,Bonus!$K$7,IF(D4029&lt;Bonus!$J$8,Bonus!$K$8,IF(D4029&lt;Bonus!$J$9,Bonus!$K$9,IF(D4029&lt;Bonus!$J$10,Bonus!$K$10,IF(D4029&lt;Bonus!$J$11,Bonus!$K$11,IF(D4029&lt;Bonus!$J$12,Bonus!$K$12,Bonus!$K$13)))))))))))</f>
        <v>2</v>
      </c>
    </row>
    <row r="4030" spans="1:21"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17">
        <f t="shared" si="249"/>
        <v>51</v>
      </c>
      <c r="Q4030" t="s">
        <v>8337</v>
      </c>
      <c r="R4030" t="s">
        <v>8338</v>
      </c>
      <c r="S4030" s="23">
        <f t="shared" si="250"/>
        <v>41765.730324074073</v>
      </c>
      <c r="T4030" s="23">
        <f t="shared" si="251"/>
        <v>41795.730324074073</v>
      </c>
      <c r="U4030" s="27">
        <f>IF(D4030&lt;Bonus!$J$2,Bonus!$K$2,IF(D4030&lt;Bonus!$J$3,Bonus!$K$3,IF(D4030&lt;Bonus!$J$4,Bonus!$K$4,IF(D4030&lt;Bonus!$J$5,Bonus!$K$5,IF(D4030&lt;Bonus!$J$6,Bonus!$K$6,IF(D4030&lt;Bonus!$J$7,Bonus!$K$7,IF(D4030&lt;Bonus!$J$8,Bonus!$K$8,IF(D4030&lt;Bonus!$J$9,Bonus!$K$9,IF(D4030&lt;Bonus!$J$10,Bonus!$K$10,IF(D4030&lt;Bonus!$J$11,Bonus!$K$11,IF(D4030&lt;Bonus!$J$12,Bonus!$K$12,Bonus!$K$13)))))))))))</f>
        <v>2</v>
      </c>
    </row>
    <row r="4031" spans="1:21"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17" t="e">
        <f t="shared" si="249"/>
        <v>#DIV/0!</v>
      </c>
      <c r="Q4031" t="s">
        <v>8337</v>
      </c>
      <c r="R4031" t="s">
        <v>8338</v>
      </c>
      <c r="S4031" s="23">
        <f t="shared" si="250"/>
        <v>42321.816782407412</v>
      </c>
      <c r="T4031" s="23">
        <f t="shared" si="251"/>
        <v>42351.816782407412</v>
      </c>
      <c r="U4031" s="27">
        <f>IF(D4031&lt;Bonus!$J$2,Bonus!$K$2,IF(D4031&lt;Bonus!$J$3,Bonus!$K$3,IF(D4031&lt;Bonus!$J$4,Bonus!$K$4,IF(D4031&lt;Bonus!$J$5,Bonus!$K$5,IF(D4031&lt;Bonus!$J$6,Bonus!$K$6,IF(D4031&lt;Bonus!$J$7,Bonus!$K$7,IF(D4031&lt;Bonus!$J$8,Bonus!$K$8,IF(D4031&lt;Bonus!$J$9,Bonus!$K$9,IF(D4031&lt;Bonus!$J$10,Bonus!$K$10,IF(D4031&lt;Bonus!$J$11,Bonus!$K$11,IF(D4031&lt;Bonus!$J$12,Bonus!$K$12,Bonus!$K$13)))))))))))</f>
        <v>6</v>
      </c>
    </row>
    <row r="4032" spans="1:21"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17">
        <f t="shared" si="249"/>
        <v>66.666666666666671</v>
      </c>
      <c r="Q4032" t="s">
        <v>8337</v>
      </c>
      <c r="R4032" t="s">
        <v>8338</v>
      </c>
      <c r="S4032" s="23">
        <f t="shared" si="250"/>
        <v>42374.446747685179</v>
      </c>
      <c r="T4032" s="23">
        <f t="shared" si="251"/>
        <v>42403.575694444437</v>
      </c>
      <c r="U4032" s="27">
        <f>IF(D4032&lt;Bonus!$J$2,Bonus!$K$2,IF(D4032&lt;Bonus!$J$3,Bonus!$K$3,IF(D4032&lt;Bonus!$J$4,Bonus!$K$4,IF(D4032&lt;Bonus!$J$5,Bonus!$K$5,IF(D4032&lt;Bonus!$J$6,Bonus!$K$6,IF(D4032&lt;Bonus!$J$7,Bonus!$K$7,IF(D4032&lt;Bonus!$J$8,Bonus!$K$8,IF(D4032&lt;Bonus!$J$9,Bonus!$K$9,IF(D4032&lt;Bonus!$J$10,Bonus!$K$10,IF(D4032&lt;Bonus!$J$11,Bonus!$K$11,IF(D4032&lt;Bonus!$J$12,Bonus!$K$12,Bonus!$K$13)))))))))))</f>
        <v>2</v>
      </c>
    </row>
    <row r="4033" spans="1:21"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17" t="e">
        <f t="shared" si="249"/>
        <v>#DIV/0!</v>
      </c>
      <c r="Q4033" t="s">
        <v>8337</v>
      </c>
      <c r="R4033" t="s">
        <v>8338</v>
      </c>
      <c r="S4033" s="23">
        <f t="shared" si="250"/>
        <v>41941.376898148148</v>
      </c>
      <c r="T4033" s="23">
        <f t="shared" si="251"/>
        <v>41991.418564814812</v>
      </c>
      <c r="U4033" s="27">
        <f>IF(D4033&lt;Bonus!$J$2,Bonus!$K$2,IF(D4033&lt;Bonus!$J$3,Bonus!$K$3,IF(D4033&lt;Bonus!$J$4,Bonus!$K$4,IF(D4033&lt;Bonus!$J$5,Bonus!$K$5,IF(D4033&lt;Bonus!$J$6,Bonus!$K$6,IF(D4033&lt;Bonus!$J$7,Bonus!$K$7,IF(D4033&lt;Bonus!$J$8,Bonus!$K$8,IF(D4033&lt;Bonus!$J$9,Bonus!$K$9,IF(D4033&lt;Bonus!$J$10,Bonus!$K$10,IF(D4033&lt;Bonus!$J$11,Bonus!$K$11,IF(D4033&lt;Bonus!$J$12,Bonus!$K$12,Bonus!$K$13)))))))))))</f>
        <v>3</v>
      </c>
    </row>
    <row r="4034" spans="1:21"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17">
        <f t="shared" si="249"/>
        <v>59</v>
      </c>
      <c r="Q4034" t="s">
        <v>8337</v>
      </c>
      <c r="R4034" t="s">
        <v>8338</v>
      </c>
      <c r="S4034" s="23">
        <f t="shared" si="250"/>
        <v>42293.60087962963</v>
      </c>
      <c r="T4034" s="23">
        <f t="shared" si="251"/>
        <v>42353.642546296294</v>
      </c>
      <c r="U4034" s="27">
        <f>IF(D4034&lt;Bonus!$J$2,Bonus!$K$2,IF(D4034&lt;Bonus!$J$3,Bonus!$K$3,IF(D4034&lt;Bonus!$J$4,Bonus!$K$4,IF(D4034&lt;Bonus!$J$5,Bonus!$K$5,IF(D4034&lt;Bonus!$J$6,Bonus!$K$6,IF(D4034&lt;Bonus!$J$7,Bonus!$K$7,IF(D4034&lt;Bonus!$J$8,Bonus!$K$8,IF(D4034&lt;Bonus!$J$9,Bonus!$K$9,IF(D4034&lt;Bonus!$J$10,Bonus!$K$10,IF(D4034&lt;Bonus!$J$11,Bonus!$K$11,IF(D4034&lt;Bonus!$J$12,Bonus!$K$12,Bonus!$K$13)))))))))))</f>
        <v>3</v>
      </c>
    </row>
    <row r="4035" spans="1:21"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f>
        <v>0.25698702928870293</v>
      </c>
      <c r="P4035" s="17">
        <f t="shared" ref="P4035:P4098" si="253">E4035/L4035</f>
        <v>65.340319148936175</v>
      </c>
      <c r="Q4035" t="s">
        <v>8337</v>
      </c>
      <c r="R4035" t="s">
        <v>8338</v>
      </c>
      <c r="S4035" s="23">
        <f t="shared" ref="S4035:S4098" si="254">(J4035/60/60/24)+DATE(1970,1,1)+(-5/24)</f>
        <v>42614.06046296296</v>
      </c>
      <c r="T4035" s="23">
        <f t="shared" ref="T4035:T4098" si="255">(I4035/60/60/24)+DATE(1970,1,1)+(-5/24)</f>
        <v>42645.166666666664</v>
      </c>
      <c r="U4035" s="27">
        <f>IF(D4035&lt;Bonus!$J$2,Bonus!$K$2,IF(D4035&lt;Bonus!$J$3,Bonus!$K$3,IF(D4035&lt;Bonus!$J$4,Bonus!$K$4,IF(D4035&lt;Bonus!$J$5,Bonus!$K$5,IF(D4035&lt;Bonus!$J$6,Bonus!$K$6,IF(D4035&lt;Bonus!$J$7,Bonus!$K$7,IF(D4035&lt;Bonus!$J$8,Bonus!$K$8,IF(D4035&lt;Bonus!$J$9,Bonus!$K$9,IF(D4035&lt;Bonus!$J$10,Bonus!$K$10,IF(D4035&lt;Bonus!$J$11,Bonus!$K$11,IF(D4035&lt;Bonus!$J$12,Bonus!$K$12,Bonus!$K$13)))))))))))</f>
        <v>6</v>
      </c>
    </row>
    <row r="4036" spans="1:21"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17">
        <f t="shared" si="253"/>
        <v>100</v>
      </c>
      <c r="Q4036" t="s">
        <v>8337</v>
      </c>
      <c r="R4036" t="s">
        <v>8338</v>
      </c>
      <c r="S4036" s="23">
        <f t="shared" si="254"/>
        <v>42067.739004629628</v>
      </c>
      <c r="T4036" s="23">
        <f t="shared" si="255"/>
        <v>42097.697337962956</v>
      </c>
      <c r="U4036" s="27">
        <f>IF(D4036&lt;Bonus!$J$2,Bonus!$K$2,IF(D4036&lt;Bonus!$J$3,Bonus!$K$3,IF(D4036&lt;Bonus!$J$4,Bonus!$K$4,IF(D4036&lt;Bonus!$J$5,Bonus!$K$5,IF(D4036&lt;Bonus!$J$6,Bonus!$K$6,IF(D4036&lt;Bonus!$J$7,Bonus!$K$7,IF(D4036&lt;Bonus!$J$8,Bonus!$K$8,IF(D4036&lt;Bonus!$J$9,Bonus!$K$9,IF(D4036&lt;Bonus!$J$10,Bonus!$K$10,IF(D4036&lt;Bonus!$J$11,Bonus!$K$11,IF(D4036&lt;Bonus!$J$12,Bonus!$K$12,Bonus!$K$13)))))))))))</f>
        <v>4</v>
      </c>
    </row>
    <row r="4037" spans="1:21"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17">
        <f t="shared" si="253"/>
        <v>147.4</v>
      </c>
      <c r="Q4037" t="s">
        <v>8337</v>
      </c>
      <c r="R4037" t="s">
        <v>8338</v>
      </c>
      <c r="S4037" s="23">
        <f t="shared" si="254"/>
        <v>41903.674618055549</v>
      </c>
      <c r="T4037" s="23">
        <f t="shared" si="255"/>
        <v>41933.674618055549</v>
      </c>
      <c r="U4037" s="27">
        <f>IF(D4037&lt;Bonus!$J$2,Bonus!$K$2,IF(D4037&lt;Bonus!$J$3,Bonus!$K$3,IF(D4037&lt;Bonus!$J$4,Bonus!$K$4,IF(D4037&lt;Bonus!$J$5,Bonus!$K$5,IF(D4037&lt;Bonus!$J$6,Bonus!$K$6,IF(D4037&lt;Bonus!$J$7,Bonus!$K$7,IF(D4037&lt;Bonus!$J$8,Bonus!$K$8,IF(D4037&lt;Bonus!$J$9,Bonus!$K$9,IF(D4037&lt;Bonus!$J$10,Bonus!$K$10,IF(D4037&lt;Bonus!$J$11,Bonus!$K$11,IF(D4037&lt;Bonus!$J$12,Bonus!$K$12,Bonus!$K$13)))))))))))</f>
        <v>4</v>
      </c>
    </row>
    <row r="4038" spans="1:21"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17">
        <f t="shared" si="253"/>
        <v>166.05882352941177</v>
      </c>
      <c r="Q4038" t="s">
        <v>8337</v>
      </c>
      <c r="R4038" t="s">
        <v>8338</v>
      </c>
      <c r="S4038" s="23">
        <f t="shared" si="254"/>
        <v>41804.728749999995</v>
      </c>
      <c r="T4038" s="23">
        <f t="shared" si="255"/>
        <v>41821.729166666664</v>
      </c>
      <c r="U4038" s="27">
        <f>IF(D4038&lt;Bonus!$J$2,Bonus!$K$2,IF(D4038&lt;Bonus!$J$3,Bonus!$K$3,IF(D4038&lt;Bonus!$J$4,Bonus!$K$4,IF(D4038&lt;Bonus!$J$5,Bonus!$K$5,IF(D4038&lt;Bonus!$J$6,Bonus!$K$6,IF(D4038&lt;Bonus!$J$7,Bonus!$K$7,IF(D4038&lt;Bonus!$J$8,Bonus!$K$8,IF(D4038&lt;Bonus!$J$9,Bonus!$K$9,IF(D4038&lt;Bonus!$J$10,Bonus!$K$10,IF(D4038&lt;Bonus!$J$11,Bonus!$K$11,IF(D4038&lt;Bonus!$J$12,Bonus!$K$12,Bonus!$K$13)))))))))))</f>
        <v>3</v>
      </c>
    </row>
    <row r="4039" spans="1:21"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17">
        <f t="shared" si="253"/>
        <v>40</v>
      </c>
      <c r="Q4039" t="s">
        <v>8337</v>
      </c>
      <c r="R4039" t="s">
        <v>8338</v>
      </c>
      <c r="S4039" s="23">
        <f t="shared" si="254"/>
        <v>42496.862442129634</v>
      </c>
      <c r="T4039" s="23">
        <f t="shared" si="255"/>
        <v>42514.392361111109</v>
      </c>
      <c r="U4039" s="27">
        <f>IF(D4039&lt;Bonus!$J$2,Bonus!$K$2,IF(D4039&lt;Bonus!$J$3,Bonus!$K$3,IF(D4039&lt;Bonus!$J$4,Bonus!$K$4,IF(D4039&lt;Bonus!$J$5,Bonus!$K$5,IF(D4039&lt;Bonus!$J$6,Bonus!$K$6,IF(D4039&lt;Bonus!$J$7,Bonus!$K$7,IF(D4039&lt;Bonus!$J$8,Bonus!$K$8,IF(D4039&lt;Bonus!$J$9,Bonus!$K$9,IF(D4039&lt;Bonus!$J$10,Bonus!$K$10,IF(D4039&lt;Bonus!$J$11,Bonus!$K$11,IF(D4039&lt;Bonus!$J$12,Bonus!$K$12,Bonus!$K$13)))))))))))</f>
        <v>1</v>
      </c>
    </row>
    <row r="4040" spans="1:21"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17">
        <f t="shared" si="253"/>
        <v>75.25</v>
      </c>
      <c r="Q4040" t="s">
        <v>8337</v>
      </c>
      <c r="R4040" t="s">
        <v>8338</v>
      </c>
      <c r="S4040" s="23">
        <f t="shared" si="254"/>
        <v>41869.59039351852</v>
      </c>
      <c r="T4040" s="23">
        <f t="shared" si="255"/>
        <v>41929.59039351852</v>
      </c>
      <c r="U4040" s="27">
        <f>IF(D4040&lt;Bonus!$J$2,Bonus!$K$2,IF(D4040&lt;Bonus!$J$3,Bonus!$K$3,IF(D4040&lt;Bonus!$J$4,Bonus!$K$4,IF(D4040&lt;Bonus!$J$5,Bonus!$K$5,IF(D4040&lt;Bonus!$J$6,Bonus!$K$6,IF(D4040&lt;Bonus!$J$7,Bonus!$K$7,IF(D4040&lt;Bonus!$J$8,Bonus!$K$8,IF(D4040&lt;Bonus!$J$9,Bonus!$K$9,IF(D4040&lt;Bonus!$J$10,Bonus!$K$10,IF(D4040&lt;Bonus!$J$11,Bonus!$K$11,IF(D4040&lt;Bonus!$J$12,Bonus!$K$12,Bonus!$K$13)))))))))))</f>
        <v>2</v>
      </c>
    </row>
    <row r="4041" spans="1:21"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17">
        <f t="shared" si="253"/>
        <v>60</v>
      </c>
      <c r="Q4041" t="s">
        <v>8337</v>
      </c>
      <c r="R4041" t="s">
        <v>8338</v>
      </c>
      <c r="S4041" s="23">
        <f t="shared" si="254"/>
        <v>42305.462581018517</v>
      </c>
      <c r="T4041" s="23">
        <f t="shared" si="255"/>
        <v>42339.040972222218</v>
      </c>
      <c r="U4041" s="27">
        <f>IF(D4041&lt;Bonus!$J$2,Bonus!$K$2,IF(D4041&lt;Bonus!$J$3,Bonus!$K$3,IF(D4041&lt;Bonus!$J$4,Bonus!$K$4,IF(D4041&lt;Bonus!$J$5,Bonus!$K$5,IF(D4041&lt;Bonus!$J$6,Bonus!$K$6,IF(D4041&lt;Bonus!$J$7,Bonus!$K$7,IF(D4041&lt;Bonus!$J$8,Bonus!$K$8,IF(D4041&lt;Bonus!$J$9,Bonus!$K$9,IF(D4041&lt;Bonus!$J$10,Bonus!$K$10,IF(D4041&lt;Bonus!$J$11,Bonus!$K$11,IF(D4041&lt;Bonus!$J$12,Bonus!$K$12,Bonus!$K$13)))))))))))</f>
        <v>1</v>
      </c>
    </row>
    <row r="4042" spans="1:21"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17">
        <f t="shared" si="253"/>
        <v>1250</v>
      </c>
      <c r="Q4042" t="s">
        <v>8337</v>
      </c>
      <c r="R4042" t="s">
        <v>8338</v>
      </c>
      <c r="S4042" s="23">
        <f t="shared" si="254"/>
        <v>42144.023194444446</v>
      </c>
      <c r="T4042" s="23">
        <f t="shared" si="255"/>
        <v>42202.916666666664</v>
      </c>
      <c r="U4042" s="27">
        <f>IF(D4042&lt;Bonus!$J$2,Bonus!$K$2,IF(D4042&lt;Bonus!$J$3,Bonus!$K$3,IF(D4042&lt;Bonus!$J$4,Bonus!$K$4,IF(D4042&lt;Bonus!$J$5,Bonus!$K$5,IF(D4042&lt;Bonus!$J$6,Bonus!$K$6,IF(D4042&lt;Bonus!$J$7,Bonus!$K$7,IF(D4042&lt;Bonus!$J$8,Bonus!$K$8,IF(D4042&lt;Bonus!$J$9,Bonus!$K$9,IF(D4042&lt;Bonus!$J$10,Bonus!$K$10,IF(D4042&lt;Bonus!$J$11,Bonus!$K$11,IF(D4042&lt;Bonus!$J$12,Bonus!$K$12,Bonus!$K$13)))))))))))</f>
        <v>3</v>
      </c>
    </row>
    <row r="4043" spans="1:21"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17">
        <f t="shared" si="253"/>
        <v>10.5</v>
      </c>
      <c r="Q4043" t="s">
        <v>8337</v>
      </c>
      <c r="R4043" t="s">
        <v>8338</v>
      </c>
      <c r="S4043" s="23">
        <f t="shared" si="254"/>
        <v>42559.265671296293</v>
      </c>
      <c r="T4043" s="23">
        <f t="shared" si="255"/>
        <v>42619.265671296293</v>
      </c>
      <c r="U4043" s="27">
        <f>IF(D4043&lt;Bonus!$J$2,Bonus!$K$2,IF(D4043&lt;Bonus!$J$3,Bonus!$K$3,IF(D4043&lt;Bonus!$J$4,Bonus!$K$4,IF(D4043&lt;Bonus!$J$5,Bonus!$K$5,IF(D4043&lt;Bonus!$J$6,Bonus!$K$6,IF(D4043&lt;Bonus!$J$7,Bonus!$K$7,IF(D4043&lt;Bonus!$J$8,Bonus!$K$8,IF(D4043&lt;Bonus!$J$9,Bonus!$K$9,IF(D4043&lt;Bonus!$J$10,Bonus!$K$10,IF(D4043&lt;Bonus!$J$11,Bonus!$K$11,IF(D4043&lt;Bonus!$J$12,Bonus!$K$12,Bonus!$K$13)))))))))))</f>
        <v>3</v>
      </c>
    </row>
    <row r="4044" spans="1:21"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17">
        <f t="shared" si="253"/>
        <v>7</v>
      </c>
      <c r="Q4044" t="s">
        <v>8337</v>
      </c>
      <c r="R4044" t="s">
        <v>8338</v>
      </c>
      <c r="S4044" s="23">
        <f t="shared" si="254"/>
        <v>41994.875740740739</v>
      </c>
      <c r="T4044" s="23">
        <f t="shared" si="255"/>
        <v>42024.594444444439</v>
      </c>
      <c r="U4044" s="27">
        <f>IF(D4044&lt;Bonus!$J$2,Bonus!$K$2,IF(D4044&lt;Bonus!$J$3,Bonus!$K$3,IF(D4044&lt;Bonus!$J$4,Bonus!$K$4,IF(D4044&lt;Bonus!$J$5,Bonus!$K$5,IF(D4044&lt;Bonus!$J$6,Bonus!$K$6,IF(D4044&lt;Bonus!$J$7,Bonus!$K$7,IF(D4044&lt;Bonus!$J$8,Bonus!$K$8,IF(D4044&lt;Bonus!$J$9,Bonus!$K$9,IF(D4044&lt;Bonus!$J$10,Bonus!$K$10,IF(D4044&lt;Bonus!$J$11,Bonus!$K$11,IF(D4044&lt;Bonus!$J$12,Bonus!$K$12,Bonus!$K$13)))))))))))</f>
        <v>4</v>
      </c>
    </row>
    <row r="4045" spans="1:21"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17" t="e">
        <f t="shared" si="253"/>
        <v>#DIV/0!</v>
      </c>
      <c r="Q4045" t="s">
        <v>8337</v>
      </c>
      <c r="R4045" t="s">
        <v>8338</v>
      </c>
      <c r="S4045" s="23">
        <f t="shared" si="254"/>
        <v>41948.749131944445</v>
      </c>
      <c r="T4045" s="23">
        <f t="shared" si="255"/>
        <v>41963.749131944445</v>
      </c>
      <c r="U4045" s="27">
        <f>IF(D4045&lt;Bonus!$J$2,Bonus!$K$2,IF(D4045&lt;Bonus!$J$3,Bonus!$K$3,IF(D4045&lt;Bonus!$J$4,Bonus!$K$4,IF(D4045&lt;Bonus!$J$5,Bonus!$K$5,IF(D4045&lt;Bonus!$J$6,Bonus!$K$6,IF(D4045&lt;Bonus!$J$7,Bonus!$K$7,IF(D4045&lt;Bonus!$J$8,Bonus!$K$8,IF(D4045&lt;Bonus!$J$9,Bonus!$K$9,IF(D4045&lt;Bonus!$J$10,Bonus!$K$10,IF(D4045&lt;Bonus!$J$11,Bonus!$K$11,IF(D4045&lt;Bonus!$J$12,Bonus!$K$12,Bonus!$K$13)))))))))))</f>
        <v>1</v>
      </c>
    </row>
    <row r="4046" spans="1:21"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17">
        <f t="shared" si="253"/>
        <v>56.25</v>
      </c>
      <c r="Q4046" t="s">
        <v>8337</v>
      </c>
      <c r="R4046" t="s">
        <v>8338</v>
      </c>
      <c r="S4046" s="23">
        <f t="shared" si="254"/>
        <v>42074.011365740742</v>
      </c>
      <c r="T4046" s="23">
        <f t="shared" si="255"/>
        <v>42103.999999999993</v>
      </c>
      <c r="U4046" s="27">
        <f>IF(D4046&lt;Bonus!$J$2,Bonus!$K$2,IF(D4046&lt;Bonus!$J$3,Bonus!$K$3,IF(D4046&lt;Bonus!$J$4,Bonus!$K$4,IF(D4046&lt;Bonus!$J$5,Bonus!$K$5,IF(D4046&lt;Bonus!$J$6,Bonus!$K$6,IF(D4046&lt;Bonus!$J$7,Bonus!$K$7,IF(D4046&lt;Bonus!$J$8,Bonus!$K$8,IF(D4046&lt;Bonus!$J$9,Bonus!$K$9,IF(D4046&lt;Bonus!$J$10,Bonus!$K$10,IF(D4046&lt;Bonus!$J$11,Bonus!$K$11,IF(D4046&lt;Bonus!$J$12,Bonus!$K$12,Bonus!$K$13)))))))))))</f>
        <v>1</v>
      </c>
    </row>
    <row r="4047" spans="1:21"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17">
        <f t="shared" si="253"/>
        <v>1</v>
      </c>
      <c r="Q4047" t="s">
        <v>8337</v>
      </c>
      <c r="R4047" t="s">
        <v>8338</v>
      </c>
      <c r="S4047" s="23">
        <f t="shared" si="254"/>
        <v>41841.992928240739</v>
      </c>
      <c r="T4047" s="23">
        <f t="shared" si="255"/>
        <v>41871.992928240739</v>
      </c>
      <c r="U4047" s="27">
        <f>IF(D4047&lt;Bonus!$J$2,Bonus!$K$2,IF(D4047&lt;Bonus!$J$3,Bonus!$K$3,IF(D4047&lt;Bonus!$J$4,Bonus!$K$4,IF(D4047&lt;Bonus!$J$5,Bonus!$K$5,IF(D4047&lt;Bonus!$J$6,Bonus!$K$6,IF(D4047&lt;Bonus!$J$7,Bonus!$K$7,IF(D4047&lt;Bonus!$J$8,Bonus!$K$8,IF(D4047&lt;Bonus!$J$9,Bonus!$K$9,IF(D4047&lt;Bonus!$J$10,Bonus!$K$10,IF(D4047&lt;Bonus!$J$11,Bonus!$K$11,IF(D4047&lt;Bonus!$J$12,Bonus!$K$12,Bonus!$K$13)))))))))))</f>
        <v>3</v>
      </c>
    </row>
    <row r="4048" spans="1:21"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17">
        <f t="shared" si="253"/>
        <v>38.333333333333336</v>
      </c>
      <c r="Q4048" t="s">
        <v>8337</v>
      </c>
      <c r="R4048" t="s">
        <v>8338</v>
      </c>
      <c r="S4048" s="23">
        <f t="shared" si="254"/>
        <v>41904.442245370366</v>
      </c>
      <c r="T4048" s="23">
        <f t="shared" si="255"/>
        <v>41934.442245370366</v>
      </c>
      <c r="U4048" s="27">
        <f>IF(D4048&lt;Bonus!$J$2,Bonus!$K$2,IF(D4048&lt;Bonus!$J$3,Bonus!$K$3,IF(D4048&lt;Bonus!$J$4,Bonus!$K$4,IF(D4048&lt;Bonus!$J$5,Bonus!$K$5,IF(D4048&lt;Bonus!$J$6,Bonus!$K$6,IF(D4048&lt;Bonus!$J$7,Bonus!$K$7,IF(D4048&lt;Bonus!$J$8,Bonus!$K$8,IF(D4048&lt;Bonus!$J$9,Bonus!$K$9,IF(D4048&lt;Bonus!$J$10,Bonus!$K$10,IF(D4048&lt;Bonus!$J$11,Bonus!$K$11,IF(D4048&lt;Bonus!$J$12,Bonus!$K$12,Bonus!$K$13)))))))))))</f>
        <v>3</v>
      </c>
    </row>
    <row r="4049" spans="1:21"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17">
        <f t="shared" si="253"/>
        <v>27.5</v>
      </c>
      <c r="Q4049" t="s">
        <v>8337</v>
      </c>
      <c r="R4049" t="s">
        <v>8338</v>
      </c>
      <c r="S4049" s="23">
        <f t="shared" si="254"/>
        <v>41990.814155092587</v>
      </c>
      <c r="T4049" s="23">
        <f t="shared" si="255"/>
        <v>42014.833333333336</v>
      </c>
      <c r="U4049" s="27">
        <f>IF(D4049&lt;Bonus!$J$2,Bonus!$K$2,IF(D4049&lt;Bonus!$J$3,Bonus!$K$3,IF(D4049&lt;Bonus!$J$4,Bonus!$K$4,IF(D4049&lt;Bonus!$J$5,Bonus!$K$5,IF(D4049&lt;Bonus!$J$6,Bonus!$K$6,IF(D4049&lt;Bonus!$J$7,Bonus!$K$7,IF(D4049&lt;Bonus!$J$8,Bonus!$K$8,IF(D4049&lt;Bonus!$J$9,Bonus!$K$9,IF(D4049&lt;Bonus!$J$10,Bonus!$K$10,IF(D4049&lt;Bonus!$J$11,Bonus!$K$11,IF(D4049&lt;Bonus!$J$12,Bonus!$K$12,Bonus!$K$13)))))))))))</f>
        <v>3</v>
      </c>
    </row>
    <row r="4050" spans="1:21"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17">
        <f t="shared" si="253"/>
        <v>32.978021978021978</v>
      </c>
      <c r="Q4050" t="s">
        <v>8337</v>
      </c>
      <c r="R4050" t="s">
        <v>8338</v>
      </c>
      <c r="S4050" s="23">
        <f t="shared" si="254"/>
        <v>42436.300775462958</v>
      </c>
      <c r="T4050" s="23">
        <f t="shared" si="255"/>
        <v>42471.259108796294</v>
      </c>
      <c r="U4050" s="27">
        <f>IF(D4050&lt;Bonus!$J$2,Bonus!$K$2,IF(D4050&lt;Bonus!$J$3,Bonus!$K$3,IF(D4050&lt;Bonus!$J$4,Bonus!$K$4,IF(D4050&lt;Bonus!$J$5,Bonus!$K$5,IF(D4050&lt;Bonus!$J$6,Bonus!$K$6,IF(D4050&lt;Bonus!$J$7,Bonus!$K$7,IF(D4050&lt;Bonus!$J$8,Bonus!$K$8,IF(D4050&lt;Bonus!$J$9,Bonus!$K$9,IF(D4050&lt;Bonus!$J$10,Bonus!$K$10,IF(D4050&lt;Bonus!$J$11,Bonus!$K$11,IF(D4050&lt;Bonus!$J$12,Bonus!$K$12,Bonus!$K$13)))))))))))</f>
        <v>5</v>
      </c>
    </row>
    <row r="4051" spans="1:21"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17">
        <f t="shared" si="253"/>
        <v>16</v>
      </c>
      <c r="Q4051" t="s">
        <v>8337</v>
      </c>
      <c r="R4051" t="s">
        <v>8338</v>
      </c>
      <c r="S4051" s="23">
        <f t="shared" si="254"/>
        <v>42169.750173611108</v>
      </c>
      <c r="T4051" s="23">
        <f t="shared" si="255"/>
        <v>42199.750173611108</v>
      </c>
      <c r="U4051" s="27">
        <f>IF(D4051&lt;Bonus!$J$2,Bonus!$K$2,IF(D4051&lt;Bonus!$J$3,Bonus!$K$3,IF(D4051&lt;Bonus!$J$4,Bonus!$K$4,IF(D4051&lt;Bonus!$J$5,Bonus!$K$5,IF(D4051&lt;Bonus!$J$6,Bonus!$K$6,IF(D4051&lt;Bonus!$J$7,Bonus!$K$7,IF(D4051&lt;Bonus!$J$8,Bonus!$K$8,IF(D4051&lt;Bonus!$J$9,Bonus!$K$9,IF(D4051&lt;Bonus!$J$10,Bonus!$K$10,IF(D4051&lt;Bonus!$J$11,Bonus!$K$11,IF(D4051&lt;Bonus!$J$12,Bonus!$K$12,Bonus!$K$13)))))))))))</f>
        <v>6</v>
      </c>
    </row>
    <row r="4052" spans="1:21"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17">
        <f t="shared" si="253"/>
        <v>1</v>
      </c>
      <c r="Q4052" t="s">
        <v>8337</v>
      </c>
      <c r="R4052" t="s">
        <v>8338</v>
      </c>
      <c r="S4052" s="23">
        <f t="shared" si="254"/>
        <v>41905.428136574068</v>
      </c>
      <c r="T4052" s="23">
        <f t="shared" si="255"/>
        <v>41935.428136574068</v>
      </c>
      <c r="U4052" s="27">
        <f>IF(D4052&lt;Bonus!$J$2,Bonus!$K$2,IF(D4052&lt;Bonus!$J$3,Bonus!$K$3,IF(D4052&lt;Bonus!$J$4,Bonus!$K$4,IF(D4052&lt;Bonus!$J$5,Bonus!$K$5,IF(D4052&lt;Bonus!$J$6,Bonus!$K$6,IF(D4052&lt;Bonus!$J$7,Bonus!$K$7,IF(D4052&lt;Bonus!$J$8,Bonus!$K$8,IF(D4052&lt;Bonus!$J$9,Bonus!$K$9,IF(D4052&lt;Bonus!$J$10,Bonus!$K$10,IF(D4052&lt;Bonus!$J$11,Bonus!$K$11,IF(D4052&lt;Bonus!$J$12,Bonus!$K$12,Bonus!$K$13)))))))))))</f>
        <v>2</v>
      </c>
    </row>
    <row r="4053" spans="1:21"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17" t="e">
        <f t="shared" si="253"/>
        <v>#DIV/0!</v>
      </c>
      <c r="Q4053" t="s">
        <v>8337</v>
      </c>
      <c r="R4053" t="s">
        <v>8338</v>
      </c>
      <c r="S4053" s="23">
        <f t="shared" si="254"/>
        <v>41761.601817129631</v>
      </c>
      <c r="T4053" s="23">
        <f t="shared" si="255"/>
        <v>41768.078472222223</v>
      </c>
      <c r="U4053" s="27">
        <f>IF(D4053&lt;Bonus!$J$2,Bonus!$K$2,IF(D4053&lt;Bonus!$J$3,Bonus!$K$3,IF(D4053&lt;Bonus!$J$4,Bonus!$K$4,IF(D4053&lt;Bonus!$J$5,Bonus!$K$5,IF(D4053&lt;Bonus!$J$6,Bonus!$K$6,IF(D4053&lt;Bonus!$J$7,Bonus!$K$7,IF(D4053&lt;Bonus!$J$8,Bonus!$K$8,IF(D4053&lt;Bonus!$J$9,Bonus!$K$9,IF(D4053&lt;Bonus!$J$10,Bonus!$K$10,IF(D4053&lt;Bonus!$J$11,Bonus!$K$11,IF(D4053&lt;Bonus!$J$12,Bonus!$K$12,Bonus!$K$13)))))))))))</f>
        <v>1</v>
      </c>
    </row>
    <row r="4054" spans="1:21"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17">
        <f t="shared" si="253"/>
        <v>86.615384615384613</v>
      </c>
      <c r="Q4054" t="s">
        <v>8337</v>
      </c>
      <c r="R4054" t="s">
        <v>8338</v>
      </c>
      <c r="S4054" s="23">
        <f t="shared" si="254"/>
        <v>41865.670324074068</v>
      </c>
      <c r="T4054" s="23">
        <f t="shared" si="255"/>
        <v>41925.670324074068</v>
      </c>
      <c r="U4054" s="27">
        <f>IF(D4054&lt;Bonus!$J$2,Bonus!$K$2,IF(D4054&lt;Bonus!$J$3,Bonus!$K$3,IF(D4054&lt;Bonus!$J$4,Bonus!$K$4,IF(D4054&lt;Bonus!$J$5,Bonus!$K$5,IF(D4054&lt;Bonus!$J$6,Bonus!$K$6,IF(D4054&lt;Bonus!$J$7,Bonus!$K$7,IF(D4054&lt;Bonus!$J$8,Bonus!$K$8,IF(D4054&lt;Bonus!$J$9,Bonus!$K$9,IF(D4054&lt;Bonus!$J$10,Bonus!$K$10,IF(D4054&lt;Bonus!$J$11,Bonus!$K$11,IF(D4054&lt;Bonus!$J$12,Bonus!$K$12,Bonus!$K$13)))))))))))</f>
        <v>2</v>
      </c>
    </row>
    <row r="4055" spans="1:21"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17">
        <f t="shared" si="253"/>
        <v>55</v>
      </c>
      <c r="Q4055" t="s">
        <v>8337</v>
      </c>
      <c r="R4055" t="s">
        <v>8338</v>
      </c>
      <c r="S4055" s="23">
        <f t="shared" si="254"/>
        <v>41928.481805555552</v>
      </c>
      <c r="T4055" s="23">
        <f t="shared" si="255"/>
        <v>41958.624999999993</v>
      </c>
      <c r="U4055" s="27">
        <f>IF(D4055&lt;Bonus!$J$2,Bonus!$K$2,IF(D4055&lt;Bonus!$J$3,Bonus!$K$3,IF(D4055&lt;Bonus!$J$4,Bonus!$K$4,IF(D4055&lt;Bonus!$J$5,Bonus!$K$5,IF(D4055&lt;Bonus!$J$6,Bonus!$K$6,IF(D4055&lt;Bonus!$J$7,Bonus!$K$7,IF(D4055&lt;Bonus!$J$8,Bonus!$K$8,IF(D4055&lt;Bonus!$J$9,Bonus!$K$9,IF(D4055&lt;Bonus!$J$10,Bonus!$K$10,IF(D4055&lt;Bonus!$J$11,Bonus!$K$11,IF(D4055&lt;Bonus!$J$12,Bonus!$K$12,Bonus!$K$13)))))))))))</f>
        <v>1</v>
      </c>
    </row>
    <row r="4056" spans="1:21"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17" t="e">
        <f t="shared" si="253"/>
        <v>#DIV/0!</v>
      </c>
      <c r="Q4056" t="s">
        <v>8337</v>
      </c>
      <c r="R4056" t="s">
        <v>8338</v>
      </c>
      <c r="S4056" s="23">
        <f t="shared" si="254"/>
        <v>42613.632928240739</v>
      </c>
      <c r="T4056" s="23">
        <f t="shared" si="255"/>
        <v>42643.958333333336</v>
      </c>
      <c r="U4056" s="27">
        <f>IF(D4056&lt;Bonus!$J$2,Bonus!$K$2,IF(D4056&lt;Bonus!$J$3,Bonus!$K$3,IF(D4056&lt;Bonus!$J$4,Bonus!$K$4,IF(D4056&lt;Bonus!$J$5,Bonus!$K$5,IF(D4056&lt;Bonus!$J$6,Bonus!$K$6,IF(D4056&lt;Bonus!$J$7,Bonus!$K$7,IF(D4056&lt;Bonus!$J$8,Bonus!$K$8,IF(D4056&lt;Bonus!$J$9,Bonus!$K$9,IF(D4056&lt;Bonus!$J$10,Bonus!$K$10,IF(D4056&lt;Bonus!$J$11,Bonus!$K$11,IF(D4056&lt;Bonus!$J$12,Bonus!$K$12,Bonus!$K$13)))))))))))</f>
        <v>3</v>
      </c>
    </row>
    <row r="4057" spans="1:21"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17">
        <f t="shared" si="253"/>
        <v>41.952380952380949</v>
      </c>
      <c r="Q4057" t="s">
        <v>8337</v>
      </c>
      <c r="R4057" t="s">
        <v>8338</v>
      </c>
      <c r="S4057" s="23">
        <f t="shared" si="254"/>
        <v>41779.44017361111</v>
      </c>
      <c r="T4057" s="23">
        <f t="shared" si="255"/>
        <v>41809.44017361111</v>
      </c>
      <c r="U4057" s="27">
        <f>IF(D4057&lt;Bonus!$J$2,Bonus!$K$2,IF(D4057&lt;Bonus!$J$3,Bonus!$K$3,IF(D4057&lt;Bonus!$J$4,Bonus!$K$4,IF(D4057&lt;Bonus!$J$5,Bonus!$K$5,IF(D4057&lt;Bonus!$J$6,Bonus!$K$6,IF(D4057&lt;Bonus!$J$7,Bonus!$K$7,IF(D4057&lt;Bonus!$J$8,Bonus!$K$8,IF(D4057&lt;Bonus!$J$9,Bonus!$K$9,IF(D4057&lt;Bonus!$J$10,Bonus!$K$10,IF(D4057&lt;Bonus!$J$11,Bonus!$K$11,IF(D4057&lt;Bonus!$J$12,Bonus!$K$12,Bonus!$K$13)))))))))))</f>
        <v>3</v>
      </c>
    </row>
    <row r="4058" spans="1:21"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17">
        <f t="shared" si="253"/>
        <v>88.333333333333329</v>
      </c>
      <c r="Q4058" t="s">
        <v>8337</v>
      </c>
      <c r="R4058" t="s">
        <v>8338</v>
      </c>
      <c r="S4058" s="23">
        <f t="shared" si="254"/>
        <v>42534.724988425929</v>
      </c>
      <c r="T4058" s="23">
        <f t="shared" si="255"/>
        <v>42554.624305555553</v>
      </c>
      <c r="U4058" s="27">
        <f>IF(D4058&lt;Bonus!$J$2,Bonus!$K$2,IF(D4058&lt;Bonus!$J$3,Bonus!$K$3,IF(D4058&lt;Bonus!$J$4,Bonus!$K$4,IF(D4058&lt;Bonus!$J$5,Bonus!$K$5,IF(D4058&lt;Bonus!$J$6,Bonus!$K$6,IF(D4058&lt;Bonus!$J$7,Bonus!$K$7,IF(D4058&lt;Bonus!$J$8,Bonus!$K$8,IF(D4058&lt;Bonus!$J$9,Bonus!$K$9,IF(D4058&lt;Bonus!$J$10,Bonus!$K$10,IF(D4058&lt;Bonus!$J$11,Bonus!$K$11,IF(D4058&lt;Bonus!$J$12,Bonus!$K$12,Bonus!$K$13)))))))))))</f>
        <v>2</v>
      </c>
    </row>
    <row r="4059" spans="1:21"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17">
        <f t="shared" si="253"/>
        <v>129.16666666666666</v>
      </c>
      <c r="Q4059" t="s">
        <v>8337</v>
      </c>
      <c r="R4059" t="s">
        <v>8338</v>
      </c>
      <c r="S4059" s="23">
        <f t="shared" si="254"/>
        <v>42310.760185185187</v>
      </c>
      <c r="T4059" s="23">
        <f t="shared" si="255"/>
        <v>42333.749999999993</v>
      </c>
      <c r="U4059" s="27">
        <f>IF(D4059&lt;Bonus!$J$2,Bonus!$K$2,IF(D4059&lt;Bonus!$J$3,Bonus!$K$3,IF(D4059&lt;Bonus!$J$4,Bonus!$K$4,IF(D4059&lt;Bonus!$J$5,Bonus!$K$5,IF(D4059&lt;Bonus!$J$6,Bonus!$K$6,IF(D4059&lt;Bonus!$J$7,Bonus!$K$7,IF(D4059&lt;Bonus!$J$8,Bonus!$K$8,IF(D4059&lt;Bonus!$J$9,Bonus!$K$9,IF(D4059&lt;Bonus!$J$10,Bonus!$K$10,IF(D4059&lt;Bonus!$J$11,Bonus!$K$11,IF(D4059&lt;Bonus!$J$12,Bonus!$K$12,Bonus!$K$13)))))))))))</f>
        <v>2</v>
      </c>
    </row>
    <row r="4060" spans="1:21"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17">
        <f t="shared" si="253"/>
        <v>23.75</v>
      </c>
      <c r="Q4060" t="s">
        <v>8337</v>
      </c>
      <c r="R4060" t="s">
        <v>8338</v>
      </c>
      <c r="S4060" s="23">
        <f t="shared" si="254"/>
        <v>42445.852361111109</v>
      </c>
      <c r="T4060" s="23">
        <f t="shared" si="255"/>
        <v>42460.957638888889</v>
      </c>
      <c r="U4060" s="27">
        <f>IF(D4060&lt;Bonus!$J$2,Bonus!$K$2,IF(D4060&lt;Bonus!$J$3,Bonus!$K$3,IF(D4060&lt;Bonus!$J$4,Bonus!$K$4,IF(D4060&lt;Bonus!$J$5,Bonus!$K$5,IF(D4060&lt;Bonus!$J$6,Bonus!$K$6,IF(D4060&lt;Bonus!$J$7,Bonus!$K$7,IF(D4060&lt;Bonus!$J$8,Bonus!$K$8,IF(D4060&lt;Bonus!$J$9,Bonus!$K$9,IF(D4060&lt;Bonus!$J$10,Bonus!$K$10,IF(D4060&lt;Bonus!$J$11,Bonus!$K$11,IF(D4060&lt;Bonus!$J$12,Bonus!$K$12,Bonus!$K$13)))))))))))</f>
        <v>2</v>
      </c>
    </row>
    <row r="4061" spans="1:21"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17">
        <f t="shared" si="253"/>
        <v>35.714285714285715</v>
      </c>
      <c r="Q4061" t="s">
        <v>8337</v>
      </c>
      <c r="R4061" t="s">
        <v>8338</v>
      </c>
      <c r="S4061" s="23">
        <f t="shared" si="254"/>
        <v>41866.432314814811</v>
      </c>
      <c r="T4061" s="23">
        <f t="shared" si="255"/>
        <v>41897.916666666664</v>
      </c>
      <c r="U4061" s="27">
        <f>IF(D4061&lt;Bonus!$J$2,Bonus!$K$2,IF(D4061&lt;Bonus!$J$3,Bonus!$K$3,IF(D4061&lt;Bonus!$J$4,Bonus!$K$4,IF(D4061&lt;Bonus!$J$5,Bonus!$K$5,IF(D4061&lt;Bonus!$J$6,Bonus!$K$6,IF(D4061&lt;Bonus!$J$7,Bonus!$K$7,IF(D4061&lt;Bonus!$J$8,Bonus!$K$8,IF(D4061&lt;Bonus!$J$9,Bonus!$K$9,IF(D4061&lt;Bonus!$J$10,Bonus!$K$10,IF(D4061&lt;Bonus!$J$11,Bonus!$K$11,IF(D4061&lt;Bonus!$J$12,Bonus!$K$12,Bonus!$K$13)))))))))))</f>
        <v>4</v>
      </c>
    </row>
    <row r="4062" spans="1:21"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17">
        <f t="shared" si="253"/>
        <v>57</v>
      </c>
      <c r="Q4062" t="s">
        <v>8337</v>
      </c>
      <c r="R4062" t="s">
        <v>8338</v>
      </c>
      <c r="S4062" s="23">
        <f t="shared" si="254"/>
        <v>41779.486759259256</v>
      </c>
      <c r="T4062" s="23">
        <f t="shared" si="255"/>
        <v>41813.458333333328</v>
      </c>
      <c r="U4062" s="27">
        <f>IF(D4062&lt;Bonus!$J$2,Bonus!$K$2,IF(D4062&lt;Bonus!$J$3,Bonus!$K$3,IF(D4062&lt;Bonus!$J$4,Bonus!$K$4,IF(D4062&lt;Bonus!$J$5,Bonus!$K$5,IF(D4062&lt;Bonus!$J$6,Bonus!$K$6,IF(D4062&lt;Bonus!$J$7,Bonus!$K$7,IF(D4062&lt;Bonus!$J$8,Bonus!$K$8,IF(D4062&lt;Bonus!$J$9,Bonus!$K$9,IF(D4062&lt;Bonus!$J$10,Bonus!$K$10,IF(D4062&lt;Bonus!$J$11,Bonus!$K$11,IF(D4062&lt;Bonus!$J$12,Bonus!$K$12,Bonus!$K$13)))))))))))</f>
        <v>4</v>
      </c>
    </row>
    <row r="4063" spans="1:21"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17" t="e">
        <f t="shared" si="253"/>
        <v>#DIV/0!</v>
      </c>
      <c r="Q4063" t="s">
        <v>8337</v>
      </c>
      <c r="R4063" t="s">
        <v>8338</v>
      </c>
      <c r="S4063" s="23">
        <f t="shared" si="254"/>
        <v>42420.933136574073</v>
      </c>
      <c r="T4063" s="23">
        <f t="shared" si="255"/>
        <v>42480.891469907401</v>
      </c>
      <c r="U4063" s="27">
        <f>IF(D4063&lt;Bonus!$J$2,Bonus!$K$2,IF(D4063&lt;Bonus!$J$3,Bonus!$K$3,IF(D4063&lt;Bonus!$J$4,Bonus!$K$4,IF(D4063&lt;Bonus!$J$5,Bonus!$K$5,IF(D4063&lt;Bonus!$J$6,Bonus!$K$6,IF(D4063&lt;Bonus!$J$7,Bonus!$K$7,IF(D4063&lt;Bonus!$J$8,Bonus!$K$8,IF(D4063&lt;Bonus!$J$9,Bonus!$K$9,IF(D4063&lt;Bonus!$J$10,Bonus!$K$10,IF(D4063&lt;Bonus!$J$11,Bonus!$K$11,IF(D4063&lt;Bonus!$J$12,Bonus!$K$12,Bonus!$K$13)))))))))))</f>
        <v>1</v>
      </c>
    </row>
    <row r="4064" spans="1:21"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17">
        <f t="shared" si="253"/>
        <v>163.33333333333334</v>
      </c>
      <c r="Q4064" t="s">
        <v>8337</v>
      </c>
      <c r="R4064" t="s">
        <v>8338</v>
      </c>
      <c r="S4064" s="23">
        <f t="shared" si="254"/>
        <v>42523.530879629623</v>
      </c>
      <c r="T4064" s="23">
        <f t="shared" si="255"/>
        <v>42553.530879629623</v>
      </c>
      <c r="U4064" s="27">
        <f>IF(D4064&lt;Bonus!$J$2,Bonus!$K$2,IF(D4064&lt;Bonus!$J$3,Bonus!$K$3,IF(D4064&lt;Bonus!$J$4,Bonus!$K$4,IF(D4064&lt;Bonus!$J$5,Bonus!$K$5,IF(D4064&lt;Bonus!$J$6,Bonus!$K$6,IF(D4064&lt;Bonus!$J$7,Bonus!$K$7,IF(D4064&lt;Bonus!$J$8,Bonus!$K$8,IF(D4064&lt;Bonus!$J$9,Bonus!$K$9,IF(D4064&lt;Bonus!$J$10,Bonus!$K$10,IF(D4064&lt;Bonus!$J$11,Bonus!$K$11,IF(D4064&lt;Bonus!$J$12,Bonus!$K$12,Bonus!$K$13)))))))))))</f>
        <v>6</v>
      </c>
    </row>
    <row r="4065" spans="1:21"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17">
        <f t="shared" si="253"/>
        <v>15</v>
      </c>
      <c r="Q4065" t="s">
        <v>8337</v>
      </c>
      <c r="R4065" t="s">
        <v>8338</v>
      </c>
      <c r="S4065" s="23">
        <f t="shared" si="254"/>
        <v>41787.473194444443</v>
      </c>
      <c r="T4065" s="23">
        <f t="shared" si="255"/>
        <v>41817.473194444443</v>
      </c>
      <c r="U4065" s="27">
        <f>IF(D4065&lt;Bonus!$J$2,Bonus!$K$2,IF(D4065&lt;Bonus!$J$3,Bonus!$K$3,IF(D4065&lt;Bonus!$J$4,Bonus!$K$4,IF(D4065&lt;Bonus!$J$5,Bonus!$K$5,IF(D4065&lt;Bonus!$J$6,Bonus!$K$6,IF(D4065&lt;Bonus!$J$7,Bonus!$K$7,IF(D4065&lt;Bonus!$J$8,Bonus!$K$8,IF(D4065&lt;Bonus!$J$9,Bonus!$K$9,IF(D4065&lt;Bonus!$J$10,Bonus!$K$10,IF(D4065&lt;Bonus!$J$11,Bonus!$K$11,IF(D4065&lt;Bonus!$J$12,Bonus!$K$12,Bonus!$K$13)))))))))))</f>
        <v>3</v>
      </c>
    </row>
    <row r="4066" spans="1:21"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17">
        <f t="shared" si="253"/>
        <v>64.166666666666671</v>
      </c>
      <c r="Q4066" t="s">
        <v>8337</v>
      </c>
      <c r="R4066" t="s">
        <v>8338</v>
      </c>
      <c r="S4066" s="23">
        <f t="shared" si="254"/>
        <v>42093.379930555551</v>
      </c>
      <c r="T4066" s="23">
        <f t="shared" si="255"/>
        <v>42123.379930555551</v>
      </c>
      <c r="U4066" s="27">
        <f>IF(D4066&lt;Bonus!$J$2,Bonus!$K$2,IF(D4066&lt;Bonus!$J$3,Bonus!$K$3,IF(D4066&lt;Bonus!$J$4,Bonus!$K$4,IF(D4066&lt;Bonus!$J$5,Bonus!$K$5,IF(D4066&lt;Bonus!$J$6,Bonus!$K$6,IF(D4066&lt;Bonus!$J$7,Bonus!$K$7,IF(D4066&lt;Bonus!$J$8,Bonus!$K$8,IF(D4066&lt;Bonus!$J$9,Bonus!$K$9,IF(D4066&lt;Bonus!$J$10,Bonus!$K$10,IF(D4066&lt;Bonus!$J$11,Bonus!$K$11,IF(D4066&lt;Bonus!$J$12,Bonus!$K$12,Bonus!$K$13)))))))))))</f>
        <v>2</v>
      </c>
    </row>
    <row r="4067" spans="1:21"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17">
        <f t="shared" si="253"/>
        <v>6.75</v>
      </c>
      <c r="Q4067" t="s">
        <v>8337</v>
      </c>
      <c r="R4067" t="s">
        <v>8338</v>
      </c>
      <c r="S4067" s="23">
        <f t="shared" si="254"/>
        <v>41833.74318287037</v>
      </c>
      <c r="T4067" s="23">
        <f t="shared" si="255"/>
        <v>41863.74318287037</v>
      </c>
      <c r="U4067" s="27">
        <f>IF(D4067&lt;Bonus!$J$2,Bonus!$K$2,IF(D4067&lt;Bonus!$J$3,Bonus!$K$3,IF(D4067&lt;Bonus!$J$4,Bonus!$K$4,IF(D4067&lt;Bonus!$J$5,Bonus!$K$5,IF(D4067&lt;Bonus!$J$6,Bonus!$K$6,IF(D4067&lt;Bonus!$J$7,Bonus!$K$7,IF(D4067&lt;Bonus!$J$8,Bonus!$K$8,IF(D4067&lt;Bonus!$J$9,Bonus!$K$9,IF(D4067&lt;Bonus!$J$10,Bonus!$K$10,IF(D4067&lt;Bonus!$J$11,Bonus!$K$11,IF(D4067&lt;Bonus!$J$12,Bonus!$K$12,Bonus!$K$13)))))))))))</f>
        <v>2</v>
      </c>
    </row>
    <row r="4068" spans="1:21"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17">
        <f t="shared" si="253"/>
        <v>25</v>
      </c>
      <c r="Q4068" t="s">
        <v>8337</v>
      </c>
      <c r="R4068" t="s">
        <v>8338</v>
      </c>
      <c r="S4068" s="23">
        <f t="shared" si="254"/>
        <v>42478.830879629626</v>
      </c>
      <c r="T4068" s="23">
        <f t="shared" si="255"/>
        <v>42508.830879629626</v>
      </c>
      <c r="U4068" s="27">
        <f>IF(D4068&lt;Bonus!$J$2,Bonus!$K$2,IF(D4068&lt;Bonus!$J$3,Bonus!$K$3,IF(D4068&lt;Bonus!$J$4,Bonus!$K$4,IF(D4068&lt;Bonus!$J$5,Bonus!$K$5,IF(D4068&lt;Bonus!$J$6,Bonus!$K$6,IF(D4068&lt;Bonus!$J$7,Bonus!$K$7,IF(D4068&lt;Bonus!$J$8,Bonus!$K$8,IF(D4068&lt;Bonus!$J$9,Bonus!$K$9,IF(D4068&lt;Bonus!$J$10,Bonus!$K$10,IF(D4068&lt;Bonus!$J$11,Bonus!$K$11,IF(D4068&lt;Bonus!$J$12,Bonus!$K$12,Bonus!$K$13)))))))))))</f>
        <v>5</v>
      </c>
    </row>
    <row r="4069" spans="1:21"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17">
        <f t="shared" si="253"/>
        <v>179.11764705882354</v>
      </c>
      <c r="Q4069" t="s">
        <v>8337</v>
      </c>
      <c r="R4069" t="s">
        <v>8338</v>
      </c>
      <c r="S4069" s="23">
        <f t="shared" si="254"/>
        <v>42234.909143518518</v>
      </c>
      <c r="T4069" s="23">
        <f t="shared" si="255"/>
        <v>42274.909143518518</v>
      </c>
      <c r="U4069" s="27">
        <f>IF(D4069&lt;Bonus!$J$2,Bonus!$K$2,IF(D4069&lt;Bonus!$J$3,Bonus!$K$3,IF(D4069&lt;Bonus!$J$4,Bonus!$K$4,IF(D4069&lt;Bonus!$J$5,Bonus!$K$5,IF(D4069&lt;Bonus!$J$6,Bonus!$K$6,IF(D4069&lt;Bonus!$J$7,Bonus!$K$7,IF(D4069&lt;Bonus!$J$8,Bonus!$K$8,IF(D4069&lt;Bonus!$J$9,Bonus!$K$9,IF(D4069&lt;Bonus!$J$10,Bonus!$K$10,IF(D4069&lt;Bonus!$J$11,Bonus!$K$11,IF(D4069&lt;Bonus!$J$12,Bonus!$K$12,Bonus!$K$13)))))))))))</f>
        <v>3</v>
      </c>
    </row>
    <row r="4070" spans="1:21"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17">
        <f t="shared" si="253"/>
        <v>34.950000000000003</v>
      </c>
      <c r="Q4070" t="s">
        <v>8337</v>
      </c>
      <c r="R4070" t="s">
        <v>8338</v>
      </c>
      <c r="S4070" s="23">
        <f t="shared" si="254"/>
        <v>42718.755266203698</v>
      </c>
      <c r="T4070" s="23">
        <f t="shared" si="255"/>
        <v>42748.753472222219</v>
      </c>
      <c r="U4070" s="27">
        <f>IF(D4070&lt;Bonus!$J$2,Bonus!$K$2,IF(D4070&lt;Bonus!$J$3,Bonus!$K$3,IF(D4070&lt;Bonus!$J$4,Bonus!$K$4,IF(D4070&lt;Bonus!$J$5,Bonus!$K$5,IF(D4070&lt;Bonus!$J$6,Bonus!$K$6,IF(D4070&lt;Bonus!$J$7,Bonus!$K$7,IF(D4070&lt;Bonus!$J$8,Bonus!$K$8,IF(D4070&lt;Bonus!$J$9,Bonus!$K$9,IF(D4070&lt;Bonus!$J$10,Bonus!$K$10,IF(D4070&lt;Bonus!$J$11,Bonus!$K$11,IF(D4070&lt;Bonus!$J$12,Bonus!$K$12,Bonus!$K$13)))))))))))</f>
        <v>2</v>
      </c>
    </row>
    <row r="4071" spans="1:21"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17">
        <f t="shared" si="253"/>
        <v>33.07692307692308</v>
      </c>
      <c r="Q4071" t="s">
        <v>8337</v>
      </c>
      <c r="R4071" t="s">
        <v>8338</v>
      </c>
      <c r="S4071" s="23">
        <f t="shared" si="254"/>
        <v>42022.453194444439</v>
      </c>
      <c r="T4071" s="23">
        <f t="shared" si="255"/>
        <v>42063.291666666664</v>
      </c>
      <c r="U4071" s="27">
        <f>IF(D4071&lt;Bonus!$J$2,Bonus!$K$2,IF(D4071&lt;Bonus!$J$3,Bonus!$K$3,IF(D4071&lt;Bonus!$J$4,Bonus!$K$4,IF(D4071&lt;Bonus!$J$5,Bonus!$K$5,IF(D4071&lt;Bonus!$J$6,Bonus!$K$6,IF(D4071&lt;Bonus!$J$7,Bonus!$K$7,IF(D4071&lt;Bonus!$J$8,Bonus!$K$8,IF(D4071&lt;Bonus!$J$9,Bonus!$K$9,IF(D4071&lt;Bonus!$J$10,Bonus!$K$10,IF(D4071&lt;Bonus!$J$11,Bonus!$K$11,IF(D4071&lt;Bonus!$J$12,Bonus!$K$12,Bonus!$K$13)))))))))))</f>
        <v>2</v>
      </c>
    </row>
    <row r="4072" spans="1:21"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17">
        <f t="shared" si="253"/>
        <v>27.5</v>
      </c>
      <c r="Q4072" t="s">
        <v>8337</v>
      </c>
      <c r="R4072" t="s">
        <v>8338</v>
      </c>
      <c r="S4072" s="23">
        <f t="shared" si="254"/>
        <v>42031.458564814813</v>
      </c>
      <c r="T4072" s="23">
        <f t="shared" si="255"/>
        <v>42063.916666666664</v>
      </c>
      <c r="U4072" s="27">
        <f>IF(D4072&lt;Bonus!$J$2,Bonus!$K$2,IF(D4072&lt;Bonus!$J$3,Bonus!$K$3,IF(D4072&lt;Bonus!$J$4,Bonus!$K$4,IF(D4072&lt;Bonus!$J$5,Bonus!$K$5,IF(D4072&lt;Bonus!$J$6,Bonus!$K$6,IF(D4072&lt;Bonus!$J$7,Bonus!$K$7,IF(D4072&lt;Bonus!$J$8,Bonus!$K$8,IF(D4072&lt;Bonus!$J$9,Bonus!$K$9,IF(D4072&lt;Bonus!$J$10,Bonus!$K$10,IF(D4072&lt;Bonus!$J$11,Bonus!$K$11,IF(D4072&lt;Bonus!$J$12,Bonus!$K$12,Bonus!$K$13)))))))))))</f>
        <v>2</v>
      </c>
    </row>
    <row r="4073" spans="1:21"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17" t="e">
        <f t="shared" si="253"/>
        <v>#DIV/0!</v>
      </c>
      <c r="Q4073" t="s">
        <v>8337</v>
      </c>
      <c r="R4073" t="s">
        <v>8338</v>
      </c>
      <c r="S4073" s="23">
        <f t="shared" si="254"/>
        <v>42700.59642361111</v>
      </c>
      <c r="T4073" s="23">
        <f t="shared" si="255"/>
        <v>42730.59642361111</v>
      </c>
      <c r="U4073" s="27">
        <f>IF(D4073&lt;Bonus!$J$2,Bonus!$K$2,IF(D4073&lt;Bonus!$J$3,Bonus!$K$3,IF(D4073&lt;Bonus!$J$4,Bonus!$K$4,IF(D4073&lt;Bonus!$J$5,Bonus!$K$5,IF(D4073&lt;Bonus!$J$6,Bonus!$K$6,IF(D4073&lt;Bonus!$J$7,Bonus!$K$7,IF(D4073&lt;Bonus!$J$8,Bonus!$K$8,IF(D4073&lt;Bonus!$J$9,Bonus!$K$9,IF(D4073&lt;Bonus!$J$10,Bonus!$K$10,IF(D4073&lt;Bonus!$J$11,Bonus!$K$11,IF(D4073&lt;Bonus!$J$12,Bonus!$K$12,Bonus!$K$13)))))))))))</f>
        <v>6</v>
      </c>
    </row>
    <row r="4074" spans="1:21"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17">
        <f t="shared" si="253"/>
        <v>2</v>
      </c>
      <c r="Q4074" t="s">
        <v>8337</v>
      </c>
      <c r="R4074" t="s">
        <v>8338</v>
      </c>
      <c r="S4074" s="23">
        <f t="shared" si="254"/>
        <v>41812.566099537034</v>
      </c>
      <c r="T4074" s="23">
        <f t="shared" si="255"/>
        <v>41872.566099537034</v>
      </c>
      <c r="U4074" s="27">
        <f>IF(D4074&lt;Bonus!$J$2,Bonus!$K$2,IF(D4074&lt;Bonus!$J$3,Bonus!$K$3,IF(D4074&lt;Bonus!$J$4,Bonus!$K$4,IF(D4074&lt;Bonus!$J$5,Bonus!$K$5,IF(D4074&lt;Bonus!$J$6,Bonus!$K$6,IF(D4074&lt;Bonus!$J$7,Bonus!$K$7,IF(D4074&lt;Bonus!$J$8,Bonus!$K$8,IF(D4074&lt;Bonus!$J$9,Bonus!$K$9,IF(D4074&lt;Bonus!$J$10,Bonus!$K$10,IF(D4074&lt;Bonus!$J$11,Bonus!$K$11,IF(D4074&lt;Bonus!$J$12,Bonus!$K$12,Bonus!$K$13)))))))))))</f>
        <v>2</v>
      </c>
    </row>
    <row r="4075" spans="1:21"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17">
        <f t="shared" si="253"/>
        <v>18.5</v>
      </c>
      <c r="Q4075" t="s">
        <v>8337</v>
      </c>
      <c r="R4075" t="s">
        <v>8338</v>
      </c>
      <c r="S4075" s="23">
        <f t="shared" si="254"/>
        <v>42078.136875000004</v>
      </c>
      <c r="T4075" s="23">
        <f t="shared" si="255"/>
        <v>42132.958333333336</v>
      </c>
      <c r="U4075" s="27">
        <f>IF(D4075&lt;Bonus!$J$2,Bonus!$K$2,IF(D4075&lt;Bonus!$J$3,Bonus!$K$3,IF(D4075&lt;Bonus!$J$4,Bonus!$K$4,IF(D4075&lt;Bonus!$J$5,Bonus!$K$5,IF(D4075&lt;Bonus!$J$6,Bonus!$K$6,IF(D4075&lt;Bonus!$J$7,Bonus!$K$7,IF(D4075&lt;Bonus!$J$8,Bonus!$K$8,IF(D4075&lt;Bonus!$J$9,Bonus!$K$9,IF(D4075&lt;Bonus!$J$10,Bonus!$K$10,IF(D4075&lt;Bonus!$J$11,Bonus!$K$11,IF(D4075&lt;Bonus!$J$12,Bonus!$K$12,Bonus!$K$13)))))))))))</f>
        <v>2</v>
      </c>
    </row>
    <row r="4076" spans="1:21"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17">
        <f t="shared" si="253"/>
        <v>35</v>
      </c>
      <c r="Q4076" t="s">
        <v>8337</v>
      </c>
      <c r="R4076" t="s">
        <v>8338</v>
      </c>
      <c r="S4076" s="23">
        <f t="shared" si="254"/>
        <v>42283.344618055555</v>
      </c>
      <c r="T4076" s="23">
        <f t="shared" si="255"/>
        <v>42313.386284722219</v>
      </c>
      <c r="U4076" s="27">
        <f>IF(D4076&lt;Bonus!$J$2,Bonus!$K$2,IF(D4076&lt;Bonus!$J$3,Bonus!$K$3,IF(D4076&lt;Bonus!$J$4,Bonus!$K$4,IF(D4076&lt;Bonus!$J$5,Bonus!$K$5,IF(D4076&lt;Bonus!$J$6,Bonus!$K$6,IF(D4076&lt;Bonus!$J$7,Bonus!$K$7,IF(D4076&lt;Bonus!$J$8,Bonus!$K$8,IF(D4076&lt;Bonus!$J$9,Bonus!$K$9,IF(D4076&lt;Bonus!$J$10,Bonus!$K$10,IF(D4076&lt;Bonus!$J$11,Bonus!$K$11,IF(D4076&lt;Bonus!$J$12,Bonus!$K$12,Bonus!$K$13)))))))))))</f>
        <v>2</v>
      </c>
    </row>
    <row r="4077" spans="1:21"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17">
        <f t="shared" si="253"/>
        <v>44.307692307692307</v>
      </c>
      <c r="Q4077" t="s">
        <v>8337</v>
      </c>
      <c r="R4077" t="s">
        <v>8338</v>
      </c>
      <c r="S4077" s="23">
        <f t="shared" si="254"/>
        <v>41778.837604166663</v>
      </c>
      <c r="T4077" s="23">
        <f t="shared" si="255"/>
        <v>41820.519444444442</v>
      </c>
      <c r="U4077" s="27">
        <f>IF(D4077&lt;Bonus!$J$2,Bonus!$K$2,IF(D4077&lt;Bonus!$J$3,Bonus!$K$3,IF(D4077&lt;Bonus!$J$4,Bonus!$K$4,IF(D4077&lt;Bonus!$J$5,Bonus!$K$5,IF(D4077&lt;Bonus!$J$6,Bonus!$K$6,IF(D4077&lt;Bonus!$J$7,Bonus!$K$7,IF(D4077&lt;Bonus!$J$8,Bonus!$K$8,IF(D4077&lt;Bonus!$J$9,Bonus!$K$9,IF(D4077&lt;Bonus!$J$10,Bonus!$K$10,IF(D4077&lt;Bonus!$J$11,Bonus!$K$11,IF(D4077&lt;Bonus!$J$12,Bonus!$K$12,Bonus!$K$13)))))))))))</f>
        <v>2</v>
      </c>
    </row>
    <row r="4078" spans="1:21"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17" t="e">
        <f t="shared" si="253"/>
        <v>#DIV/0!</v>
      </c>
      <c r="Q4078" t="s">
        <v>8337</v>
      </c>
      <c r="R4078" t="s">
        <v>8338</v>
      </c>
      <c r="S4078" s="23">
        <f t="shared" si="254"/>
        <v>41905.587372685186</v>
      </c>
      <c r="T4078" s="23">
        <f t="shared" si="255"/>
        <v>41933.618749999994</v>
      </c>
      <c r="U4078" s="27">
        <f>IF(D4078&lt;Bonus!$J$2,Bonus!$K$2,IF(D4078&lt;Bonus!$J$3,Bonus!$K$3,IF(D4078&lt;Bonus!$J$4,Bonus!$K$4,IF(D4078&lt;Bonus!$J$5,Bonus!$K$5,IF(D4078&lt;Bonus!$J$6,Bonus!$K$6,IF(D4078&lt;Bonus!$J$7,Bonus!$K$7,IF(D4078&lt;Bonus!$J$8,Bonus!$K$8,IF(D4078&lt;Bonus!$J$9,Bonus!$K$9,IF(D4078&lt;Bonus!$J$10,Bonus!$K$10,IF(D4078&lt;Bonus!$J$11,Bonus!$K$11,IF(D4078&lt;Bonus!$J$12,Bonus!$K$12,Bonus!$K$13)))))))))))</f>
        <v>1</v>
      </c>
    </row>
    <row r="4079" spans="1:21"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17">
        <f t="shared" si="253"/>
        <v>222.5</v>
      </c>
      <c r="Q4079" t="s">
        <v>8337</v>
      </c>
      <c r="R4079" t="s">
        <v>8338</v>
      </c>
      <c r="S4079" s="23">
        <f t="shared" si="254"/>
        <v>42695.502245370364</v>
      </c>
      <c r="T4079" s="23">
        <f t="shared" si="255"/>
        <v>42725.502245370364</v>
      </c>
      <c r="U4079" s="27">
        <f>IF(D4079&lt;Bonus!$J$2,Bonus!$K$2,IF(D4079&lt;Bonus!$J$3,Bonus!$K$3,IF(D4079&lt;Bonus!$J$4,Bonus!$K$4,IF(D4079&lt;Bonus!$J$5,Bonus!$K$5,IF(D4079&lt;Bonus!$J$6,Bonus!$K$6,IF(D4079&lt;Bonus!$J$7,Bonus!$K$7,IF(D4079&lt;Bonus!$J$8,Bonus!$K$8,IF(D4079&lt;Bonus!$J$9,Bonus!$K$9,IF(D4079&lt;Bonus!$J$10,Bonus!$K$10,IF(D4079&lt;Bonus!$J$11,Bonus!$K$11,IF(D4079&lt;Bonus!$J$12,Bonus!$K$12,Bonus!$K$13)))))))))))</f>
        <v>5</v>
      </c>
    </row>
    <row r="4080" spans="1:21"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17" t="e">
        <f t="shared" si="253"/>
        <v>#DIV/0!</v>
      </c>
      <c r="Q4080" t="s">
        <v>8337</v>
      </c>
      <c r="R4080" t="s">
        <v>8338</v>
      </c>
      <c r="S4080" s="23">
        <f t="shared" si="254"/>
        <v>42732.579189814809</v>
      </c>
      <c r="T4080" s="23">
        <f t="shared" si="255"/>
        <v>42762.579189814809</v>
      </c>
      <c r="U4080" s="27">
        <f>IF(D4080&lt;Bonus!$J$2,Bonus!$K$2,IF(D4080&lt;Bonus!$J$3,Bonus!$K$3,IF(D4080&lt;Bonus!$J$4,Bonus!$K$4,IF(D4080&lt;Bonus!$J$5,Bonus!$K$5,IF(D4080&lt;Bonus!$J$6,Bonus!$K$6,IF(D4080&lt;Bonus!$J$7,Bonus!$K$7,IF(D4080&lt;Bonus!$J$8,Bonus!$K$8,IF(D4080&lt;Bonus!$J$9,Bonus!$K$9,IF(D4080&lt;Bonus!$J$10,Bonus!$K$10,IF(D4080&lt;Bonus!$J$11,Bonus!$K$11,IF(D4080&lt;Bonus!$J$12,Bonus!$K$12,Bonus!$K$13)))))))))))</f>
        <v>1</v>
      </c>
    </row>
    <row r="4081" spans="1:21"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17">
        <f t="shared" si="253"/>
        <v>5</v>
      </c>
      <c r="Q4081" t="s">
        <v>8337</v>
      </c>
      <c r="R4081" t="s">
        <v>8338</v>
      </c>
      <c r="S4081" s="23">
        <f t="shared" si="254"/>
        <v>42510.730567129627</v>
      </c>
      <c r="T4081" s="23">
        <f t="shared" si="255"/>
        <v>42540.730567129627</v>
      </c>
      <c r="U4081" s="27">
        <f>IF(D4081&lt;Bonus!$J$2,Bonus!$K$2,IF(D4081&lt;Bonus!$J$3,Bonus!$K$3,IF(D4081&lt;Bonus!$J$4,Bonus!$K$4,IF(D4081&lt;Bonus!$J$5,Bonus!$K$5,IF(D4081&lt;Bonus!$J$6,Bonus!$K$6,IF(D4081&lt;Bonus!$J$7,Bonus!$K$7,IF(D4081&lt;Bonus!$J$8,Bonus!$K$8,IF(D4081&lt;Bonus!$J$9,Bonus!$K$9,IF(D4081&lt;Bonus!$J$10,Bonus!$K$10,IF(D4081&lt;Bonus!$J$11,Bonus!$K$11,IF(D4081&lt;Bonus!$J$12,Bonus!$K$12,Bonus!$K$13)))))))))))</f>
        <v>2</v>
      </c>
    </row>
    <row r="4082" spans="1:21"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17" t="e">
        <f t="shared" si="253"/>
        <v>#DIV/0!</v>
      </c>
      <c r="Q4082" t="s">
        <v>8337</v>
      </c>
      <c r="R4082" t="s">
        <v>8338</v>
      </c>
      <c r="S4082" s="23">
        <f t="shared" si="254"/>
        <v>42511.489768518521</v>
      </c>
      <c r="T4082" s="23">
        <f t="shared" si="255"/>
        <v>42535.57916666667</v>
      </c>
      <c r="U4082" s="27">
        <f>IF(D4082&lt;Bonus!$J$2,Bonus!$K$2,IF(D4082&lt;Bonus!$J$3,Bonus!$K$3,IF(D4082&lt;Bonus!$J$4,Bonus!$K$4,IF(D4082&lt;Bonus!$J$5,Bonus!$K$5,IF(D4082&lt;Bonus!$J$6,Bonus!$K$6,IF(D4082&lt;Bonus!$J$7,Bonus!$K$7,IF(D4082&lt;Bonus!$J$8,Bonus!$K$8,IF(D4082&lt;Bonus!$J$9,Bonus!$K$9,IF(D4082&lt;Bonus!$J$10,Bonus!$K$10,IF(D4082&lt;Bonus!$J$11,Bonus!$K$11,IF(D4082&lt;Bonus!$J$12,Bonus!$K$12,Bonus!$K$13)))))))))))</f>
        <v>2</v>
      </c>
    </row>
    <row r="4083" spans="1:21"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17">
        <f t="shared" si="253"/>
        <v>29.166666666666668</v>
      </c>
      <c r="Q4083" t="s">
        <v>8337</v>
      </c>
      <c r="R4083" t="s">
        <v>8338</v>
      </c>
      <c r="S4083" s="23">
        <f t="shared" si="254"/>
        <v>42041.372974537029</v>
      </c>
      <c r="T4083" s="23">
        <f t="shared" si="255"/>
        <v>42071.331307870372</v>
      </c>
      <c r="U4083" s="27">
        <f>IF(D4083&lt;Bonus!$J$2,Bonus!$K$2,IF(D4083&lt;Bonus!$J$3,Bonus!$K$3,IF(D4083&lt;Bonus!$J$4,Bonus!$K$4,IF(D4083&lt;Bonus!$J$5,Bonus!$K$5,IF(D4083&lt;Bonus!$J$6,Bonus!$K$6,IF(D4083&lt;Bonus!$J$7,Bonus!$K$7,IF(D4083&lt;Bonus!$J$8,Bonus!$K$8,IF(D4083&lt;Bonus!$J$9,Bonus!$K$9,IF(D4083&lt;Bonus!$J$10,Bonus!$K$10,IF(D4083&lt;Bonus!$J$11,Bonus!$K$11,IF(D4083&lt;Bonus!$J$12,Bonus!$K$12,Bonus!$K$13)))))))))))</f>
        <v>2</v>
      </c>
    </row>
    <row r="4084" spans="1:21"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17">
        <f t="shared" si="253"/>
        <v>1.5</v>
      </c>
      <c r="Q4084" t="s">
        <v>8337</v>
      </c>
      <c r="R4084" t="s">
        <v>8338</v>
      </c>
      <c r="S4084" s="23">
        <f t="shared" si="254"/>
        <v>42306.980937499997</v>
      </c>
      <c r="T4084" s="23">
        <f t="shared" si="255"/>
        <v>42322.749999999993</v>
      </c>
      <c r="U4084" s="27">
        <f>IF(D4084&lt;Bonus!$J$2,Bonus!$K$2,IF(D4084&lt;Bonus!$J$3,Bonus!$K$3,IF(D4084&lt;Bonus!$J$4,Bonus!$K$4,IF(D4084&lt;Bonus!$J$5,Bonus!$K$5,IF(D4084&lt;Bonus!$J$6,Bonus!$K$6,IF(D4084&lt;Bonus!$J$7,Bonus!$K$7,IF(D4084&lt;Bonus!$J$8,Bonus!$K$8,IF(D4084&lt;Bonus!$J$9,Bonus!$K$9,IF(D4084&lt;Bonus!$J$10,Bonus!$K$10,IF(D4084&lt;Bonus!$J$11,Bonus!$K$11,IF(D4084&lt;Bonus!$J$12,Bonus!$K$12,Bonus!$K$13)))))))))))</f>
        <v>1</v>
      </c>
    </row>
    <row r="4085" spans="1:21"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17">
        <f t="shared" si="253"/>
        <v>126.5</v>
      </c>
      <c r="Q4085" t="s">
        <v>8337</v>
      </c>
      <c r="R4085" t="s">
        <v>8338</v>
      </c>
      <c r="S4085" s="23">
        <f t="shared" si="254"/>
        <v>42353.553425925922</v>
      </c>
      <c r="T4085" s="23">
        <f t="shared" si="255"/>
        <v>42383.553425925922</v>
      </c>
      <c r="U4085" s="27">
        <f>IF(D4085&lt;Bonus!$J$2,Bonus!$K$2,IF(D4085&lt;Bonus!$J$3,Bonus!$K$3,IF(D4085&lt;Bonus!$J$4,Bonus!$K$4,IF(D4085&lt;Bonus!$J$5,Bonus!$K$5,IF(D4085&lt;Bonus!$J$6,Bonus!$K$6,IF(D4085&lt;Bonus!$J$7,Bonus!$K$7,IF(D4085&lt;Bonus!$J$8,Bonus!$K$8,IF(D4085&lt;Bonus!$J$9,Bonus!$K$9,IF(D4085&lt;Bonus!$J$10,Bonus!$K$10,IF(D4085&lt;Bonus!$J$11,Bonus!$K$11,IF(D4085&lt;Bonus!$J$12,Bonus!$K$12,Bonus!$K$13)))))))))))</f>
        <v>2</v>
      </c>
    </row>
    <row r="4086" spans="1:21"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17">
        <f t="shared" si="253"/>
        <v>10</v>
      </c>
      <c r="Q4086" t="s">
        <v>8337</v>
      </c>
      <c r="R4086" t="s">
        <v>8338</v>
      </c>
      <c r="S4086" s="23">
        <f t="shared" si="254"/>
        <v>42622.228078703702</v>
      </c>
      <c r="T4086" s="23">
        <f t="shared" si="255"/>
        <v>42652.228078703702</v>
      </c>
      <c r="U4086" s="27">
        <f>IF(D4086&lt;Bonus!$J$2,Bonus!$K$2,IF(D4086&lt;Bonus!$J$3,Bonus!$K$3,IF(D4086&lt;Bonus!$J$4,Bonus!$K$4,IF(D4086&lt;Bonus!$J$5,Bonus!$K$5,IF(D4086&lt;Bonus!$J$6,Bonus!$K$6,IF(D4086&lt;Bonus!$J$7,Bonus!$K$7,IF(D4086&lt;Bonus!$J$8,Bonus!$K$8,IF(D4086&lt;Bonus!$J$9,Bonus!$K$9,IF(D4086&lt;Bonus!$J$10,Bonus!$K$10,IF(D4086&lt;Bonus!$J$11,Bonus!$K$11,IF(D4086&lt;Bonus!$J$12,Bonus!$K$12,Bonus!$K$13)))))))))))</f>
        <v>2</v>
      </c>
    </row>
    <row r="4087" spans="1:21"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17">
        <f t="shared" si="253"/>
        <v>10</v>
      </c>
      <c r="Q4087" t="s">
        <v>8337</v>
      </c>
      <c r="R4087" t="s">
        <v>8338</v>
      </c>
      <c r="S4087" s="23">
        <f t="shared" si="254"/>
        <v>42058.395543981482</v>
      </c>
      <c r="T4087" s="23">
        <f t="shared" si="255"/>
        <v>42086.957638888889</v>
      </c>
      <c r="U4087" s="27">
        <f>IF(D4087&lt;Bonus!$J$2,Bonus!$K$2,IF(D4087&lt;Bonus!$J$3,Bonus!$K$3,IF(D4087&lt;Bonus!$J$4,Bonus!$K$4,IF(D4087&lt;Bonus!$J$5,Bonus!$K$5,IF(D4087&lt;Bonus!$J$6,Bonus!$K$6,IF(D4087&lt;Bonus!$J$7,Bonus!$K$7,IF(D4087&lt;Bonus!$J$8,Bonus!$K$8,IF(D4087&lt;Bonus!$J$9,Bonus!$K$9,IF(D4087&lt;Bonus!$J$10,Bonus!$K$10,IF(D4087&lt;Bonus!$J$11,Bonus!$K$11,IF(D4087&lt;Bonus!$J$12,Bonus!$K$12,Bonus!$K$13)))))))))))</f>
        <v>2</v>
      </c>
    </row>
    <row r="4088" spans="1:21"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17">
        <f t="shared" si="253"/>
        <v>9.4</v>
      </c>
      <c r="Q4088" t="s">
        <v>8337</v>
      </c>
      <c r="R4088" t="s">
        <v>8338</v>
      </c>
      <c r="S4088" s="23">
        <f t="shared" si="254"/>
        <v>42304.732627314814</v>
      </c>
      <c r="T4088" s="23">
        <f t="shared" si="255"/>
        <v>42328.958333333336</v>
      </c>
      <c r="U4088" s="27">
        <f>IF(D4088&lt;Bonus!$J$2,Bonus!$K$2,IF(D4088&lt;Bonus!$J$3,Bonus!$K$3,IF(D4088&lt;Bonus!$J$4,Bonus!$K$4,IF(D4088&lt;Bonus!$J$5,Bonus!$K$5,IF(D4088&lt;Bonus!$J$6,Bonus!$K$6,IF(D4088&lt;Bonus!$J$7,Bonus!$K$7,IF(D4088&lt;Bonus!$J$8,Bonus!$K$8,IF(D4088&lt;Bonus!$J$9,Bonus!$K$9,IF(D4088&lt;Bonus!$J$10,Bonus!$K$10,IF(D4088&lt;Bonus!$J$11,Bonus!$K$11,IF(D4088&lt;Bonus!$J$12,Bonus!$K$12,Bonus!$K$13)))))))))))</f>
        <v>2</v>
      </c>
    </row>
    <row r="4089" spans="1:2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17" t="e">
        <f t="shared" si="253"/>
        <v>#DIV/0!</v>
      </c>
      <c r="Q4089" t="s">
        <v>8337</v>
      </c>
      <c r="R4089" t="s">
        <v>8338</v>
      </c>
      <c r="S4089" s="23">
        <f t="shared" si="254"/>
        <v>42538.53456018518</v>
      </c>
      <c r="T4089" s="23">
        <f t="shared" si="255"/>
        <v>42568.53456018518</v>
      </c>
      <c r="U4089" s="27">
        <f>IF(D4089&lt;Bonus!$J$2,Bonus!$K$2,IF(D4089&lt;Bonus!$J$3,Bonus!$K$3,IF(D4089&lt;Bonus!$J$4,Bonus!$K$4,IF(D4089&lt;Bonus!$J$5,Bonus!$K$5,IF(D4089&lt;Bonus!$J$6,Bonus!$K$6,IF(D4089&lt;Bonus!$J$7,Bonus!$K$7,IF(D4089&lt;Bonus!$J$8,Bonus!$K$8,IF(D4089&lt;Bonus!$J$9,Bonus!$K$9,IF(D4089&lt;Bonus!$J$10,Bonus!$K$10,IF(D4089&lt;Bonus!$J$11,Bonus!$K$11,IF(D4089&lt;Bonus!$J$12,Bonus!$K$12,Bonus!$K$13)))))))))))</f>
        <v>3</v>
      </c>
    </row>
    <row r="4090" spans="1:21"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17">
        <f t="shared" si="253"/>
        <v>72</v>
      </c>
      <c r="Q4090" t="s">
        <v>8337</v>
      </c>
      <c r="R4090" t="s">
        <v>8338</v>
      </c>
      <c r="S4090" s="23">
        <f t="shared" si="254"/>
        <v>41990.40421296296</v>
      </c>
      <c r="T4090" s="23">
        <f t="shared" si="255"/>
        <v>42020.226388888892</v>
      </c>
      <c r="U4090" s="27">
        <f>IF(D4090&lt;Bonus!$J$2,Bonus!$K$2,IF(D4090&lt;Bonus!$J$3,Bonus!$K$3,IF(D4090&lt;Bonus!$J$4,Bonus!$K$4,IF(D4090&lt;Bonus!$J$5,Bonus!$K$5,IF(D4090&lt;Bonus!$J$6,Bonus!$K$6,IF(D4090&lt;Bonus!$J$7,Bonus!$K$7,IF(D4090&lt;Bonus!$J$8,Bonus!$K$8,IF(D4090&lt;Bonus!$J$9,Bonus!$K$9,IF(D4090&lt;Bonus!$J$10,Bonus!$K$10,IF(D4090&lt;Bonus!$J$11,Bonus!$K$11,IF(D4090&lt;Bonus!$J$12,Bonus!$K$12,Bonus!$K$13)))))))))))</f>
        <v>2</v>
      </c>
    </row>
    <row r="4091" spans="1:21"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17">
        <f t="shared" si="253"/>
        <v>30</v>
      </c>
      <c r="Q4091" t="s">
        <v>8337</v>
      </c>
      <c r="R4091" t="s">
        <v>8338</v>
      </c>
      <c r="S4091" s="23">
        <f t="shared" si="254"/>
        <v>42122.524166666662</v>
      </c>
      <c r="T4091" s="23">
        <f t="shared" si="255"/>
        <v>42155.524305555555</v>
      </c>
      <c r="U4091" s="27">
        <f>IF(D4091&lt;Bonus!$J$2,Bonus!$K$2,IF(D4091&lt;Bonus!$J$3,Bonus!$K$3,IF(D4091&lt;Bonus!$J$4,Bonus!$K$4,IF(D4091&lt;Bonus!$J$5,Bonus!$K$5,IF(D4091&lt;Bonus!$J$6,Bonus!$K$6,IF(D4091&lt;Bonus!$J$7,Bonus!$K$7,IF(D4091&lt;Bonus!$J$8,Bonus!$K$8,IF(D4091&lt;Bonus!$J$9,Bonus!$K$9,IF(D4091&lt;Bonus!$J$10,Bonus!$K$10,IF(D4091&lt;Bonus!$J$11,Bonus!$K$11,IF(D4091&lt;Bonus!$J$12,Bonus!$K$12,Bonus!$K$13)))))))))))</f>
        <v>3</v>
      </c>
    </row>
    <row r="4092" spans="1:21"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17">
        <f t="shared" si="253"/>
        <v>10.666666666666666</v>
      </c>
      <c r="Q4092" t="s">
        <v>8337</v>
      </c>
      <c r="R4092" t="s">
        <v>8338</v>
      </c>
      <c r="S4092" s="23">
        <f t="shared" si="254"/>
        <v>42209.464548611104</v>
      </c>
      <c r="T4092" s="23">
        <f t="shared" si="255"/>
        <v>42223.416666666664</v>
      </c>
      <c r="U4092" s="27">
        <f>IF(D4092&lt;Bonus!$J$2,Bonus!$K$2,IF(D4092&lt;Bonus!$J$3,Bonus!$K$3,IF(D4092&lt;Bonus!$J$4,Bonus!$K$4,IF(D4092&lt;Bonus!$J$5,Bonus!$K$5,IF(D4092&lt;Bonus!$J$6,Bonus!$K$6,IF(D4092&lt;Bonus!$J$7,Bonus!$K$7,IF(D4092&lt;Bonus!$J$8,Bonus!$K$8,IF(D4092&lt;Bonus!$J$9,Bonus!$K$9,IF(D4092&lt;Bonus!$J$10,Bonus!$K$10,IF(D4092&lt;Bonus!$J$11,Bonus!$K$11,IF(D4092&lt;Bonus!$J$12,Bonus!$K$12,Bonus!$K$13)))))))))))</f>
        <v>2</v>
      </c>
    </row>
    <row r="4093" spans="1:21"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17">
        <f t="shared" si="253"/>
        <v>25.5</v>
      </c>
      <c r="Q4093" t="s">
        <v>8337</v>
      </c>
      <c r="R4093" t="s">
        <v>8338</v>
      </c>
      <c r="S4093" s="23">
        <f t="shared" si="254"/>
        <v>41990.298043981478</v>
      </c>
      <c r="T4093" s="23">
        <f t="shared" si="255"/>
        <v>42020.298043981478</v>
      </c>
      <c r="U4093" s="27">
        <f>IF(D4093&lt;Bonus!$J$2,Bonus!$K$2,IF(D4093&lt;Bonus!$J$3,Bonus!$K$3,IF(D4093&lt;Bonus!$J$4,Bonus!$K$4,IF(D4093&lt;Bonus!$J$5,Bonus!$K$5,IF(D4093&lt;Bonus!$J$6,Bonus!$K$6,IF(D4093&lt;Bonus!$J$7,Bonus!$K$7,IF(D4093&lt;Bonus!$J$8,Bonus!$K$8,IF(D4093&lt;Bonus!$J$9,Bonus!$K$9,IF(D4093&lt;Bonus!$J$10,Bonus!$K$10,IF(D4093&lt;Bonus!$J$11,Bonus!$K$11,IF(D4093&lt;Bonus!$J$12,Bonus!$K$12,Bonus!$K$13)))))))))))</f>
        <v>2</v>
      </c>
    </row>
    <row r="4094" spans="1:21"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17">
        <f t="shared" si="253"/>
        <v>20</v>
      </c>
      <c r="Q4094" t="s">
        <v>8337</v>
      </c>
      <c r="R4094" t="s">
        <v>8338</v>
      </c>
      <c r="S4094" s="23">
        <f t="shared" si="254"/>
        <v>42038.986655092587</v>
      </c>
      <c r="T4094" s="23">
        <f t="shared" si="255"/>
        <v>42098.94498842593</v>
      </c>
      <c r="U4094" s="27">
        <f>IF(D4094&lt;Bonus!$J$2,Bonus!$K$2,IF(D4094&lt;Bonus!$J$3,Bonus!$K$3,IF(D4094&lt;Bonus!$J$4,Bonus!$K$4,IF(D4094&lt;Bonus!$J$5,Bonus!$K$5,IF(D4094&lt;Bonus!$J$6,Bonus!$K$6,IF(D4094&lt;Bonus!$J$7,Bonus!$K$7,IF(D4094&lt;Bonus!$J$8,Bonus!$K$8,IF(D4094&lt;Bonus!$J$9,Bonus!$K$9,IF(D4094&lt;Bonus!$J$10,Bonus!$K$10,IF(D4094&lt;Bonus!$J$11,Bonus!$K$11,IF(D4094&lt;Bonus!$J$12,Bonus!$K$12,Bonus!$K$13)))))))))))</f>
        <v>12</v>
      </c>
    </row>
    <row r="4095" spans="1:21"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17">
        <f t="shared" si="253"/>
        <v>15</v>
      </c>
      <c r="Q4095" t="s">
        <v>8337</v>
      </c>
      <c r="R4095" t="s">
        <v>8338</v>
      </c>
      <c r="S4095" s="23">
        <f t="shared" si="254"/>
        <v>42178.607557870368</v>
      </c>
      <c r="T4095" s="23">
        <f t="shared" si="255"/>
        <v>42238.607557870368</v>
      </c>
      <c r="U4095" s="27">
        <f>IF(D4095&lt;Bonus!$J$2,Bonus!$K$2,IF(D4095&lt;Bonus!$J$3,Bonus!$K$3,IF(D4095&lt;Bonus!$J$4,Bonus!$K$4,IF(D4095&lt;Bonus!$J$5,Bonus!$K$5,IF(D4095&lt;Bonus!$J$6,Bonus!$K$6,IF(D4095&lt;Bonus!$J$7,Bonus!$K$7,IF(D4095&lt;Bonus!$J$8,Bonus!$K$8,IF(D4095&lt;Bonus!$J$9,Bonus!$K$9,IF(D4095&lt;Bonus!$J$10,Bonus!$K$10,IF(D4095&lt;Bonus!$J$11,Bonus!$K$11,IF(D4095&lt;Bonus!$J$12,Bonus!$K$12,Bonus!$K$13)))))))))))</f>
        <v>2</v>
      </c>
    </row>
    <row r="4096" spans="1:21"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17">
        <f t="shared" si="253"/>
        <v>91.25</v>
      </c>
      <c r="Q4096" t="s">
        <v>8337</v>
      </c>
      <c r="R4096" t="s">
        <v>8338</v>
      </c>
      <c r="S4096" s="23">
        <f t="shared" si="254"/>
        <v>41889.878472222219</v>
      </c>
      <c r="T4096" s="23">
        <f t="shared" si="255"/>
        <v>41933.999305555553</v>
      </c>
      <c r="U4096" s="27">
        <f>IF(D4096&lt;Bonus!$J$2,Bonus!$K$2,IF(D4096&lt;Bonus!$J$3,Bonus!$K$3,IF(D4096&lt;Bonus!$J$4,Bonus!$K$4,IF(D4096&lt;Bonus!$J$5,Bonus!$K$5,IF(D4096&lt;Bonus!$J$6,Bonus!$K$6,IF(D4096&lt;Bonus!$J$7,Bonus!$K$7,IF(D4096&lt;Bonus!$J$8,Bonus!$K$8,IF(D4096&lt;Bonus!$J$9,Bonus!$K$9,IF(D4096&lt;Bonus!$J$10,Bonus!$K$10,IF(D4096&lt;Bonus!$J$11,Bonus!$K$11,IF(D4096&lt;Bonus!$J$12,Bonus!$K$12,Bonus!$K$13)))))))))))</f>
        <v>2</v>
      </c>
    </row>
    <row r="4097" spans="1:21"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17">
        <f t="shared" si="253"/>
        <v>800</v>
      </c>
      <c r="Q4097" t="s">
        <v>8337</v>
      </c>
      <c r="R4097" t="s">
        <v>8338</v>
      </c>
      <c r="S4097" s="23">
        <f t="shared" si="254"/>
        <v>42692.823495370372</v>
      </c>
      <c r="T4097" s="23">
        <f t="shared" si="255"/>
        <v>42722.823495370372</v>
      </c>
      <c r="U4097" s="27">
        <f>IF(D4097&lt;Bonus!$J$2,Bonus!$K$2,IF(D4097&lt;Bonus!$J$3,Bonus!$K$3,IF(D4097&lt;Bonus!$J$4,Bonus!$K$4,IF(D4097&lt;Bonus!$J$5,Bonus!$K$5,IF(D4097&lt;Bonus!$J$6,Bonus!$K$6,IF(D4097&lt;Bonus!$J$7,Bonus!$K$7,IF(D4097&lt;Bonus!$J$8,Bonus!$K$8,IF(D4097&lt;Bonus!$J$9,Bonus!$K$9,IF(D4097&lt;Bonus!$J$10,Bonus!$K$10,IF(D4097&lt;Bonus!$J$11,Bonus!$K$11,IF(D4097&lt;Bonus!$J$12,Bonus!$K$12,Bonus!$K$13)))))))))))</f>
        <v>8</v>
      </c>
    </row>
    <row r="4098" spans="1:21"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17">
        <f t="shared" si="253"/>
        <v>80</v>
      </c>
      <c r="Q4098" t="s">
        <v>8337</v>
      </c>
      <c r="R4098" t="s">
        <v>8338</v>
      </c>
      <c r="S4098" s="23">
        <f t="shared" si="254"/>
        <v>42750.321979166663</v>
      </c>
      <c r="T4098" s="23">
        <f t="shared" si="255"/>
        <v>42794.160416666658</v>
      </c>
      <c r="U4098" s="27">
        <f>IF(D4098&lt;Bonus!$J$2,Bonus!$K$2,IF(D4098&lt;Bonus!$J$3,Bonus!$K$3,IF(D4098&lt;Bonus!$J$4,Bonus!$K$4,IF(D4098&lt;Bonus!$J$5,Bonus!$K$5,IF(D4098&lt;Bonus!$J$6,Bonus!$K$6,IF(D4098&lt;Bonus!$J$7,Bonus!$K$7,IF(D4098&lt;Bonus!$J$8,Bonus!$K$8,IF(D4098&lt;Bonus!$J$9,Bonus!$K$9,IF(D4098&lt;Bonus!$J$10,Bonus!$K$10,IF(D4098&lt;Bonus!$J$11,Bonus!$K$11,IF(D4098&lt;Bonus!$J$12,Bonus!$K$12,Bonus!$K$13)))))))))))</f>
        <v>2</v>
      </c>
    </row>
    <row r="4099" spans="1:21"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f>
        <v>0</v>
      </c>
      <c r="P4099" s="17" t="e">
        <f t="shared" ref="P4099:P4115" si="257">E4099/L4099</f>
        <v>#DIV/0!</v>
      </c>
      <c r="Q4099" t="s">
        <v>8337</v>
      </c>
      <c r="R4099" t="s">
        <v>8338</v>
      </c>
      <c r="S4099" s="23">
        <f t="shared" ref="S4099:S4115" si="258">(J4099/60/60/24)+DATE(1970,1,1)+(-5/24)</f>
        <v>42344.616168981483</v>
      </c>
      <c r="T4099" s="23">
        <f t="shared" ref="T4099:T4115" si="259">(I4099/60/60/24)+DATE(1970,1,1)+(-5/24)</f>
        <v>42400.788194444445</v>
      </c>
      <c r="U4099" s="27">
        <f>IF(D4099&lt;Bonus!$J$2,Bonus!$K$2,IF(D4099&lt;Bonus!$J$3,Bonus!$K$3,IF(D4099&lt;Bonus!$J$4,Bonus!$K$4,IF(D4099&lt;Bonus!$J$5,Bonus!$K$5,IF(D4099&lt;Bonus!$J$6,Bonus!$K$6,IF(D4099&lt;Bonus!$J$7,Bonus!$K$7,IF(D4099&lt;Bonus!$J$8,Bonus!$K$8,IF(D4099&lt;Bonus!$J$9,Bonus!$K$9,IF(D4099&lt;Bonus!$J$10,Bonus!$K$10,IF(D4099&lt;Bonus!$J$11,Bonus!$K$11,IF(D4099&lt;Bonus!$J$12,Bonus!$K$12,Bonus!$K$13)))))))))))</f>
        <v>4</v>
      </c>
    </row>
    <row r="4100" spans="1:21"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17" t="e">
        <f t="shared" si="257"/>
        <v>#DIV/0!</v>
      </c>
      <c r="Q4100" t="s">
        <v>8337</v>
      </c>
      <c r="R4100" t="s">
        <v>8338</v>
      </c>
      <c r="S4100" s="23">
        <f t="shared" si="258"/>
        <v>42495.51385416666</v>
      </c>
      <c r="T4100" s="23">
        <f t="shared" si="259"/>
        <v>42525.51385416666</v>
      </c>
      <c r="U4100" s="27">
        <f>IF(D4100&lt;Bonus!$J$2,Bonus!$K$2,IF(D4100&lt;Bonus!$J$3,Bonus!$K$3,IF(D4100&lt;Bonus!$J$4,Bonus!$K$4,IF(D4100&lt;Bonus!$J$5,Bonus!$K$5,IF(D4100&lt;Bonus!$J$6,Bonus!$K$6,IF(D4100&lt;Bonus!$J$7,Bonus!$K$7,IF(D4100&lt;Bonus!$J$8,Bonus!$K$8,IF(D4100&lt;Bonus!$J$9,Bonus!$K$9,IF(D4100&lt;Bonus!$J$10,Bonus!$K$10,IF(D4100&lt;Bonus!$J$11,Bonus!$K$11,IF(D4100&lt;Bonus!$J$12,Bonus!$K$12,Bonus!$K$13)))))))))))</f>
        <v>12</v>
      </c>
    </row>
    <row r="4101" spans="1:21"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17">
        <f t="shared" si="257"/>
        <v>50</v>
      </c>
      <c r="Q4101" t="s">
        <v>8337</v>
      </c>
      <c r="R4101" t="s">
        <v>8338</v>
      </c>
      <c r="S4101" s="23">
        <f t="shared" si="258"/>
        <v>42570.642048611109</v>
      </c>
      <c r="T4101" s="23">
        <f t="shared" si="259"/>
        <v>42615.642048611109</v>
      </c>
      <c r="U4101" s="27">
        <f>IF(D4101&lt;Bonus!$J$2,Bonus!$K$2,IF(D4101&lt;Bonus!$J$3,Bonus!$K$3,IF(D4101&lt;Bonus!$J$4,Bonus!$K$4,IF(D4101&lt;Bonus!$J$5,Bonus!$K$5,IF(D4101&lt;Bonus!$J$6,Bonus!$K$6,IF(D4101&lt;Bonus!$J$7,Bonus!$K$7,IF(D4101&lt;Bonus!$J$8,Bonus!$K$8,IF(D4101&lt;Bonus!$J$9,Bonus!$K$9,IF(D4101&lt;Bonus!$J$10,Bonus!$K$10,IF(D4101&lt;Bonus!$J$11,Bonus!$K$11,IF(D4101&lt;Bonus!$J$12,Bonus!$K$12,Bonus!$K$13)))))))))))</f>
        <v>2</v>
      </c>
    </row>
    <row r="4102" spans="1:21"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17" t="e">
        <f t="shared" si="257"/>
        <v>#DIV/0!</v>
      </c>
      <c r="Q4102" t="s">
        <v>8337</v>
      </c>
      <c r="R4102" t="s">
        <v>8338</v>
      </c>
      <c r="S4102" s="23">
        <f t="shared" si="258"/>
        <v>41926.916550925926</v>
      </c>
      <c r="T4102" s="23">
        <f t="shared" si="259"/>
        <v>41936.916550925926</v>
      </c>
      <c r="U4102" s="27">
        <f>IF(D4102&lt;Bonus!$J$2,Bonus!$K$2,IF(D4102&lt;Bonus!$J$3,Bonus!$K$3,IF(D4102&lt;Bonus!$J$4,Bonus!$K$4,IF(D4102&lt;Bonus!$J$5,Bonus!$K$5,IF(D4102&lt;Bonus!$J$6,Bonus!$K$6,IF(D4102&lt;Bonus!$J$7,Bonus!$K$7,IF(D4102&lt;Bonus!$J$8,Bonus!$K$8,IF(D4102&lt;Bonus!$J$9,Bonus!$K$9,IF(D4102&lt;Bonus!$J$10,Bonus!$K$10,IF(D4102&lt;Bonus!$J$11,Bonus!$K$11,IF(D4102&lt;Bonus!$J$12,Bonus!$K$12,Bonus!$K$13)))))))))))</f>
        <v>1</v>
      </c>
    </row>
    <row r="4103" spans="1:21"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17" t="e">
        <f t="shared" si="257"/>
        <v>#DIV/0!</v>
      </c>
      <c r="Q4103" t="s">
        <v>8337</v>
      </c>
      <c r="R4103" t="s">
        <v>8338</v>
      </c>
      <c r="S4103" s="23">
        <f t="shared" si="258"/>
        <v>42730.695393518516</v>
      </c>
      <c r="T4103" s="23">
        <f t="shared" si="259"/>
        <v>42760.695393518516</v>
      </c>
      <c r="U4103" s="27">
        <f>IF(D4103&lt;Bonus!$J$2,Bonus!$K$2,IF(D4103&lt;Bonus!$J$3,Bonus!$K$3,IF(D4103&lt;Bonus!$J$4,Bonus!$K$4,IF(D4103&lt;Bonus!$J$5,Bonus!$K$5,IF(D4103&lt;Bonus!$J$6,Bonus!$K$6,IF(D4103&lt;Bonus!$J$7,Bonus!$K$7,IF(D4103&lt;Bonus!$J$8,Bonus!$K$8,IF(D4103&lt;Bonus!$J$9,Bonus!$K$9,IF(D4103&lt;Bonus!$J$10,Bonus!$K$10,IF(D4103&lt;Bonus!$J$11,Bonus!$K$11,IF(D4103&lt;Bonus!$J$12,Bonus!$K$12,Bonus!$K$13)))))))))))</f>
        <v>1</v>
      </c>
    </row>
    <row r="4104" spans="1:21"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17">
        <f t="shared" si="257"/>
        <v>22.833333333333332</v>
      </c>
      <c r="Q4104" t="s">
        <v>8337</v>
      </c>
      <c r="R4104" t="s">
        <v>8338</v>
      </c>
      <c r="S4104" s="23">
        <f t="shared" si="258"/>
        <v>42475.639733796292</v>
      </c>
      <c r="T4104" s="23">
        <f t="shared" si="259"/>
        <v>42505.639733796292</v>
      </c>
      <c r="U4104" s="27">
        <f>IF(D4104&lt;Bonus!$J$2,Bonus!$K$2,IF(D4104&lt;Bonus!$J$3,Bonus!$K$3,IF(D4104&lt;Bonus!$J$4,Bonus!$K$4,IF(D4104&lt;Bonus!$J$5,Bonus!$K$5,IF(D4104&lt;Bonus!$J$6,Bonus!$K$6,IF(D4104&lt;Bonus!$J$7,Bonus!$K$7,IF(D4104&lt;Bonus!$J$8,Bonus!$K$8,IF(D4104&lt;Bonus!$J$9,Bonus!$K$9,IF(D4104&lt;Bonus!$J$10,Bonus!$K$10,IF(D4104&lt;Bonus!$J$11,Bonus!$K$11,IF(D4104&lt;Bonus!$J$12,Bonus!$K$12,Bonus!$K$13)))))))))))</f>
        <v>1</v>
      </c>
    </row>
    <row r="4105" spans="1:21"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17">
        <f t="shared" si="257"/>
        <v>16.666666666666668</v>
      </c>
      <c r="Q4105" t="s">
        <v>8337</v>
      </c>
      <c r="R4105" t="s">
        <v>8338</v>
      </c>
      <c r="S4105" s="23">
        <f t="shared" si="258"/>
        <v>42188.624606481484</v>
      </c>
      <c r="T4105" s="23">
        <f t="shared" si="259"/>
        <v>42242.563888888886</v>
      </c>
      <c r="U4105" s="27">
        <f>IF(D4105&lt;Bonus!$J$2,Bonus!$K$2,IF(D4105&lt;Bonus!$J$3,Bonus!$K$3,IF(D4105&lt;Bonus!$J$4,Bonus!$K$4,IF(D4105&lt;Bonus!$J$5,Bonus!$K$5,IF(D4105&lt;Bonus!$J$6,Bonus!$K$6,IF(D4105&lt;Bonus!$J$7,Bonus!$K$7,IF(D4105&lt;Bonus!$J$8,Bonus!$K$8,IF(D4105&lt;Bonus!$J$9,Bonus!$K$9,IF(D4105&lt;Bonus!$J$10,Bonus!$K$10,IF(D4105&lt;Bonus!$J$11,Bonus!$K$11,IF(D4105&lt;Bonus!$J$12,Bonus!$K$12,Bonus!$K$13)))))))))))</f>
        <v>2</v>
      </c>
    </row>
    <row r="4106" spans="1:21"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17">
        <f t="shared" si="257"/>
        <v>45.785714285714285</v>
      </c>
      <c r="Q4106" t="s">
        <v>8337</v>
      </c>
      <c r="R4106" t="s">
        <v>8338</v>
      </c>
      <c r="S4106" s="23">
        <f t="shared" si="258"/>
        <v>42640.069837962961</v>
      </c>
      <c r="T4106" s="23">
        <f t="shared" si="259"/>
        <v>42670.069837962961</v>
      </c>
      <c r="U4106" s="27">
        <f>IF(D4106&lt;Bonus!$J$2,Bonus!$K$2,IF(D4106&lt;Bonus!$J$3,Bonus!$K$3,IF(D4106&lt;Bonus!$J$4,Bonus!$K$4,IF(D4106&lt;Bonus!$J$5,Bonus!$K$5,IF(D4106&lt;Bonus!$J$6,Bonus!$K$6,IF(D4106&lt;Bonus!$J$7,Bonus!$K$7,IF(D4106&lt;Bonus!$J$8,Bonus!$K$8,IF(D4106&lt;Bonus!$J$9,Bonus!$K$9,IF(D4106&lt;Bonus!$J$10,Bonus!$K$10,IF(D4106&lt;Bonus!$J$11,Bonus!$K$11,IF(D4106&lt;Bonus!$J$12,Bonus!$K$12,Bonus!$K$13)))))))))))</f>
        <v>2</v>
      </c>
    </row>
    <row r="4107" spans="1:21"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17">
        <f t="shared" si="257"/>
        <v>383.33333333333331</v>
      </c>
      <c r="Q4107" t="s">
        <v>8337</v>
      </c>
      <c r="R4107" t="s">
        <v>8338</v>
      </c>
      <c r="S4107" s="23">
        <f t="shared" si="258"/>
        <v>42696.802187499998</v>
      </c>
      <c r="T4107" s="23">
        <f t="shared" si="259"/>
        <v>42729.802187499998</v>
      </c>
      <c r="U4107" s="27">
        <f>IF(D4107&lt;Bonus!$J$2,Bonus!$K$2,IF(D4107&lt;Bonus!$J$3,Bonus!$K$3,IF(D4107&lt;Bonus!$J$4,Bonus!$K$4,IF(D4107&lt;Bonus!$J$5,Bonus!$K$5,IF(D4107&lt;Bonus!$J$6,Bonus!$K$6,IF(D4107&lt;Bonus!$J$7,Bonus!$K$7,IF(D4107&lt;Bonus!$J$8,Bonus!$K$8,IF(D4107&lt;Bonus!$J$9,Bonus!$K$9,IF(D4107&lt;Bonus!$J$10,Bonus!$K$10,IF(D4107&lt;Bonus!$J$11,Bonus!$K$11,IF(D4107&lt;Bonus!$J$12,Bonus!$K$12,Bonus!$K$13)))))))))))</f>
        <v>8</v>
      </c>
    </row>
    <row r="4108" spans="1:21"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17">
        <f t="shared" si="257"/>
        <v>106.96969696969697</v>
      </c>
      <c r="Q4108" t="s">
        <v>8337</v>
      </c>
      <c r="R4108" t="s">
        <v>8338</v>
      </c>
      <c r="S4108" s="23">
        <f t="shared" si="258"/>
        <v>42052.841041666667</v>
      </c>
      <c r="T4108" s="23">
        <f t="shared" si="259"/>
        <v>42095.833333333336</v>
      </c>
      <c r="U4108" s="27">
        <f>IF(D4108&lt;Bonus!$J$2,Bonus!$K$2,IF(D4108&lt;Bonus!$J$3,Bonus!$K$3,IF(D4108&lt;Bonus!$J$4,Bonus!$K$4,IF(D4108&lt;Bonus!$J$5,Bonus!$K$5,IF(D4108&lt;Bonus!$J$6,Bonus!$K$6,IF(D4108&lt;Bonus!$J$7,Bonus!$K$7,IF(D4108&lt;Bonus!$J$8,Bonus!$K$8,IF(D4108&lt;Bonus!$J$9,Bonus!$K$9,IF(D4108&lt;Bonus!$J$10,Bonus!$K$10,IF(D4108&lt;Bonus!$J$11,Bonus!$K$11,IF(D4108&lt;Bonus!$J$12,Bonus!$K$12,Bonus!$K$13)))))))))))</f>
        <v>3</v>
      </c>
    </row>
    <row r="4109" spans="1:21"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17">
        <f t="shared" si="257"/>
        <v>10.25</v>
      </c>
      <c r="Q4109" t="s">
        <v>8337</v>
      </c>
      <c r="R4109" t="s">
        <v>8338</v>
      </c>
      <c r="S4109" s="23">
        <f t="shared" si="258"/>
        <v>41883.708344907405</v>
      </c>
      <c r="T4109" s="23">
        <f t="shared" si="259"/>
        <v>41906.708344907405</v>
      </c>
      <c r="U4109" s="27">
        <f>IF(D4109&lt;Bonus!$J$2,Bonus!$K$2,IF(D4109&lt;Bonus!$J$3,Bonus!$K$3,IF(D4109&lt;Bonus!$J$4,Bonus!$K$4,IF(D4109&lt;Bonus!$J$5,Bonus!$K$5,IF(D4109&lt;Bonus!$J$6,Bonus!$K$6,IF(D4109&lt;Bonus!$J$7,Bonus!$K$7,IF(D4109&lt;Bonus!$J$8,Bonus!$K$8,IF(D4109&lt;Bonus!$J$9,Bonus!$K$9,IF(D4109&lt;Bonus!$J$10,Bonus!$K$10,IF(D4109&lt;Bonus!$J$11,Bonus!$K$11,IF(D4109&lt;Bonus!$J$12,Bonus!$K$12,Bonus!$K$13)))))))))))</f>
        <v>2</v>
      </c>
    </row>
    <row r="4110" spans="1:21"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17">
        <f t="shared" si="257"/>
        <v>59</v>
      </c>
      <c r="Q4110" t="s">
        <v>8337</v>
      </c>
      <c r="R4110" t="s">
        <v>8338</v>
      </c>
      <c r="S4110" s="23">
        <f t="shared" si="258"/>
        <v>42766.823344907411</v>
      </c>
      <c r="T4110" s="23">
        <f t="shared" si="259"/>
        <v>42796.999999999993</v>
      </c>
      <c r="U4110" s="27">
        <f>IF(D4110&lt;Bonus!$J$2,Bonus!$K$2,IF(D4110&lt;Bonus!$J$3,Bonus!$K$3,IF(D4110&lt;Bonus!$J$4,Bonus!$K$4,IF(D4110&lt;Bonus!$J$5,Bonus!$K$5,IF(D4110&lt;Bonus!$J$6,Bonus!$K$6,IF(D4110&lt;Bonus!$J$7,Bonus!$K$7,IF(D4110&lt;Bonus!$J$8,Bonus!$K$8,IF(D4110&lt;Bonus!$J$9,Bonus!$K$9,IF(D4110&lt;Bonus!$J$10,Bonus!$K$10,IF(D4110&lt;Bonus!$J$11,Bonus!$K$11,IF(D4110&lt;Bonus!$J$12,Bonus!$K$12,Bonus!$K$13)))))))))))</f>
        <v>2</v>
      </c>
    </row>
    <row r="4111" spans="1:21"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17" t="e">
        <f t="shared" si="257"/>
        <v>#DIV/0!</v>
      </c>
      <c r="Q4111" t="s">
        <v>8337</v>
      </c>
      <c r="R4111" t="s">
        <v>8338</v>
      </c>
      <c r="S4111" s="23">
        <f t="shared" si="258"/>
        <v>42307.331064814811</v>
      </c>
      <c r="T4111" s="23">
        <f t="shared" si="259"/>
        <v>42337.372731481482</v>
      </c>
      <c r="U4111" s="27">
        <f>IF(D4111&lt;Bonus!$J$2,Bonus!$K$2,IF(D4111&lt;Bonus!$J$3,Bonus!$K$3,IF(D4111&lt;Bonus!$J$4,Bonus!$K$4,IF(D4111&lt;Bonus!$J$5,Bonus!$K$5,IF(D4111&lt;Bonus!$J$6,Bonus!$K$6,IF(D4111&lt;Bonus!$J$7,Bonus!$K$7,IF(D4111&lt;Bonus!$J$8,Bonus!$K$8,IF(D4111&lt;Bonus!$J$9,Bonus!$K$9,IF(D4111&lt;Bonus!$J$10,Bonus!$K$10,IF(D4111&lt;Bonus!$J$11,Bonus!$K$11,IF(D4111&lt;Bonus!$J$12,Bonus!$K$12,Bonus!$K$13)))))))))))</f>
        <v>1</v>
      </c>
    </row>
    <row r="4112" spans="1:21"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17">
        <f t="shared" si="257"/>
        <v>14.333333333333334</v>
      </c>
      <c r="Q4112" t="s">
        <v>8337</v>
      </c>
      <c r="R4112" t="s">
        <v>8338</v>
      </c>
      <c r="S4112" s="23">
        <f t="shared" si="258"/>
        <v>42512.418414351843</v>
      </c>
      <c r="T4112" s="23">
        <f t="shared" si="259"/>
        <v>42572.418414351843</v>
      </c>
      <c r="U4112" s="27">
        <f>IF(D4112&lt;Bonus!$J$2,Bonus!$K$2,IF(D4112&lt;Bonus!$J$3,Bonus!$K$3,IF(D4112&lt;Bonus!$J$4,Bonus!$K$4,IF(D4112&lt;Bonus!$J$5,Bonus!$K$5,IF(D4112&lt;Bonus!$J$6,Bonus!$K$6,IF(D4112&lt;Bonus!$J$7,Bonus!$K$7,IF(D4112&lt;Bonus!$J$8,Bonus!$K$8,IF(D4112&lt;Bonus!$J$9,Bonus!$K$9,IF(D4112&lt;Bonus!$J$10,Bonus!$K$10,IF(D4112&lt;Bonus!$J$11,Bonus!$K$11,IF(D4112&lt;Bonus!$J$12,Bonus!$K$12,Bonus!$K$13)))))))))))</f>
        <v>1</v>
      </c>
    </row>
    <row r="4113" spans="1:21"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17">
        <f t="shared" si="257"/>
        <v>15.666666666666666</v>
      </c>
      <c r="Q4113" t="s">
        <v>8337</v>
      </c>
      <c r="R4113" t="s">
        <v>8338</v>
      </c>
      <c r="S4113" s="23">
        <f t="shared" si="258"/>
        <v>42028.927546296291</v>
      </c>
      <c r="T4113" s="23">
        <f t="shared" si="259"/>
        <v>42058.927546296291</v>
      </c>
      <c r="U4113" s="27">
        <f>IF(D4113&lt;Bonus!$J$2,Bonus!$K$2,IF(D4113&lt;Bonus!$J$3,Bonus!$K$3,IF(D4113&lt;Bonus!$J$4,Bonus!$K$4,IF(D4113&lt;Bonus!$J$5,Bonus!$K$5,IF(D4113&lt;Bonus!$J$6,Bonus!$K$6,IF(D4113&lt;Bonus!$J$7,Bonus!$K$7,IF(D4113&lt;Bonus!$J$8,Bonus!$K$8,IF(D4113&lt;Bonus!$J$9,Bonus!$K$9,IF(D4113&lt;Bonus!$J$10,Bonus!$K$10,IF(D4113&lt;Bonus!$J$11,Bonus!$K$11,IF(D4113&lt;Bonus!$J$12,Bonus!$K$12,Bonus!$K$13)))))))))))</f>
        <v>2</v>
      </c>
    </row>
    <row r="4114" spans="1:21"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17">
        <f t="shared" si="257"/>
        <v>1</v>
      </c>
      <c r="Q4114" t="s">
        <v>8337</v>
      </c>
      <c r="R4114" t="s">
        <v>8338</v>
      </c>
      <c r="S4114" s="23">
        <f t="shared" si="258"/>
        <v>42400.738263888888</v>
      </c>
      <c r="T4114" s="23">
        <f t="shared" si="259"/>
        <v>42427.791666666664</v>
      </c>
      <c r="U4114" s="27">
        <f>IF(D4114&lt;Bonus!$J$2,Bonus!$K$2,IF(D4114&lt;Bonus!$J$3,Bonus!$K$3,IF(D4114&lt;Bonus!$J$4,Bonus!$K$4,IF(D4114&lt;Bonus!$J$5,Bonus!$K$5,IF(D4114&lt;Bonus!$J$6,Bonus!$K$6,IF(D4114&lt;Bonus!$J$7,Bonus!$K$7,IF(D4114&lt;Bonus!$J$8,Bonus!$K$8,IF(D4114&lt;Bonus!$J$9,Bonus!$K$9,IF(D4114&lt;Bonus!$J$10,Bonus!$K$10,IF(D4114&lt;Bonus!$J$11,Bonus!$K$11,IF(D4114&lt;Bonus!$J$12,Bonus!$K$12,Bonus!$K$13)))))))))))</f>
        <v>2</v>
      </c>
    </row>
    <row r="4115" spans="1:21"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17">
        <f t="shared" si="257"/>
        <v>1</v>
      </c>
      <c r="Q4115" t="s">
        <v>8337</v>
      </c>
      <c r="R4115" t="s">
        <v>8338</v>
      </c>
      <c r="S4115" s="23">
        <f t="shared" si="258"/>
        <v>42358.364849537036</v>
      </c>
      <c r="T4115" s="23">
        <f t="shared" si="259"/>
        <v>42377.06527777778</v>
      </c>
      <c r="U4115" s="27">
        <f>IF(D4115&lt;Bonus!$J$2,Bonus!$K$2,IF(D4115&lt;Bonus!$J$3,Bonus!$K$3,IF(D4115&lt;Bonus!$J$4,Bonus!$K$4,IF(D4115&lt;Bonus!$J$5,Bonus!$K$5,IF(D4115&lt;Bonus!$J$6,Bonus!$K$6,IF(D4115&lt;Bonus!$J$7,Bonus!$K$7,IF(D4115&lt;Bonus!$J$8,Bonus!$K$8,IF(D4115&lt;Bonus!$J$9,Bonus!$K$9,IF(D4115&lt;Bonus!$J$10,Bonus!$K$10,IF(D4115&lt;Bonus!$J$11,Bonus!$K$11,IF(D4115&lt;Bonus!$J$12,Bonus!$K$12,Bonus!$K$13)))))))))))</f>
        <v>2</v>
      </c>
    </row>
  </sheetData>
  <autoFilter ref="A1:U4115" xr:uid="{D8EAAB11-84D9-4409-86EF-0FC34CA58DD0}"/>
  <conditionalFormatting sqref="F1:F1048576">
    <cfRule type="cellIs" dxfId="3" priority="7" operator="equal">
      <formula>"canceled"</formula>
    </cfRule>
    <cfRule type="cellIs" dxfId="2" priority="8" operator="equal">
      <formula>"failed"</formula>
    </cfRule>
    <cfRule type="cellIs" dxfId="1" priority="9" operator="equal">
      <formula>"live"</formula>
    </cfRule>
    <cfRule type="cellIs" dxfId="0" priority="10" operator="equal">
      <formula>"successful"</formula>
    </cfRule>
  </conditionalFormatting>
  <conditionalFormatting sqref="O1:O1048576">
    <cfRule type="colorScale" priority="6">
      <colorScale>
        <cfvo type="num" val="0"/>
        <cfvo type="num" val="1"/>
        <cfvo type="num" val="2"/>
        <color rgb="FFFF0000"/>
        <color rgb="FF00B050"/>
        <color rgb="FF00B0F0"/>
      </colorScale>
    </cfRule>
  </conditionalFormatting>
  <conditionalFormatting sqref="P1">
    <cfRule type="colorScale" priority="5">
      <colorScale>
        <cfvo type="min"/>
        <cfvo type="percentile" val="50"/>
        <cfvo type="max"/>
        <color rgb="FFFF0000"/>
        <color rgb="FF00B050"/>
        <color rgb="FF00B0F0"/>
      </colorScale>
    </cfRule>
  </conditionalFormatting>
  <conditionalFormatting sqref="Q1:R1">
    <cfRule type="colorScale" priority="4">
      <colorScale>
        <cfvo type="min"/>
        <cfvo type="percentile" val="50"/>
        <cfvo type="max"/>
        <color rgb="FFFF0000"/>
        <color rgb="FF00B050"/>
        <color rgb="FF00B0F0"/>
      </colorScale>
    </cfRule>
  </conditionalFormatting>
  <conditionalFormatting sqref="S1">
    <cfRule type="colorScale" priority="3">
      <colorScale>
        <cfvo type="min"/>
        <cfvo type="percentile" val="50"/>
        <cfvo type="max"/>
        <color rgb="FFFF0000"/>
        <color rgb="FF00B050"/>
        <color rgb="FF00B0F0"/>
      </colorScale>
    </cfRule>
  </conditionalFormatting>
  <conditionalFormatting sqref="T1">
    <cfRule type="colorScale" priority="2">
      <colorScale>
        <cfvo type="min"/>
        <cfvo type="percentile" val="50"/>
        <cfvo type="max"/>
        <color rgb="FFFF0000"/>
        <color rgb="FF00B050"/>
        <color rgb="FF00B0F0"/>
      </colorScale>
    </cfRule>
  </conditionalFormatting>
  <conditionalFormatting sqref="U1">
    <cfRule type="colorScale" priority="1">
      <colorScale>
        <cfvo type="min"/>
        <cfvo type="percentile" val="50"/>
        <cfvo type="max"/>
        <color rgb="FFFF0000"/>
        <color rgb="FF00B050"/>
        <color rgb="FF00B0F0"/>
      </colorScale>
    </cfRule>
  </conditionalFormatting>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6D1F-EFD1-43D2-B20E-712D5BDD0371}">
  <sheetPr codeName="Sheet2"/>
  <dimension ref="A1:F14"/>
  <sheetViews>
    <sheetView showGridLines="0" zoomScale="130" zoomScaleNormal="130" workbookViewId="0">
      <selection activeCell="I20" sqref="I20"/>
    </sheetView>
  </sheetViews>
  <sheetFormatPr defaultRowHeight="14.5" x14ac:dyDescent="0.35"/>
  <cols>
    <col min="1" max="1" width="16.36328125" bestFit="1" customWidth="1"/>
    <col min="2" max="2" width="9.1796875" bestFit="1" customWidth="1"/>
    <col min="3" max="3" width="5.54296875" bestFit="1" customWidth="1"/>
    <col min="4" max="4" width="8.08984375" bestFit="1" customWidth="1"/>
    <col min="5" max="5" width="3.90625" bestFit="1" customWidth="1"/>
    <col min="6" max="6" width="10.7265625" bestFit="1" customWidth="1"/>
    <col min="7" max="7" width="13.1796875" customWidth="1"/>
  </cols>
  <sheetData>
    <row r="1" spans="1:6" x14ac:dyDescent="0.35">
      <c r="A1" s="18" t="s">
        <v>8223</v>
      </c>
      <c r="B1" t="s">
        <v>8387</v>
      </c>
    </row>
    <row r="3" spans="1:6" x14ac:dyDescent="0.35">
      <c r="A3" s="18" t="s">
        <v>8391</v>
      </c>
      <c r="B3" s="18" t="s">
        <v>8381</v>
      </c>
    </row>
    <row r="4" spans="1:6" x14ac:dyDescent="0.35">
      <c r="A4" s="18" t="s">
        <v>8381</v>
      </c>
      <c r="B4" s="21" t="s">
        <v>8219</v>
      </c>
      <c r="C4" s="21" t="s">
        <v>8221</v>
      </c>
      <c r="D4" s="21" t="s">
        <v>8220</v>
      </c>
      <c r="E4" s="21" t="s">
        <v>8222</v>
      </c>
      <c r="F4" s="21" t="s">
        <v>8380</v>
      </c>
    </row>
    <row r="5" spans="1:6" x14ac:dyDescent="0.35">
      <c r="A5" s="19" t="s">
        <v>8330</v>
      </c>
      <c r="B5" s="20">
        <v>300</v>
      </c>
      <c r="C5" s="20">
        <v>180</v>
      </c>
      <c r="D5" s="20">
        <v>40</v>
      </c>
      <c r="E5" s="20"/>
      <c r="F5" s="20">
        <v>520</v>
      </c>
    </row>
    <row r="6" spans="1:6" x14ac:dyDescent="0.35">
      <c r="A6" s="19" t="s">
        <v>8356</v>
      </c>
      <c r="B6" s="20">
        <v>34</v>
      </c>
      <c r="C6" s="20">
        <v>140</v>
      </c>
      <c r="D6" s="20">
        <v>20</v>
      </c>
      <c r="E6" s="20">
        <v>6</v>
      </c>
      <c r="F6" s="20">
        <v>200</v>
      </c>
    </row>
    <row r="7" spans="1:6" x14ac:dyDescent="0.35">
      <c r="A7" s="19" t="s">
        <v>8353</v>
      </c>
      <c r="B7" s="20">
        <v>80</v>
      </c>
      <c r="C7" s="20">
        <v>140</v>
      </c>
      <c r="D7" s="20"/>
      <c r="E7" s="20"/>
      <c r="F7" s="20">
        <v>220</v>
      </c>
    </row>
    <row r="8" spans="1:6" x14ac:dyDescent="0.35">
      <c r="A8" s="19" t="s">
        <v>8351</v>
      </c>
      <c r="B8" s="20"/>
      <c r="C8" s="20"/>
      <c r="D8" s="20">
        <v>24</v>
      </c>
      <c r="E8" s="20"/>
      <c r="F8" s="20">
        <v>24</v>
      </c>
    </row>
    <row r="9" spans="1:6" x14ac:dyDescent="0.35">
      <c r="A9" s="19" t="s">
        <v>8345</v>
      </c>
      <c r="B9" s="20">
        <v>540</v>
      </c>
      <c r="C9" s="20">
        <v>120</v>
      </c>
      <c r="D9" s="20">
        <v>20</v>
      </c>
      <c r="E9" s="20">
        <v>20</v>
      </c>
      <c r="F9" s="20">
        <v>700</v>
      </c>
    </row>
    <row r="10" spans="1:6" x14ac:dyDescent="0.35">
      <c r="A10" s="19" t="s">
        <v>8358</v>
      </c>
      <c r="B10" s="20">
        <v>103</v>
      </c>
      <c r="C10" s="20">
        <v>117</v>
      </c>
      <c r="D10" s="20"/>
      <c r="E10" s="20"/>
      <c r="F10" s="20">
        <v>220</v>
      </c>
    </row>
    <row r="11" spans="1:6" x14ac:dyDescent="0.35">
      <c r="A11" s="19" t="s">
        <v>8342</v>
      </c>
      <c r="B11" s="20">
        <v>80</v>
      </c>
      <c r="C11" s="20">
        <v>127</v>
      </c>
      <c r="D11" s="20">
        <v>30</v>
      </c>
      <c r="E11" s="20"/>
      <c r="F11" s="20">
        <v>237</v>
      </c>
    </row>
    <row r="12" spans="1:6" x14ac:dyDescent="0.35">
      <c r="A12" s="19" t="s">
        <v>8339</v>
      </c>
      <c r="B12" s="20">
        <v>209</v>
      </c>
      <c r="C12" s="20">
        <v>213</v>
      </c>
      <c r="D12" s="20">
        <v>178</v>
      </c>
      <c r="E12" s="20"/>
      <c r="F12" s="20">
        <v>600</v>
      </c>
    </row>
    <row r="13" spans="1:6" x14ac:dyDescent="0.35">
      <c r="A13" s="19" t="s">
        <v>8337</v>
      </c>
      <c r="B13" s="20">
        <v>839</v>
      </c>
      <c r="C13" s="20">
        <v>493</v>
      </c>
      <c r="D13" s="20">
        <v>37</v>
      </c>
      <c r="E13" s="20">
        <v>24</v>
      </c>
      <c r="F13" s="20">
        <v>1393</v>
      </c>
    </row>
    <row r="14" spans="1:6" x14ac:dyDescent="0.35">
      <c r="A14" s="19" t="s">
        <v>8380</v>
      </c>
      <c r="B14" s="20">
        <v>2185</v>
      </c>
      <c r="C14" s="20">
        <v>1530</v>
      </c>
      <c r="D14" s="20">
        <v>349</v>
      </c>
      <c r="E14" s="20">
        <v>50</v>
      </c>
      <c r="F14" s="2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DDA10-BCC2-4E6C-8DF9-427F0E1C6CD5}">
  <sheetPr codeName="Sheet3"/>
  <dimension ref="A1:F47"/>
  <sheetViews>
    <sheetView showGridLines="0" zoomScale="70" zoomScaleNormal="70" workbookViewId="0">
      <selection activeCell="V15" sqref="V15"/>
    </sheetView>
  </sheetViews>
  <sheetFormatPr defaultRowHeight="14.5" x14ac:dyDescent="0.35"/>
  <cols>
    <col min="1" max="1" width="20.1796875" bestFit="1" customWidth="1"/>
    <col min="2" max="2" width="9.54296875" bestFit="1" customWidth="1"/>
    <col min="3" max="3" width="5.81640625" bestFit="1" customWidth="1"/>
    <col min="4" max="4" width="8.453125" bestFit="1" customWidth="1"/>
    <col min="5" max="5" width="4.08984375" bestFit="1" customWidth="1"/>
    <col min="6" max="7" width="10.7265625" bestFit="1" customWidth="1"/>
  </cols>
  <sheetData>
    <row r="1" spans="1:6" x14ac:dyDescent="0.35">
      <c r="A1" s="18" t="s">
        <v>8223</v>
      </c>
      <c r="B1" t="s">
        <v>8387</v>
      </c>
    </row>
    <row r="2" spans="1:6" x14ac:dyDescent="0.35">
      <c r="A2" s="18" t="s">
        <v>8328</v>
      </c>
      <c r="B2" t="s">
        <v>8387</v>
      </c>
    </row>
    <row r="4" spans="1:6" x14ac:dyDescent="0.35">
      <c r="A4" s="18" t="s">
        <v>8392</v>
      </c>
      <c r="B4" s="18" t="s">
        <v>8381</v>
      </c>
    </row>
    <row r="5" spans="1:6" x14ac:dyDescent="0.35">
      <c r="A5" s="18" t="s">
        <v>8381</v>
      </c>
      <c r="B5" t="s">
        <v>8219</v>
      </c>
      <c r="C5" t="s">
        <v>8221</v>
      </c>
      <c r="D5" t="s">
        <v>8220</v>
      </c>
      <c r="E5" t="s">
        <v>8222</v>
      </c>
      <c r="F5" t="s">
        <v>8380</v>
      </c>
    </row>
    <row r="6" spans="1:6" x14ac:dyDescent="0.35">
      <c r="A6" s="19" t="s">
        <v>8336</v>
      </c>
      <c r="B6" s="20"/>
      <c r="C6" s="20">
        <v>100</v>
      </c>
      <c r="D6" s="20"/>
      <c r="E6" s="20"/>
      <c r="F6" s="20">
        <v>100</v>
      </c>
    </row>
    <row r="7" spans="1:6" x14ac:dyDescent="0.35">
      <c r="A7" s="19" t="s">
        <v>8364</v>
      </c>
      <c r="B7" s="20"/>
      <c r="C7" s="20"/>
      <c r="D7" s="20">
        <v>20</v>
      </c>
      <c r="E7" s="20"/>
      <c r="F7" s="20">
        <v>20</v>
      </c>
    </row>
    <row r="8" spans="1:6" x14ac:dyDescent="0.35">
      <c r="A8" s="19" t="s">
        <v>8352</v>
      </c>
      <c r="B8" s="20"/>
      <c r="C8" s="20"/>
      <c r="D8" s="20">
        <v>24</v>
      </c>
      <c r="E8" s="20"/>
      <c r="F8" s="20">
        <v>24</v>
      </c>
    </row>
    <row r="9" spans="1:6" x14ac:dyDescent="0.35">
      <c r="A9" s="19" t="s">
        <v>8378</v>
      </c>
      <c r="B9" s="20"/>
      <c r="C9" s="20">
        <v>40</v>
      </c>
      <c r="D9" s="20"/>
      <c r="E9" s="20"/>
      <c r="F9" s="20">
        <v>40</v>
      </c>
    </row>
    <row r="10" spans="1:6" x14ac:dyDescent="0.35">
      <c r="A10" s="19" t="s">
        <v>8374</v>
      </c>
      <c r="B10" s="20">
        <v>40</v>
      </c>
      <c r="C10" s="20"/>
      <c r="D10" s="20"/>
      <c r="E10" s="20"/>
      <c r="F10" s="20">
        <v>40</v>
      </c>
    </row>
    <row r="11" spans="1:6" x14ac:dyDescent="0.35">
      <c r="A11" s="19" t="s">
        <v>8335</v>
      </c>
      <c r="B11" s="20">
        <v>180</v>
      </c>
      <c r="C11" s="20"/>
      <c r="D11" s="20"/>
      <c r="E11" s="20"/>
      <c r="F11" s="20">
        <v>180</v>
      </c>
    </row>
    <row r="12" spans="1:6" x14ac:dyDescent="0.35">
      <c r="A12" s="19" t="s">
        <v>8334</v>
      </c>
      <c r="B12" s="20"/>
      <c r="C12" s="20">
        <v>80</v>
      </c>
      <c r="D12" s="20"/>
      <c r="E12" s="20"/>
      <c r="F12" s="20">
        <v>80</v>
      </c>
    </row>
    <row r="13" spans="1:6" x14ac:dyDescent="0.35">
      <c r="A13" s="19" t="s">
        <v>8350</v>
      </c>
      <c r="B13" s="20">
        <v>40</v>
      </c>
      <c r="C13" s="20"/>
      <c r="D13" s="20"/>
      <c r="E13" s="20"/>
      <c r="F13" s="20">
        <v>40</v>
      </c>
    </row>
    <row r="14" spans="1:6" x14ac:dyDescent="0.35">
      <c r="A14" s="19" t="s">
        <v>8367</v>
      </c>
      <c r="B14" s="20"/>
      <c r="C14" s="20">
        <v>40</v>
      </c>
      <c r="D14" s="20"/>
      <c r="E14" s="20">
        <v>20</v>
      </c>
      <c r="F14" s="20">
        <v>60</v>
      </c>
    </row>
    <row r="15" spans="1:6" x14ac:dyDescent="0.35">
      <c r="A15" s="19" t="s">
        <v>8344</v>
      </c>
      <c r="B15" s="20"/>
      <c r="C15" s="20">
        <v>40</v>
      </c>
      <c r="D15" s="20"/>
      <c r="E15" s="20"/>
      <c r="F15" s="20">
        <v>40</v>
      </c>
    </row>
    <row r="16" spans="1:6" x14ac:dyDescent="0.35">
      <c r="A16" s="19" t="s">
        <v>8357</v>
      </c>
      <c r="B16" s="20"/>
      <c r="C16" s="20">
        <v>120</v>
      </c>
      <c r="D16" s="20">
        <v>20</v>
      </c>
      <c r="E16" s="20"/>
      <c r="F16" s="20">
        <v>140</v>
      </c>
    </row>
    <row r="17" spans="1:6" x14ac:dyDescent="0.35">
      <c r="A17" s="19" t="s">
        <v>8368</v>
      </c>
      <c r="B17" s="20"/>
      <c r="C17" s="20">
        <v>20</v>
      </c>
      <c r="D17" s="20"/>
      <c r="E17" s="20"/>
      <c r="F17" s="20">
        <v>20</v>
      </c>
    </row>
    <row r="18" spans="1:6" x14ac:dyDescent="0.35">
      <c r="A18" s="19" t="s">
        <v>8369</v>
      </c>
      <c r="B18" s="20">
        <v>140</v>
      </c>
      <c r="C18" s="20"/>
      <c r="D18" s="20"/>
      <c r="E18" s="20"/>
      <c r="F18" s="20">
        <v>140</v>
      </c>
    </row>
    <row r="19" spans="1:6" x14ac:dyDescent="0.35">
      <c r="A19" s="19" t="s">
        <v>8349</v>
      </c>
      <c r="B19" s="20">
        <v>140</v>
      </c>
      <c r="C19" s="20">
        <v>20</v>
      </c>
      <c r="D19" s="20"/>
      <c r="E19" s="20"/>
      <c r="F19" s="20">
        <v>160</v>
      </c>
    </row>
    <row r="20" spans="1:6" x14ac:dyDescent="0.35">
      <c r="A20" s="19" t="s">
        <v>8348</v>
      </c>
      <c r="B20" s="20"/>
      <c r="C20" s="20">
        <v>60</v>
      </c>
      <c r="D20" s="20"/>
      <c r="E20" s="20"/>
      <c r="F20" s="20">
        <v>60</v>
      </c>
    </row>
    <row r="21" spans="1:6" x14ac:dyDescent="0.35">
      <c r="A21" s="19" t="s">
        <v>8376</v>
      </c>
      <c r="B21" s="20">
        <v>9</v>
      </c>
      <c r="C21" s="20">
        <v>11</v>
      </c>
      <c r="D21" s="20"/>
      <c r="E21" s="20"/>
      <c r="F21" s="20">
        <v>20</v>
      </c>
    </row>
    <row r="22" spans="1:6" x14ac:dyDescent="0.35">
      <c r="A22" s="19" t="s">
        <v>8347</v>
      </c>
      <c r="B22" s="20">
        <v>20</v>
      </c>
      <c r="C22" s="20"/>
      <c r="D22" s="20"/>
      <c r="E22" s="20"/>
      <c r="F22" s="20">
        <v>20</v>
      </c>
    </row>
    <row r="23" spans="1:6" x14ac:dyDescent="0.35">
      <c r="A23" s="19" t="s">
        <v>8355</v>
      </c>
      <c r="B23" s="20"/>
      <c r="C23" s="20">
        <v>40</v>
      </c>
      <c r="D23" s="20"/>
      <c r="E23" s="20"/>
      <c r="F23" s="20">
        <v>40</v>
      </c>
    </row>
    <row r="24" spans="1:6" x14ac:dyDescent="0.35">
      <c r="A24" s="19" t="s">
        <v>8379</v>
      </c>
      <c r="B24" s="20">
        <v>60</v>
      </c>
      <c r="C24" s="20">
        <v>60</v>
      </c>
      <c r="D24" s="20">
        <v>20</v>
      </c>
      <c r="E24" s="20"/>
      <c r="F24" s="20">
        <v>140</v>
      </c>
    </row>
    <row r="25" spans="1:6" x14ac:dyDescent="0.35">
      <c r="A25" s="19" t="s">
        <v>8363</v>
      </c>
      <c r="B25" s="20"/>
      <c r="C25" s="20">
        <v>20</v>
      </c>
      <c r="D25" s="20"/>
      <c r="E25" s="20"/>
      <c r="F25" s="20">
        <v>20</v>
      </c>
    </row>
    <row r="26" spans="1:6" x14ac:dyDescent="0.35">
      <c r="A26" s="19" t="s">
        <v>8343</v>
      </c>
      <c r="B26" s="20">
        <v>60</v>
      </c>
      <c r="C26" s="20"/>
      <c r="D26" s="20"/>
      <c r="E26" s="20"/>
      <c r="F26" s="20">
        <v>60</v>
      </c>
    </row>
    <row r="27" spans="1:6" x14ac:dyDescent="0.35">
      <c r="A27" s="19" t="s">
        <v>8370</v>
      </c>
      <c r="B27" s="20"/>
      <c r="C27" s="20">
        <v>20</v>
      </c>
      <c r="D27" s="20"/>
      <c r="E27" s="20"/>
      <c r="F27" s="20">
        <v>20</v>
      </c>
    </row>
    <row r="28" spans="1:6" x14ac:dyDescent="0.35">
      <c r="A28" s="19" t="s">
        <v>8359</v>
      </c>
      <c r="B28" s="20">
        <v>103</v>
      </c>
      <c r="C28" s="20">
        <v>57</v>
      </c>
      <c r="D28" s="20"/>
      <c r="E28" s="20"/>
      <c r="F28" s="20">
        <v>160</v>
      </c>
    </row>
    <row r="29" spans="1:6" x14ac:dyDescent="0.35">
      <c r="A29" s="19" t="s">
        <v>8365</v>
      </c>
      <c r="B29" s="20"/>
      <c r="C29" s="20">
        <v>20</v>
      </c>
      <c r="D29" s="20"/>
      <c r="E29" s="20"/>
      <c r="F29" s="20">
        <v>20</v>
      </c>
    </row>
    <row r="30" spans="1:6" x14ac:dyDescent="0.35">
      <c r="A30" s="19" t="s">
        <v>8338</v>
      </c>
      <c r="B30" s="20">
        <v>694</v>
      </c>
      <c r="C30" s="20">
        <v>353</v>
      </c>
      <c r="D30" s="20"/>
      <c r="E30" s="20">
        <v>19</v>
      </c>
      <c r="F30" s="20">
        <v>1066</v>
      </c>
    </row>
    <row r="31" spans="1:6" x14ac:dyDescent="0.35">
      <c r="A31" s="19" t="s">
        <v>8366</v>
      </c>
      <c r="B31" s="20">
        <v>40</v>
      </c>
      <c r="C31" s="20"/>
      <c r="D31" s="20"/>
      <c r="E31" s="20"/>
      <c r="F31" s="20">
        <v>40</v>
      </c>
    </row>
    <row r="32" spans="1:6" x14ac:dyDescent="0.35">
      <c r="A32" s="19" t="s">
        <v>8362</v>
      </c>
      <c r="B32" s="20">
        <v>20</v>
      </c>
      <c r="C32" s="20"/>
      <c r="D32" s="20"/>
      <c r="E32" s="20"/>
      <c r="F32" s="20">
        <v>20</v>
      </c>
    </row>
    <row r="33" spans="1:6" x14ac:dyDescent="0.35">
      <c r="A33" s="19" t="s">
        <v>8373</v>
      </c>
      <c r="B33" s="20"/>
      <c r="C33" s="20">
        <v>20</v>
      </c>
      <c r="D33" s="20"/>
      <c r="E33" s="20"/>
      <c r="F33" s="20">
        <v>20</v>
      </c>
    </row>
    <row r="34" spans="1:6" x14ac:dyDescent="0.35">
      <c r="A34" s="19" t="s">
        <v>8346</v>
      </c>
      <c r="B34" s="20">
        <v>260</v>
      </c>
      <c r="C34" s="20"/>
      <c r="D34" s="20"/>
      <c r="E34" s="20"/>
      <c r="F34" s="20">
        <v>260</v>
      </c>
    </row>
    <row r="35" spans="1:6" x14ac:dyDescent="0.35">
      <c r="A35" s="19" t="s">
        <v>8333</v>
      </c>
      <c r="B35" s="20"/>
      <c r="C35" s="20"/>
      <c r="D35" s="20">
        <v>40</v>
      </c>
      <c r="E35" s="20"/>
      <c r="F35" s="20">
        <v>40</v>
      </c>
    </row>
    <row r="36" spans="1:6" x14ac:dyDescent="0.35">
      <c r="A36" s="19" t="s">
        <v>8332</v>
      </c>
      <c r="B36" s="20">
        <v>60</v>
      </c>
      <c r="C36" s="20"/>
      <c r="D36" s="20"/>
      <c r="E36" s="20"/>
      <c r="F36" s="20">
        <v>60</v>
      </c>
    </row>
    <row r="37" spans="1:6" x14ac:dyDescent="0.35">
      <c r="A37" s="19" t="s">
        <v>8372</v>
      </c>
      <c r="B37" s="20">
        <v>34</v>
      </c>
      <c r="C37" s="20"/>
      <c r="D37" s="20"/>
      <c r="E37" s="20">
        <v>6</v>
      </c>
      <c r="F37" s="20">
        <v>40</v>
      </c>
    </row>
    <row r="38" spans="1:6" x14ac:dyDescent="0.35">
      <c r="A38" s="19" t="s">
        <v>8375</v>
      </c>
      <c r="B38" s="20">
        <v>40</v>
      </c>
      <c r="C38" s="20">
        <v>2</v>
      </c>
      <c r="D38" s="20">
        <v>18</v>
      </c>
      <c r="E38" s="20"/>
      <c r="F38" s="20">
        <v>60</v>
      </c>
    </row>
    <row r="39" spans="1:6" x14ac:dyDescent="0.35">
      <c r="A39" s="19" t="s">
        <v>8377</v>
      </c>
      <c r="B39" s="20">
        <v>85</v>
      </c>
      <c r="C39" s="20">
        <v>80</v>
      </c>
      <c r="D39" s="20">
        <v>17</v>
      </c>
      <c r="E39" s="20">
        <v>5</v>
      </c>
      <c r="F39" s="20">
        <v>187</v>
      </c>
    </row>
    <row r="40" spans="1:6" x14ac:dyDescent="0.35">
      <c r="A40" s="19" t="s">
        <v>8371</v>
      </c>
      <c r="B40" s="20">
        <v>80</v>
      </c>
      <c r="C40" s="20"/>
      <c r="D40" s="20"/>
      <c r="E40" s="20"/>
      <c r="F40" s="20">
        <v>80</v>
      </c>
    </row>
    <row r="41" spans="1:6" x14ac:dyDescent="0.35">
      <c r="A41" s="19" t="s">
        <v>8331</v>
      </c>
      <c r="B41" s="20">
        <v>60</v>
      </c>
      <c r="C41" s="20"/>
      <c r="D41" s="20"/>
      <c r="E41" s="20"/>
      <c r="F41" s="20">
        <v>60</v>
      </c>
    </row>
    <row r="42" spans="1:6" x14ac:dyDescent="0.35">
      <c r="A42" s="19" t="s">
        <v>8361</v>
      </c>
      <c r="B42" s="20"/>
      <c r="C42" s="20">
        <v>47</v>
      </c>
      <c r="D42" s="20">
        <v>10</v>
      </c>
      <c r="E42" s="20"/>
      <c r="F42" s="20">
        <v>57</v>
      </c>
    </row>
    <row r="43" spans="1:6" x14ac:dyDescent="0.35">
      <c r="A43" s="19" t="s">
        <v>8354</v>
      </c>
      <c r="B43" s="20"/>
      <c r="C43" s="20">
        <v>100</v>
      </c>
      <c r="D43" s="20"/>
      <c r="E43" s="20"/>
      <c r="F43" s="20">
        <v>100</v>
      </c>
    </row>
    <row r="44" spans="1:6" x14ac:dyDescent="0.35">
      <c r="A44" s="19" t="s">
        <v>8341</v>
      </c>
      <c r="B44" s="20">
        <v>20</v>
      </c>
      <c r="C44" s="20">
        <v>120</v>
      </c>
      <c r="D44" s="20">
        <v>60</v>
      </c>
      <c r="E44" s="20"/>
      <c r="F44" s="20">
        <v>200</v>
      </c>
    </row>
    <row r="45" spans="1:6" x14ac:dyDescent="0.35">
      <c r="A45" s="19" t="s">
        <v>8340</v>
      </c>
      <c r="B45" s="20"/>
      <c r="C45" s="20">
        <v>60</v>
      </c>
      <c r="D45" s="20">
        <v>100</v>
      </c>
      <c r="E45" s="20"/>
      <c r="F45" s="20">
        <v>160</v>
      </c>
    </row>
    <row r="46" spans="1:6" x14ac:dyDescent="0.35">
      <c r="A46" s="19" t="s">
        <v>8360</v>
      </c>
      <c r="B46" s="20"/>
      <c r="C46" s="20"/>
      <c r="D46" s="20">
        <v>20</v>
      </c>
      <c r="E46" s="20"/>
      <c r="F46" s="20">
        <v>20</v>
      </c>
    </row>
    <row r="47" spans="1:6" x14ac:dyDescent="0.35">
      <c r="A47" s="19" t="s">
        <v>8380</v>
      </c>
      <c r="B47" s="20">
        <v>2185</v>
      </c>
      <c r="C47" s="20">
        <v>1530</v>
      </c>
      <c r="D47" s="20">
        <v>349</v>
      </c>
      <c r="E47" s="20">
        <v>50</v>
      </c>
      <c r="F47" s="2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D90B-FE9C-478F-A885-E53BEC3FDB88}">
  <sheetPr codeName="Sheet4"/>
  <dimension ref="A1:E18"/>
  <sheetViews>
    <sheetView showGridLines="0" zoomScale="115" zoomScaleNormal="115" workbookViewId="0">
      <selection activeCell="H24" sqref="H24"/>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7" width="10.7265625" bestFit="1" customWidth="1"/>
  </cols>
  <sheetData>
    <row r="1" spans="1:5" x14ac:dyDescent="0.35">
      <c r="A1" s="18" t="s">
        <v>8328</v>
      </c>
      <c r="B1" t="s">
        <v>8387</v>
      </c>
    </row>
    <row r="2" spans="1:5" x14ac:dyDescent="0.35">
      <c r="A2" s="18" t="s">
        <v>8414</v>
      </c>
      <c r="B2" t="s">
        <v>8387</v>
      </c>
    </row>
    <row r="4" spans="1:5" x14ac:dyDescent="0.35">
      <c r="A4" s="18" t="s">
        <v>8413</v>
      </c>
      <c r="B4" s="18" t="s">
        <v>8381</v>
      </c>
    </row>
    <row r="5" spans="1:5" x14ac:dyDescent="0.35">
      <c r="A5" s="18" t="s">
        <v>8381</v>
      </c>
      <c r="B5" t="s">
        <v>8219</v>
      </c>
      <c r="C5" t="s">
        <v>8221</v>
      </c>
      <c r="D5" t="s">
        <v>8220</v>
      </c>
      <c r="E5" t="s">
        <v>8380</v>
      </c>
    </row>
    <row r="6" spans="1:5" x14ac:dyDescent="0.35">
      <c r="A6" s="19" t="s">
        <v>8407</v>
      </c>
      <c r="B6" s="20">
        <v>183</v>
      </c>
      <c r="C6" s="20">
        <v>149</v>
      </c>
      <c r="D6" s="20">
        <v>34</v>
      </c>
      <c r="E6" s="20">
        <v>366</v>
      </c>
    </row>
    <row r="7" spans="1:5" x14ac:dyDescent="0.35">
      <c r="A7" s="19" t="s">
        <v>8408</v>
      </c>
      <c r="B7" s="20">
        <v>202</v>
      </c>
      <c r="C7" s="20">
        <v>105</v>
      </c>
      <c r="D7" s="20">
        <v>27</v>
      </c>
      <c r="E7" s="20">
        <v>334</v>
      </c>
    </row>
    <row r="8" spans="1:5" x14ac:dyDescent="0.35">
      <c r="A8" s="19" t="s">
        <v>8409</v>
      </c>
      <c r="B8" s="20">
        <v>179</v>
      </c>
      <c r="C8" s="20">
        <v>108</v>
      </c>
      <c r="D8" s="20">
        <v>28</v>
      </c>
      <c r="E8" s="20">
        <v>315</v>
      </c>
    </row>
    <row r="9" spans="1:5" x14ac:dyDescent="0.35">
      <c r="A9" s="19" t="s">
        <v>8410</v>
      </c>
      <c r="B9" s="20">
        <v>193</v>
      </c>
      <c r="C9" s="20">
        <v>103</v>
      </c>
      <c r="D9" s="20">
        <v>27</v>
      </c>
      <c r="E9" s="20">
        <v>323</v>
      </c>
    </row>
    <row r="10" spans="1:5" x14ac:dyDescent="0.35">
      <c r="A10" s="19" t="s">
        <v>8401</v>
      </c>
      <c r="B10" s="20">
        <v>233</v>
      </c>
      <c r="C10" s="20">
        <v>126</v>
      </c>
      <c r="D10" s="20">
        <v>26</v>
      </c>
      <c r="E10" s="20">
        <v>385</v>
      </c>
    </row>
    <row r="11" spans="1:5" x14ac:dyDescent="0.35">
      <c r="A11" s="19" t="s">
        <v>8411</v>
      </c>
      <c r="B11" s="20">
        <v>213</v>
      </c>
      <c r="C11" s="20">
        <v>148</v>
      </c>
      <c r="D11" s="20">
        <v>27</v>
      </c>
      <c r="E11" s="20">
        <v>388</v>
      </c>
    </row>
    <row r="12" spans="1:5" x14ac:dyDescent="0.35">
      <c r="A12" s="19" t="s">
        <v>8402</v>
      </c>
      <c r="B12" s="20">
        <v>192</v>
      </c>
      <c r="C12" s="20">
        <v>148</v>
      </c>
      <c r="D12" s="20">
        <v>44</v>
      </c>
      <c r="E12" s="20">
        <v>384</v>
      </c>
    </row>
    <row r="13" spans="1:5" x14ac:dyDescent="0.35">
      <c r="A13" s="19" t="s">
        <v>8403</v>
      </c>
      <c r="B13" s="20">
        <v>167</v>
      </c>
      <c r="C13" s="20">
        <v>134</v>
      </c>
      <c r="D13" s="20">
        <v>32</v>
      </c>
      <c r="E13" s="20">
        <v>333</v>
      </c>
    </row>
    <row r="14" spans="1:5" x14ac:dyDescent="0.35">
      <c r="A14" s="19" t="s">
        <v>8404</v>
      </c>
      <c r="B14" s="20">
        <v>148</v>
      </c>
      <c r="C14" s="20">
        <v>127</v>
      </c>
      <c r="D14" s="20">
        <v>24</v>
      </c>
      <c r="E14" s="20">
        <v>299</v>
      </c>
    </row>
    <row r="15" spans="1:5" x14ac:dyDescent="0.35">
      <c r="A15" s="19" t="s">
        <v>8405</v>
      </c>
      <c r="B15" s="20">
        <v>184</v>
      </c>
      <c r="C15" s="20">
        <v>150</v>
      </c>
      <c r="D15" s="20">
        <v>20</v>
      </c>
      <c r="E15" s="20">
        <v>354</v>
      </c>
    </row>
    <row r="16" spans="1:5" x14ac:dyDescent="0.35">
      <c r="A16" s="19" t="s">
        <v>8406</v>
      </c>
      <c r="B16" s="20">
        <v>180</v>
      </c>
      <c r="C16" s="20">
        <v>113</v>
      </c>
      <c r="D16" s="20">
        <v>37</v>
      </c>
      <c r="E16" s="20">
        <v>330</v>
      </c>
    </row>
    <row r="17" spans="1:5" x14ac:dyDescent="0.35">
      <c r="A17" s="19" t="s">
        <v>8412</v>
      </c>
      <c r="B17" s="20">
        <v>111</v>
      </c>
      <c r="C17" s="20">
        <v>119</v>
      </c>
      <c r="D17" s="20">
        <v>23</v>
      </c>
      <c r="E17" s="20">
        <v>253</v>
      </c>
    </row>
    <row r="18" spans="1:5" x14ac:dyDescent="0.35">
      <c r="A18" s="19" t="s">
        <v>8380</v>
      </c>
      <c r="B18" s="20">
        <v>2185</v>
      </c>
      <c r="C18" s="20">
        <v>1530</v>
      </c>
      <c r="D18" s="20">
        <v>349</v>
      </c>
      <c r="E18" s="2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D5A2-9A32-48B3-989E-DFDC2907FCA2}">
  <sheetPr codeName="Sheet5"/>
  <dimension ref="A1:K13"/>
  <sheetViews>
    <sheetView showGridLines="0" tabSelected="1" workbookViewId="0">
      <pane ySplit="1" topLeftCell="A2" activePane="bottomLeft" state="frozen"/>
      <selection pane="bottomLeft" activeCell="M32" sqref="M32"/>
    </sheetView>
  </sheetViews>
  <sheetFormatPr defaultColWidth="13" defaultRowHeight="10.5" x14ac:dyDescent="0.35"/>
  <cols>
    <col min="1" max="1" width="25.1796875" style="31" customWidth="1"/>
    <col min="2" max="2" width="9.36328125" style="31" bestFit="1" customWidth="1"/>
    <col min="3" max="3" width="8.1796875" style="31" bestFit="1" customWidth="1"/>
    <col min="4" max="4" width="8.81640625" style="31" bestFit="1" customWidth="1"/>
    <col min="5" max="5" width="8.1796875" style="31" bestFit="1" customWidth="1"/>
    <col min="6" max="8" width="10.1796875" style="42" bestFit="1" customWidth="1"/>
    <col min="9" max="9" width="19.08984375" style="31" customWidth="1"/>
    <col min="10" max="10" width="12.1796875" style="31" customWidth="1"/>
    <col min="11" max="11" width="9.1796875" style="31" customWidth="1"/>
    <col min="12" max="16384" width="13" style="31"/>
  </cols>
  <sheetData>
    <row r="1" spans="1:11" ht="94.5" x14ac:dyDescent="0.35">
      <c r="A1" s="51" t="s">
        <v>8447</v>
      </c>
      <c r="B1" s="28" t="s">
        <v>8429</v>
      </c>
      <c r="C1" s="28" t="s">
        <v>8430</v>
      </c>
      <c r="D1" s="28" t="s">
        <v>8431</v>
      </c>
      <c r="E1" s="28" t="s">
        <v>8432</v>
      </c>
      <c r="F1" s="29" t="s">
        <v>8426</v>
      </c>
      <c r="G1" s="29" t="s">
        <v>8427</v>
      </c>
      <c r="H1" s="30" t="s">
        <v>8428</v>
      </c>
      <c r="J1" s="52" t="s">
        <v>8436</v>
      </c>
      <c r="K1" s="53" t="s">
        <v>8437</v>
      </c>
    </row>
    <row r="2" spans="1:11" x14ac:dyDescent="0.35">
      <c r="A2" s="32" t="str">
        <f>_xlfn.CONCAT("Less than ",J2)</f>
        <v>Less than 1000</v>
      </c>
      <c r="B2" s="33">
        <f>COUNTIFS(Data!$F$2:$F$4115,"successful",Data!$U$2:$U$4115,$K$2)</f>
        <v>322</v>
      </c>
      <c r="C2" s="33">
        <f>COUNTIFS(Data!$F$2:$F$4115,"failed",Data!$U$2:$U$4115,$K$2)</f>
        <v>113</v>
      </c>
      <c r="D2" s="33">
        <f>COUNTIFS(Data!$F$2:$F$4115,"canceled",Data!$U$2:$U$4115,$K$2)</f>
        <v>18</v>
      </c>
      <c r="E2" s="33">
        <f>SUM(B2:D2)</f>
        <v>453</v>
      </c>
      <c r="F2" s="34">
        <f>B2/E2</f>
        <v>0.71081677704194257</v>
      </c>
      <c r="G2" s="34">
        <f>C2/E2</f>
        <v>0.24944812362030905</v>
      </c>
      <c r="H2" s="35">
        <f>D2/E2</f>
        <v>3.9735099337748346E-2</v>
      </c>
      <c r="J2" s="32">
        <v>1000</v>
      </c>
      <c r="K2" s="36">
        <v>1</v>
      </c>
    </row>
    <row r="3" spans="1:11" x14ac:dyDescent="0.35">
      <c r="A3" s="32" t="str">
        <f>_xlfn.CONCAT(J2," TO ",J3)</f>
        <v>1000 TO 4999</v>
      </c>
      <c r="B3" s="33">
        <f>COUNTIFS(Data!$F$2:$F$4115,"successful",Data!$U$2:$U$4115,$K$3)</f>
        <v>931</v>
      </c>
      <c r="C3" s="33">
        <f>COUNTIFS(Data!$F$2:$F$4115,"failed",Data!$U$2:$U$4115,$K$3)</f>
        <v>420</v>
      </c>
      <c r="D3" s="33">
        <f>COUNTIFS(Data!$F$2:$F$4115,"canceled",Data!$U$2:$U$4115,$K$3)</f>
        <v>60</v>
      </c>
      <c r="E3" s="33">
        <f>SUM(B3:D3)</f>
        <v>1411</v>
      </c>
      <c r="F3" s="34">
        <f>B3/E3</f>
        <v>0.65981573352232459</v>
      </c>
      <c r="G3" s="34">
        <f>C3/E3</f>
        <v>0.297661233167966</v>
      </c>
      <c r="H3" s="35">
        <f>D3/E3</f>
        <v>4.2523033309709427E-2</v>
      </c>
      <c r="J3" s="32">
        <v>4999</v>
      </c>
      <c r="K3" s="36">
        <v>2</v>
      </c>
    </row>
    <row r="4" spans="1:11" x14ac:dyDescent="0.35">
      <c r="A4" s="32" t="str">
        <f>_xlfn.CONCAT(SUM(J3,1)," TO ",J4)</f>
        <v>5000 TO 9999</v>
      </c>
      <c r="B4" s="33">
        <f>COUNTIFS(Data!$F$2:$F$4115,"successful",Data!$U$2:$U$4115,$K$4)</f>
        <v>381</v>
      </c>
      <c r="C4" s="33">
        <f>COUNTIFS(Data!$F$2:$F$4115,"failed",Data!$U$2:$U$4115,$K$4)</f>
        <v>282</v>
      </c>
      <c r="D4" s="33">
        <f>COUNTIFS(Data!$F$2:$F$4115,"canceled",Data!$U$2:$U$4115,$K$4)</f>
        <v>51</v>
      </c>
      <c r="E4" s="33">
        <f t="shared" ref="E4:E13" si="0">SUM(B4:D4)</f>
        <v>714</v>
      </c>
      <c r="F4" s="34">
        <f t="shared" ref="F4:F13" si="1">B4/E4</f>
        <v>0.53361344537815125</v>
      </c>
      <c r="G4" s="34">
        <f t="shared" ref="G4:G13" si="2">C4/E4</f>
        <v>0.3949579831932773</v>
      </c>
      <c r="H4" s="35">
        <f t="shared" ref="H4:H13" si="3">D4/E4</f>
        <v>7.1428571428571425E-2</v>
      </c>
      <c r="J4" s="32">
        <v>9999</v>
      </c>
      <c r="K4" s="36">
        <v>3</v>
      </c>
    </row>
    <row r="5" spans="1:11" x14ac:dyDescent="0.35">
      <c r="A5" s="32" t="str">
        <f>_xlfn.CONCAT(SUM(J4,1)," TO ",J5)</f>
        <v>10000 TO 14999</v>
      </c>
      <c r="B5" s="33">
        <f>COUNTIFS(Data!$F$2:$F$4115,"successful",Data!$U$2:$U$4115,$K$5)</f>
        <v>169</v>
      </c>
      <c r="C5" s="33">
        <f>COUNTIFS(Data!$F$2:$F$4115,"failed",Data!$U$2:$U$4115,$K$5)</f>
        <v>145</v>
      </c>
      <c r="D5" s="33">
        <f>COUNTIFS(Data!$F$2:$F$4115,"canceled",Data!$U$2:$U$4115,$K$5)</f>
        <v>41</v>
      </c>
      <c r="E5" s="33">
        <f t="shared" si="0"/>
        <v>355</v>
      </c>
      <c r="F5" s="34">
        <f t="shared" si="1"/>
        <v>0.47605633802816899</v>
      </c>
      <c r="G5" s="34">
        <f t="shared" si="2"/>
        <v>0.40845070422535212</v>
      </c>
      <c r="H5" s="35">
        <f t="shared" si="3"/>
        <v>0.11549295774647887</v>
      </c>
      <c r="J5" s="32">
        <v>14999</v>
      </c>
      <c r="K5" s="36">
        <v>4</v>
      </c>
    </row>
    <row r="6" spans="1:11" x14ac:dyDescent="0.35">
      <c r="A6" s="32" t="str">
        <f>_xlfn.CONCAT(SUM(J5,1)," TO ",J6)</f>
        <v>15000 TO 19999</v>
      </c>
      <c r="B6" s="33">
        <f>COUNTIFS(Data!$F$2:$F$4115,"successful",Data!$U$2:$U$4115,$K$6)</f>
        <v>94</v>
      </c>
      <c r="C6" s="33">
        <f>COUNTIFS(Data!$F$2:$F$4115,"failed",Data!$U$2:$U$4115,$K$6)</f>
        <v>90</v>
      </c>
      <c r="D6" s="33">
        <f>COUNTIFS(Data!$F$2:$F$4115,"canceled",Data!$U$2:$U$4115,$K$6)</f>
        <v>17</v>
      </c>
      <c r="E6" s="33">
        <f t="shared" si="0"/>
        <v>201</v>
      </c>
      <c r="F6" s="34">
        <f t="shared" si="1"/>
        <v>0.46766169154228854</v>
      </c>
      <c r="G6" s="34">
        <f t="shared" si="2"/>
        <v>0.44776119402985076</v>
      </c>
      <c r="H6" s="35">
        <f t="shared" si="3"/>
        <v>8.45771144278607E-2</v>
      </c>
      <c r="J6" s="32">
        <v>19999</v>
      </c>
      <c r="K6" s="36">
        <v>5</v>
      </c>
    </row>
    <row r="7" spans="1:11" x14ac:dyDescent="0.35">
      <c r="A7" s="32" t="str">
        <f>_xlfn.CONCAT(SUM(J6,1)," TO ",J7)</f>
        <v>20000 TO 24999</v>
      </c>
      <c r="B7" s="33">
        <f>COUNTIFS(Data!$F$2:$F$4115,"successful",Data!$U$2:$U$4115,$K$7)</f>
        <v>62</v>
      </c>
      <c r="C7" s="33">
        <f>COUNTIFS(Data!$F$2:$F$4115,"failed",Data!$U$2:$U$4115,$K$7)</f>
        <v>72</v>
      </c>
      <c r="D7" s="33">
        <f>COUNTIFS(Data!$F$2:$F$4115,"canceled",Data!$U$2:$U$4115,$K$7)</f>
        <v>14</v>
      </c>
      <c r="E7" s="33">
        <f t="shared" si="0"/>
        <v>148</v>
      </c>
      <c r="F7" s="34">
        <f t="shared" si="1"/>
        <v>0.41891891891891891</v>
      </c>
      <c r="G7" s="34">
        <f t="shared" si="2"/>
        <v>0.48648648648648651</v>
      </c>
      <c r="H7" s="35">
        <f t="shared" si="3"/>
        <v>9.45945945945946E-2</v>
      </c>
      <c r="J7" s="32">
        <v>24999</v>
      </c>
      <c r="K7" s="36">
        <v>6</v>
      </c>
    </row>
    <row r="8" spans="1:11" x14ac:dyDescent="0.35">
      <c r="A8" s="32" t="str">
        <f>_xlfn.CONCAT(SUM(J7,1)," TO ",J8)</f>
        <v>25000 TO 29999</v>
      </c>
      <c r="B8" s="33">
        <f>COUNTIFS(Data!$F$2:$F$4115,"successful",Data!$U$2:$U$4115,$K$8)</f>
        <v>55</v>
      </c>
      <c r="C8" s="33">
        <f>COUNTIFS(Data!$F$2:$F$4115,"failed",Data!$U$2:$U$4115,$K$8)</f>
        <v>64</v>
      </c>
      <c r="D8" s="33">
        <f>COUNTIFS(Data!$F$2:$F$4115,"canceled",Data!$U$2:$U$4115,$K$8)</f>
        <v>18</v>
      </c>
      <c r="E8" s="33">
        <f t="shared" si="0"/>
        <v>137</v>
      </c>
      <c r="F8" s="34">
        <f t="shared" si="1"/>
        <v>0.40145985401459855</v>
      </c>
      <c r="G8" s="34">
        <f t="shared" si="2"/>
        <v>0.46715328467153283</v>
      </c>
      <c r="H8" s="35">
        <f t="shared" si="3"/>
        <v>0.13138686131386862</v>
      </c>
      <c r="J8" s="32">
        <v>29999</v>
      </c>
      <c r="K8" s="36">
        <v>7</v>
      </c>
    </row>
    <row r="9" spans="1:11" x14ac:dyDescent="0.35">
      <c r="A9" s="32" t="str">
        <f>_xlfn.CONCAT(SUM(J8,1)," TO ",J9)</f>
        <v>30000 TO 34999</v>
      </c>
      <c r="B9" s="33">
        <f>COUNTIFS(Data!$F$2:$F$4115,"successful",Data!$U$2:$U$4115,$K$9)</f>
        <v>32</v>
      </c>
      <c r="C9" s="33">
        <f>COUNTIFS(Data!$F$2:$F$4115,"failed",Data!$U$2:$U$4115,$K$9)</f>
        <v>37</v>
      </c>
      <c r="D9" s="33">
        <f>COUNTIFS(Data!$F$2:$F$4115,"canceled",Data!$U$2:$U$4115,$K$9)</f>
        <v>13</v>
      </c>
      <c r="E9" s="33">
        <f t="shared" si="0"/>
        <v>82</v>
      </c>
      <c r="F9" s="34">
        <f t="shared" si="1"/>
        <v>0.3902439024390244</v>
      </c>
      <c r="G9" s="34">
        <f t="shared" si="2"/>
        <v>0.45121951219512196</v>
      </c>
      <c r="H9" s="35">
        <f t="shared" si="3"/>
        <v>0.15853658536585366</v>
      </c>
      <c r="J9" s="32">
        <v>34999</v>
      </c>
      <c r="K9" s="36">
        <v>8</v>
      </c>
    </row>
    <row r="10" spans="1:11" x14ac:dyDescent="0.35">
      <c r="A10" s="32" t="str">
        <f>_xlfn.CONCAT(SUM(J9,1)," TO ",J10)</f>
        <v>35000 TO 39999</v>
      </c>
      <c r="B10" s="33">
        <f>COUNTIFS(Data!$F$2:$F$4115,"successful",Data!$U$2:$U$4115,$K$10)</f>
        <v>26</v>
      </c>
      <c r="C10" s="33">
        <f>COUNTIFS(Data!$F$2:$F$4115,"failed",Data!$U$2:$U$4115,$K$10)</f>
        <v>22</v>
      </c>
      <c r="D10" s="33">
        <f>COUNTIFS(Data!$F$2:$F$4115,"canceled",Data!$U$2:$U$4115,$K$10)</f>
        <v>7</v>
      </c>
      <c r="E10" s="33">
        <f t="shared" si="0"/>
        <v>55</v>
      </c>
      <c r="F10" s="34">
        <f t="shared" si="1"/>
        <v>0.47272727272727272</v>
      </c>
      <c r="G10" s="34">
        <f t="shared" si="2"/>
        <v>0.4</v>
      </c>
      <c r="H10" s="35">
        <f t="shared" si="3"/>
        <v>0.12727272727272726</v>
      </c>
      <c r="J10" s="32">
        <v>39999</v>
      </c>
      <c r="K10" s="36">
        <v>9</v>
      </c>
    </row>
    <row r="11" spans="1:11" x14ac:dyDescent="0.35">
      <c r="A11" s="32" t="str">
        <f>_xlfn.CONCAT(SUM(J10,1)," TO ",J11)</f>
        <v>40000 TO 44999</v>
      </c>
      <c r="B11" s="33">
        <f>COUNTIFS(Data!$F$2:$F$4115,"successful",Data!$U$2:$U$4115,$K$11)</f>
        <v>21</v>
      </c>
      <c r="C11" s="33">
        <f>COUNTIFS(Data!$F$2:$F$4115,"failed",Data!$U$2:$U$4115,$K$11)</f>
        <v>16</v>
      </c>
      <c r="D11" s="33">
        <f>COUNTIFS(Data!$F$2:$F$4115,"canceled",Data!$U$2:$U$4115,$K$11)</f>
        <v>6</v>
      </c>
      <c r="E11" s="33">
        <f t="shared" si="0"/>
        <v>43</v>
      </c>
      <c r="F11" s="34">
        <f t="shared" si="1"/>
        <v>0.48837209302325579</v>
      </c>
      <c r="G11" s="34">
        <f t="shared" si="2"/>
        <v>0.37209302325581395</v>
      </c>
      <c r="H11" s="35">
        <f t="shared" si="3"/>
        <v>0.13953488372093023</v>
      </c>
      <c r="J11" s="32">
        <v>44999</v>
      </c>
      <c r="K11" s="36">
        <v>10</v>
      </c>
    </row>
    <row r="12" spans="1:11" x14ac:dyDescent="0.35">
      <c r="A12" s="32" t="str">
        <f>_xlfn.CONCAT(SUM(J11,1)," TO ",J12)</f>
        <v>45000 TO 49999</v>
      </c>
      <c r="B12" s="33">
        <f>COUNTIFS(Data!$F$2:$F$4115,"successful",Data!$U$2:$U$4115,$K$12)</f>
        <v>6</v>
      </c>
      <c r="C12" s="33">
        <f>COUNTIFS(Data!$F$2:$F$4115,"failed",Data!$U$2:$U$4115,$K$12)</f>
        <v>11</v>
      </c>
      <c r="D12" s="33">
        <f>COUNTIFS(Data!$F$2:$F$4115,"canceled",Data!$U$2:$U$4115,$K$12)</f>
        <v>4</v>
      </c>
      <c r="E12" s="33">
        <f t="shared" si="0"/>
        <v>21</v>
      </c>
      <c r="F12" s="34">
        <f t="shared" si="1"/>
        <v>0.2857142857142857</v>
      </c>
      <c r="G12" s="34">
        <f t="shared" si="2"/>
        <v>0.52380952380952384</v>
      </c>
      <c r="H12" s="35">
        <f t="shared" si="3"/>
        <v>0.19047619047619047</v>
      </c>
      <c r="J12" s="32">
        <v>49999</v>
      </c>
      <c r="K12" s="36">
        <v>11</v>
      </c>
    </row>
    <row r="13" spans="1:11" ht="11" thickBot="1" x14ac:dyDescent="0.4">
      <c r="A13" s="37" t="str">
        <f>_xlfn.CONCAT("Greater than or equal to ",J13)</f>
        <v>Greater than or equal to 50000</v>
      </c>
      <c r="B13" s="38">
        <f>COUNTIFS(Data!$F$2:$F$4115,"successful",Data!$U$2:$U$4115,$K$13)</f>
        <v>86</v>
      </c>
      <c r="C13" s="38">
        <f>COUNTIFS(Data!$F$2:$F$4115,"failed",Data!$U$2:$U$4115,$K$13)</f>
        <v>258</v>
      </c>
      <c r="D13" s="38">
        <f>COUNTIFS(Data!$F$2:$F$4115,"canceled",Data!$U$2:$U$4115,$K$13)</f>
        <v>100</v>
      </c>
      <c r="E13" s="38">
        <f t="shared" si="0"/>
        <v>444</v>
      </c>
      <c r="F13" s="39">
        <f t="shared" si="1"/>
        <v>0.19369369369369369</v>
      </c>
      <c r="G13" s="39">
        <f t="shared" si="2"/>
        <v>0.58108108108108103</v>
      </c>
      <c r="H13" s="40">
        <f t="shared" si="3"/>
        <v>0.22522522522522523</v>
      </c>
      <c r="J13" s="37">
        <v>50000</v>
      </c>
      <c r="K13" s="41">
        <v>12</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4AF2-69F6-4E12-B9C1-2D978A2C638C}">
  <sheetPr codeName="Sheet6"/>
  <dimension ref="A1:I2188"/>
  <sheetViews>
    <sheetView workbookViewId="0">
      <pane xSplit="2" ySplit="3" topLeftCell="C2140" activePane="bottomRight" state="frozen"/>
      <selection pane="topRight" activeCell="C1" sqref="C1"/>
      <selection pane="bottomLeft" activeCell="A4" sqref="A4"/>
      <selection pane="bottomRight" activeCell="I2155" sqref="I2155"/>
    </sheetView>
  </sheetViews>
  <sheetFormatPr defaultRowHeight="12" x14ac:dyDescent="0.3"/>
  <cols>
    <col min="1" max="1" width="8.7265625" style="44"/>
    <col min="2" max="2" width="24.54296875" style="44" customWidth="1"/>
    <col min="3" max="3" width="3.90625" style="44" customWidth="1"/>
    <col min="4" max="7" width="10.81640625" style="44" customWidth="1"/>
    <col min="8" max="8" width="15.81640625" style="44" customWidth="1"/>
    <col min="9" max="9" width="10.81640625" style="44" customWidth="1"/>
    <col min="10" max="16384" width="8.7265625" style="44"/>
  </cols>
  <sheetData>
    <row r="1" spans="1:9" ht="13" x14ac:dyDescent="0.3">
      <c r="A1" s="43" t="s">
        <v>8218</v>
      </c>
      <c r="B1" s="44" t="s">
        <v>8219</v>
      </c>
      <c r="D1" s="47" t="s">
        <v>8441</v>
      </c>
      <c r="E1" s="47" t="s">
        <v>8442</v>
      </c>
      <c r="F1" s="47" t="s">
        <v>8443</v>
      </c>
      <c r="G1" s="47" t="s">
        <v>8444</v>
      </c>
      <c r="H1" s="47" t="s">
        <v>8445</v>
      </c>
      <c r="I1" s="47" t="s">
        <v>8446</v>
      </c>
    </row>
    <row r="2" spans="1:9" ht="13" x14ac:dyDescent="0.3">
      <c r="D2" s="49">
        <f>AVERAGE(B4:B2188)</f>
        <v>194.42517162471395</v>
      </c>
      <c r="E2" s="48">
        <f>MEDIAN(B4:B2188)</f>
        <v>62</v>
      </c>
      <c r="F2" s="48">
        <f>MIN(B4:B2188)</f>
        <v>1</v>
      </c>
      <c r="G2" s="48">
        <f>MAX(B4:B2188)</f>
        <v>26457</v>
      </c>
      <c r="H2" s="49">
        <f>_xlfn.VAR.S(B4:B2188)</f>
        <v>713167.37912800396</v>
      </c>
      <c r="I2" s="49">
        <f>_xlfn.STDEV.S(B4:B2188)</f>
        <v>844.49237955591047</v>
      </c>
    </row>
    <row r="3" spans="1:9" x14ac:dyDescent="0.3">
      <c r="A3" s="43" t="s">
        <v>8440</v>
      </c>
      <c r="B3" s="43" t="s">
        <v>8439</v>
      </c>
    </row>
    <row r="4" spans="1:9" x14ac:dyDescent="0.3">
      <c r="A4" s="45">
        <v>0</v>
      </c>
      <c r="B4" s="46">
        <v>182</v>
      </c>
    </row>
    <row r="5" spans="1:9" x14ac:dyDescent="0.3">
      <c r="A5" s="45">
        <v>1</v>
      </c>
      <c r="B5" s="46">
        <v>79</v>
      </c>
    </row>
    <row r="6" spans="1:9" x14ac:dyDescent="0.3">
      <c r="A6" s="45">
        <v>2</v>
      </c>
      <c r="B6" s="46">
        <v>35</v>
      </c>
    </row>
    <row r="7" spans="1:9" x14ac:dyDescent="0.3">
      <c r="A7" s="45">
        <v>3</v>
      </c>
      <c r="B7" s="46">
        <v>150</v>
      </c>
    </row>
    <row r="8" spans="1:9" x14ac:dyDescent="0.3">
      <c r="A8" s="45">
        <v>4</v>
      </c>
      <c r="B8" s="46">
        <v>284</v>
      </c>
    </row>
    <row r="9" spans="1:9" x14ac:dyDescent="0.3">
      <c r="A9" s="45">
        <v>5</v>
      </c>
      <c r="B9" s="46">
        <v>47</v>
      </c>
    </row>
    <row r="10" spans="1:9" x14ac:dyDescent="0.3">
      <c r="A10" s="45">
        <v>6</v>
      </c>
      <c r="B10" s="46">
        <v>58</v>
      </c>
    </row>
    <row r="11" spans="1:9" x14ac:dyDescent="0.3">
      <c r="A11" s="45">
        <v>7</v>
      </c>
      <c r="B11" s="46">
        <v>57</v>
      </c>
    </row>
    <row r="12" spans="1:9" x14ac:dyDescent="0.3">
      <c r="A12" s="45">
        <v>8</v>
      </c>
      <c r="B12" s="46">
        <v>12</v>
      </c>
    </row>
    <row r="13" spans="1:9" x14ac:dyDescent="0.3">
      <c r="A13" s="45">
        <v>9</v>
      </c>
      <c r="B13" s="46">
        <v>20</v>
      </c>
    </row>
    <row r="14" spans="1:9" x14ac:dyDescent="0.3">
      <c r="A14" s="45">
        <v>10</v>
      </c>
      <c r="B14" s="46">
        <v>19</v>
      </c>
    </row>
    <row r="15" spans="1:9" x14ac:dyDescent="0.3">
      <c r="A15" s="45">
        <v>11</v>
      </c>
      <c r="B15" s="46">
        <v>75</v>
      </c>
    </row>
    <row r="16" spans="1:9" x14ac:dyDescent="0.3">
      <c r="A16" s="45">
        <v>12</v>
      </c>
      <c r="B16" s="46">
        <v>827</v>
      </c>
    </row>
    <row r="17" spans="1:2" x14ac:dyDescent="0.3">
      <c r="A17" s="45">
        <v>13</v>
      </c>
      <c r="B17" s="46">
        <v>51</v>
      </c>
    </row>
    <row r="18" spans="1:2" x14ac:dyDescent="0.3">
      <c r="A18" s="45">
        <v>14</v>
      </c>
      <c r="B18" s="46">
        <v>41</v>
      </c>
    </row>
    <row r="19" spans="1:2" x14ac:dyDescent="0.3">
      <c r="A19" s="45">
        <v>15</v>
      </c>
      <c r="B19" s="46">
        <v>98</v>
      </c>
    </row>
    <row r="20" spans="1:2" x14ac:dyDescent="0.3">
      <c r="A20" s="45">
        <v>16</v>
      </c>
      <c r="B20" s="46">
        <v>70</v>
      </c>
    </row>
    <row r="21" spans="1:2" x14ac:dyDescent="0.3">
      <c r="A21" s="45">
        <v>17</v>
      </c>
      <c r="B21" s="46">
        <v>36</v>
      </c>
    </row>
    <row r="22" spans="1:2" x14ac:dyDescent="0.3">
      <c r="A22" s="45">
        <v>18</v>
      </c>
      <c r="B22" s="46">
        <v>342</v>
      </c>
    </row>
    <row r="23" spans="1:2" x14ac:dyDescent="0.3">
      <c r="A23" s="45">
        <v>19</v>
      </c>
      <c r="B23" s="46">
        <v>22</v>
      </c>
    </row>
    <row r="24" spans="1:2" x14ac:dyDescent="0.3">
      <c r="A24" s="45">
        <v>20</v>
      </c>
      <c r="B24" s="46">
        <v>25</v>
      </c>
    </row>
    <row r="25" spans="1:2" x14ac:dyDescent="0.3">
      <c r="A25" s="45">
        <v>21</v>
      </c>
      <c r="B25" s="46">
        <v>101</v>
      </c>
    </row>
    <row r="26" spans="1:2" x14ac:dyDescent="0.3">
      <c r="A26" s="45">
        <v>22</v>
      </c>
      <c r="B26" s="46">
        <v>8</v>
      </c>
    </row>
    <row r="27" spans="1:2" x14ac:dyDescent="0.3">
      <c r="A27" s="45">
        <v>23</v>
      </c>
      <c r="B27" s="46">
        <v>23</v>
      </c>
    </row>
    <row r="28" spans="1:2" x14ac:dyDescent="0.3">
      <c r="A28" s="45">
        <v>24</v>
      </c>
      <c r="B28" s="46">
        <v>574</v>
      </c>
    </row>
    <row r="29" spans="1:2" x14ac:dyDescent="0.3">
      <c r="A29" s="45">
        <v>25</v>
      </c>
      <c r="B29" s="46">
        <v>14</v>
      </c>
    </row>
    <row r="30" spans="1:2" x14ac:dyDescent="0.3">
      <c r="A30" s="45">
        <v>26</v>
      </c>
      <c r="B30" s="46">
        <v>19</v>
      </c>
    </row>
    <row r="31" spans="1:2" x14ac:dyDescent="0.3">
      <c r="A31" s="45">
        <v>27</v>
      </c>
      <c r="B31" s="46">
        <v>150</v>
      </c>
    </row>
    <row r="32" spans="1:2" x14ac:dyDescent="0.3">
      <c r="A32" s="45">
        <v>28</v>
      </c>
      <c r="B32" s="46">
        <v>71</v>
      </c>
    </row>
    <row r="33" spans="1:2" x14ac:dyDescent="0.3">
      <c r="A33" s="45">
        <v>29</v>
      </c>
      <c r="B33" s="46">
        <v>117</v>
      </c>
    </row>
    <row r="34" spans="1:2" x14ac:dyDescent="0.3">
      <c r="A34" s="45">
        <v>30</v>
      </c>
      <c r="B34" s="46">
        <v>53</v>
      </c>
    </row>
    <row r="35" spans="1:2" x14ac:dyDescent="0.3">
      <c r="A35" s="45">
        <v>31</v>
      </c>
      <c r="B35" s="46">
        <v>1</v>
      </c>
    </row>
    <row r="36" spans="1:2" x14ac:dyDescent="0.3">
      <c r="A36" s="45">
        <v>32</v>
      </c>
      <c r="B36" s="46">
        <v>89</v>
      </c>
    </row>
    <row r="37" spans="1:2" x14ac:dyDescent="0.3">
      <c r="A37" s="45">
        <v>33</v>
      </c>
      <c r="B37" s="46">
        <v>64</v>
      </c>
    </row>
    <row r="38" spans="1:2" x14ac:dyDescent="0.3">
      <c r="A38" s="45">
        <v>34</v>
      </c>
      <c r="B38" s="46">
        <v>68</v>
      </c>
    </row>
    <row r="39" spans="1:2" x14ac:dyDescent="0.3">
      <c r="A39" s="45">
        <v>35</v>
      </c>
      <c r="B39" s="46">
        <v>28</v>
      </c>
    </row>
    <row r="40" spans="1:2" x14ac:dyDescent="0.3">
      <c r="A40" s="45">
        <v>36</v>
      </c>
      <c r="B40" s="46">
        <v>44</v>
      </c>
    </row>
    <row r="41" spans="1:2" x14ac:dyDescent="0.3">
      <c r="A41" s="45">
        <v>37</v>
      </c>
      <c r="B41" s="46">
        <v>253</v>
      </c>
    </row>
    <row r="42" spans="1:2" x14ac:dyDescent="0.3">
      <c r="A42" s="45">
        <v>38</v>
      </c>
      <c r="B42" s="46">
        <v>66</v>
      </c>
    </row>
    <row r="43" spans="1:2" x14ac:dyDescent="0.3">
      <c r="A43" s="45">
        <v>39</v>
      </c>
      <c r="B43" s="46">
        <v>217</v>
      </c>
    </row>
    <row r="44" spans="1:2" x14ac:dyDescent="0.3">
      <c r="A44" s="45">
        <v>40</v>
      </c>
      <c r="B44" s="46">
        <v>16</v>
      </c>
    </row>
    <row r="45" spans="1:2" x14ac:dyDescent="0.3">
      <c r="A45" s="45">
        <v>41</v>
      </c>
      <c r="B45" s="46">
        <v>19</v>
      </c>
    </row>
    <row r="46" spans="1:2" x14ac:dyDescent="0.3">
      <c r="A46" s="45">
        <v>42</v>
      </c>
      <c r="B46" s="46">
        <v>169</v>
      </c>
    </row>
    <row r="47" spans="1:2" x14ac:dyDescent="0.3">
      <c r="A47" s="45">
        <v>43</v>
      </c>
      <c r="B47" s="46">
        <v>263</v>
      </c>
    </row>
    <row r="48" spans="1:2" x14ac:dyDescent="0.3">
      <c r="A48" s="45">
        <v>44</v>
      </c>
      <c r="B48" s="46">
        <v>15</v>
      </c>
    </row>
    <row r="49" spans="1:2" x14ac:dyDescent="0.3">
      <c r="A49" s="45">
        <v>45</v>
      </c>
      <c r="B49" s="46">
        <v>61</v>
      </c>
    </row>
    <row r="50" spans="1:2" x14ac:dyDescent="0.3">
      <c r="A50" s="45">
        <v>46</v>
      </c>
      <c r="B50" s="46">
        <v>45</v>
      </c>
    </row>
    <row r="51" spans="1:2" x14ac:dyDescent="0.3">
      <c r="A51" s="45">
        <v>47</v>
      </c>
      <c r="B51" s="46">
        <v>70</v>
      </c>
    </row>
    <row r="52" spans="1:2" x14ac:dyDescent="0.3">
      <c r="A52" s="45">
        <v>48</v>
      </c>
      <c r="B52" s="46">
        <v>38</v>
      </c>
    </row>
    <row r="53" spans="1:2" x14ac:dyDescent="0.3">
      <c r="A53" s="45">
        <v>49</v>
      </c>
      <c r="B53" s="46">
        <v>87</v>
      </c>
    </row>
    <row r="54" spans="1:2" x14ac:dyDescent="0.3">
      <c r="A54" s="45">
        <v>50</v>
      </c>
      <c r="B54" s="46">
        <v>22</v>
      </c>
    </row>
    <row r="55" spans="1:2" x14ac:dyDescent="0.3">
      <c r="A55" s="45">
        <v>51</v>
      </c>
      <c r="B55" s="46">
        <v>119</v>
      </c>
    </row>
    <row r="56" spans="1:2" x14ac:dyDescent="0.3">
      <c r="A56" s="45">
        <v>52</v>
      </c>
      <c r="B56" s="46">
        <v>52</v>
      </c>
    </row>
    <row r="57" spans="1:2" x14ac:dyDescent="0.3">
      <c r="A57" s="45">
        <v>53</v>
      </c>
      <c r="B57" s="46">
        <v>117</v>
      </c>
    </row>
    <row r="58" spans="1:2" x14ac:dyDescent="0.3">
      <c r="A58" s="45">
        <v>54</v>
      </c>
      <c r="B58" s="46">
        <v>52</v>
      </c>
    </row>
    <row r="59" spans="1:2" x14ac:dyDescent="0.3">
      <c r="A59" s="45">
        <v>55</v>
      </c>
      <c r="B59" s="46">
        <v>86</v>
      </c>
    </row>
    <row r="60" spans="1:2" x14ac:dyDescent="0.3">
      <c r="A60" s="45">
        <v>56</v>
      </c>
      <c r="B60" s="46">
        <v>174</v>
      </c>
    </row>
    <row r="61" spans="1:2" x14ac:dyDescent="0.3">
      <c r="A61" s="45">
        <v>57</v>
      </c>
      <c r="B61" s="46">
        <v>69</v>
      </c>
    </row>
    <row r="62" spans="1:2" x14ac:dyDescent="0.3">
      <c r="A62" s="45">
        <v>58</v>
      </c>
      <c r="B62" s="46">
        <v>75</v>
      </c>
    </row>
    <row r="63" spans="1:2" x14ac:dyDescent="0.3">
      <c r="A63" s="45">
        <v>59</v>
      </c>
      <c r="B63" s="46">
        <v>33</v>
      </c>
    </row>
    <row r="64" spans="1:2" x14ac:dyDescent="0.3">
      <c r="A64" s="45">
        <v>60</v>
      </c>
      <c r="B64" s="46">
        <v>108</v>
      </c>
    </row>
    <row r="65" spans="1:2" x14ac:dyDescent="0.3">
      <c r="A65" s="45">
        <v>61</v>
      </c>
      <c r="B65" s="46">
        <v>23</v>
      </c>
    </row>
    <row r="66" spans="1:2" x14ac:dyDescent="0.3">
      <c r="A66" s="45">
        <v>62</v>
      </c>
      <c r="B66" s="46">
        <v>48</v>
      </c>
    </row>
    <row r="67" spans="1:2" x14ac:dyDescent="0.3">
      <c r="A67" s="45">
        <v>63</v>
      </c>
      <c r="B67" s="46">
        <v>64</v>
      </c>
    </row>
    <row r="68" spans="1:2" x14ac:dyDescent="0.3">
      <c r="A68" s="45">
        <v>64</v>
      </c>
      <c r="B68" s="46">
        <v>24</v>
      </c>
    </row>
    <row r="69" spans="1:2" x14ac:dyDescent="0.3">
      <c r="A69" s="45">
        <v>65</v>
      </c>
      <c r="B69" s="46">
        <v>57</v>
      </c>
    </row>
    <row r="70" spans="1:2" x14ac:dyDescent="0.3">
      <c r="A70" s="45">
        <v>66</v>
      </c>
      <c r="B70" s="46">
        <v>26</v>
      </c>
    </row>
    <row r="71" spans="1:2" x14ac:dyDescent="0.3">
      <c r="A71" s="45">
        <v>67</v>
      </c>
      <c r="B71" s="46">
        <v>20</v>
      </c>
    </row>
    <row r="72" spans="1:2" x14ac:dyDescent="0.3">
      <c r="A72" s="45">
        <v>68</v>
      </c>
      <c r="B72" s="46">
        <v>36</v>
      </c>
    </row>
    <row r="73" spans="1:2" x14ac:dyDescent="0.3">
      <c r="A73" s="45">
        <v>69</v>
      </c>
      <c r="B73" s="46">
        <v>178</v>
      </c>
    </row>
    <row r="74" spans="1:2" x14ac:dyDescent="0.3">
      <c r="A74" s="45">
        <v>70</v>
      </c>
      <c r="B74" s="46">
        <v>17</v>
      </c>
    </row>
    <row r="75" spans="1:2" x14ac:dyDescent="0.3">
      <c r="A75" s="45">
        <v>71</v>
      </c>
      <c r="B75" s="46">
        <v>32</v>
      </c>
    </row>
    <row r="76" spans="1:2" x14ac:dyDescent="0.3">
      <c r="A76" s="45">
        <v>72</v>
      </c>
      <c r="B76" s="46">
        <v>41</v>
      </c>
    </row>
    <row r="77" spans="1:2" x14ac:dyDescent="0.3">
      <c r="A77" s="45">
        <v>73</v>
      </c>
      <c r="B77" s="46">
        <v>18</v>
      </c>
    </row>
    <row r="78" spans="1:2" x14ac:dyDescent="0.3">
      <c r="A78" s="45">
        <v>74</v>
      </c>
      <c r="B78" s="46">
        <v>29</v>
      </c>
    </row>
    <row r="79" spans="1:2" x14ac:dyDescent="0.3">
      <c r="A79" s="45">
        <v>75</v>
      </c>
      <c r="B79" s="46">
        <v>47</v>
      </c>
    </row>
    <row r="80" spans="1:2" x14ac:dyDescent="0.3">
      <c r="A80" s="45">
        <v>76</v>
      </c>
      <c r="B80" s="46">
        <v>15</v>
      </c>
    </row>
    <row r="81" spans="1:2" x14ac:dyDescent="0.3">
      <c r="A81" s="45">
        <v>77</v>
      </c>
      <c r="B81" s="46">
        <v>26</v>
      </c>
    </row>
    <row r="82" spans="1:2" x14ac:dyDescent="0.3">
      <c r="A82" s="45">
        <v>78</v>
      </c>
      <c r="B82" s="46">
        <v>35</v>
      </c>
    </row>
    <row r="83" spans="1:2" x14ac:dyDescent="0.3">
      <c r="A83" s="45">
        <v>79</v>
      </c>
      <c r="B83" s="46">
        <v>41</v>
      </c>
    </row>
    <row r="84" spans="1:2" x14ac:dyDescent="0.3">
      <c r="A84" s="45">
        <v>80</v>
      </c>
      <c r="B84" s="46">
        <v>47</v>
      </c>
    </row>
    <row r="85" spans="1:2" x14ac:dyDescent="0.3">
      <c r="A85" s="45">
        <v>81</v>
      </c>
      <c r="B85" s="46">
        <v>28</v>
      </c>
    </row>
    <row r="86" spans="1:2" x14ac:dyDescent="0.3">
      <c r="A86" s="45">
        <v>82</v>
      </c>
      <c r="B86" s="46">
        <v>100</v>
      </c>
    </row>
    <row r="87" spans="1:2" x14ac:dyDescent="0.3">
      <c r="A87" s="45">
        <v>83</v>
      </c>
      <c r="B87" s="46">
        <v>13</v>
      </c>
    </row>
    <row r="88" spans="1:2" x14ac:dyDescent="0.3">
      <c r="A88" s="45">
        <v>84</v>
      </c>
      <c r="B88" s="46">
        <v>7</v>
      </c>
    </row>
    <row r="89" spans="1:2" x14ac:dyDescent="0.3">
      <c r="A89" s="45">
        <v>85</v>
      </c>
      <c r="B89" s="46">
        <v>21</v>
      </c>
    </row>
    <row r="90" spans="1:2" x14ac:dyDescent="0.3">
      <c r="A90" s="45">
        <v>86</v>
      </c>
      <c r="B90" s="46">
        <v>17</v>
      </c>
    </row>
    <row r="91" spans="1:2" x14ac:dyDescent="0.3">
      <c r="A91" s="45">
        <v>87</v>
      </c>
      <c r="B91" s="46">
        <v>25</v>
      </c>
    </row>
    <row r="92" spans="1:2" x14ac:dyDescent="0.3">
      <c r="A92" s="45">
        <v>88</v>
      </c>
      <c r="B92" s="46">
        <v>60</v>
      </c>
    </row>
    <row r="93" spans="1:2" x14ac:dyDescent="0.3">
      <c r="A93" s="45">
        <v>89</v>
      </c>
      <c r="B93" s="46">
        <v>56</v>
      </c>
    </row>
    <row r="94" spans="1:2" x14ac:dyDescent="0.3">
      <c r="A94" s="45">
        <v>90</v>
      </c>
      <c r="B94" s="46">
        <v>16</v>
      </c>
    </row>
    <row r="95" spans="1:2" x14ac:dyDescent="0.3">
      <c r="A95" s="45">
        <v>91</v>
      </c>
      <c r="B95" s="46">
        <v>46</v>
      </c>
    </row>
    <row r="96" spans="1:2" x14ac:dyDescent="0.3">
      <c r="A96" s="45">
        <v>92</v>
      </c>
      <c r="B96" s="46">
        <v>43</v>
      </c>
    </row>
    <row r="97" spans="1:2" x14ac:dyDescent="0.3">
      <c r="A97" s="45">
        <v>93</v>
      </c>
      <c r="B97" s="46">
        <v>15</v>
      </c>
    </row>
    <row r="98" spans="1:2" x14ac:dyDescent="0.3">
      <c r="A98" s="45">
        <v>94</v>
      </c>
      <c r="B98" s="46">
        <v>12</v>
      </c>
    </row>
    <row r="99" spans="1:2" x14ac:dyDescent="0.3">
      <c r="A99" s="45">
        <v>95</v>
      </c>
      <c r="B99" s="46">
        <v>21</v>
      </c>
    </row>
    <row r="100" spans="1:2" x14ac:dyDescent="0.3">
      <c r="A100" s="45">
        <v>96</v>
      </c>
      <c r="B100" s="46">
        <v>34</v>
      </c>
    </row>
    <row r="101" spans="1:2" x14ac:dyDescent="0.3">
      <c r="A101" s="45">
        <v>97</v>
      </c>
      <c r="B101" s="46">
        <v>8</v>
      </c>
    </row>
    <row r="102" spans="1:2" x14ac:dyDescent="0.3">
      <c r="A102" s="45">
        <v>98</v>
      </c>
      <c r="B102" s="46">
        <v>60</v>
      </c>
    </row>
    <row r="103" spans="1:2" x14ac:dyDescent="0.3">
      <c r="A103" s="45">
        <v>99</v>
      </c>
      <c r="B103" s="46">
        <v>39</v>
      </c>
    </row>
    <row r="104" spans="1:2" x14ac:dyDescent="0.3">
      <c r="A104" s="45">
        <v>100</v>
      </c>
      <c r="B104" s="46">
        <v>26</v>
      </c>
    </row>
    <row r="105" spans="1:2" x14ac:dyDescent="0.3">
      <c r="A105" s="45">
        <v>101</v>
      </c>
      <c r="B105" s="46">
        <v>35</v>
      </c>
    </row>
    <row r="106" spans="1:2" x14ac:dyDescent="0.3">
      <c r="A106" s="45">
        <v>102</v>
      </c>
      <c r="B106" s="46">
        <v>65</v>
      </c>
    </row>
    <row r="107" spans="1:2" x14ac:dyDescent="0.3">
      <c r="A107" s="45">
        <v>103</v>
      </c>
      <c r="B107" s="46">
        <v>49</v>
      </c>
    </row>
    <row r="108" spans="1:2" x14ac:dyDescent="0.3">
      <c r="A108" s="45">
        <v>104</v>
      </c>
      <c r="B108" s="46">
        <v>10</v>
      </c>
    </row>
    <row r="109" spans="1:2" x14ac:dyDescent="0.3">
      <c r="A109" s="45">
        <v>105</v>
      </c>
      <c r="B109" s="46">
        <v>60</v>
      </c>
    </row>
    <row r="110" spans="1:2" x14ac:dyDescent="0.3">
      <c r="A110" s="45">
        <v>106</v>
      </c>
      <c r="B110" s="46">
        <v>27</v>
      </c>
    </row>
    <row r="111" spans="1:2" x14ac:dyDescent="0.3">
      <c r="A111" s="45">
        <v>107</v>
      </c>
      <c r="B111" s="46">
        <v>69</v>
      </c>
    </row>
    <row r="112" spans="1:2" x14ac:dyDescent="0.3">
      <c r="A112" s="45">
        <v>108</v>
      </c>
      <c r="B112" s="46">
        <v>47</v>
      </c>
    </row>
    <row r="113" spans="1:2" x14ac:dyDescent="0.3">
      <c r="A113" s="45">
        <v>109</v>
      </c>
      <c r="B113" s="46">
        <v>47</v>
      </c>
    </row>
    <row r="114" spans="1:2" x14ac:dyDescent="0.3">
      <c r="A114" s="45">
        <v>110</v>
      </c>
      <c r="B114" s="46">
        <v>26</v>
      </c>
    </row>
    <row r="115" spans="1:2" x14ac:dyDescent="0.3">
      <c r="A115" s="45">
        <v>111</v>
      </c>
      <c r="B115" s="46">
        <v>53</v>
      </c>
    </row>
    <row r="116" spans="1:2" x14ac:dyDescent="0.3">
      <c r="A116" s="45">
        <v>112</v>
      </c>
      <c r="B116" s="46">
        <v>81</v>
      </c>
    </row>
    <row r="117" spans="1:2" x14ac:dyDescent="0.3">
      <c r="A117" s="45">
        <v>113</v>
      </c>
      <c r="B117" s="46">
        <v>78</v>
      </c>
    </row>
    <row r="118" spans="1:2" x14ac:dyDescent="0.3">
      <c r="A118" s="45">
        <v>114</v>
      </c>
      <c r="B118" s="46">
        <v>35</v>
      </c>
    </row>
    <row r="119" spans="1:2" x14ac:dyDescent="0.3">
      <c r="A119" s="45">
        <v>115</v>
      </c>
      <c r="B119" s="46">
        <v>22</v>
      </c>
    </row>
    <row r="120" spans="1:2" x14ac:dyDescent="0.3">
      <c r="A120" s="45">
        <v>116</v>
      </c>
      <c r="B120" s="46">
        <v>57</v>
      </c>
    </row>
    <row r="121" spans="1:2" x14ac:dyDescent="0.3">
      <c r="A121" s="45">
        <v>117</v>
      </c>
      <c r="B121" s="46">
        <v>27</v>
      </c>
    </row>
    <row r="122" spans="1:2" x14ac:dyDescent="0.3">
      <c r="A122" s="45">
        <v>118</v>
      </c>
      <c r="B122" s="46">
        <v>39</v>
      </c>
    </row>
    <row r="123" spans="1:2" x14ac:dyDescent="0.3">
      <c r="A123" s="45">
        <v>119</v>
      </c>
      <c r="B123" s="46">
        <v>37</v>
      </c>
    </row>
    <row r="124" spans="1:2" x14ac:dyDescent="0.3">
      <c r="A124" s="45">
        <v>240</v>
      </c>
      <c r="B124" s="46">
        <v>137</v>
      </c>
    </row>
    <row r="125" spans="1:2" x14ac:dyDescent="0.3">
      <c r="A125" s="45">
        <v>241</v>
      </c>
      <c r="B125" s="46">
        <v>376</v>
      </c>
    </row>
    <row r="126" spans="1:2" x14ac:dyDescent="0.3">
      <c r="A126" s="45">
        <v>242</v>
      </c>
      <c r="B126" s="46">
        <v>202</v>
      </c>
    </row>
    <row r="127" spans="1:2" x14ac:dyDescent="0.3">
      <c r="A127" s="45">
        <v>243</v>
      </c>
      <c r="B127" s="46">
        <v>328</v>
      </c>
    </row>
    <row r="128" spans="1:2" x14ac:dyDescent="0.3">
      <c r="A128" s="45">
        <v>244</v>
      </c>
      <c r="B128" s="46">
        <v>84</v>
      </c>
    </row>
    <row r="129" spans="1:2" x14ac:dyDescent="0.3">
      <c r="A129" s="45">
        <v>245</v>
      </c>
      <c r="B129" s="46">
        <v>96</v>
      </c>
    </row>
    <row r="130" spans="1:2" x14ac:dyDescent="0.3">
      <c r="A130" s="45">
        <v>246</v>
      </c>
      <c r="B130" s="46">
        <v>223</v>
      </c>
    </row>
    <row r="131" spans="1:2" x14ac:dyDescent="0.3">
      <c r="A131" s="45">
        <v>247</v>
      </c>
      <c r="B131" s="46">
        <v>62</v>
      </c>
    </row>
    <row r="132" spans="1:2" x14ac:dyDescent="0.3">
      <c r="A132" s="45">
        <v>248</v>
      </c>
      <c r="B132" s="46">
        <v>146</v>
      </c>
    </row>
    <row r="133" spans="1:2" x14ac:dyDescent="0.3">
      <c r="A133" s="45">
        <v>249</v>
      </c>
      <c r="B133" s="46">
        <v>235</v>
      </c>
    </row>
    <row r="134" spans="1:2" x14ac:dyDescent="0.3">
      <c r="A134" s="45">
        <v>250</v>
      </c>
      <c r="B134" s="46">
        <v>437</v>
      </c>
    </row>
    <row r="135" spans="1:2" x14ac:dyDescent="0.3">
      <c r="A135" s="45">
        <v>251</v>
      </c>
      <c r="B135" s="46">
        <v>77</v>
      </c>
    </row>
    <row r="136" spans="1:2" x14ac:dyDescent="0.3">
      <c r="A136" s="45">
        <v>252</v>
      </c>
      <c r="B136" s="46">
        <v>108</v>
      </c>
    </row>
    <row r="137" spans="1:2" x14ac:dyDescent="0.3">
      <c r="A137" s="45">
        <v>253</v>
      </c>
      <c r="B137" s="46">
        <v>7</v>
      </c>
    </row>
    <row r="138" spans="1:2" x14ac:dyDescent="0.3">
      <c r="A138" s="45">
        <v>254</v>
      </c>
      <c r="B138" s="46">
        <v>314</v>
      </c>
    </row>
    <row r="139" spans="1:2" x14ac:dyDescent="0.3">
      <c r="A139" s="45">
        <v>255</v>
      </c>
      <c r="B139" s="46">
        <v>188</v>
      </c>
    </row>
    <row r="140" spans="1:2" x14ac:dyDescent="0.3">
      <c r="A140" s="45">
        <v>256</v>
      </c>
      <c r="B140" s="46">
        <v>275</v>
      </c>
    </row>
    <row r="141" spans="1:2" x14ac:dyDescent="0.3">
      <c r="A141" s="45">
        <v>257</v>
      </c>
      <c r="B141" s="46">
        <v>560</v>
      </c>
    </row>
    <row r="142" spans="1:2" x14ac:dyDescent="0.3">
      <c r="A142" s="45">
        <v>258</v>
      </c>
      <c r="B142" s="46">
        <v>688</v>
      </c>
    </row>
    <row r="143" spans="1:2" x14ac:dyDescent="0.3">
      <c r="A143" s="45">
        <v>259</v>
      </c>
      <c r="B143" s="46">
        <v>942</v>
      </c>
    </row>
    <row r="144" spans="1:2" x14ac:dyDescent="0.3">
      <c r="A144" s="45">
        <v>260</v>
      </c>
      <c r="B144" s="46">
        <v>88</v>
      </c>
    </row>
    <row r="145" spans="1:2" x14ac:dyDescent="0.3">
      <c r="A145" s="45">
        <v>261</v>
      </c>
      <c r="B145" s="46">
        <v>220</v>
      </c>
    </row>
    <row r="146" spans="1:2" x14ac:dyDescent="0.3">
      <c r="A146" s="45">
        <v>262</v>
      </c>
      <c r="B146" s="46">
        <v>145</v>
      </c>
    </row>
    <row r="147" spans="1:2" x14ac:dyDescent="0.3">
      <c r="A147" s="45">
        <v>263</v>
      </c>
      <c r="B147" s="46">
        <v>963</v>
      </c>
    </row>
    <row r="148" spans="1:2" x14ac:dyDescent="0.3">
      <c r="A148" s="45">
        <v>264</v>
      </c>
      <c r="B148" s="46">
        <v>91</v>
      </c>
    </row>
    <row r="149" spans="1:2" x14ac:dyDescent="0.3">
      <c r="A149" s="45">
        <v>265</v>
      </c>
      <c r="B149" s="46">
        <v>58</v>
      </c>
    </row>
    <row r="150" spans="1:2" x14ac:dyDescent="0.3">
      <c r="A150" s="45">
        <v>266</v>
      </c>
      <c r="B150" s="46">
        <v>36</v>
      </c>
    </row>
    <row r="151" spans="1:2" x14ac:dyDescent="0.3">
      <c r="A151" s="45">
        <v>267</v>
      </c>
      <c r="B151" s="46">
        <v>165</v>
      </c>
    </row>
    <row r="152" spans="1:2" x14ac:dyDescent="0.3">
      <c r="A152" s="45">
        <v>268</v>
      </c>
      <c r="B152" s="46">
        <v>111</v>
      </c>
    </row>
    <row r="153" spans="1:2" x14ac:dyDescent="0.3">
      <c r="A153" s="45">
        <v>269</v>
      </c>
      <c r="B153" s="46">
        <v>1596</v>
      </c>
    </row>
    <row r="154" spans="1:2" x14ac:dyDescent="0.3">
      <c r="A154" s="45">
        <v>270</v>
      </c>
      <c r="B154" s="46">
        <v>61</v>
      </c>
    </row>
    <row r="155" spans="1:2" x14ac:dyDescent="0.3">
      <c r="A155" s="45">
        <v>271</v>
      </c>
      <c r="B155" s="46">
        <v>287</v>
      </c>
    </row>
    <row r="156" spans="1:2" x14ac:dyDescent="0.3">
      <c r="A156" s="45">
        <v>272</v>
      </c>
      <c r="B156" s="46">
        <v>65</v>
      </c>
    </row>
    <row r="157" spans="1:2" x14ac:dyDescent="0.3">
      <c r="A157" s="45">
        <v>273</v>
      </c>
      <c r="B157" s="46">
        <v>118</v>
      </c>
    </row>
    <row r="158" spans="1:2" x14ac:dyDescent="0.3">
      <c r="A158" s="45">
        <v>274</v>
      </c>
      <c r="B158" s="46">
        <v>113</v>
      </c>
    </row>
    <row r="159" spans="1:2" x14ac:dyDescent="0.3">
      <c r="A159" s="45">
        <v>275</v>
      </c>
      <c r="B159" s="46">
        <v>332</v>
      </c>
    </row>
    <row r="160" spans="1:2" x14ac:dyDescent="0.3">
      <c r="A160" s="45">
        <v>276</v>
      </c>
      <c r="B160" s="46">
        <v>62</v>
      </c>
    </row>
    <row r="161" spans="1:2" x14ac:dyDescent="0.3">
      <c r="A161" s="45">
        <v>277</v>
      </c>
      <c r="B161" s="46">
        <v>951</v>
      </c>
    </row>
    <row r="162" spans="1:2" x14ac:dyDescent="0.3">
      <c r="A162" s="45">
        <v>278</v>
      </c>
      <c r="B162" s="46">
        <v>415</v>
      </c>
    </row>
    <row r="163" spans="1:2" x14ac:dyDescent="0.3">
      <c r="A163" s="45">
        <v>279</v>
      </c>
      <c r="B163" s="46">
        <v>305</v>
      </c>
    </row>
    <row r="164" spans="1:2" x14ac:dyDescent="0.3">
      <c r="A164" s="45">
        <v>280</v>
      </c>
      <c r="B164" s="46">
        <v>2139</v>
      </c>
    </row>
    <row r="165" spans="1:2" x14ac:dyDescent="0.3">
      <c r="A165" s="45">
        <v>281</v>
      </c>
      <c r="B165" s="46">
        <v>79</v>
      </c>
    </row>
    <row r="166" spans="1:2" x14ac:dyDescent="0.3">
      <c r="A166" s="45">
        <v>282</v>
      </c>
      <c r="B166" s="46">
        <v>179</v>
      </c>
    </row>
    <row r="167" spans="1:2" x14ac:dyDescent="0.3">
      <c r="A167" s="45">
        <v>283</v>
      </c>
      <c r="B167" s="46">
        <v>202</v>
      </c>
    </row>
    <row r="168" spans="1:2" x14ac:dyDescent="0.3">
      <c r="A168" s="45">
        <v>284</v>
      </c>
      <c r="B168" s="46">
        <v>760</v>
      </c>
    </row>
    <row r="169" spans="1:2" x14ac:dyDescent="0.3">
      <c r="A169" s="45">
        <v>285</v>
      </c>
      <c r="B169" s="46">
        <v>563</v>
      </c>
    </row>
    <row r="170" spans="1:2" x14ac:dyDescent="0.3">
      <c r="A170" s="45">
        <v>286</v>
      </c>
      <c r="B170" s="46">
        <v>135</v>
      </c>
    </row>
    <row r="171" spans="1:2" x14ac:dyDescent="0.3">
      <c r="A171" s="45">
        <v>287</v>
      </c>
      <c r="B171" s="46">
        <v>290</v>
      </c>
    </row>
    <row r="172" spans="1:2" x14ac:dyDescent="0.3">
      <c r="A172" s="45">
        <v>288</v>
      </c>
      <c r="B172" s="46">
        <v>447</v>
      </c>
    </row>
    <row r="173" spans="1:2" x14ac:dyDescent="0.3">
      <c r="A173" s="45">
        <v>289</v>
      </c>
      <c r="B173" s="46">
        <v>232</v>
      </c>
    </row>
    <row r="174" spans="1:2" x14ac:dyDescent="0.3">
      <c r="A174" s="45">
        <v>290</v>
      </c>
      <c r="B174" s="46">
        <v>168</v>
      </c>
    </row>
    <row r="175" spans="1:2" x14ac:dyDescent="0.3">
      <c r="A175" s="45">
        <v>291</v>
      </c>
      <c r="B175" s="46">
        <v>128</v>
      </c>
    </row>
    <row r="176" spans="1:2" x14ac:dyDescent="0.3">
      <c r="A176" s="45">
        <v>292</v>
      </c>
      <c r="B176" s="46">
        <v>493</v>
      </c>
    </row>
    <row r="177" spans="1:2" x14ac:dyDescent="0.3">
      <c r="A177" s="45">
        <v>293</v>
      </c>
      <c r="B177" s="46">
        <v>131</v>
      </c>
    </row>
    <row r="178" spans="1:2" x14ac:dyDescent="0.3">
      <c r="A178" s="45">
        <v>294</v>
      </c>
      <c r="B178" s="46">
        <v>50</v>
      </c>
    </row>
    <row r="179" spans="1:2" x14ac:dyDescent="0.3">
      <c r="A179" s="45">
        <v>295</v>
      </c>
      <c r="B179" s="46">
        <v>665</v>
      </c>
    </row>
    <row r="180" spans="1:2" x14ac:dyDescent="0.3">
      <c r="A180" s="45">
        <v>296</v>
      </c>
      <c r="B180" s="46">
        <v>129</v>
      </c>
    </row>
    <row r="181" spans="1:2" x14ac:dyDescent="0.3">
      <c r="A181" s="45">
        <v>297</v>
      </c>
      <c r="B181" s="46">
        <v>142</v>
      </c>
    </row>
    <row r="182" spans="1:2" x14ac:dyDescent="0.3">
      <c r="A182" s="45">
        <v>298</v>
      </c>
      <c r="B182" s="46">
        <v>2436</v>
      </c>
    </row>
    <row r="183" spans="1:2" x14ac:dyDescent="0.3">
      <c r="A183" s="45">
        <v>299</v>
      </c>
      <c r="B183" s="46">
        <v>244</v>
      </c>
    </row>
    <row r="184" spans="1:2" x14ac:dyDescent="0.3">
      <c r="A184" s="45">
        <v>300</v>
      </c>
      <c r="B184" s="46">
        <v>298</v>
      </c>
    </row>
    <row r="185" spans="1:2" x14ac:dyDescent="0.3">
      <c r="A185" s="45">
        <v>301</v>
      </c>
      <c r="B185" s="46">
        <v>251</v>
      </c>
    </row>
    <row r="186" spans="1:2" x14ac:dyDescent="0.3">
      <c r="A186" s="45">
        <v>302</v>
      </c>
      <c r="B186" s="46">
        <v>108</v>
      </c>
    </row>
    <row r="187" spans="1:2" x14ac:dyDescent="0.3">
      <c r="A187" s="45">
        <v>303</v>
      </c>
      <c r="B187" s="46">
        <v>82</v>
      </c>
    </row>
    <row r="188" spans="1:2" x14ac:dyDescent="0.3">
      <c r="A188" s="45">
        <v>304</v>
      </c>
      <c r="B188" s="46">
        <v>74</v>
      </c>
    </row>
    <row r="189" spans="1:2" x14ac:dyDescent="0.3">
      <c r="A189" s="45">
        <v>305</v>
      </c>
      <c r="B189" s="46">
        <v>189</v>
      </c>
    </row>
    <row r="190" spans="1:2" x14ac:dyDescent="0.3">
      <c r="A190" s="45">
        <v>306</v>
      </c>
      <c r="B190" s="46">
        <v>80</v>
      </c>
    </row>
    <row r="191" spans="1:2" x14ac:dyDescent="0.3">
      <c r="A191" s="45">
        <v>307</v>
      </c>
      <c r="B191" s="46">
        <v>576</v>
      </c>
    </row>
    <row r="192" spans="1:2" x14ac:dyDescent="0.3">
      <c r="A192" s="45">
        <v>308</v>
      </c>
      <c r="B192" s="46">
        <v>202</v>
      </c>
    </row>
    <row r="193" spans="1:2" x14ac:dyDescent="0.3">
      <c r="A193" s="45">
        <v>309</v>
      </c>
      <c r="B193" s="46">
        <v>238</v>
      </c>
    </row>
    <row r="194" spans="1:2" x14ac:dyDescent="0.3">
      <c r="A194" s="45">
        <v>310</v>
      </c>
      <c r="B194" s="46">
        <v>36</v>
      </c>
    </row>
    <row r="195" spans="1:2" x14ac:dyDescent="0.3">
      <c r="A195" s="45">
        <v>311</v>
      </c>
      <c r="B195" s="46">
        <v>150</v>
      </c>
    </row>
    <row r="196" spans="1:2" x14ac:dyDescent="0.3">
      <c r="A196" s="45">
        <v>312</v>
      </c>
      <c r="B196" s="46">
        <v>146</v>
      </c>
    </row>
    <row r="197" spans="1:2" x14ac:dyDescent="0.3">
      <c r="A197" s="45">
        <v>313</v>
      </c>
      <c r="B197" s="46">
        <v>222</v>
      </c>
    </row>
    <row r="198" spans="1:2" x14ac:dyDescent="0.3">
      <c r="A198" s="45">
        <v>314</v>
      </c>
      <c r="B198" s="46">
        <v>120</v>
      </c>
    </row>
    <row r="199" spans="1:2" x14ac:dyDescent="0.3">
      <c r="A199" s="45">
        <v>315</v>
      </c>
      <c r="B199" s="46">
        <v>126</v>
      </c>
    </row>
    <row r="200" spans="1:2" x14ac:dyDescent="0.3">
      <c r="A200" s="45">
        <v>316</v>
      </c>
      <c r="B200" s="46">
        <v>158</v>
      </c>
    </row>
    <row r="201" spans="1:2" x14ac:dyDescent="0.3">
      <c r="A201" s="45">
        <v>317</v>
      </c>
      <c r="B201" s="46">
        <v>316</v>
      </c>
    </row>
    <row r="202" spans="1:2" x14ac:dyDescent="0.3">
      <c r="A202" s="45">
        <v>318</v>
      </c>
      <c r="B202" s="46">
        <v>284</v>
      </c>
    </row>
    <row r="203" spans="1:2" x14ac:dyDescent="0.3">
      <c r="A203" s="45">
        <v>319</v>
      </c>
      <c r="B203" s="46">
        <v>51</v>
      </c>
    </row>
    <row r="204" spans="1:2" x14ac:dyDescent="0.3">
      <c r="A204" s="45">
        <v>320</v>
      </c>
      <c r="B204" s="46">
        <v>158</v>
      </c>
    </row>
    <row r="205" spans="1:2" x14ac:dyDescent="0.3">
      <c r="A205" s="45">
        <v>321</v>
      </c>
      <c r="B205" s="46">
        <v>337</v>
      </c>
    </row>
    <row r="206" spans="1:2" x14ac:dyDescent="0.3">
      <c r="A206" s="45">
        <v>322</v>
      </c>
      <c r="B206" s="46">
        <v>186</v>
      </c>
    </row>
    <row r="207" spans="1:2" x14ac:dyDescent="0.3">
      <c r="A207" s="45">
        <v>323</v>
      </c>
      <c r="B207" s="46">
        <v>58</v>
      </c>
    </row>
    <row r="208" spans="1:2" x14ac:dyDescent="0.3">
      <c r="A208" s="45">
        <v>324</v>
      </c>
      <c r="B208" s="46">
        <v>82</v>
      </c>
    </row>
    <row r="209" spans="1:2" x14ac:dyDescent="0.3">
      <c r="A209" s="45">
        <v>325</v>
      </c>
      <c r="B209" s="46">
        <v>736</v>
      </c>
    </row>
    <row r="210" spans="1:2" x14ac:dyDescent="0.3">
      <c r="A210" s="45">
        <v>326</v>
      </c>
      <c r="B210" s="46">
        <v>1151</v>
      </c>
    </row>
    <row r="211" spans="1:2" x14ac:dyDescent="0.3">
      <c r="A211" s="45">
        <v>327</v>
      </c>
      <c r="B211" s="46">
        <v>34</v>
      </c>
    </row>
    <row r="212" spans="1:2" x14ac:dyDescent="0.3">
      <c r="A212" s="45">
        <v>328</v>
      </c>
      <c r="B212" s="46">
        <v>498</v>
      </c>
    </row>
    <row r="213" spans="1:2" x14ac:dyDescent="0.3">
      <c r="A213" s="45">
        <v>329</v>
      </c>
      <c r="B213" s="46">
        <v>167</v>
      </c>
    </row>
    <row r="214" spans="1:2" x14ac:dyDescent="0.3">
      <c r="A214" s="45">
        <v>330</v>
      </c>
      <c r="B214" s="46">
        <v>340</v>
      </c>
    </row>
    <row r="215" spans="1:2" x14ac:dyDescent="0.3">
      <c r="A215" s="45">
        <v>331</v>
      </c>
      <c r="B215" s="46">
        <v>438</v>
      </c>
    </row>
    <row r="216" spans="1:2" x14ac:dyDescent="0.3">
      <c r="A216" s="45">
        <v>332</v>
      </c>
      <c r="B216" s="46">
        <v>555</v>
      </c>
    </row>
    <row r="217" spans="1:2" x14ac:dyDescent="0.3">
      <c r="A217" s="45">
        <v>333</v>
      </c>
      <c r="B217" s="46">
        <v>266</v>
      </c>
    </row>
    <row r="218" spans="1:2" x14ac:dyDescent="0.3">
      <c r="A218" s="45">
        <v>334</v>
      </c>
      <c r="B218" s="46">
        <v>69</v>
      </c>
    </row>
    <row r="219" spans="1:2" x14ac:dyDescent="0.3">
      <c r="A219" s="45">
        <v>335</v>
      </c>
      <c r="B219" s="46">
        <v>80</v>
      </c>
    </row>
    <row r="220" spans="1:2" x14ac:dyDescent="0.3">
      <c r="A220" s="45">
        <v>336</v>
      </c>
      <c r="B220" s="46">
        <v>493</v>
      </c>
    </row>
    <row r="221" spans="1:2" x14ac:dyDescent="0.3">
      <c r="A221" s="45">
        <v>337</v>
      </c>
      <c r="B221" s="46">
        <v>31</v>
      </c>
    </row>
    <row r="222" spans="1:2" x14ac:dyDescent="0.3">
      <c r="A222" s="45">
        <v>338</v>
      </c>
      <c r="B222" s="46">
        <v>236</v>
      </c>
    </row>
    <row r="223" spans="1:2" x14ac:dyDescent="0.3">
      <c r="A223" s="45">
        <v>339</v>
      </c>
      <c r="B223" s="46">
        <v>89</v>
      </c>
    </row>
    <row r="224" spans="1:2" x14ac:dyDescent="0.3">
      <c r="A224" s="45">
        <v>340</v>
      </c>
      <c r="B224" s="46">
        <v>299</v>
      </c>
    </row>
    <row r="225" spans="1:2" x14ac:dyDescent="0.3">
      <c r="A225" s="45">
        <v>341</v>
      </c>
      <c r="B225" s="46">
        <v>55</v>
      </c>
    </row>
    <row r="226" spans="1:2" x14ac:dyDescent="0.3">
      <c r="A226" s="45">
        <v>342</v>
      </c>
      <c r="B226" s="46">
        <v>325</v>
      </c>
    </row>
    <row r="227" spans="1:2" x14ac:dyDescent="0.3">
      <c r="A227" s="45">
        <v>343</v>
      </c>
      <c r="B227" s="46">
        <v>524</v>
      </c>
    </row>
    <row r="228" spans="1:2" x14ac:dyDescent="0.3">
      <c r="A228" s="45">
        <v>344</v>
      </c>
      <c r="B228" s="46">
        <v>285</v>
      </c>
    </row>
    <row r="229" spans="1:2" x14ac:dyDescent="0.3">
      <c r="A229" s="45">
        <v>345</v>
      </c>
      <c r="B229" s="46">
        <v>179</v>
      </c>
    </row>
    <row r="230" spans="1:2" x14ac:dyDescent="0.3">
      <c r="A230" s="45">
        <v>346</v>
      </c>
      <c r="B230" s="46">
        <v>188</v>
      </c>
    </row>
    <row r="231" spans="1:2" x14ac:dyDescent="0.3">
      <c r="A231" s="45">
        <v>347</v>
      </c>
      <c r="B231" s="46">
        <v>379</v>
      </c>
    </row>
    <row r="232" spans="1:2" x14ac:dyDescent="0.3">
      <c r="A232" s="45">
        <v>348</v>
      </c>
      <c r="B232" s="46">
        <v>119</v>
      </c>
    </row>
    <row r="233" spans="1:2" x14ac:dyDescent="0.3">
      <c r="A233" s="45">
        <v>349</v>
      </c>
      <c r="B233" s="46">
        <v>167</v>
      </c>
    </row>
    <row r="234" spans="1:2" x14ac:dyDescent="0.3">
      <c r="A234" s="45">
        <v>350</v>
      </c>
      <c r="B234" s="46">
        <v>221</v>
      </c>
    </row>
    <row r="235" spans="1:2" x14ac:dyDescent="0.3">
      <c r="A235" s="45">
        <v>351</v>
      </c>
      <c r="B235" s="46">
        <v>964</v>
      </c>
    </row>
    <row r="236" spans="1:2" x14ac:dyDescent="0.3">
      <c r="A236" s="45">
        <v>352</v>
      </c>
      <c r="B236" s="46">
        <v>286</v>
      </c>
    </row>
    <row r="237" spans="1:2" x14ac:dyDescent="0.3">
      <c r="A237" s="45">
        <v>353</v>
      </c>
      <c r="B237" s="46">
        <v>613</v>
      </c>
    </row>
    <row r="238" spans="1:2" x14ac:dyDescent="0.3">
      <c r="A238" s="45">
        <v>354</v>
      </c>
      <c r="B238" s="46">
        <v>29</v>
      </c>
    </row>
    <row r="239" spans="1:2" x14ac:dyDescent="0.3">
      <c r="A239" s="45">
        <v>355</v>
      </c>
      <c r="B239" s="46">
        <v>165</v>
      </c>
    </row>
    <row r="240" spans="1:2" x14ac:dyDescent="0.3">
      <c r="A240" s="45">
        <v>356</v>
      </c>
      <c r="B240" s="46">
        <v>97</v>
      </c>
    </row>
    <row r="241" spans="1:2" x14ac:dyDescent="0.3">
      <c r="A241" s="45">
        <v>357</v>
      </c>
      <c r="B241" s="46">
        <v>303</v>
      </c>
    </row>
    <row r="242" spans="1:2" x14ac:dyDescent="0.3">
      <c r="A242" s="45">
        <v>358</v>
      </c>
      <c r="B242" s="46">
        <v>267</v>
      </c>
    </row>
    <row r="243" spans="1:2" x14ac:dyDescent="0.3">
      <c r="A243" s="45">
        <v>359</v>
      </c>
      <c r="B243" s="46">
        <v>302</v>
      </c>
    </row>
    <row r="244" spans="1:2" x14ac:dyDescent="0.3">
      <c r="A244" s="45">
        <v>360</v>
      </c>
      <c r="B244" s="46">
        <v>87</v>
      </c>
    </row>
    <row r="245" spans="1:2" x14ac:dyDescent="0.3">
      <c r="A245" s="45">
        <v>361</v>
      </c>
      <c r="B245" s="46">
        <v>354</v>
      </c>
    </row>
    <row r="246" spans="1:2" x14ac:dyDescent="0.3">
      <c r="A246" s="45">
        <v>362</v>
      </c>
      <c r="B246" s="46">
        <v>86</v>
      </c>
    </row>
    <row r="247" spans="1:2" x14ac:dyDescent="0.3">
      <c r="A247" s="45">
        <v>363</v>
      </c>
      <c r="B247" s="46">
        <v>26</v>
      </c>
    </row>
    <row r="248" spans="1:2" x14ac:dyDescent="0.3">
      <c r="A248" s="45">
        <v>364</v>
      </c>
      <c r="B248" s="46">
        <v>113</v>
      </c>
    </row>
    <row r="249" spans="1:2" x14ac:dyDescent="0.3">
      <c r="A249" s="45">
        <v>365</v>
      </c>
      <c r="B249" s="46">
        <v>65</v>
      </c>
    </row>
    <row r="250" spans="1:2" x14ac:dyDescent="0.3">
      <c r="A250" s="45">
        <v>366</v>
      </c>
      <c r="B250" s="46">
        <v>134</v>
      </c>
    </row>
    <row r="251" spans="1:2" x14ac:dyDescent="0.3">
      <c r="A251" s="45">
        <v>367</v>
      </c>
      <c r="B251" s="46">
        <v>119</v>
      </c>
    </row>
    <row r="252" spans="1:2" x14ac:dyDescent="0.3">
      <c r="A252" s="45">
        <v>368</v>
      </c>
      <c r="B252" s="46">
        <v>159</v>
      </c>
    </row>
    <row r="253" spans="1:2" x14ac:dyDescent="0.3">
      <c r="A253" s="45">
        <v>369</v>
      </c>
      <c r="B253" s="46">
        <v>167</v>
      </c>
    </row>
    <row r="254" spans="1:2" x14ac:dyDescent="0.3">
      <c r="A254" s="45">
        <v>370</v>
      </c>
      <c r="B254" s="46">
        <v>43</v>
      </c>
    </row>
    <row r="255" spans="1:2" x14ac:dyDescent="0.3">
      <c r="A255" s="45">
        <v>371</v>
      </c>
      <c r="B255" s="46">
        <v>1062</v>
      </c>
    </row>
    <row r="256" spans="1:2" x14ac:dyDescent="0.3">
      <c r="A256" s="45">
        <v>372</v>
      </c>
      <c r="B256" s="46">
        <v>9</v>
      </c>
    </row>
    <row r="257" spans="1:2" x14ac:dyDescent="0.3">
      <c r="A257" s="45">
        <v>373</v>
      </c>
      <c r="B257" s="46">
        <v>89</v>
      </c>
    </row>
    <row r="258" spans="1:2" x14ac:dyDescent="0.3">
      <c r="A258" s="45">
        <v>374</v>
      </c>
      <c r="B258" s="46">
        <v>174</v>
      </c>
    </row>
    <row r="259" spans="1:2" x14ac:dyDescent="0.3">
      <c r="A259" s="45">
        <v>375</v>
      </c>
      <c r="B259" s="46">
        <v>14</v>
      </c>
    </row>
    <row r="260" spans="1:2" x14ac:dyDescent="0.3">
      <c r="A260" s="45">
        <v>376</v>
      </c>
      <c r="B260" s="46">
        <v>48</v>
      </c>
    </row>
    <row r="261" spans="1:2" x14ac:dyDescent="0.3">
      <c r="A261" s="45">
        <v>377</v>
      </c>
      <c r="B261" s="46">
        <v>133</v>
      </c>
    </row>
    <row r="262" spans="1:2" x14ac:dyDescent="0.3">
      <c r="A262" s="45">
        <v>378</v>
      </c>
      <c r="B262" s="46">
        <v>83</v>
      </c>
    </row>
    <row r="263" spans="1:2" x14ac:dyDescent="0.3">
      <c r="A263" s="45">
        <v>379</v>
      </c>
      <c r="B263" s="46">
        <v>149</v>
      </c>
    </row>
    <row r="264" spans="1:2" x14ac:dyDescent="0.3">
      <c r="A264" s="45">
        <v>380</v>
      </c>
      <c r="B264" s="46">
        <v>49</v>
      </c>
    </row>
    <row r="265" spans="1:2" x14ac:dyDescent="0.3">
      <c r="A265" s="45">
        <v>381</v>
      </c>
      <c r="B265" s="46">
        <v>251</v>
      </c>
    </row>
    <row r="266" spans="1:2" x14ac:dyDescent="0.3">
      <c r="A266" s="45">
        <v>382</v>
      </c>
      <c r="B266" s="46">
        <v>22</v>
      </c>
    </row>
    <row r="267" spans="1:2" x14ac:dyDescent="0.3">
      <c r="A267" s="45">
        <v>383</v>
      </c>
      <c r="B267" s="46">
        <v>48</v>
      </c>
    </row>
    <row r="268" spans="1:2" x14ac:dyDescent="0.3">
      <c r="A268" s="45">
        <v>384</v>
      </c>
      <c r="B268" s="46">
        <v>383</v>
      </c>
    </row>
    <row r="269" spans="1:2" x14ac:dyDescent="0.3">
      <c r="A269" s="45">
        <v>385</v>
      </c>
      <c r="B269" s="46">
        <v>237</v>
      </c>
    </row>
    <row r="270" spans="1:2" x14ac:dyDescent="0.3">
      <c r="A270" s="45">
        <v>386</v>
      </c>
      <c r="B270" s="46">
        <v>13</v>
      </c>
    </row>
    <row r="271" spans="1:2" x14ac:dyDescent="0.3">
      <c r="A271" s="45">
        <v>387</v>
      </c>
      <c r="B271" s="46">
        <v>562</v>
      </c>
    </row>
    <row r="272" spans="1:2" x14ac:dyDescent="0.3">
      <c r="A272" s="45">
        <v>388</v>
      </c>
      <c r="B272" s="46">
        <v>71</v>
      </c>
    </row>
    <row r="273" spans="1:2" x14ac:dyDescent="0.3">
      <c r="A273" s="45">
        <v>389</v>
      </c>
      <c r="B273" s="46">
        <v>1510</v>
      </c>
    </row>
    <row r="274" spans="1:2" x14ac:dyDescent="0.3">
      <c r="A274" s="45">
        <v>390</v>
      </c>
      <c r="B274" s="46">
        <v>14</v>
      </c>
    </row>
    <row r="275" spans="1:2" x14ac:dyDescent="0.3">
      <c r="A275" s="45">
        <v>391</v>
      </c>
      <c r="B275" s="46">
        <v>193</v>
      </c>
    </row>
    <row r="276" spans="1:2" x14ac:dyDescent="0.3">
      <c r="A276" s="45">
        <v>392</v>
      </c>
      <c r="B276" s="46">
        <v>206</v>
      </c>
    </row>
    <row r="277" spans="1:2" x14ac:dyDescent="0.3">
      <c r="A277" s="45">
        <v>393</v>
      </c>
      <c r="B277" s="46">
        <v>351</v>
      </c>
    </row>
    <row r="278" spans="1:2" x14ac:dyDescent="0.3">
      <c r="A278" s="45">
        <v>394</v>
      </c>
      <c r="B278" s="46">
        <v>50</v>
      </c>
    </row>
    <row r="279" spans="1:2" x14ac:dyDescent="0.3">
      <c r="A279" s="45">
        <v>395</v>
      </c>
      <c r="B279" s="46">
        <v>184</v>
      </c>
    </row>
    <row r="280" spans="1:2" x14ac:dyDescent="0.3">
      <c r="A280" s="45">
        <v>396</v>
      </c>
      <c r="B280" s="46">
        <v>196</v>
      </c>
    </row>
    <row r="281" spans="1:2" x14ac:dyDescent="0.3">
      <c r="A281" s="45">
        <v>397</v>
      </c>
      <c r="B281" s="46">
        <v>229</v>
      </c>
    </row>
    <row r="282" spans="1:2" x14ac:dyDescent="0.3">
      <c r="A282" s="45">
        <v>398</v>
      </c>
      <c r="B282" s="46">
        <v>67</v>
      </c>
    </row>
    <row r="283" spans="1:2" x14ac:dyDescent="0.3">
      <c r="A283" s="45">
        <v>399</v>
      </c>
      <c r="B283" s="46">
        <v>95</v>
      </c>
    </row>
    <row r="284" spans="1:2" x14ac:dyDescent="0.3">
      <c r="A284" s="45">
        <v>400</v>
      </c>
      <c r="B284" s="46">
        <v>62</v>
      </c>
    </row>
    <row r="285" spans="1:2" x14ac:dyDescent="0.3">
      <c r="A285" s="45">
        <v>401</v>
      </c>
      <c r="B285" s="46">
        <v>73</v>
      </c>
    </row>
    <row r="286" spans="1:2" x14ac:dyDescent="0.3">
      <c r="A286" s="45">
        <v>402</v>
      </c>
      <c r="B286" s="46">
        <v>43</v>
      </c>
    </row>
    <row r="287" spans="1:2" x14ac:dyDescent="0.3">
      <c r="A287" s="45">
        <v>403</v>
      </c>
      <c r="B287" s="46">
        <v>70</v>
      </c>
    </row>
    <row r="288" spans="1:2" x14ac:dyDescent="0.3">
      <c r="A288" s="45">
        <v>404</v>
      </c>
      <c r="B288" s="46">
        <v>271</v>
      </c>
    </row>
    <row r="289" spans="1:2" x14ac:dyDescent="0.3">
      <c r="A289" s="45">
        <v>405</v>
      </c>
      <c r="B289" s="46">
        <v>55</v>
      </c>
    </row>
    <row r="290" spans="1:2" x14ac:dyDescent="0.3">
      <c r="A290" s="45">
        <v>406</v>
      </c>
      <c r="B290" s="46">
        <v>35</v>
      </c>
    </row>
    <row r="291" spans="1:2" x14ac:dyDescent="0.3">
      <c r="A291" s="45">
        <v>407</v>
      </c>
      <c r="B291" s="46">
        <v>22</v>
      </c>
    </row>
    <row r="292" spans="1:2" x14ac:dyDescent="0.3">
      <c r="A292" s="45">
        <v>408</v>
      </c>
      <c r="B292" s="46">
        <v>38</v>
      </c>
    </row>
    <row r="293" spans="1:2" x14ac:dyDescent="0.3">
      <c r="A293" s="45">
        <v>409</v>
      </c>
      <c r="B293" s="46">
        <v>15</v>
      </c>
    </row>
    <row r="294" spans="1:2" x14ac:dyDescent="0.3">
      <c r="A294" s="45">
        <v>410</v>
      </c>
      <c r="B294" s="46">
        <v>7</v>
      </c>
    </row>
    <row r="295" spans="1:2" x14ac:dyDescent="0.3">
      <c r="A295" s="45">
        <v>411</v>
      </c>
      <c r="B295" s="46">
        <v>241</v>
      </c>
    </row>
    <row r="296" spans="1:2" x14ac:dyDescent="0.3">
      <c r="A296" s="45">
        <v>412</v>
      </c>
      <c r="B296" s="46">
        <v>55</v>
      </c>
    </row>
    <row r="297" spans="1:2" x14ac:dyDescent="0.3">
      <c r="A297" s="45">
        <v>413</v>
      </c>
      <c r="B297" s="46">
        <v>171</v>
      </c>
    </row>
    <row r="298" spans="1:2" x14ac:dyDescent="0.3">
      <c r="A298" s="45">
        <v>414</v>
      </c>
      <c r="B298" s="46">
        <v>208</v>
      </c>
    </row>
    <row r="299" spans="1:2" x14ac:dyDescent="0.3">
      <c r="A299" s="45">
        <v>415</v>
      </c>
      <c r="B299" s="46">
        <v>21</v>
      </c>
    </row>
    <row r="300" spans="1:2" x14ac:dyDescent="0.3">
      <c r="A300" s="45">
        <v>416</v>
      </c>
      <c r="B300" s="46">
        <v>25</v>
      </c>
    </row>
    <row r="301" spans="1:2" x14ac:dyDescent="0.3">
      <c r="A301" s="45">
        <v>417</v>
      </c>
      <c r="B301" s="46">
        <v>52</v>
      </c>
    </row>
    <row r="302" spans="1:2" x14ac:dyDescent="0.3">
      <c r="A302" s="45">
        <v>418</v>
      </c>
      <c r="B302" s="46">
        <v>104</v>
      </c>
    </row>
    <row r="303" spans="1:2" x14ac:dyDescent="0.3">
      <c r="A303" s="45">
        <v>419</v>
      </c>
      <c r="B303" s="46">
        <v>73</v>
      </c>
    </row>
    <row r="304" spans="1:2" x14ac:dyDescent="0.3">
      <c r="A304" s="45">
        <v>520</v>
      </c>
      <c r="B304" s="46">
        <v>34</v>
      </c>
    </row>
    <row r="305" spans="1:2" x14ac:dyDescent="0.3">
      <c r="A305" s="45">
        <v>521</v>
      </c>
      <c r="B305" s="46">
        <v>56</v>
      </c>
    </row>
    <row r="306" spans="1:2" x14ac:dyDescent="0.3">
      <c r="A306" s="45">
        <v>522</v>
      </c>
      <c r="B306" s="46">
        <v>31</v>
      </c>
    </row>
    <row r="307" spans="1:2" x14ac:dyDescent="0.3">
      <c r="A307" s="45">
        <v>523</v>
      </c>
      <c r="B307" s="46">
        <v>84</v>
      </c>
    </row>
    <row r="308" spans="1:2" x14ac:dyDescent="0.3">
      <c r="A308" s="45">
        <v>524</v>
      </c>
      <c r="B308" s="46">
        <v>130</v>
      </c>
    </row>
    <row r="309" spans="1:2" x14ac:dyDescent="0.3">
      <c r="A309" s="45">
        <v>525</v>
      </c>
      <c r="B309" s="46">
        <v>12</v>
      </c>
    </row>
    <row r="310" spans="1:2" x14ac:dyDescent="0.3">
      <c r="A310" s="45">
        <v>526</v>
      </c>
      <c r="B310" s="46">
        <v>23</v>
      </c>
    </row>
    <row r="311" spans="1:2" x14ac:dyDescent="0.3">
      <c r="A311" s="45">
        <v>527</v>
      </c>
      <c r="B311" s="46">
        <v>158</v>
      </c>
    </row>
    <row r="312" spans="1:2" x14ac:dyDescent="0.3">
      <c r="A312" s="45">
        <v>528</v>
      </c>
      <c r="B312" s="46">
        <v>30</v>
      </c>
    </row>
    <row r="313" spans="1:2" x14ac:dyDescent="0.3">
      <c r="A313" s="45">
        <v>529</v>
      </c>
      <c r="B313" s="46">
        <v>18</v>
      </c>
    </row>
    <row r="314" spans="1:2" x14ac:dyDescent="0.3">
      <c r="A314" s="45">
        <v>530</v>
      </c>
      <c r="B314" s="46">
        <v>29</v>
      </c>
    </row>
    <row r="315" spans="1:2" x14ac:dyDescent="0.3">
      <c r="A315" s="45">
        <v>531</v>
      </c>
      <c r="B315" s="46">
        <v>31</v>
      </c>
    </row>
    <row r="316" spans="1:2" x14ac:dyDescent="0.3">
      <c r="A316" s="45">
        <v>532</v>
      </c>
      <c r="B316" s="46">
        <v>173</v>
      </c>
    </row>
    <row r="317" spans="1:2" x14ac:dyDescent="0.3">
      <c r="A317" s="45">
        <v>533</v>
      </c>
      <c r="B317" s="46">
        <v>17</v>
      </c>
    </row>
    <row r="318" spans="1:2" x14ac:dyDescent="0.3">
      <c r="A318" s="45">
        <v>534</v>
      </c>
      <c r="B318" s="46">
        <v>48</v>
      </c>
    </row>
    <row r="319" spans="1:2" x14ac:dyDescent="0.3">
      <c r="A319" s="45">
        <v>535</v>
      </c>
      <c r="B319" s="46">
        <v>59</v>
      </c>
    </row>
    <row r="320" spans="1:2" x14ac:dyDescent="0.3">
      <c r="A320" s="45">
        <v>536</v>
      </c>
      <c r="B320" s="46">
        <v>39</v>
      </c>
    </row>
    <row r="321" spans="1:2" x14ac:dyDescent="0.3">
      <c r="A321" s="45">
        <v>537</v>
      </c>
      <c r="B321" s="46">
        <v>59</v>
      </c>
    </row>
    <row r="322" spans="1:2" x14ac:dyDescent="0.3">
      <c r="A322" s="45">
        <v>538</v>
      </c>
      <c r="B322" s="46">
        <v>60</v>
      </c>
    </row>
    <row r="323" spans="1:2" x14ac:dyDescent="0.3">
      <c r="A323" s="45">
        <v>539</v>
      </c>
      <c r="B323" s="46">
        <v>20</v>
      </c>
    </row>
    <row r="324" spans="1:2" x14ac:dyDescent="0.3">
      <c r="A324" s="45">
        <v>640</v>
      </c>
      <c r="B324" s="46">
        <v>2</v>
      </c>
    </row>
    <row r="325" spans="1:2" x14ac:dyDescent="0.3">
      <c r="A325" s="45">
        <v>641</v>
      </c>
      <c r="B325" s="46">
        <v>315</v>
      </c>
    </row>
    <row r="326" spans="1:2" x14ac:dyDescent="0.3">
      <c r="A326" s="45">
        <v>642</v>
      </c>
      <c r="B326" s="46">
        <v>2174</v>
      </c>
    </row>
    <row r="327" spans="1:2" x14ac:dyDescent="0.3">
      <c r="A327" s="45">
        <v>643</v>
      </c>
      <c r="B327" s="46">
        <v>152</v>
      </c>
    </row>
    <row r="328" spans="1:2" x14ac:dyDescent="0.3">
      <c r="A328" s="45">
        <v>644</v>
      </c>
      <c r="B328" s="46">
        <v>1021</v>
      </c>
    </row>
    <row r="329" spans="1:2" x14ac:dyDescent="0.3">
      <c r="A329" s="45">
        <v>645</v>
      </c>
      <c r="B329" s="46">
        <v>237</v>
      </c>
    </row>
    <row r="330" spans="1:2" x14ac:dyDescent="0.3">
      <c r="A330" s="45">
        <v>646</v>
      </c>
      <c r="B330" s="46">
        <v>27</v>
      </c>
    </row>
    <row r="331" spans="1:2" x14ac:dyDescent="0.3">
      <c r="A331" s="45">
        <v>647</v>
      </c>
      <c r="B331" s="46">
        <v>17</v>
      </c>
    </row>
    <row r="332" spans="1:2" x14ac:dyDescent="0.3">
      <c r="A332" s="45">
        <v>648</v>
      </c>
      <c r="B332" s="46">
        <v>27</v>
      </c>
    </row>
    <row r="333" spans="1:2" x14ac:dyDescent="0.3">
      <c r="A333" s="45">
        <v>649</v>
      </c>
      <c r="B333" s="46">
        <v>82</v>
      </c>
    </row>
    <row r="334" spans="1:2" x14ac:dyDescent="0.3">
      <c r="A334" s="45">
        <v>650</v>
      </c>
      <c r="B334" s="46">
        <v>48</v>
      </c>
    </row>
    <row r="335" spans="1:2" x14ac:dyDescent="0.3">
      <c r="A335" s="45">
        <v>651</v>
      </c>
      <c r="B335" s="46">
        <v>105</v>
      </c>
    </row>
    <row r="336" spans="1:2" x14ac:dyDescent="0.3">
      <c r="A336" s="45">
        <v>652</v>
      </c>
      <c r="B336" s="46">
        <v>28</v>
      </c>
    </row>
    <row r="337" spans="1:2" x14ac:dyDescent="0.3">
      <c r="A337" s="45">
        <v>653</v>
      </c>
      <c r="B337" s="46">
        <v>1107</v>
      </c>
    </row>
    <row r="338" spans="1:2" x14ac:dyDescent="0.3">
      <c r="A338" s="45">
        <v>654</v>
      </c>
      <c r="B338" s="46">
        <v>1013</v>
      </c>
    </row>
    <row r="339" spans="1:2" x14ac:dyDescent="0.3">
      <c r="A339" s="45">
        <v>655</v>
      </c>
      <c r="B339" s="46">
        <v>274</v>
      </c>
    </row>
    <row r="340" spans="1:2" x14ac:dyDescent="0.3">
      <c r="A340" s="45">
        <v>656</v>
      </c>
      <c r="B340" s="46">
        <v>87</v>
      </c>
    </row>
    <row r="341" spans="1:2" x14ac:dyDescent="0.3">
      <c r="A341" s="45">
        <v>657</v>
      </c>
      <c r="B341" s="46">
        <v>99</v>
      </c>
    </row>
    <row r="342" spans="1:2" x14ac:dyDescent="0.3">
      <c r="A342" s="45">
        <v>658</v>
      </c>
      <c r="B342" s="46">
        <v>276</v>
      </c>
    </row>
    <row r="343" spans="1:2" x14ac:dyDescent="0.3">
      <c r="A343" s="45">
        <v>659</v>
      </c>
      <c r="B343" s="46">
        <v>21</v>
      </c>
    </row>
    <row r="344" spans="1:2" x14ac:dyDescent="0.3">
      <c r="A344" s="45">
        <v>720</v>
      </c>
      <c r="B344" s="46">
        <v>41</v>
      </c>
    </row>
    <row r="345" spans="1:2" x14ac:dyDescent="0.3">
      <c r="A345" s="45">
        <v>721</v>
      </c>
      <c r="B345" s="46">
        <v>119</v>
      </c>
    </row>
    <row r="346" spans="1:2" x14ac:dyDescent="0.3">
      <c r="A346" s="45">
        <v>722</v>
      </c>
      <c r="B346" s="46">
        <v>153</v>
      </c>
    </row>
    <row r="347" spans="1:2" x14ac:dyDescent="0.3">
      <c r="A347" s="45">
        <v>723</v>
      </c>
      <c r="B347" s="46">
        <v>100</v>
      </c>
    </row>
    <row r="348" spans="1:2" x14ac:dyDescent="0.3">
      <c r="A348" s="45">
        <v>724</v>
      </c>
      <c r="B348" s="46">
        <v>143</v>
      </c>
    </row>
    <row r="349" spans="1:2" x14ac:dyDescent="0.3">
      <c r="A349" s="45">
        <v>725</v>
      </c>
      <c r="B349" s="46">
        <v>140</v>
      </c>
    </row>
    <row r="350" spans="1:2" x14ac:dyDescent="0.3">
      <c r="A350" s="45">
        <v>726</v>
      </c>
      <c r="B350" s="46">
        <v>35</v>
      </c>
    </row>
    <row r="351" spans="1:2" x14ac:dyDescent="0.3">
      <c r="A351" s="45">
        <v>727</v>
      </c>
      <c r="B351" s="46">
        <v>149</v>
      </c>
    </row>
    <row r="352" spans="1:2" x14ac:dyDescent="0.3">
      <c r="A352" s="45">
        <v>728</v>
      </c>
      <c r="B352" s="46">
        <v>130</v>
      </c>
    </row>
    <row r="353" spans="1:2" x14ac:dyDescent="0.3">
      <c r="A353" s="45">
        <v>729</v>
      </c>
      <c r="B353" s="46">
        <v>120</v>
      </c>
    </row>
    <row r="354" spans="1:2" x14ac:dyDescent="0.3">
      <c r="A354" s="45">
        <v>730</v>
      </c>
      <c r="B354" s="46">
        <v>265</v>
      </c>
    </row>
    <row r="355" spans="1:2" x14ac:dyDescent="0.3">
      <c r="A355" s="45">
        <v>731</v>
      </c>
      <c r="B355" s="46">
        <v>71</v>
      </c>
    </row>
    <row r="356" spans="1:2" x14ac:dyDescent="0.3">
      <c r="A356" s="45">
        <v>732</v>
      </c>
      <c r="B356" s="46">
        <v>13</v>
      </c>
    </row>
    <row r="357" spans="1:2" x14ac:dyDescent="0.3">
      <c r="A357" s="45">
        <v>733</v>
      </c>
      <c r="B357" s="46">
        <v>169</v>
      </c>
    </row>
    <row r="358" spans="1:2" x14ac:dyDescent="0.3">
      <c r="A358" s="45">
        <v>734</v>
      </c>
      <c r="B358" s="46">
        <v>57</v>
      </c>
    </row>
    <row r="359" spans="1:2" x14ac:dyDescent="0.3">
      <c r="A359" s="45">
        <v>735</v>
      </c>
      <c r="B359" s="46">
        <v>229</v>
      </c>
    </row>
    <row r="360" spans="1:2" x14ac:dyDescent="0.3">
      <c r="A360" s="45">
        <v>736</v>
      </c>
      <c r="B360" s="46">
        <v>108</v>
      </c>
    </row>
    <row r="361" spans="1:2" x14ac:dyDescent="0.3">
      <c r="A361" s="45">
        <v>737</v>
      </c>
      <c r="B361" s="46">
        <v>108</v>
      </c>
    </row>
    <row r="362" spans="1:2" x14ac:dyDescent="0.3">
      <c r="A362" s="45">
        <v>738</v>
      </c>
      <c r="B362" s="46">
        <v>41</v>
      </c>
    </row>
    <row r="363" spans="1:2" x14ac:dyDescent="0.3">
      <c r="A363" s="45">
        <v>739</v>
      </c>
      <c r="B363" s="46">
        <v>139</v>
      </c>
    </row>
    <row r="364" spans="1:2" x14ac:dyDescent="0.3">
      <c r="A364" s="45">
        <v>740</v>
      </c>
      <c r="B364" s="46">
        <v>19</v>
      </c>
    </row>
    <row r="365" spans="1:2" x14ac:dyDescent="0.3">
      <c r="A365" s="45">
        <v>741</v>
      </c>
      <c r="B365" s="46">
        <v>94</v>
      </c>
    </row>
    <row r="366" spans="1:2" x14ac:dyDescent="0.3">
      <c r="A366" s="45">
        <v>742</v>
      </c>
      <c r="B366" s="46">
        <v>23</v>
      </c>
    </row>
    <row r="367" spans="1:2" x14ac:dyDescent="0.3">
      <c r="A367" s="45">
        <v>743</v>
      </c>
      <c r="B367" s="46">
        <v>15</v>
      </c>
    </row>
    <row r="368" spans="1:2" x14ac:dyDescent="0.3">
      <c r="A368" s="45">
        <v>744</v>
      </c>
      <c r="B368" s="46">
        <v>62</v>
      </c>
    </row>
    <row r="369" spans="1:2" x14ac:dyDescent="0.3">
      <c r="A369" s="45">
        <v>745</v>
      </c>
      <c r="B369" s="46">
        <v>74</v>
      </c>
    </row>
    <row r="370" spans="1:2" x14ac:dyDescent="0.3">
      <c r="A370" s="45">
        <v>746</v>
      </c>
      <c r="B370" s="46">
        <v>97</v>
      </c>
    </row>
    <row r="371" spans="1:2" x14ac:dyDescent="0.3">
      <c r="A371" s="45">
        <v>747</v>
      </c>
      <c r="B371" s="46">
        <v>55</v>
      </c>
    </row>
    <row r="372" spans="1:2" x14ac:dyDescent="0.3">
      <c r="A372" s="45">
        <v>748</v>
      </c>
      <c r="B372" s="46">
        <v>44</v>
      </c>
    </row>
    <row r="373" spans="1:2" x14ac:dyDescent="0.3">
      <c r="A373" s="45">
        <v>749</v>
      </c>
      <c r="B373" s="46">
        <v>110</v>
      </c>
    </row>
    <row r="374" spans="1:2" x14ac:dyDescent="0.3">
      <c r="A374" s="45">
        <v>750</v>
      </c>
      <c r="B374" s="46">
        <v>59</v>
      </c>
    </row>
    <row r="375" spans="1:2" x14ac:dyDescent="0.3">
      <c r="A375" s="45">
        <v>751</v>
      </c>
      <c r="B375" s="46">
        <v>62</v>
      </c>
    </row>
    <row r="376" spans="1:2" x14ac:dyDescent="0.3">
      <c r="A376" s="45">
        <v>752</v>
      </c>
      <c r="B376" s="46">
        <v>105</v>
      </c>
    </row>
    <row r="377" spans="1:2" x14ac:dyDescent="0.3">
      <c r="A377" s="45">
        <v>753</v>
      </c>
      <c r="B377" s="46">
        <v>26</v>
      </c>
    </row>
    <row r="378" spans="1:2" x14ac:dyDescent="0.3">
      <c r="A378" s="45">
        <v>754</v>
      </c>
      <c r="B378" s="46">
        <v>49</v>
      </c>
    </row>
    <row r="379" spans="1:2" x14ac:dyDescent="0.3">
      <c r="A379" s="45">
        <v>755</v>
      </c>
      <c r="B379" s="46">
        <v>68</v>
      </c>
    </row>
    <row r="380" spans="1:2" x14ac:dyDescent="0.3">
      <c r="A380" s="45">
        <v>756</v>
      </c>
      <c r="B380" s="46">
        <v>22</v>
      </c>
    </row>
    <row r="381" spans="1:2" x14ac:dyDescent="0.3">
      <c r="A381" s="45">
        <v>757</v>
      </c>
      <c r="B381" s="46">
        <v>18</v>
      </c>
    </row>
    <row r="382" spans="1:2" x14ac:dyDescent="0.3">
      <c r="A382" s="45">
        <v>758</v>
      </c>
      <c r="B382" s="46">
        <v>19</v>
      </c>
    </row>
    <row r="383" spans="1:2" x14ac:dyDescent="0.3">
      <c r="A383" s="45">
        <v>759</v>
      </c>
      <c r="B383" s="46">
        <v>99</v>
      </c>
    </row>
    <row r="384" spans="1:2" x14ac:dyDescent="0.3">
      <c r="A384" s="45">
        <v>780</v>
      </c>
      <c r="B384" s="46">
        <v>27</v>
      </c>
    </row>
    <row r="385" spans="1:2" x14ac:dyDescent="0.3">
      <c r="A385" s="45">
        <v>781</v>
      </c>
      <c r="B385" s="46">
        <v>25</v>
      </c>
    </row>
    <row r="386" spans="1:2" x14ac:dyDescent="0.3">
      <c r="A386" s="45">
        <v>782</v>
      </c>
      <c r="B386" s="46">
        <v>14</v>
      </c>
    </row>
    <row r="387" spans="1:2" x14ac:dyDescent="0.3">
      <c r="A387" s="45">
        <v>783</v>
      </c>
      <c r="B387" s="46">
        <v>35</v>
      </c>
    </row>
    <row r="388" spans="1:2" x14ac:dyDescent="0.3">
      <c r="A388" s="45">
        <v>784</v>
      </c>
      <c r="B388" s="46">
        <v>10</v>
      </c>
    </row>
    <row r="389" spans="1:2" x14ac:dyDescent="0.3">
      <c r="A389" s="45">
        <v>785</v>
      </c>
      <c r="B389" s="46">
        <v>29</v>
      </c>
    </row>
    <row r="390" spans="1:2" x14ac:dyDescent="0.3">
      <c r="A390" s="45">
        <v>786</v>
      </c>
      <c r="B390" s="46">
        <v>44</v>
      </c>
    </row>
    <row r="391" spans="1:2" x14ac:dyDescent="0.3">
      <c r="A391" s="45">
        <v>787</v>
      </c>
      <c r="B391" s="46">
        <v>17</v>
      </c>
    </row>
    <row r="392" spans="1:2" x14ac:dyDescent="0.3">
      <c r="A392" s="45">
        <v>788</v>
      </c>
      <c r="B392" s="46">
        <v>34</v>
      </c>
    </row>
    <row r="393" spans="1:2" x14ac:dyDescent="0.3">
      <c r="A393" s="45">
        <v>789</v>
      </c>
      <c r="B393" s="46">
        <v>14</v>
      </c>
    </row>
    <row r="394" spans="1:2" x14ac:dyDescent="0.3">
      <c r="A394" s="45">
        <v>790</v>
      </c>
      <c r="B394" s="46">
        <v>156</v>
      </c>
    </row>
    <row r="395" spans="1:2" x14ac:dyDescent="0.3">
      <c r="A395" s="45">
        <v>791</v>
      </c>
      <c r="B395" s="46">
        <v>128</v>
      </c>
    </row>
    <row r="396" spans="1:2" x14ac:dyDescent="0.3">
      <c r="A396" s="45">
        <v>792</v>
      </c>
      <c r="B396" s="46">
        <v>60</v>
      </c>
    </row>
    <row r="397" spans="1:2" x14ac:dyDescent="0.3">
      <c r="A397" s="45">
        <v>793</v>
      </c>
      <c r="B397" s="46">
        <v>32</v>
      </c>
    </row>
    <row r="398" spans="1:2" x14ac:dyDescent="0.3">
      <c r="A398" s="45">
        <v>794</v>
      </c>
      <c r="B398" s="46">
        <v>53</v>
      </c>
    </row>
    <row r="399" spans="1:2" x14ac:dyDescent="0.3">
      <c r="A399" s="45">
        <v>795</v>
      </c>
      <c r="B399" s="46">
        <v>184</v>
      </c>
    </row>
    <row r="400" spans="1:2" x14ac:dyDescent="0.3">
      <c r="A400" s="45">
        <v>796</v>
      </c>
      <c r="B400" s="46">
        <v>90</v>
      </c>
    </row>
    <row r="401" spans="1:2" x14ac:dyDescent="0.3">
      <c r="A401" s="45">
        <v>797</v>
      </c>
      <c r="B401" s="46">
        <v>71</v>
      </c>
    </row>
    <row r="402" spans="1:2" x14ac:dyDescent="0.3">
      <c r="A402" s="45">
        <v>798</v>
      </c>
      <c r="B402" s="46">
        <v>87</v>
      </c>
    </row>
    <row r="403" spans="1:2" x14ac:dyDescent="0.3">
      <c r="A403" s="45">
        <v>799</v>
      </c>
      <c r="B403" s="46">
        <v>28</v>
      </c>
    </row>
    <row r="404" spans="1:2" x14ac:dyDescent="0.3">
      <c r="A404" s="45">
        <v>800</v>
      </c>
      <c r="B404" s="46">
        <v>56</v>
      </c>
    </row>
    <row r="405" spans="1:2" x14ac:dyDescent="0.3">
      <c r="A405" s="45">
        <v>801</v>
      </c>
      <c r="B405" s="46">
        <v>51</v>
      </c>
    </row>
    <row r="406" spans="1:2" x14ac:dyDescent="0.3">
      <c r="A406" s="45">
        <v>802</v>
      </c>
      <c r="B406" s="46">
        <v>75</v>
      </c>
    </row>
    <row r="407" spans="1:2" x14ac:dyDescent="0.3">
      <c r="A407" s="45">
        <v>803</v>
      </c>
      <c r="B407" s="46">
        <v>38</v>
      </c>
    </row>
    <row r="408" spans="1:2" x14ac:dyDescent="0.3">
      <c r="A408" s="45">
        <v>804</v>
      </c>
      <c r="B408" s="46">
        <v>18</v>
      </c>
    </row>
    <row r="409" spans="1:2" x14ac:dyDescent="0.3">
      <c r="A409" s="45">
        <v>805</v>
      </c>
      <c r="B409" s="46">
        <v>54</v>
      </c>
    </row>
    <row r="410" spans="1:2" x14ac:dyDescent="0.3">
      <c r="A410" s="45">
        <v>806</v>
      </c>
      <c r="B410" s="46">
        <v>71</v>
      </c>
    </row>
    <row r="411" spans="1:2" x14ac:dyDescent="0.3">
      <c r="A411" s="45">
        <v>807</v>
      </c>
      <c r="B411" s="46">
        <v>57</v>
      </c>
    </row>
    <row r="412" spans="1:2" x14ac:dyDescent="0.3">
      <c r="A412" s="45">
        <v>808</v>
      </c>
      <c r="B412" s="46">
        <v>43</v>
      </c>
    </row>
    <row r="413" spans="1:2" x14ac:dyDescent="0.3">
      <c r="A413" s="45">
        <v>809</v>
      </c>
      <c r="B413" s="46">
        <v>52</v>
      </c>
    </row>
    <row r="414" spans="1:2" x14ac:dyDescent="0.3">
      <c r="A414" s="45">
        <v>810</v>
      </c>
      <c r="B414" s="46">
        <v>27</v>
      </c>
    </row>
    <row r="415" spans="1:2" x14ac:dyDescent="0.3">
      <c r="A415" s="45">
        <v>811</v>
      </c>
      <c r="B415" s="46">
        <v>12</v>
      </c>
    </row>
    <row r="416" spans="1:2" x14ac:dyDescent="0.3">
      <c r="A416" s="45">
        <v>812</v>
      </c>
      <c r="B416" s="46">
        <v>33</v>
      </c>
    </row>
    <row r="417" spans="1:2" x14ac:dyDescent="0.3">
      <c r="A417" s="45">
        <v>813</v>
      </c>
      <c r="B417" s="46">
        <v>96</v>
      </c>
    </row>
    <row r="418" spans="1:2" x14ac:dyDescent="0.3">
      <c r="A418" s="45">
        <v>814</v>
      </c>
      <c r="B418" s="46">
        <v>28</v>
      </c>
    </row>
    <row r="419" spans="1:2" x14ac:dyDescent="0.3">
      <c r="A419" s="45">
        <v>815</v>
      </c>
      <c r="B419" s="46">
        <v>43</v>
      </c>
    </row>
    <row r="420" spans="1:2" x14ac:dyDescent="0.3">
      <c r="A420" s="45">
        <v>816</v>
      </c>
      <c r="B420" s="46">
        <v>205</v>
      </c>
    </row>
    <row r="421" spans="1:2" x14ac:dyDescent="0.3">
      <c r="A421" s="45">
        <v>817</v>
      </c>
      <c r="B421" s="46">
        <v>23</v>
      </c>
    </row>
    <row r="422" spans="1:2" x14ac:dyDescent="0.3">
      <c r="A422" s="45">
        <v>818</v>
      </c>
      <c r="B422" s="46">
        <v>19</v>
      </c>
    </row>
    <row r="423" spans="1:2" x14ac:dyDescent="0.3">
      <c r="A423" s="45">
        <v>819</v>
      </c>
      <c r="B423" s="46">
        <v>14</v>
      </c>
    </row>
    <row r="424" spans="1:2" x14ac:dyDescent="0.3">
      <c r="A424" s="45">
        <v>820</v>
      </c>
      <c r="B424" s="46">
        <v>38</v>
      </c>
    </row>
    <row r="425" spans="1:2" x14ac:dyDescent="0.3">
      <c r="A425" s="45">
        <v>821</v>
      </c>
      <c r="B425" s="46">
        <v>78</v>
      </c>
    </row>
    <row r="426" spans="1:2" x14ac:dyDescent="0.3">
      <c r="A426" s="45">
        <v>822</v>
      </c>
      <c r="B426" s="46">
        <v>69</v>
      </c>
    </row>
    <row r="427" spans="1:2" x14ac:dyDescent="0.3">
      <c r="A427" s="45">
        <v>823</v>
      </c>
      <c r="B427" s="46">
        <v>33</v>
      </c>
    </row>
    <row r="428" spans="1:2" x14ac:dyDescent="0.3">
      <c r="A428" s="45">
        <v>824</v>
      </c>
      <c r="B428" s="46">
        <v>54</v>
      </c>
    </row>
    <row r="429" spans="1:2" x14ac:dyDescent="0.3">
      <c r="A429" s="45">
        <v>825</v>
      </c>
      <c r="B429" s="46">
        <v>99</v>
      </c>
    </row>
    <row r="430" spans="1:2" x14ac:dyDescent="0.3">
      <c r="A430" s="45">
        <v>826</v>
      </c>
      <c r="B430" s="46">
        <v>49</v>
      </c>
    </row>
    <row r="431" spans="1:2" x14ac:dyDescent="0.3">
      <c r="A431" s="45">
        <v>827</v>
      </c>
      <c r="B431" s="46">
        <v>11</v>
      </c>
    </row>
    <row r="432" spans="1:2" x14ac:dyDescent="0.3">
      <c r="A432" s="45">
        <v>828</v>
      </c>
      <c r="B432" s="46">
        <v>38</v>
      </c>
    </row>
    <row r="433" spans="1:2" x14ac:dyDescent="0.3">
      <c r="A433" s="45">
        <v>829</v>
      </c>
      <c r="B433" s="46">
        <v>16</v>
      </c>
    </row>
    <row r="434" spans="1:2" x14ac:dyDescent="0.3">
      <c r="A434" s="45">
        <v>830</v>
      </c>
      <c r="B434" s="46">
        <v>32</v>
      </c>
    </row>
    <row r="435" spans="1:2" x14ac:dyDescent="0.3">
      <c r="A435" s="45">
        <v>831</v>
      </c>
      <c r="B435" s="46">
        <v>20</v>
      </c>
    </row>
    <row r="436" spans="1:2" x14ac:dyDescent="0.3">
      <c r="A436" s="45">
        <v>832</v>
      </c>
      <c r="B436" s="46">
        <v>154</v>
      </c>
    </row>
    <row r="437" spans="1:2" x14ac:dyDescent="0.3">
      <c r="A437" s="45">
        <v>833</v>
      </c>
      <c r="B437" s="46">
        <v>41</v>
      </c>
    </row>
    <row r="438" spans="1:2" x14ac:dyDescent="0.3">
      <c r="A438" s="45">
        <v>834</v>
      </c>
      <c r="B438" s="46">
        <v>75</v>
      </c>
    </row>
    <row r="439" spans="1:2" x14ac:dyDescent="0.3">
      <c r="A439" s="45">
        <v>835</v>
      </c>
      <c r="B439" s="46">
        <v>40</v>
      </c>
    </row>
    <row r="440" spans="1:2" x14ac:dyDescent="0.3">
      <c r="A440" s="45">
        <v>836</v>
      </c>
      <c r="B440" s="46">
        <v>46</v>
      </c>
    </row>
    <row r="441" spans="1:2" x14ac:dyDescent="0.3">
      <c r="A441" s="45">
        <v>837</v>
      </c>
      <c r="B441" s="46">
        <v>62</v>
      </c>
    </row>
    <row r="442" spans="1:2" x14ac:dyDescent="0.3">
      <c r="A442" s="45">
        <v>838</v>
      </c>
      <c r="B442" s="46">
        <v>61</v>
      </c>
    </row>
    <row r="443" spans="1:2" x14ac:dyDescent="0.3">
      <c r="A443" s="45">
        <v>839</v>
      </c>
      <c r="B443" s="46">
        <v>96</v>
      </c>
    </row>
    <row r="444" spans="1:2" x14ac:dyDescent="0.3">
      <c r="A444" s="45">
        <v>840</v>
      </c>
      <c r="B444" s="46">
        <v>190</v>
      </c>
    </row>
    <row r="445" spans="1:2" x14ac:dyDescent="0.3">
      <c r="A445" s="45">
        <v>841</v>
      </c>
      <c r="B445" s="46">
        <v>94</v>
      </c>
    </row>
    <row r="446" spans="1:2" x14ac:dyDescent="0.3">
      <c r="A446" s="45">
        <v>842</v>
      </c>
      <c r="B446" s="46">
        <v>39</v>
      </c>
    </row>
    <row r="447" spans="1:2" x14ac:dyDescent="0.3">
      <c r="A447" s="45">
        <v>843</v>
      </c>
      <c r="B447" s="46">
        <v>127</v>
      </c>
    </row>
    <row r="448" spans="1:2" x14ac:dyDescent="0.3">
      <c r="A448" s="45">
        <v>844</v>
      </c>
      <c r="B448" s="46">
        <v>159</v>
      </c>
    </row>
    <row r="449" spans="1:2" x14ac:dyDescent="0.3">
      <c r="A449" s="45">
        <v>845</v>
      </c>
      <c r="B449" s="46">
        <v>177</v>
      </c>
    </row>
    <row r="450" spans="1:2" x14ac:dyDescent="0.3">
      <c r="A450" s="45">
        <v>846</v>
      </c>
      <c r="B450" s="46">
        <v>47</v>
      </c>
    </row>
    <row r="451" spans="1:2" x14ac:dyDescent="0.3">
      <c r="A451" s="45">
        <v>847</v>
      </c>
      <c r="B451" s="46">
        <v>1</v>
      </c>
    </row>
    <row r="452" spans="1:2" x14ac:dyDescent="0.3">
      <c r="A452" s="45">
        <v>848</v>
      </c>
      <c r="B452" s="46">
        <v>16</v>
      </c>
    </row>
    <row r="453" spans="1:2" x14ac:dyDescent="0.3">
      <c r="A453" s="45">
        <v>849</v>
      </c>
      <c r="B453" s="46">
        <v>115</v>
      </c>
    </row>
    <row r="454" spans="1:2" x14ac:dyDescent="0.3">
      <c r="A454" s="45">
        <v>850</v>
      </c>
      <c r="B454" s="46">
        <v>133</v>
      </c>
    </row>
    <row r="455" spans="1:2" x14ac:dyDescent="0.3">
      <c r="A455" s="45">
        <v>851</v>
      </c>
      <c r="B455" s="46">
        <v>70</v>
      </c>
    </row>
    <row r="456" spans="1:2" x14ac:dyDescent="0.3">
      <c r="A456" s="45">
        <v>852</v>
      </c>
      <c r="B456" s="46">
        <v>62</v>
      </c>
    </row>
    <row r="457" spans="1:2" x14ac:dyDescent="0.3">
      <c r="A457" s="45">
        <v>853</v>
      </c>
      <c r="B457" s="46">
        <v>10</v>
      </c>
    </row>
    <row r="458" spans="1:2" x14ac:dyDescent="0.3">
      <c r="A458" s="45">
        <v>854</v>
      </c>
      <c r="B458" s="46">
        <v>499</v>
      </c>
    </row>
    <row r="459" spans="1:2" x14ac:dyDescent="0.3">
      <c r="A459" s="45">
        <v>855</v>
      </c>
      <c r="B459" s="46">
        <v>47</v>
      </c>
    </row>
    <row r="460" spans="1:2" x14ac:dyDescent="0.3">
      <c r="A460" s="45">
        <v>856</v>
      </c>
      <c r="B460" s="46">
        <v>28</v>
      </c>
    </row>
    <row r="461" spans="1:2" x14ac:dyDescent="0.3">
      <c r="A461" s="45">
        <v>857</v>
      </c>
      <c r="B461" s="46">
        <v>24</v>
      </c>
    </row>
    <row r="462" spans="1:2" x14ac:dyDescent="0.3">
      <c r="A462" s="45">
        <v>858</v>
      </c>
      <c r="B462" s="46">
        <v>76</v>
      </c>
    </row>
    <row r="463" spans="1:2" x14ac:dyDescent="0.3">
      <c r="A463" s="45">
        <v>859</v>
      </c>
      <c r="B463" s="46">
        <v>98</v>
      </c>
    </row>
    <row r="464" spans="1:2" x14ac:dyDescent="0.3">
      <c r="A464" s="45">
        <v>1020</v>
      </c>
      <c r="B464" s="46">
        <v>30</v>
      </c>
    </row>
    <row r="465" spans="1:2" x14ac:dyDescent="0.3">
      <c r="A465" s="45">
        <v>1021</v>
      </c>
      <c r="B465" s="46">
        <v>478</v>
      </c>
    </row>
    <row r="466" spans="1:2" x14ac:dyDescent="0.3">
      <c r="A466" s="45">
        <v>1022</v>
      </c>
      <c r="B466" s="46">
        <v>74</v>
      </c>
    </row>
    <row r="467" spans="1:2" x14ac:dyDescent="0.3">
      <c r="A467" s="45">
        <v>1023</v>
      </c>
      <c r="B467" s="46">
        <v>131</v>
      </c>
    </row>
    <row r="468" spans="1:2" x14ac:dyDescent="0.3">
      <c r="A468" s="45">
        <v>1024</v>
      </c>
      <c r="B468" s="46">
        <v>61</v>
      </c>
    </row>
    <row r="469" spans="1:2" x14ac:dyDescent="0.3">
      <c r="A469" s="45">
        <v>1025</v>
      </c>
      <c r="B469" s="46">
        <v>1071</v>
      </c>
    </row>
    <row r="470" spans="1:2" x14ac:dyDescent="0.3">
      <c r="A470" s="45">
        <v>1026</v>
      </c>
      <c r="B470" s="46">
        <v>122</v>
      </c>
    </row>
    <row r="471" spans="1:2" x14ac:dyDescent="0.3">
      <c r="A471" s="45">
        <v>1027</v>
      </c>
      <c r="B471" s="46">
        <v>111</v>
      </c>
    </row>
    <row r="472" spans="1:2" x14ac:dyDescent="0.3">
      <c r="A472" s="45">
        <v>1028</v>
      </c>
      <c r="B472" s="46">
        <v>255</v>
      </c>
    </row>
    <row r="473" spans="1:2" x14ac:dyDescent="0.3">
      <c r="A473" s="45">
        <v>1029</v>
      </c>
      <c r="B473" s="46">
        <v>141</v>
      </c>
    </row>
    <row r="474" spans="1:2" x14ac:dyDescent="0.3">
      <c r="A474" s="45">
        <v>1030</v>
      </c>
      <c r="B474" s="46">
        <v>159</v>
      </c>
    </row>
    <row r="475" spans="1:2" x14ac:dyDescent="0.3">
      <c r="A475" s="45">
        <v>1031</v>
      </c>
      <c r="B475" s="46">
        <v>99</v>
      </c>
    </row>
    <row r="476" spans="1:2" x14ac:dyDescent="0.3">
      <c r="A476" s="45">
        <v>1032</v>
      </c>
      <c r="B476" s="46">
        <v>96</v>
      </c>
    </row>
    <row r="477" spans="1:2" x14ac:dyDescent="0.3">
      <c r="A477" s="45">
        <v>1033</v>
      </c>
      <c r="B477" s="46">
        <v>27</v>
      </c>
    </row>
    <row r="478" spans="1:2" x14ac:dyDescent="0.3">
      <c r="A478" s="45">
        <v>1034</v>
      </c>
      <c r="B478" s="46">
        <v>166</v>
      </c>
    </row>
    <row r="479" spans="1:2" x14ac:dyDescent="0.3">
      <c r="A479" s="45">
        <v>1035</v>
      </c>
      <c r="B479" s="46">
        <v>76</v>
      </c>
    </row>
    <row r="480" spans="1:2" x14ac:dyDescent="0.3">
      <c r="A480" s="45">
        <v>1036</v>
      </c>
      <c r="B480" s="46">
        <v>211</v>
      </c>
    </row>
    <row r="481" spans="1:2" x14ac:dyDescent="0.3">
      <c r="A481" s="45">
        <v>1037</v>
      </c>
      <c r="B481" s="46">
        <v>21</v>
      </c>
    </row>
    <row r="482" spans="1:2" x14ac:dyDescent="0.3">
      <c r="A482" s="45">
        <v>1038</v>
      </c>
      <c r="B482" s="46">
        <v>61</v>
      </c>
    </row>
    <row r="483" spans="1:2" x14ac:dyDescent="0.3">
      <c r="A483" s="45">
        <v>1039</v>
      </c>
      <c r="B483" s="46">
        <v>30</v>
      </c>
    </row>
    <row r="484" spans="1:2" x14ac:dyDescent="0.3">
      <c r="A484" s="45">
        <v>1184</v>
      </c>
      <c r="B484" s="46">
        <v>375</v>
      </c>
    </row>
    <row r="485" spans="1:2" x14ac:dyDescent="0.3">
      <c r="A485" s="45">
        <v>1185</v>
      </c>
      <c r="B485" s="46">
        <v>111</v>
      </c>
    </row>
    <row r="486" spans="1:2" x14ac:dyDescent="0.3">
      <c r="A486" s="45">
        <v>1186</v>
      </c>
      <c r="B486" s="46">
        <v>123</v>
      </c>
    </row>
    <row r="487" spans="1:2" x14ac:dyDescent="0.3">
      <c r="A487" s="45">
        <v>1187</v>
      </c>
      <c r="B487" s="46">
        <v>70</v>
      </c>
    </row>
    <row r="488" spans="1:2" x14ac:dyDescent="0.3">
      <c r="A488" s="45">
        <v>1188</v>
      </c>
      <c r="B488" s="46">
        <v>85</v>
      </c>
    </row>
    <row r="489" spans="1:2" x14ac:dyDescent="0.3">
      <c r="A489" s="45">
        <v>1189</v>
      </c>
      <c r="B489" s="46">
        <v>86</v>
      </c>
    </row>
    <row r="490" spans="1:2" x14ac:dyDescent="0.3">
      <c r="A490" s="45">
        <v>1190</v>
      </c>
      <c r="B490" s="46">
        <v>13</v>
      </c>
    </row>
    <row r="491" spans="1:2" x14ac:dyDescent="0.3">
      <c r="A491" s="45">
        <v>1191</v>
      </c>
      <c r="B491" s="46">
        <v>33</v>
      </c>
    </row>
    <row r="492" spans="1:2" x14ac:dyDescent="0.3">
      <c r="A492" s="45">
        <v>1192</v>
      </c>
      <c r="B492" s="46">
        <v>15</v>
      </c>
    </row>
    <row r="493" spans="1:2" x14ac:dyDescent="0.3">
      <c r="A493" s="45">
        <v>1193</v>
      </c>
      <c r="B493" s="46">
        <v>273</v>
      </c>
    </row>
    <row r="494" spans="1:2" x14ac:dyDescent="0.3">
      <c r="A494" s="45">
        <v>1194</v>
      </c>
      <c r="B494" s="46">
        <v>714</v>
      </c>
    </row>
    <row r="495" spans="1:2" x14ac:dyDescent="0.3">
      <c r="A495" s="45">
        <v>1195</v>
      </c>
      <c r="B495" s="46">
        <v>170</v>
      </c>
    </row>
    <row r="496" spans="1:2" x14ac:dyDescent="0.3">
      <c r="A496" s="45">
        <v>1196</v>
      </c>
      <c r="B496" s="46">
        <v>512</v>
      </c>
    </row>
    <row r="497" spans="1:2" x14ac:dyDescent="0.3">
      <c r="A497" s="45">
        <v>1197</v>
      </c>
      <c r="B497" s="46">
        <v>314</v>
      </c>
    </row>
    <row r="498" spans="1:2" x14ac:dyDescent="0.3">
      <c r="A498" s="45">
        <v>1198</v>
      </c>
      <c r="B498" s="46">
        <v>167</v>
      </c>
    </row>
    <row r="499" spans="1:2" x14ac:dyDescent="0.3">
      <c r="A499" s="45">
        <v>1199</v>
      </c>
      <c r="B499" s="46">
        <v>9</v>
      </c>
    </row>
    <row r="500" spans="1:2" x14ac:dyDescent="0.3">
      <c r="A500" s="45">
        <v>1200</v>
      </c>
      <c r="B500" s="46">
        <v>103</v>
      </c>
    </row>
    <row r="501" spans="1:2" x14ac:dyDescent="0.3">
      <c r="A501" s="45">
        <v>1201</v>
      </c>
      <c r="B501" s="46">
        <v>111</v>
      </c>
    </row>
    <row r="502" spans="1:2" x14ac:dyDescent="0.3">
      <c r="A502" s="45">
        <v>1202</v>
      </c>
      <c r="B502" s="46">
        <v>271</v>
      </c>
    </row>
    <row r="503" spans="1:2" x14ac:dyDescent="0.3">
      <c r="A503" s="45">
        <v>1203</v>
      </c>
      <c r="B503" s="46">
        <v>101</v>
      </c>
    </row>
    <row r="504" spans="1:2" x14ac:dyDescent="0.3">
      <c r="A504" s="45">
        <v>1204</v>
      </c>
      <c r="B504" s="46">
        <v>57</v>
      </c>
    </row>
    <row r="505" spans="1:2" x14ac:dyDescent="0.3">
      <c r="A505" s="45">
        <v>1205</v>
      </c>
      <c r="B505" s="46">
        <v>62</v>
      </c>
    </row>
    <row r="506" spans="1:2" x14ac:dyDescent="0.3">
      <c r="A506" s="45">
        <v>1206</v>
      </c>
      <c r="B506" s="46">
        <v>32</v>
      </c>
    </row>
    <row r="507" spans="1:2" x14ac:dyDescent="0.3">
      <c r="A507" s="45">
        <v>1207</v>
      </c>
      <c r="B507" s="46">
        <v>141</v>
      </c>
    </row>
    <row r="508" spans="1:2" x14ac:dyDescent="0.3">
      <c r="A508" s="45">
        <v>1208</v>
      </c>
      <c r="B508" s="46">
        <v>75</v>
      </c>
    </row>
    <row r="509" spans="1:2" x14ac:dyDescent="0.3">
      <c r="A509" s="45">
        <v>1209</v>
      </c>
      <c r="B509" s="46">
        <v>46</v>
      </c>
    </row>
    <row r="510" spans="1:2" x14ac:dyDescent="0.3">
      <c r="A510" s="45">
        <v>1210</v>
      </c>
      <c r="B510" s="46">
        <v>103</v>
      </c>
    </row>
    <row r="511" spans="1:2" x14ac:dyDescent="0.3">
      <c r="A511" s="45">
        <v>1211</v>
      </c>
      <c r="B511" s="46">
        <v>6</v>
      </c>
    </row>
    <row r="512" spans="1:2" x14ac:dyDescent="0.3">
      <c r="A512" s="45">
        <v>1212</v>
      </c>
      <c r="B512" s="46">
        <v>83</v>
      </c>
    </row>
    <row r="513" spans="1:2" x14ac:dyDescent="0.3">
      <c r="A513" s="45">
        <v>1213</v>
      </c>
      <c r="B513" s="46">
        <v>108</v>
      </c>
    </row>
    <row r="514" spans="1:2" x14ac:dyDescent="0.3">
      <c r="A514" s="45">
        <v>1214</v>
      </c>
      <c r="B514" s="46">
        <v>25</v>
      </c>
    </row>
    <row r="515" spans="1:2" x14ac:dyDescent="0.3">
      <c r="A515" s="45">
        <v>1215</v>
      </c>
      <c r="B515" s="46">
        <v>549</v>
      </c>
    </row>
    <row r="516" spans="1:2" x14ac:dyDescent="0.3">
      <c r="A516" s="45">
        <v>1216</v>
      </c>
      <c r="B516" s="46">
        <v>222</v>
      </c>
    </row>
    <row r="517" spans="1:2" x14ac:dyDescent="0.3">
      <c r="A517" s="45">
        <v>1217</v>
      </c>
      <c r="B517" s="46">
        <v>183</v>
      </c>
    </row>
    <row r="518" spans="1:2" x14ac:dyDescent="0.3">
      <c r="A518" s="45">
        <v>1218</v>
      </c>
      <c r="B518" s="46">
        <v>89</v>
      </c>
    </row>
    <row r="519" spans="1:2" x14ac:dyDescent="0.3">
      <c r="A519" s="45">
        <v>1219</v>
      </c>
      <c r="B519" s="46">
        <v>253</v>
      </c>
    </row>
    <row r="520" spans="1:2" x14ac:dyDescent="0.3">
      <c r="A520" s="45">
        <v>1220</v>
      </c>
      <c r="B520" s="46">
        <v>140</v>
      </c>
    </row>
    <row r="521" spans="1:2" x14ac:dyDescent="0.3">
      <c r="A521" s="45">
        <v>1221</v>
      </c>
      <c r="B521" s="46">
        <v>103</v>
      </c>
    </row>
    <row r="522" spans="1:2" x14ac:dyDescent="0.3">
      <c r="A522" s="45">
        <v>1222</v>
      </c>
      <c r="B522" s="46">
        <v>138</v>
      </c>
    </row>
    <row r="523" spans="1:2" x14ac:dyDescent="0.3">
      <c r="A523" s="45">
        <v>1223</v>
      </c>
      <c r="B523" s="46">
        <v>191</v>
      </c>
    </row>
    <row r="524" spans="1:2" x14ac:dyDescent="0.3">
      <c r="A524" s="45">
        <v>1244</v>
      </c>
      <c r="B524" s="46">
        <v>45</v>
      </c>
    </row>
    <row r="525" spans="1:2" x14ac:dyDescent="0.3">
      <c r="A525" s="45">
        <v>1245</v>
      </c>
      <c r="B525" s="46">
        <v>17</v>
      </c>
    </row>
    <row r="526" spans="1:2" x14ac:dyDescent="0.3">
      <c r="A526" s="45">
        <v>1246</v>
      </c>
      <c r="B526" s="46">
        <v>31</v>
      </c>
    </row>
    <row r="527" spans="1:2" x14ac:dyDescent="0.3">
      <c r="A527" s="45">
        <v>1247</v>
      </c>
      <c r="B527" s="46">
        <v>50</v>
      </c>
    </row>
    <row r="528" spans="1:2" x14ac:dyDescent="0.3">
      <c r="A528" s="45">
        <v>1248</v>
      </c>
      <c r="B528" s="46">
        <v>59</v>
      </c>
    </row>
    <row r="529" spans="1:2" x14ac:dyDescent="0.3">
      <c r="A529" s="45">
        <v>1249</v>
      </c>
      <c r="B529" s="46">
        <v>81</v>
      </c>
    </row>
    <row r="530" spans="1:2" x14ac:dyDescent="0.3">
      <c r="A530" s="45">
        <v>1250</v>
      </c>
      <c r="B530" s="46">
        <v>508</v>
      </c>
    </row>
    <row r="531" spans="1:2" x14ac:dyDescent="0.3">
      <c r="A531" s="45">
        <v>1251</v>
      </c>
      <c r="B531" s="46">
        <v>74</v>
      </c>
    </row>
    <row r="532" spans="1:2" x14ac:dyDescent="0.3">
      <c r="A532" s="45">
        <v>1252</v>
      </c>
      <c r="B532" s="46">
        <v>141</v>
      </c>
    </row>
    <row r="533" spans="1:2" x14ac:dyDescent="0.3">
      <c r="A533" s="45">
        <v>1253</v>
      </c>
      <c r="B533" s="46">
        <v>711</v>
      </c>
    </row>
    <row r="534" spans="1:2" x14ac:dyDescent="0.3">
      <c r="A534" s="45">
        <v>1254</v>
      </c>
      <c r="B534" s="46">
        <v>141</v>
      </c>
    </row>
    <row r="535" spans="1:2" x14ac:dyDescent="0.3">
      <c r="A535" s="45">
        <v>1255</v>
      </c>
      <c r="B535" s="46">
        <v>109</v>
      </c>
    </row>
    <row r="536" spans="1:2" x14ac:dyDescent="0.3">
      <c r="A536" s="45">
        <v>1256</v>
      </c>
      <c r="B536" s="46">
        <v>361</v>
      </c>
    </row>
    <row r="537" spans="1:2" x14ac:dyDescent="0.3">
      <c r="A537" s="45">
        <v>1257</v>
      </c>
      <c r="B537" s="46">
        <v>176</v>
      </c>
    </row>
    <row r="538" spans="1:2" x14ac:dyDescent="0.3">
      <c r="A538" s="45">
        <v>1258</v>
      </c>
      <c r="B538" s="46">
        <v>670</v>
      </c>
    </row>
    <row r="539" spans="1:2" x14ac:dyDescent="0.3">
      <c r="A539" s="45">
        <v>1259</v>
      </c>
      <c r="B539" s="46">
        <v>96</v>
      </c>
    </row>
    <row r="540" spans="1:2" x14ac:dyDescent="0.3">
      <c r="A540" s="45">
        <v>1260</v>
      </c>
      <c r="B540" s="46">
        <v>74</v>
      </c>
    </row>
    <row r="541" spans="1:2" x14ac:dyDescent="0.3">
      <c r="A541" s="45">
        <v>1261</v>
      </c>
      <c r="B541" s="46">
        <v>52</v>
      </c>
    </row>
    <row r="542" spans="1:2" x14ac:dyDescent="0.3">
      <c r="A542" s="45">
        <v>1262</v>
      </c>
      <c r="B542" s="46">
        <v>105</v>
      </c>
    </row>
    <row r="543" spans="1:2" x14ac:dyDescent="0.3">
      <c r="A543" s="45">
        <v>1263</v>
      </c>
      <c r="B543" s="46">
        <v>41</v>
      </c>
    </row>
    <row r="544" spans="1:2" x14ac:dyDescent="0.3">
      <c r="A544" s="45">
        <v>1264</v>
      </c>
      <c r="B544" s="46">
        <v>34</v>
      </c>
    </row>
    <row r="545" spans="1:2" x14ac:dyDescent="0.3">
      <c r="A545" s="45">
        <v>1265</v>
      </c>
      <c r="B545" s="46">
        <v>66</v>
      </c>
    </row>
    <row r="546" spans="1:2" x14ac:dyDescent="0.3">
      <c r="A546" s="45">
        <v>1266</v>
      </c>
      <c r="B546" s="46">
        <v>50</v>
      </c>
    </row>
    <row r="547" spans="1:2" x14ac:dyDescent="0.3">
      <c r="A547" s="45">
        <v>1267</v>
      </c>
      <c r="B547" s="46">
        <v>159</v>
      </c>
    </row>
    <row r="548" spans="1:2" x14ac:dyDescent="0.3">
      <c r="A548" s="45">
        <v>1268</v>
      </c>
      <c r="B548" s="46">
        <v>182</v>
      </c>
    </row>
    <row r="549" spans="1:2" x14ac:dyDescent="0.3">
      <c r="A549" s="45">
        <v>1269</v>
      </c>
      <c r="B549" s="46">
        <v>206</v>
      </c>
    </row>
    <row r="550" spans="1:2" x14ac:dyDescent="0.3">
      <c r="A550" s="45">
        <v>1270</v>
      </c>
      <c r="B550" s="46">
        <v>169</v>
      </c>
    </row>
    <row r="551" spans="1:2" x14ac:dyDescent="0.3">
      <c r="A551" s="45">
        <v>1271</v>
      </c>
      <c r="B551" s="46">
        <v>31</v>
      </c>
    </row>
    <row r="552" spans="1:2" x14ac:dyDescent="0.3">
      <c r="A552" s="45">
        <v>1272</v>
      </c>
      <c r="B552" s="46">
        <v>28</v>
      </c>
    </row>
    <row r="553" spans="1:2" x14ac:dyDescent="0.3">
      <c r="A553" s="45">
        <v>1273</v>
      </c>
      <c r="B553" s="46">
        <v>54</v>
      </c>
    </row>
    <row r="554" spans="1:2" x14ac:dyDescent="0.3">
      <c r="A554" s="45">
        <v>1274</v>
      </c>
      <c r="B554" s="46">
        <v>467</v>
      </c>
    </row>
    <row r="555" spans="1:2" x14ac:dyDescent="0.3">
      <c r="A555" s="45">
        <v>1275</v>
      </c>
      <c r="B555" s="46">
        <v>389</v>
      </c>
    </row>
    <row r="556" spans="1:2" x14ac:dyDescent="0.3">
      <c r="A556" s="45">
        <v>1276</v>
      </c>
      <c r="B556" s="46">
        <v>68</v>
      </c>
    </row>
    <row r="557" spans="1:2" x14ac:dyDescent="0.3">
      <c r="A557" s="45">
        <v>1277</v>
      </c>
      <c r="B557" s="46">
        <v>413</v>
      </c>
    </row>
    <row r="558" spans="1:2" x14ac:dyDescent="0.3">
      <c r="A558" s="45">
        <v>1278</v>
      </c>
      <c r="B558" s="46">
        <v>190</v>
      </c>
    </row>
    <row r="559" spans="1:2" x14ac:dyDescent="0.3">
      <c r="A559" s="45">
        <v>1279</v>
      </c>
      <c r="B559" s="46">
        <v>189</v>
      </c>
    </row>
    <row r="560" spans="1:2" x14ac:dyDescent="0.3">
      <c r="A560" s="45">
        <v>1280</v>
      </c>
      <c r="B560" s="46">
        <v>130</v>
      </c>
    </row>
    <row r="561" spans="1:2" x14ac:dyDescent="0.3">
      <c r="A561" s="45">
        <v>1281</v>
      </c>
      <c r="B561" s="46">
        <v>74</v>
      </c>
    </row>
    <row r="562" spans="1:2" x14ac:dyDescent="0.3">
      <c r="A562" s="45">
        <v>1282</v>
      </c>
      <c r="B562" s="46">
        <v>274</v>
      </c>
    </row>
    <row r="563" spans="1:2" x14ac:dyDescent="0.3">
      <c r="A563" s="45">
        <v>1283</v>
      </c>
      <c r="B563" s="46">
        <v>22</v>
      </c>
    </row>
    <row r="564" spans="1:2" x14ac:dyDescent="0.3">
      <c r="A564" s="45">
        <v>1284</v>
      </c>
      <c r="B564" s="46">
        <v>31</v>
      </c>
    </row>
    <row r="565" spans="1:2" x14ac:dyDescent="0.3">
      <c r="A565" s="45">
        <v>1285</v>
      </c>
      <c r="B565" s="46">
        <v>63</v>
      </c>
    </row>
    <row r="566" spans="1:2" x14ac:dyDescent="0.3">
      <c r="A566" s="45">
        <v>1286</v>
      </c>
      <c r="B566" s="46">
        <v>20</v>
      </c>
    </row>
    <row r="567" spans="1:2" x14ac:dyDescent="0.3">
      <c r="A567" s="45">
        <v>1287</v>
      </c>
      <c r="B567" s="46">
        <v>25</v>
      </c>
    </row>
    <row r="568" spans="1:2" x14ac:dyDescent="0.3">
      <c r="A568" s="45">
        <v>1288</v>
      </c>
      <c r="B568" s="46">
        <v>61</v>
      </c>
    </row>
    <row r="569" spans="1:2" x14ac:dyDescent="0.3">
      <c r="A569" s="45">
        <v>1289</v>
      </c>
      <c r="B569" s="46">
        <v>52</v>
      </c>
    </row>
    <row r="570" spans="1:2" x14ac:dyDescent="0.3">
      <c r="A570" s="45">
        <v>1290</v>
      </c>
      <c r="B570" s="46">
        <v>86</v>
      </c>
    </row>
    <row r="571" spans="1:2" x14ac:dyDescent="0.3">
      <c r="A571" s="45">
        <v>1291</v>
      </c>
      <c r="B571" s="46">
        <v>42</v>
      </c>
    </row>
    <row r="572" spans="1:2" x14ac:dyDescent="0.3">
      <c r="A572" s="45">
        <v>1292</v>
      </c>
      <c r="B572" s="46">
        <v>52</v>
      </c>
    </row>
    <row r="573" spans="1:2" x14ac:dyDescent="0.3">
      <c r="A573" s="45">
        <v>1293</v>
      </c>
      <c r="B573" s="46">
        <v>120</v>
      </c>
    </row>
    <row r="574" spans="1:2" x14ac:dyDescent="0.3">
      <c r="A574" s="45">
        <v>1294</v>
      </c>
      <c r="B574" s="46">
        <v>22</v>
      </c>
    </row>
    <row r="575" spans="1:2" x14ac:dyDescent="0.3">
      <c r="A575" s="45">
        <v>1295</v>
      </c>
      <c r="B575" s="46">
        <v>64</v>
      </c>
    </row>
    <row r="576" spans="1:2" x14ac:dyDescent="0.3">
      <c r="A576" s="45">
        <v>1296</v>
      </c>
      <c r="B576" s="46">
        <v>23</v>
      </c>
    </row>
    <row r="577" spans="1:2" x14ac:dyDescent="0.3">
      <c r="A577" s="45">
        <v>1297</v>
      </c>
      <c r="B577" s="46">
        <v>238</v>
      </c>
    </row>
    <row r="578" spans="1:2" x14ac:dyDescent="0.3">
      <c r="A578" s="45">
        <v>1298</v>
      </c>
      <c r="B578" s="46">
        <v>33</v>
      </c>
    </row>
    <row r="579" spans="1:2" x14ac:dyDescent="0.3">
      <c r="A579" s="45">
        <v>1299</v>
      </c>
      <c r="B579" s="46">
        <v>32</v>
      </c>
    </row>
    <row r="580" spans="1:2" x14ac:dyDescent="0.3">
      <c r="A580" s="45">
        <v>1300</v>
      </c>
      <c r="B580" s="46">
        <v>24</v>
      </c>
    </row>
    <row r="581" spans="1:2" x14ac:dyDescent="0.3">
      <c r="A581" s="45">
        <v>1301</v>
      </c>
      <c r="B581" s="46">
        <v>29</v>
      </c>
    </row>
    <row r="582" spans="1:2" x14ac:dyDescent="0.3">
      <c r="A582" s="45">
        <v>1302</v>
      </c>
      <c r="B582" s="46">
        <v>50</v>
      </c>
    </row>
    <row r="583" spans="1:2" x14ac:dyDescent="0.3">
      <c r="A583" s="45">
        <v>1303</v>
      </c>
      <c r="B583" s="46">
        <v>108</v>
      </c>
    </row>
    <row r="584" spans="1:2" x14ac:dyDescent="0.3">
      <c r="A584" s="45">
        <v>1344</v>
      </c>
      <c r="B584" s="46">
        <v>139</v>
      </c>
    </row>
    <row r="585" spans="1:2" x14ac:dyDescent="0.3">
      <c r="A585" s="45">
        <v>1345</v>
      </c>
      <c r="B585" s="46">
        <v>7</v>
      </c>
    </row>
    <row r="586" spans="1:2" x14ac:dyDescent="0.3">
      <c r="A586" s="45">
        <v>1346</v>
      </c>
      <c r="B586" s="46">
        <v>149</v>
      </c>
    </row>
    <row r="587" spans="1:2" x14ac:dyDescent="0.3">
      <c r="A587" s="45">
        <v>1347</v>
      </c>
      <c r="B587" s="46">
        <v>31</v>
      </c>
    </row>
    <row r="588" spans="1:2" x14ac:dyDescent="0.3">
      <c r="A588" s="45">
        <v>1348</v>
      </c>
      <c r="B588" s="46">
        <v>26</v>
      </c>
    </row>
    <row r="589" spans="1:2" x14ac:dyDescent="0.3">
      <c r="A589" s="45">
        <v>1349</v>
      </c>
      <c r="B589" s="46">
        <v>172</v>
      </c>
    </row>
    <row r="590" spans="1:2" x14ac:dyDescent="0.3">
      <c r="A590" s="45">
        <v>1350</v>
      </c>
      <c r="B590" s="46">
        <v>78</v>
      </c>
    </row>
    <row r="591" spans="1:2" x14ac:dyDescent="0.3">
      <c r="A591" s="45">
        <v>1351</v>
      </c>
      <c r="B591" s="46">
        <v>120</v>
      </c>
    </row>
    <row r="592" spans="1:2" x14ac:dyDescent="0.3">
      <c r="A592" s="45">
        <v>1352</v>
      </c>
      <c r="B592" s="46">
        <v>227</v>
      </c>
    </row>
    <row r="593" spans="1:2" x14ac:dyDescent="0.3">
      <c r="A593" s="45">
        <v>1353</v>
      </c>
      <c r="B593" s="46">
        <v>42</v>
      </c>
    </row>
    <row r="594" spans="1:2" x14ac:dyDescent="0.3">
      <c r="A594" s="45">
        <v>1354</v>
      </c>
      <c r="B594" s="46">
        <v>64</v>
      </c>
    </row>
    <row r="595" spans="1:2" x14ac:dyDescent="0.3">
      <c r="A595" s="45">
        <v>1355</v>
      </c>
      <c r="B595" s="46">
        <v>121</v>
      </c>
    </row>
    <row r="596" spans="1:2" x14ac:dyDescent="0.3">
      <c r="A596" s="45">
        <v>1356</v>
      </c>
      <c r="B596" s="46">
        <v>87</v>
      </c>
    </row>
    <row r="597" spans="1:2" x14ac:dyDescent="0.3">
      <c r="A597" s="45">
        <v>1357</v>
      </c>
      <c r="B597" s="46">
        <v>65</v>
      </c>
    </row>
    <row r="598" spans="1:2" x14ac:dyDescent="0.3">
      <c r="A598" s="45">
        <v>1358</v>
      </c>
      <c r="B598" s="46">
        <v>49</v>
      </c>
    </row>
    <row r="599" spans="1:2" x14ac:dyDescent="0.3">
      <c r="A599" s="45">
        <v>1359</v>
      </c>
      <c r="B599" s="46">
        <v>19</v>
      </c>
    </row>
    <row r="600" spans="1:2" x14ac:dyDescent="0.3">
      <c r="A600" s="45">
        <v>1360</v>
      </c>
      <c r="B600" s="46">
        <v>81</v>
      </c>
    </row>
    <row r="601" spans="1:2" x14ac:dyDescent="0.3">
      <c r="A601" s="45">
        <v>1361</v>
      </c>
      <c r="B601" s="46">
        <v>264</v>
      </c>
    </row>
    <row r="602" spans="1:2" x14ac:dyDescent="0.3">
      <c r="A602" s="45">
        <v>1362</v>
      </c>
      <c r="B602" s="46">
        <v>25</v>
      </c>
    </row>
    <row r="603" spans="1:2" x14ac:dyDescent="0.3">
      <c r="A603" s="45">
        <v>1363</v>
      </c>
      <c r="B603" s="46">
        <v>5</v>
      </c>
    </row>
    <row r="604" spans="1:2" x14ac:dyDescent="0.3">
      <c r="A604" s="45">
        <v>1364</v>
      </c>
      <c r="B604" s="46">
        <v>144</v>
      </c>
    </row>
    <row r="605" spans="1:2" x14ac:dyDescent="0.3">
      <c r="A605" s="45">
        <v>1365</v>
      </c>
      <c r="B605" s="46">
        <v>92</v>
      </c>
    </row>
    <row r="606" spans="1:2" x14ac:dyDescent="0.3">
      <c r="A606" s="45">
        <v>1366</v>
      </c>
      <c r="B606" s="46">
        <v>147</v>
      </c>
    </row>
    <row r="607" spans="1:2" x14ac:dyDescent="0.3">
      <c r="A607" s="45">
        <v>1367</v>
      </c>
      <c r="B607" s="46">
        <v>90</v>
      </c>
    </row>
    <row r="608" spans="1:2" x14ac:dyDescent="0.3">
      <c r="A608" s="45">
        <v>1368</v>
      </c>
      <c r="B608" s="46">
        <v>87</v>
      </c>
    </row>
    <row r="609" spans="1:2" x14ac:dyDescent="0.3">
      <c r="A609" s="45">
        <v>1369</v>
      </c>
      <c r="B609" s="46">
        <v>406</v>
      </c>
    </row>
    <row r="610" spans="1:2" x14ac:dyDescent="0.3">
      <c r="A610" s="45">
        <v>1370</v>
      </c>
      <c r="B610" s="46">
        <v>20</v>
      </c>
    </row>
    <row r="611" spans="1:2" x14ac:dyDescent="0.3">
      <c r="A611" s="45">
        <v>1371</v>
      </c>
      <c r="B611" s="46">
        <v>70</v>
      </c>
    </row>
    <row r="612" spans="1:2" x14ac:dyDescent="0.3">
      <c r="A612" s="45">
        <v>1372</v>
      </c>
      <c r="B612" s="46">
        <v>16</v>
      </c>
    </row>
    <row r="613" spans="1:2" x14ac:dyDescent="0.3">
      <c r="A613" s="45">
        <v>1373</v>
      </c>
      <c r="B613" s="46">
        <v>52</v>
      </c>
    </row>
    <row r="614" spans="1:2" x14ac:dyDescent="0.3">
      <c r="A614" s="45">
        <v>1374</v>
      </c>
      <c r="B614" s="46">
        <v>66</v>
      </c>
    </row>
    <row r="615" spans="1:2" x14ac:dyDescent="0.3">
      <c r="A615" s="45">
        <v>1375</v>
      </c>
      <c r="B615" s="46">
        <v>109</v>
      </c>
    </row>
    <row r="616" spans="1:2" x14ac:dyDescent="0.3">
      <c r="A616" s="45">
        <v>1376</v>
      </c>
      <c r="B616" s="46">
        <v>168</v>
      </c>
    </row>
    <row r="617" spans="1:2" x14ac:dyDescent="0.3">
      <c r="A617" s="45">
        <v>1377</v>
      </c>
      <c r="B617" s="46">
        <v>31</v>
      </c>
    </row>
    <row r="618" spans="1:2" x14ac:dyDescent="0.3">
      <c r="A618" s="45">
        <v>1378</v>
      </c>
      <c r="B618" s="46">
        <v>133</v>
      </c>
    </row>
    <row r="619" spans="1:2" x14ac:dyDescent="0.3">
      <c r="A619" s="45">
        <v>1379</v>
      </c>
      <c r="B619" s="46">
        <v>151</v>
      </c>
    </row>
    <row r="620" spans="1:2" x14ac:dyDescent="0.3">
      <c r="A620" s="45">
        <v>1380</v>
      </c>
      <c r="B620" s="46">
        <v>5</v>
      </c>
    </row>
    <row r="621" spans="1:2" x14ac:dyDescent="0.3">
      <c r="A621" s="45">
        <v>1381</v>
      </c>
      <c r="B621" s="46">
        <v>73</v>
      </c>
    </row>
    <row r="622" spans="1:2" x14ac:dyDescent="0.3">
      <c r="A622" s="45">
        <v>1382</v>
      </c>
      <c r="B622" s="46">
        <v>148</v>
      </c>
    </row>
    <row r="623" spans="1:2" x14ac:dyDescent="0.3">
      <c r="A623" s="45">
        <v>1383</v>
      </c>
      <c r="B623" s="46">
        <v>93</v>
      </c>
    </row>
    <row r="624" spans="1:2" x14ac:dyDescent="0.3">
      <c r="A624" s="45">
        <v>1384</v>
      </c>
      <c r="B624" s="46">
        <v>63</v>
      </c>
    </row>
    <row r="625" spans="1:2" x14ac:dyDescent="0.3">
      <c r="A625" s="45">
        <v>1385</v>
      </c>
      <c r="B625" s="46">
        <v>134</v>
      </c>
    </row>
    <row r="626" spans="1:2" x14ac:dyDescent="0.3">
      <c r="A626" s="45">
        <v>1386</v>
      </c>
      <c r="B626" s="46">
        <v>14</v>
      </c>
    </row>
    <row r="627" spans="1:2" x14ac:dyDescent="0.3">
      <c r="A627" s="45">
        <v>1387</v>
      </c>
      <c r="B627" s="46">
        <v>78</v>
      </c>
    </row>
    <row r="628" spans="1:2" x14ac:dyDescent="0.3">
      <c r="A628" s="45">
        <v>1388</v>
      </c>
      <c r="B628" s="46">
        <v>112</v>
      </c>
    </row>
    <row r="629" spans="1:2" x14ac:dyDescent="0.3">
      <c r="A629" s="45">
        <v>1389</v>
      </c>
      <c r="B629" s="46">
        <v>34</v>
      </c>
    </row>
    <row r="630" spans="1:2" x14ac:dyDescent="0.3">
      <c r="A630" s="45">
        <v>1390</v>
      </c>
      <c r="B630" s="46">
        <v>19</v>
      </c>
    </row>
    <row r="631" spans="1:2" x14ac:dyDescent="0.3">
      <c r="A631" s="45">
        <v>1391</v>
      </c>
      <c r="B631" s="46">
        <v>13</v>
      </c>
    </row>
    <row r="632" spans="1:2" x14ac:dyDescent="0.3">
      <c r="A632" s="45">
        <v>1392</v>
      </c>
      <c r="B632" s="46">
        <v>104</v>
      </c>
    </row>
    <row r="633" spans="1:2" x14ac:dyDescent="0.3">
      <c r="A633" s="45">
        <v>1393</v>
      </c>
      <c r="B633" s="46">
        <v>52</v>
      </c>
    </row>
    <row r="634" spans="1:2" x14ac:dyDescent="0.3">
      <c r="A634" s="45">
        <v>1394</v>
      </c>
      <c r="B634" s="46">
        <v>17</v>
      </c>
    </row>
    <row r="635" spans="1:2" x14ac:dyDescent="0.3">
      <c r="A635" s="45">
        <v>1395</v>
      </c>
      <c r="B635" s="46">
        <v>82</v>
      </c>
    </row>
    <row r="636" spans="1:2" x14ac:dyDescent="0.3">
      <c r="A636" s="45">
        <v>1396</v>
      </c>
      <c r="B636" s="46">
        <v>73</v>
      </c>
    </row>
    <row r="637" spans="1:2" x14ac:dyDescent="0.3">
      <c r="A637" s="45">
        <v>1397</v>
      </c>
      <c r="B637" s="46">
        <v>158</v>
      </c>
    </row>
    <row r="638" spans="1:2" x14ac:dyDescent="0.3">
      <c r="A638" s="45">
        <v>1398</v>
      </c>
      <c r="B638" s="46">
        <v>65</v>
      </c>
    </row>
    <row r="639" spans="1:2" x14ac:dyDescent="0.3">
      <c r="A639" s="45">
        <v>1399</v>
      </c>
      <c r="B639" s="46">
        <v>184</v>
      </c>
    </row>
    <row r="640" spans="1:2" x14ac:dyDescent="0.3">
      <c r="A640" s="45">
        <v>1400</v>
      </c>
      <c r="B640" s="46">
        <v>34</v>
      </c>
    </row>
    <row r="641" spans="1:2" x14ac:dyDescent="0.3">
      <c r="A641" s="45">
        <v>1401</v>
      </c>
      <c r="B641" s="46">
        <v>240</v>
      </c>
    </row>
    <row r="642" spans="1:2" x14ac:dyDescent="0.3">
      <c r="A642" s="45">
        <v>1402</v>
      </c>
      <c r="B642" s="46">
        <v>113</v>
      </c>
    </row>
    <row r="643" spans="1:2" x14ac:dyDescent="0.3">
      <c r="A643" s="45">
        <v>1403</v>
      </c>
      <c r="B643" s="46">
        <v>66</v>
      </c>
    </row>
    <row r="644" spans="1:2" x14ac:dyDescent="0.3">
      <c r="A644" s="45">
        <v>1461</v>
      </c>
      <c r="B644" s="46">
        <v>340</v>
      </c>
    </row>
    <row r="645" spans="1:2" x14ac:dyDescent="0.3">
      <c r="A645" s="45">
        <v>1462</v>
      </c>
      <c r="B645" s="46">
        <v>150</v>
      </c>
    </row>
    <row r="646" spans="1:2" x14ac:dyDescent="0.3">
      <c r="A646" s="45">
        <v>1463</v>
      </c>
      <c r="B646" s="46">
        <v>25</v>
      </c>
    </row>
    <row r="647" spans="1:2" x14ac:dyDescent="0.3">
      <c r="A647" s="45">
        <v>1464</v>
      </c>
      <c r="B647" s="46">
        <v>234</v>
      </c>
    </row>
    <row r="648" spans="1:2" x14ac:dyDescent="0.3">
      <c r="A648" s="45">
        <v>1465</v>
      </c>
      <c r="B648" s="46">
        <v>2602</v>
      </c>
    </row>
    <row r="649" spans="1:2" x14ac:dyDescent="0.3">
      <c r="A649" s="45">
        <v>1466</v>
      </c>
      <c r="B649" s="46">
        <v>248</v>
      </c>
    </row>
    <row r="650" spans="1:2" x14ac:dyDescent="0.3">
      <c r="A650" s="45">
        <v>1467</v>
      </c>
      <c r="B650" s="46">
        <v>600</v>
      </c>
    </row>
    <row r="651" spans="1:2" x14ac:dyDescent="0.3">
      <c r="A651" s="45">
        <v>1468</v>
      </c>
      <c r="B651" s="46">
        <v>293</v>
      </c>
    </row>
    <row r="652" spans="1:2" x14ac:dyDescent="0.3">
      <c r="A652" s="45">
        <v>1469</v>
      </c>
      <c r="B652" s="46">
        <v>321</v>
      </c>
    </row>
    <row r="653" spans="1:2" x14ac:dyDescent="0.3">
      <c r="A653" s="45">
        <v>1470</v>
      </c>
      <c r="B653" s="46">
        <v>81</v>
      </c>
    </row>
    <row r="654" spans="1:2" x14ac:dyDescent="0.3">
      <c r="A654" s="45">
        <v>1471</v>
      </c>
      <c r="B654" s="46">
        <v>343</v>
      </c>
    </row>
    <row r="655" spans="1:2" x14ac:dyDescent="0.3">
      <c r="A655" s="45">
        <v>1472</v>
      </c>
      <c r="B655" s="46">
        <v>336</v>
      </c>
    </row>
    <row r="656" spans="1:2" x14ac:dyDescent="0.3">
      <c r="A656" s="45">
        <v>1473</v>
      </c>
      <c r="B656" s="46">
        <v>47</v>
      </c>
    </row>
    <row r="657" spans="1:2" x14ac:dyDescent="0.3">
      <c r="A657" s="45">
        <v>1474</v>
      </c>
      <c r="B657" s="46">
        <v>76</v>
      </c>
    </row>
    <row r="658" spans="1:2" x14ac:dyDescent="0.3">
      <c r="A658" s="45">
        <v>1475</v>
      </c>
      <c r="B658" s="46">
        <v>441</v>
      </c>
    </row>
    <row r="659" spans="1:2" x14ac:dyDescent="0.3">
      <c r="A659" s="45">
        <v>1476</v>
      </c>
      <c r="B659" s="46">
        <v>916</v>
      </c>
    </row>
    <row r="660" spans="1:2" x14ac:dyDescent="0.3">
      <c r="A660" s="45">
        <v>1477</v>
      </c>
      <c r="B660" s="46">
        <v>369</v>
      </c>
    </row>
    <row r="661" spans="1:2" x14ac:dyDescent="0.3">
      <c r="A661" s="45">
        <v>1478</v>
      </c>
      <c r="B661" s="46">
        <v>20242</v>
      </c>
    </row>
    <row r="662" spans="1:2" x14ac:dyDescent="0.3">
      <c r="A662" s="45">
        <v>1479</v>
      </c>
      <c r="B662" s="46">
        <v>71</v>
      </c>
    </row>
    <row r="663" spans="1:2" x14ac:dyDescent="0.3">
      <c r="A663" s="45">
        <v>1480</v>
      </c>
      <c r="B663" s="46">
        <v>635</v>
      </c>
    </row>
    <row r="664" spans="1:2" x14ac:dyDescent="0.3">
      <c r="A664" s="45">
        <v>1501</v>
      </c>
      <c r="B664" s="46">
        <v>885</v>
      </c>
    </row>
    <row r="665" spans="1:2" x14ac:dyDescent="0.3">
      <c r="A665" s="45">
        <v>1502</v>
      </c>
      <c r="B665" s="46">
        <v>329</v>
      </c>
    </row>
    <row r="666" spans="1:2" x14ac:dyDescent="0.3">
      <c r="A666" s="45">
        <v>1503</v>
      </c>
      <c r="B666" s="46">
        <v>71</v>
      </c>
    </row>
    <row r="667" spans="1:2" x14ac:dyDescent="0.3">
      <c r="A667" s="45">
        <v>1504</v>
      </c>
      <c r="B667" s="46">
        <v>269</v>
      </c>
    </row>
    <row r="668" spans="1:2" x14ac:dyDescent="0.3">
      <c r="A668" s="45">
        <v>1505</v>
      </c>
      <c r="B668" s="46">
        <v>345</v>
      </c>
    </row>
    <row r="669" spans="1:2" x14ac:dyDescent="0.3">
      <c r="A669" s="45">
        <v>1506</v>
      </c>
      <c r="B669" s="46">
        <v>43</v>
      </c>
    </row>
    <row r="670" spans="1:2" x14ac:dyDescent="0.3">
      <c r="A670" s="45">
        <v>1507</v>
      </c>
      <c r="B670" s="46">
        <v>33</v>
      </c>
    </row>
    <row r="671" spans="1:2" x14ac:dyDescent="0.3">
      <c r="A671" s="45">
        <v>1508</v>
      </c>
      <c r="B671" s="46">
        <v>211</v>
      </c>
    </row>
    <row r="672" spans="1:2" x14ac:dyDescent="0.3">
      <c r="A672" s="45">
        <v>1509</v>
      </c>
      <c r="B672" s="46">
        <v>196</v>
      </c>
    </row>
    <row r="673" spans="1:2" x14ac:dyDescent="0.3">
      <c r="A673" s="45">
        <v>1510</v>
      </c>
      <c r="B673" s="46">
        <v>405</v>
      </c>
    </row>
    <row r="674" spans="1:2" x14ac:dyDescent="0.3">
      <c r="A674" s="45">
        <v>1511</v>
      </c>
      <c r="B674" s="46">
        <v>206</v>
      </c>
    </row>
    <row r="675" spans="1:2" x14ac:dyDescent="0.3">
      <c r="A675" s="45">
        <v>1512</v>
      </c>
      <c r="B675" s="46">
        <v>335</v>
      </c>
    </row>
    <row r="676" spans="1:2" x14ac:dyDescent="0.3">
      <c r="A676" s="45">
        <v>1513</v>
      </c>
      <c r="B676" s="46">
        <v>215</v>
      </c>
    </row>
    <row r="677" spans="1:2" x14ac:dyDescent="0.3">
      <c r="A677" s="45">
        <v>1514</v>
      </c>
      <c r="B677" s="46">
        <v>176</v>
      </c>
    </row>
    <row r="678" spans="1:2" x14ac:dyDescent="0.3">
      <c r="A678" s="45">
        <v>1515</v>
      </c>
      <c r="B678" s="46">
        <v>555</v>
      </c>
    </row>
    <row r="679" spans="1:2" x14ac:dyDescent="0.3">
      <c r="A679" s="45">
        <v>1516</v>
      </c>
      <c r="B679" s="46">
        <v>116</v>
      </c>
    </row>
    <row r="680" spans="1:2" x14ac:dyDescent="0.3">
      <c r="A680" s="45">
        <v>1517</v>
      </c>
      <c r="B680" s="46">
        <v>615</v>
      </c>
    </row>
    <row r="681" spans="1:2" x14ac:dyDescent="0.3">
      <c r="A681" s="45">
        <v>1518</v>
      </c>
      <c r="B681" s="46">
        <v>236</v>
      </c>
    </row>
    <row r="682" spans="1:2" x14ac:dyDescent="0.3">
      <c r="A682" s="45">
        <v>1519</v>
      </c>
      <c r="B682" s="46">
        <v>145</v>
      </c>
    </row>
    <row r="683" spans="1:2" x14ac:dyDescent="0.3">
      <c r="A683" s="45">
        <v>1520</v>
      </c>
      <c r="B683" s="46">
        <v>167</v>
      </c>
    </row>
    <row r="684" spans="1:2" x14ac:dyDescent="0.3">
      <c r="A684" s="45">
        <v>1521</v>
      </c>
      <c r="B684" s="46">
        <v>235</v>
      </c>
    </row>
    <row r="685" spans="1:2" x14ac:dyDescent="0.3">
      <c r="A685" s="45">
        <v>1522</v>
      </c>
      <c r="B685" s="46">
        <v>452</v>
      </c>
    </row>
    <row r="686" spans="1:2" x14ac:dyDescent="0.3">
      <c r="A686" s="45">
        <v>1523</v>
      </c>
      <c r="B686" s="46">
        <v>241</v>
      </c>
    </row>
    <row r="687" spans="1:2" x14ac:dyDescent="0.3">
      <c r="A687" s="45">
        <v>1524</v>
      </c>
      <c r="B687" s="46">
        <v>28</v>
      </c>
    </row>
    <row r="688" spans="1:2" x14ac:dyDescent="0.3">
      <c r="A688" s="45">
        <v>1525</v>
      </c>
      <c r="B688" s="46">
        <v>140</v>
      </c>
    </row>
    <row r="689" spans="1:2" x14ac:dyDescent="0.3">
      <c r="A689" s="45">
        <v>1526</v>
      </c>
      <c r="B689" s="46">
        <v>280</v>
      </c>
    </row>
    <row r="690" spans="1:2" x14ac:dyDescent="0.3">
      <c r="A690" s="45">
        <v>1527</v>
      </c>
      <c r="B690" s="46">
        <v>70</v>
      </c>
    </row>
    <row r="691" spans="1:2" x14ac:dyDescent="0.3">
      <c r="A691" s="45">
        <v>1528</v>
      </c>
      <c r="B691" s="46">
        <v>160</v>
      </c>
    </row>
    <row r="692" spans="1:2" x14ac:dyDescent="0.3">
      <c r="A692" s="45">
        <v>1529</v>
      </c>
      <c r="B692" s="46">
        <v>141</v>
      </c>
    </row>
    <row r="693" spans="1:2" x14ac:dyDescent="0.3">
      <c r="A693" s="45">
        <v>1530</v>
      </c>
      <c r="B693" s="46">
        <v>874</v>
      </c>
    </row>
    <row r="694" spans="1:2" x14ac:dyDescent="0.3">
      <c r="A694" s="45">
        <v>1531</v>
      </c>
      <c r="B694" s="46">
        <v>73</v>
      </c>
    </row>
    <row r="695" spans="1:2" x14ac:dyDescent="0.3">
      <c r="A695" s="45">
        <v>1532</v>
      </c>
      <c r="B695" s="46">
        <v>294</v>
      </c>
    </row>
    <row r="696" spans="1:2" x14ac:dyDescent="0.3">
      <c r="A696" s="45">
        <v>1533</v>
      </c>
      <c r="B696" s="46">
        <v>740</v>
      </c>
    </row>
    <row r="697" spans="1:2" x14ac:dyDescent="0.3">
      <c r="A697" s="45">
        <v>1534</v>
      </c>
      <c r="B697" s="46">
        <v>369</v>
      </c>
    </row>
    <row r="698" spans="1:2" x14ac:dyDescent="0.3">
      <c r="A698" s="45">
        <v>1535</v>
      </c>
      <c r="B698" s="46">
        <v>110</v>
      </c>
    </row>
    <row r="699" spans="1:2" x14ac:dyDescent="0.3">
      <c r="A699" s="45">
        <v>1536</v>
      </c>
      <c r="B699" s="46">
        <v>455</v>
      </c>
    </row>
    <row r="700" spans="1:2" x14ac:dyDescent="0.3">
      <c r="A700" s="45">
        <v>1537</v>
      </c>
      <c r="B700" s="46">
        <v>224</v>
      </c>
    </row>
    <row r="701" spans="1:2" x14ac:dyDescent="0.3">
      <c r="A701" s="45">
        <v>1538</v>
      </c>
      <c r="B701" s="46">
        <v>46</v>
      </c>
    </row>
    <row r="702" spans="1:2" x14ac:dyDescent="0.3">
      <c r="A702" s="45">
        <v>1539</v>
      </c>
      <c r="B702" s="46">
        <v>284</v>
      </c>
    </row>
    <row r="703" spans="1:2" x14ac:dyDescent="0.3">
      <c r="A703" s="45">
        <v>1540</v>
      </c>
      <c r="B703" s="46">
        <v>98</v>
      </c>
    </row>
    <row r="704" spans="1:2" x14ac:dyDescent="0.3">
      <c r="A704" s="45">
        <v>1601</v>
      </c>
      <c r="B704" s="46">
        <v>56</v>
      </c>
    </row>
    <row r="705" spans="1:2" x14ac:dyDescent="0.3">
      <c r="A705" s="45">
        <v>1602</v>
      </c>
      <c r="B705" s="46">
        <v>32</v>
      </c>
    </row>
    <row r="706" spans="1:2" x14ac:dyDescent="0.3">
      <c r="A706" s="45">
        <v>1603</v>
      </c>
      <c r="B706" s="46">
        <v>30</v>
      </c>
    </row>
    <row r="707" spans="1:2" x14ac:dyDescent="0.3">
      <c r="A707" s="45">
        <v>1604</v>
      </c>
      <c r="B707" s="46">
        <v>70</v>
      </c>
    </row>
    <row r="708" spans="1:2" x14ac:dyDescent="0.3">
      <c r="A708" s="45">
        <v>1605</v>
      </c>
      <c r="B708" s="46">
        <v>44</v>
      </c>
    </row>
    <row r="709" spans="1:2" x14ac:dyDescent="0.3">
      <c r="A709" s="45">
        <v>1606</v>
      </c>
      <c r="B709" s="46">
        <v>92</v>
      </c>
    </row>
    <row r="710" spans="1:2" x14ac:dyDescent="0.3">
      <c r="A710" s="45">
        <v>1607</v>
      </c>
      <c r="B710" s="46">
        <v>205</v>
      </c>
    </row>
    <row r="711" spans="1:2" x14ac:dyDescent="0.3">
      <c r="A711" s="45">
        <v>1608</v>
      </c>
      <c r="B711" s="46">
        <v>23</v>
      </c>
    </row>
    <row r="712" spans="1:2" x14ac:dyDescent="0.3">
      <c r="A712" s="45">
        <v>1609</v>
      </c>
      <c r="B712" s="46">
        <v>4</v>
      </c>
    </row>
    <row r="713" spans="1:2" x14ac:dyDescent="0.3">
      <c r="A713" s="45">
        <v>1610</v>
      </c>
      <c r="B713" s="46">
        <v>112</v>
      </c>
    </row>
    <row r="714" spans="1:2" x14ac:dyDescent="0.3">
      <c r="A714" s="45">
        <v>1611</v>
      </c>
      <c r="B714" s="46">
        <v>27</v>
      </c>
    </row>
    <row r="715" spans="1:2" x14ac:dyDescent="0.3">
      <c r="A715" s="45">
        <v>1612</v>
      </c>
      <c r="B715" s="46">
        <v>11</v>
      </c>
    </row>
    <row r="716" spans="1:2" x14ac:dyDescent="0.3">
      <c r="A716" s="45">
        <v>1613</v>
      </c>
      <c r="B716" s="46">
        <v>26</v>
      </c>
    </row>
    <row r="717" spans="1:2" x14ac:dyDescent="0.3">
      <c r="A717" s="45">
        <v>1614</v>
      </c>
      <c r="B717" s="46">
        <v>77</v>
      </c>
    </row>
    <row r="718" spans="1:2" x14ac:dyDescent="0.3">
      <c r="A718" s="45">
        <v>1615</v>
      </c>
      <c r="B718" s="46">
        <v>136</v>
      </c>
    </row>
    <row r="719" spans="1:2" x14ac:dyDescent="0.3">
      <c r="A719" s="45">
        <v>1616</v>
      </c>
      <c r="B719" s="46">
        <v>157</v>
      </c>
    </row>
    <row r="720" spans="1:2" x14ac:dyDescent="0.3">
      <c r="A720" s="45">
        <v>1617</v>
      </c>
      <c r="B720" s="46">
        <v>158</v>
      </c>
    </row>
    <row r="721" spans="1:2" x14ac:dyDescent="0.3">
      <c r="A721" s="45">
        <v>1618</v>
      </c>
      <c r="B721" s="46">
        <v>27</v>
      </c>
    </row>
    <row r="722" spans="1:2" x14ac:dyDescent="0.3">
      <c r="A722" s="45">
        <v>1619</v>
      </c>
      <c r="B722" s="46">
        <v>23</v>
      </c>
    </row>
    <row r="723" spans="1:2" x14ac:dyDescent="0.3">
      <c r="A723" s="45">
        <v>1620</v>
      </c>
      <c r="B723" s="46">
        <v>17</v>
      </c>
    </row>
    <row r="724" spans="1:2" x14ac:dyDescent="0.3">
      <c r="A724" s="45">
        <v>1621</v>
      </c>
      <c r="B724" s="46">
        <v>37</v>
      </c>
    </row>
    <row r="725" spans="1:2" x14ac:dyDescent="0.3">
      <c r="A725" s="45">
        <v>1622</v>
      </c>
      <c r="B725" s="46">
        <v>65</v>
      </c>
    </row>
    <row r="726" spans="1:2" x14ac:dyDescent="0.3">
      <c r="A726" s="45">
        <v>1623</v>
      </c>
      <c r="B726" s="46">
        <v>18</v>
      </c>
    </row>
    <row r="727" spans="1:2" x14ac:dyDescent="0.3">
      <c r="A727" s="45">
        <v>1624</v>
      </c>
      <c r="B727" s="46">
        <v>25</v>
      </c>
    </row>
    <row r="728" spans="1:2" x14ac:dyDescent="0.3">
      <c r="A728" s="45">
        <v>1625</v>
      </c>
      <c r="B728" s="46">
        <v>104</v>
      </c>
    </row>
    <row r="729" spans="1:2" x14ac:dyDescent="0.3">
      <c r="A729" s="45">
        <v>1626</v>
      </c>
      <c r="B729" s="46">
        <v>108</v>
      </c>
    </row>
    <row r="730" spans="1:2" x14ac:dyDescent="0.3">
      <c r="A730" s="45">
        <v>1627</v>
      </c>
      <c r="B730" s="46">
        <v>38</v>
      </c>
    </row>
    <row r="731" spans="1:2" x14ac:dyDescent="0.3">
      <c r="A731" s="45">
        <v>1628</v>
      </c>
      <c r="B731" s="46">
        <v>88</v>
      </c>
    </row>
    <row r="732" spans="1:2" x14ac:dyDescent="0.3">
      <c r="A732" s="45">
        <v>1629</v>
      </c>
      <c r="B732" s="46">
        <v>82</v>
      </c>
    </row>
    <row r="733" spans="1:2" x14ac:dyDescent="0.3">
      <c r="A733" s="45">
        <v>1630</v>
      </c>
      <c r="B733" s="46">
        <v>126</v>
      </c>
    </row>
    <row r="734" spans="1:2" x14ac:dyDescent="0.3">
      <c r="A734" s="45">
        <v>1631</v>
      </c>
      <c r="B734" s="46">
        <v>133</v>
      </c>
    </row>
    <row r="735" spans="1:2" x14ac:dyDescent="0.3">
      <c r="A735" s="45">
        <v>1632</v>
      </c>
      <c r="B735" s="46">
        <v>47</v>
      </c>
    </row>
    <row r="736" spans="1:2" x14ac:dyDescent="0.3">
      <c r="A736" s="45">
        <v>1633</v>
      </c>
      <c r="B736" s="46">
        <v>58</v>
      </c>
    </row>
    <row r="737" spans="1:2" x14ac:dyDescent="0.3">
      <c r="A737" s="45">
        <v>1634</v>
      </c>
      <c r="B737" s="46">
        <v>32</v>
      </c>
    </row>
    <row r="738" spans="1:2" x14ac:dyDescent="0.3">
      <c r="A738" s="45">
        <v>1635</v>
      </c>
      <c r="B738" s="46">
        <v>37</v>
      </c>
    </row>
    <row r="739" spans="1:2" x14ac:dyDescent="0.3">
      <c r="A739" s="45">
        <v>1636</v>
      </c>
      <c r="B739" s="46">
        <v>87</v>
      </c>
    </row>
    <row r="740" spans="1:2" x14ac:dyDescent="0.3">
      <c r="A740" s="45">
        <v>1637</v>
      </c>
      <c r="B740" s="46">
        <v>15</v>
      </c>
    </row>
    <row r="741" spans="1:2" x14ac:dyDescent="0.3">
      <c r="A741" s="45">
        <v>1638</v>
      </c>
      <c r="B741" s="46">
        <v>27</v>
      </c>
    </row>
    <row r="742" spans="1:2" x14ac:dyDescent="0.3">
      <c r="A742" s="45">
        <v>1639</v>
      </c>
      <c r="B742" s="46">
        <v>19</v>
      </c>
    </row>
    <row r="743" spans="1:2" x14ac:dyDescent="0.3">
      <c r="A743" s="45">
        <v>1640</v>
      </c>
      <c r="B743" s="46">
        <v>17</v>
      </c>
    </row>
    <row r="744" spans="1:2" x14ac:dyDescent="0.3">
      <c r="A744" s="45">
        <v>1641</v>
      </c>
      <c r="B744" s="46">
        <v>26</v>
      </c>
    </row>
    <row r="745" spans="1:2" x14ac:dyDescent="0.3">
      <c r="A745" s="45">
        <v>1642</v>
      </c>
      <c r="B745" s="46">
        <v>28</v>
      </c>
    </row>
    <row r="746" spans="1:2" x14ac:dyDescent="0.3">
      <c r="A746" s="45">
        <v>1643</v>
      </c>
      <c r="B746" s="46">
        <v>37</v>
      </c>
    </row>
    <row r="747" spans="1:2" x14ac:dyDescent="0.3">
      <c r="A747" s="45">
        <v>1644</v>
      </c>
      <c r="B747" s="46">
        <v>128</v>
      </c>
    </row>
    <row r="748" spans="1:2" x14ac:dyDescent="0.3">
      <c r="A748" s="45">
        <v>1645</v>
      </c>
      <c r="B748" s="46">
        <v>10</v>
      </c>
    </row>
    <row r="749" spans="1:2" x14ac:dyDescent="0.3">
      <c r="A749" s="45">
        <v>1646</v>
      </c>
      <c r="B749" s="46">
        <v>83</v>
      </c>
    </row>
    <row r="750" spans="1:2" x14ac:dyDescent="0.3">
      <c r="A750" s="45">
        <v>1647</v>
      </c>
      <c r="B750" s="46">
        <v>46</v>
      </c>
    </row>
    <row r="751" spans="1:2" x14ac:dyDescent="0.3">
      <c r="A751" s="45">
        <v>1648</v>
      </c>
      <c r="B751" s="46">
        <v>90</v>
      </c>
    </row>
    <row r="752" spans="1:2" x14ac:dyDescent="0.3">
      <c r="A752" s="45">
        <v>1649</v>
      </c>
      <c r="B752" s="46">
        <v>81</v>
      </c>
    </row>
    <row r="753" spans="1:2" x14ac:dyDescent="0.3">
      <c r="A753" s="45">
        <v>1650</v>
      </c>
      <c r="B753" s="46">
        <v>32</v>
      </c>
    </row>
    <row r="754" spans="1:2" x14ac:dyDescent="0.3">
      <c r="A754" s="45">
        <v>1651</v>
      </c>
      <c r="B754" s="46">
        <v>20</v>
      </c>
    </row>
    <row r="755" spans="1:2" x14ac:dyDescent="0.3">
      <c r="A755" s="45">
        <v>1652</v>
      </c>
      <c r="B755" s="46">
        <v>70</v>
      </c>
    </row>
    <row r="756" spans="1:2" x14ac:dyDescent="0.3">
      <c r="A756" s="45">
        <v>1653</v>
      </c>
      <c r="B756" s="46">
        <v>168</v>
      </c>
    </row>
    <row r="757" spans="1:2" x14ac:dyDescent="0.3">
      <c r="A757" s="45">
        <v>1654</v>
      </c>
      <c r="B757" s="46">
        <v>34</v>
      </c>
    </row>
    <row r="758" spans="1:2" x14ac:dyDescent="0.3">
      <c r="A758" s="45">
        <v>1655</v>
      </c>
      <c r="B758" s="46">
        <v>48</v>
      </c>
    </row>
    <row r="759" spans="1:2" x14ac:dyDescent="0.3">
      <c r="A759" s="45">
        <v>1656</v>
      </c>
      <c r="B759" s="46">
        <v>48</v>
      </c>
    </row>
    <row r="760" spans="1:2" x14ac:dyDescent="0.3">
      <c r="A760" s="45">
        <v>1657</v>
      </c>
      <c r="B760" s="46">
        <v>221</v>
      </c>
    </row>
    <row r="761" spans="1:2" x14ac:dyDescent="0.3">
      <c r="A761" s="45">
        <v>1658</v>
      </c>
      <c r="B761" s="46">
        <v>107</v>
      </c>
    </row>
    <row r="762" spans="1:2" x14ac:dyDescent="0.3">
      <c r="A762" s="45">
        <v>1659</v>
      </c>
      <c r="B762" s="46">
        <v>45</v>
      </c>
    </row>
    <row r="763" spans="1:2" x14ac:dyDescent="0.3">
      <c r="A763" s="45">
        <v>1660</v>
      </c>
      <c r="B763" s="46">
        <v>36</v>
      </c>
    </row>
    <row r="764" spans="1:2" x14ac:dyDescent="0.3">
      <c r="A764" s="45">
        <v>1661</v>
      </c>
      <c r="B764" s="46">
        <v>101</v>
      </c>
    </row>
    <row r="765" spans="1:2" x14ac:dyDescent="0.3">
      <c r="A765" s="45">
        <v>1662</v>
      </c>
      <c r="B765" s="46">
        <v>62</v>
      </c>
    </row>
    <row r="766" spans="1:2" x14ac:dyDescent="0.3">
      <c r="A766" s="45">
        <v>1663</v>
      </c>
      <c r="B766" s="46">
        <v>32</v>
      </c>
    </row>
    <row r="767" spans="1:2" x14ac:dyDescent="0.3">
      <c r="A767" s="45">
        <v>1664</v>
      </c>
      <c r="B767" s="46">
        <v>89</v>
      </c>
    </row>
    <row r="768" spans="1:2" x14ac:dyDescent="0.3">
      <c r="A768" s="45">
        <v>1665</v>
      </c>
      <c r="B768" s="46">
        <v>93</v>
      </c>
    </row>
    <row r="769" spans="1:2" x14ac:dyDescent="0.3">
      <c r="A769" s="45">
        <v>1666</v>
      </c>
      <c r="B769" s="46">
        <v>98</v>
      </c>
    </row>
    <row r="770" spans="1:2" x14ac:dyDescent="0.3">
      <c r="A770" s="45">
        <v>1667</v>
      </c>
      <c r="B770" s="46">
        <v>82</v>
      </c>
    </row>
    <row r="771" spans="1:2" x14ac:dyDescent="0.3">
      <c r="A771" s="45">
        <v>1668</v>
      </c>
      <c r="B771" s="46">
        <v>116</v>
      </c>
    </row>
    <row r="772" spans="1:2" x14ac:dyDescent="0.3">
      <c r="A772" s="45">
        <v>1669</v>
      </c>
      <c r="B772" s="46">
        <v>52</v>
      </c>
    </row>
    <row r="773" spans="1:2" x14ac:dyDescent="0.3">
      <c r="A773" s="45">
        <v>1670</v>
      </c>
      <c r="B773" s="46">
        <v>23</v>
      </c>
    </row>
    <row r="774" spans="1:2" x14ac:dyDescent="0.3">
      <c r="A774" s="45">
        <v>1671</v>
      </c>
      <c r="B774" s="46">
        <v>77</v>
      </c>
    </row>
    <row r="775" spans="1:2" x14ac:dyDescent="0.3">
      <c r="A775" s="45">
        <v>1672</v>
      </c>
      <c r="B775" s="46">
        <v>49</v>
      </c>
    </row>
    <row r="776" spans="1:2" x14ac:dyDescent="0.3">
      <c r="A776" s="45">
        <v>1673</v>
      </c>
      <c r="B776" s="46">
        <v>59</v>
      </c>
    </row>
    <row r="777" spans="1:2" x14ac:dyDescent="0.3">
      <c r="A777" s="45">
        <v>1674</v>
      </c>
      <c r="B777" s="46">
        <v>113</v>
      </c>
    </row>
    <row r="778" spans="1:2" x14ac:dyDescent="0.3">
      <c r="A778" s="45">
        <v>1675</v>
      </c>
      <c r="B778" s="46">
        <v>34</v>
      </c>
    </row>
    <row r="779" spans="1:2" x14ac:dyDescent="0.3">
      <c r="A779" s="45">
        <v>1676</v>
      </c>
      <c r="B779" s="46">
        <v>42</v>
      </c>
    </row>
    <row r="780" spans="1:2" x14ac:dyDescent="0.3">
      <c r="A780" s="45">
        <v>1677</v>
      </c>
      <c r="B780" s="46">
        <v>42</v>
      </c>
    </row>
    <row r="781" spans="1:2" x14ac:dyDescent="0.3">
      <c r="A781" s="45">
        <v>1678</v>
      </c>
      <c r="B781" s="46">
        <v>49</v>
      </c>
    </row>
    <row r="782" spans="1:2" x14ac:dyDescent="0.3">
      <c r="A782" s="45">
        <v>1679</v>
      </c>
      <c r="B782" s="46">
        <v>56</v>
      </c>
    </row>
    <row r="783" spans="1:2" x14ac:dyDescent="0.3">
      <c r="A783" s="45">
        <v>1680</v>
      </c>
      <c r="B783" s="46">
        <v>25</v>
      </c>
    </row>
    <row r="784" spans="1:2" x14ac:dyDescent="0.3">
      <c r="A784" s="45">
        <v>1741</v>
      </c>
      <c r="B784" s="46">
        <v>52</v>
      </c>
    </row>
    <row r="785" spans="1:2" x14ac:dyDescent="0.3">
      <c r="A785" s="45">
        <v>1742</v>
      </c>
      <c r="B785" s="46">
        <v>34</v>
      </c>
    </row>
    <row r="786" spans="1:2" x14ac:dyDescent="0.3">
      <c r="A786" s="45">
        <v>1743</v>
      </c>
      <c r="B786" s="46">
        <v>67</v>
      </c>
    </row>
    <row r="787" spans="1:2" x14ac:dyDescent="0.3">
      <c r="A787" s="45">
        <v>1744</v>
      </c>
      <c r="B787" s="46">
        <v>70</v>
      </c>
    </row>
    <row r="788" spans="1:2" x14ac:dyDescent="0.3">
      <c r="A788" s="45">
        <v>1745</v>
      </c>
      <c r="B788" s="46">
        <v>89</v>
      </c>
    </row>
    <row r="789" spans="1:2" x14ac:dyDescent="0.3">
      <c r="A789" s="45">
        <v>1746</v>
      </c>
      <c r="B789" s="46">
        <v>107</v>
      </c>
    </row>
    <row r="790" spans="1:2" x14ac:dyDescent="0.3">
      <c r="A790" s="45">
        <v>1747</v>
      </c>
      <c r="B790" s="46">
        <v>159</v>
      </c>
    </row>
    <row r="791" spans="1:2" x14ac:dyDescent="0.3">
      <c r="A791" s="45">
        <v>1748</v>
      </c>
      <c r="B791" s="46">
        <v>181</v>
      </c>
    </row>
    <row r="792" spans="1:2" x14ac:dyDescent="0.3">
      <c r="A792" s="45">
        <v>1749</v>
      </c>
      <c r="B792" s="46">
        <v>131</v>
      </c>
    </row>
    <row r="793" spans="1:2" x14ac:dyDescent="0.3">
      <c r="A793" s="45">
        <v>1750</v>
      </c>
      <c r="B793" s="46">
        <v>125</v>
      </c>
    </row>
    <row r="794" spans="1:2" x14ac:dyDescent="0.3">
      <c r="A794" s="45">
        <v>1751</v>
      </c>
      <c r="B794" s="46">
        <v>61</v>
      </c>
    </row>
    <row r="795" spans="1:2" x14ac:dyDescent="0.3">
      <c r="A795" s="45">
        <v>1752</v>
      </c>
      <c r="B795" s="46">
        <v>90</v>
      </c>
    </row>
    <row r="796" spans="1:2" x14ac:dyDescent="0.3">
      <c r="A796" s="45">
        <v>1753</v>
      </c>
      <c r="B796" s="46">
        <v>35</v>
      </c>
    </row>
    <row r="797" spans="1:2" x14ac:dyDescent="0.3">
      <c r="A797" s="45">
        <v>1754</v>
      </c>
      <c r="B797" s="46">
        <v>90</v>
      </c>
    </row>
    <row r="798" spans="1:2" x14ac:dyDescent="0.3">
      <c r="A798" s="45">
        <v>1755</v>
      </c>
      <c r="B798" s="46">
        <v>4</v>
      </c>
    </row>
    <row r="799" spans="1:2" x14ac:dyDescent="0.3">
      <c r="A799" s="45">
        <v>1756</v>
      </c>
      <c r="B799" s="46">
        <v>120</v>
      </c>
    </row>
    <row r="800" spans="1:2" x14ac:dyDescent="0.3">
      <c r="A800" s="45">
        <v>1757</v>
      </c>
      <c r="B800" s="46">
        <v>14</v>
      </c>
    </row>
    <row r="801" spans="1:2" x14ac:dyDescent="0.3">
      <c r="A801" s="45">
        <v>1758</v>
      </c>
      <c r="B801" s="46">
        <v>27</v>
      </c>
    </row>
    <row r="802" spans="1:2" x14ac:dyDescent="0.3">
      <c r="A802" s="45">
        <v>1759</v>
      </c>
      <c r="B802" s="46">
        <v>49</v>
      </c>
    </row>
    <row r="803" spans="1:2" x14ac:dyDescent="0.3">
      <c r="A803" s="45">
        <v>1760</v>
      </c>
      <c r="B803" s="46">
        <v>102</v>
      </c>
    </row>
    <row r="804" spans="1:2" x14ac:dyDescent="0.3">
      <c r="A804" s="45">
        <v>1761</v>
      </c>
      <c r="B804" s="46">
        <v>3</v>
      </c>
    </row>
    <row r="805" spans="1:2" x14ac:dyDescent="0.3">
      <c r="A805" s="45">
        <v>1762</v>
      </c>
      <c r="B805" s="46">
        <v>25</v>
      </c>
    </row>
    <row r="806" spans="1:2" x14ac:dyDescent="0.3">
      <c r="A806" s="45">
        <v>1763</v>
      </c>
      <c r="B806" s="46">
        <v>118</v>
      </c>
    </row>
    <row r="807" spans="1:2" x14ac:dyDescent="0.3">
      <c r="A807" s="45">
        <v>1821</v>
      </c>
      <c r="B807" s="46">
        <v>57</v>
      </c>
    </row>
    <row r="808" spans="1:2" x14ac:dyDescent="0.3">
      <c r="A808" s="45">
        <v>1822</v>
      </c>
      <c r="B808" s="46">
        <v>11</v>
      </c>
    </row>
    <row r="809" spans="1:2" x14ac:dyDescent="0.3">
      <c r="A809" s="45">
        <v>1823</v>
      </c>
      <c r="B809" s="46">
        <v>33</v>
      </c>
    </row>
    <row r="810" spans="1:2" x14ac:dyDescent="0.3">
      <c r="A810" s="45">
        <v>1824</v>
      </c>
      <c r="B810" s="46">
        <v>40</v>
      </c>
    </row>
    <row r="811" spans="1:2" x14ac:dyDescent="0.3">
      <c r="A811" s="45">
        <v>1825</v>
      </c>
      <c r="B811" s="46">
        <v>50</v>
      </c>
    </row>
    <row r="812" spans="1:2" x14ac:dyDescent="0.3">
      <c r="A812" s="45">
        <v>1826</v>
      </c>
      <c r="B812" s="46">
        <v>38</v>
      </c>
    </row>
    <row r="813" spans="1:2" x14ac:dyDescent="0.3">
      <c r="A813" s="45">
        <v>1827</v>
      </c>
      <c r="B813" s="46">
        <v>96</v>
      </c>
    </row>
    <row r="814" spans="1:2" x14ac:dyDescent="0.3">
      <c r="A814" s="45">
        <v>1828</v>
      </c>
      <c r="B814" s="46">
        <v>48</v>
      </c>
    </row>
    <row r="815" spans="1:2" x14ac:dyDescent="0.3">
      <c r="A815" s="45">
        <v>1829</v>
      </c>
      <c r="B815" s="46">
        <v>33</v>
      </c>
    </row>
    <row r="816" spans="1:2" x14ac:dyDescent="0.3">
      <c r="A816" s="45">
        <v>1830</v>
      </c>
      <c r="B816" s="46">
        <v>226</v>
      </c>
    </row>
    <row r="817" spans="1:2" x14ac:dyDescent="0.3">
      <c r="A817" s="45">
        <v>1831</v>
      </c>
      <c r="B817" s="46">
        <v>14</v>
      </c>
    </row>
    <row r="818" spans="1:2" x14ac:dyDescent="0.3">
      <c r="A818" s="45">
        <v>1832</v>
      </c>
      <c r="B818" s="46">
        <v>20</v>
      </c>
    </row>
    <row r="819" spans="1:2" x14ac:dyDescent="0.3">
      <c r="A819" s="45">
        <v>1833</v>
      </c>
      <c r="B819" s="46">
        <v>25</v>
      </c>
    </row>
    <row r="820" spans="1:2" x14ac:dyDescent="0.3">
      <c r="A820" s="45">
        <v>1834</v>
      </c>
      <c r="B820" s="46">
        <v>90</v>
      </c>
    </row>
    <row r="821" spans="1:2" x14ac:dyDescent="0.3">
      <c r="A821" s="45">
        <v>1835</v>
      </c>
      <c r="B821" s="46">
        <v>11</v>
      </c>
    </row>
    <row r="822" spans="1:2" x14ac:dyDescent="0.3">
      <c r="A822" s="45">
        <v>1836</v>
      </c>
      <c r="B822" s="46">
        <v>55</v>
      </c>
    </row>
    <row r="823" spans="1:2" x14ac:dyDescent="0.3">
      <c r="A823" s="45">
        <v>1837</v>
      </c>
      <c r="B823" s="46">
        <v>30</v>
      </c>
    </row>
    <row r="824" spans="1:2" x14ac:dyDescent="0.3">
      <c r="A824" s="45">
        <v>1838</v>
      </c>
      <c r="B824" s="46">
        <v>28</v>
      </c>
    </row>
    <row r="825" spans="1:2" x14ac:dyDescent="0.3">
      <c r="A825" s="45">
        <v>1839</v>
      </c>
      <c r="B825" s="46">
        <v>45</v>
      </c>
    </row>
    <row r="826" spans="1:2" x14ac:dyDescent="0.3">
      <c r="A826" s="45">
        <v>1840</v>
      </c>
      <c r="B826" s="46">
        <v>13</v>
      </c>
    </row>
    <row r="827" spans="1:2" x14ac:dyDescent="0.3">
      <c r="A827" s="45">
        <v>1841</v>
      </c>
      <c r="B827" s="46">
        <v>40</v>
      </c>
    </row>
    <row r="828" spans="1:2" x14ac:dyDescent="0.3">
      <c r="A828" s="45">
        <v>1842</v>
      </c>
      <c r="B828" s="46">
        <v>21</v>
      </c>
    </row>
    <row r="829" spans="1:2" x14ac:dyDescent="0.3">
      <c r="A829" s="45">
        <v>1843</v>
      </c>
      <c r="B829" s="46">
        <v>134</v>
      </c>
    </row>
    <row r="830" spans="1:2" x14ac:dyDescent="0.3">
      <c r="A830" s="45">
        <v>1844</v>
      </c>
      <c r="B830" s="46">
        <v>20</v>
      </c>
    </row>
    <row r="831" spans="1:2" x14ac:dyDescent="0.3">
      <c r="A831" s="45">
        <v>1845</v>
      </c>
      <c r="B831" s="46">
        <v>19</v>
      </c>
    </row>
    <row r="832" spans="1:2" x14ac:dyDescent="0.3">
      <c r="A832" s="45">
        <v>1846</v>
      </c>
      <c r="B832" s="46">
        <v>209</v>
      </c>
    </row>
    <row r="833" spans="1:2" x14ac:dyDescent="0.3">
      <c r="A833" s="45">
        <v>1847</v>
      </c>
      <c r="B833" s="46">
        <v>38</v>
      </c>
    </row>
    <row r="834" spans="1:2" x14ac:dyDescent="0.3">
      <c r="A834" s="45">
        <v>1848</v>
      </c>
      <c r="B834" s="46">
        <v>24</v>
      </c>
    </row>
    <row r="835" spans="1:2" x14ac:dyDescent="0.3">
      <c r="A835" s="45">
        <v>1849</v>
      </c>
      <c r="B835" s="46">
        <v>8</v>
      </c>
    </row>
    <row r="836" spans="1:2" x14ac:dyDescent="0.3">
      <c r="A836" s="45">
        <v>1850</v>
      </c>
      <c r="B836" s="46">
        <v>179</v>
      </c>
    </row>
    <row r="837" spans="1:2" x14ac:dyDescent="0.3">
      <c r="A837" s="45">
        <v>1851</v>
      </c>
      <c r="B837" s="46">
        <v>26</v>
      </c>
    </row>
    <row r="838" spans="1:2" x14ac:dyDescent="0.3">
      <c r="A838" s="45">
        <v>1852</v>
      </c>
      <c r="B838" s="46">
        <v>131</v>
      </c>
    </row>
    <row r="839" spans="1:2" x14ac:dyDescent="0.3">
      <c r="A839" s="45">
        <v>1853</v>
      </c>
      <c r="B839" s="46">
        <v>14</v>
      </c>
    </row>
    <row r="840" spans="1:2" x14ac:dyDescent="0.3">
      <c r="A840" s="45">
        <v>1854</v>
      </c>
      <c r="B840" s="46">
        <v>174</v>
      </c>
    </row>
    <row r="841" spans="1:2" x14ac:dyDescent="0.3">
      <c r="A841" s="45">
        <v>1855</v>
      </c>
      <c r="B841" s="46">
        <v>191</v>
      </c>
    </row>
    <row r="842" spans="1:2" x14ac:dyDescent="0.3">
      <c r="A842" s="45">
        <v>1856</v>
      </c>
      <c r="B842" s="46">
        <v>38</v>
      </c>
    </row>
    <row r="843" spans="1:2" x14ac:dyDescent="0.3">
      <c r="A843" s="45">
        <v>1857</v>
      </c>
      <c r="B843" s="46">
        <v>22</v>
      </c>
    </row>
    <row r="844" spans="1:2" x14ac:dyDescent="0.3">
      <c r="A844" s="45">
        <v>1858</v>
      </c>
      <c r="B844" s="46">
        <v>149</v>
      </c>
    </row>
    <row r="845" spans="1:2" x14ac:dyDescent="0.3">
      <c r="A845" s="45">
        <v>1859</v>
      </c>
      <c r="B845" s="46">
        <v>56</v>
      </c>
    </row>
    <row r="846" spans="1:2" x14ac:dyDescent="0.3">
      <c r="A846" s="45">
        <v>1860</v>
      </c>
      <c r="B846" s="46">
        <v>19</v>
      </c>
    </row>
    <row r="847" spans="1:2" x14ac:dyDescent="0.3">
      <c r="A847" s="45">
        <v>1881</v>
      </c>
      <c r="B847" s="46">
        <v>70</v>
      </c>
    </row>
    <row r="848" spans="1:2" x14ac:dyDescent="0.3">
      <c r="A848" s="45">
        <v>1882</v>
      </c>
      <c r="B848" s="46">
        <v>81</v>
      </c>
    </row>
    <row r="849" spans="1:2" x14ac:dyDescent="0.3">
      <c r="A849" s="45">
        <v>1883</v>
      </c>
      <c r="B849" s="46">
        <v>32</v>
      </c>
    </row>
    <row r="850" spans="1:2" x14ac:dyDescent="0.3">
      <c r="A850" s="45">
        <v>1884</v>
      </c>
      <c r="B850" s="46">
        <v>26</v>
      </c>
    </row>
    <row r="851" spans="1:2" x14ac:dyDescent="0.3">
      <c r="A851" s="45">
        <v>1885</v>
      </c>
      <c r="B851" s="46">
        <v>105</v>
      </c>
    </row>
    <row r="852" spans="1:2" x14ac:dyDescent="0.3">
      <c r="A852" s="45">
        <v>1886</v>
      </c>
      <c r="B852" s="46">
        <v>29</v>
      </c>
    </row>
    <row r="853" spans="1:2" x14ac:dyDescent="0.3">
      <c r="A853" s="45">
        <v>1887</v>
      </c>
      <c r="B853" s="46">
        <v>8</v>
      </c>
    </row>
    <row r="854" spans="1:2" x14ac:dyDescent="0.3">
      <c r="A854" s="45">
        <v>1888</v>
      </c>
      <c r="B854" s="46">
        <v>89</v>
      </c>
    </row>
    <row r="855" spans="1:2" x14ac:dyDescent="0.3">
      <c r="A855" s="45">
        <v>1889</v>
      </c>
      <c r="B855" s="46">
        <v>44</v>
      </c>
    </row>
    <row r="856" spans="1:2" x14ac:dyDescent="0.3">
      <c r="A856" s="45">
        <v>1890</v>
      </c>
      <c r="B856" s="46">
        <v>246</v>
      </c>
    </row>
    <row r="857" spans="1:2" x14ac:dyDescent="0.3">
      <c r="A857" s="45">
        <v>1891</v>
      </c>
      <c r="B857" s="46">
        <v>120</v>
      </c>
    </row>
    <row r="858" spans="1:2" x14ac:dyDescent="0.3">
      <c r="A858" s="45">
        <v>1892</v>
      </c>
      <c r="B858" s="46">
        <v>26</v>
      </c>
    </row>
    <row r="859" spans="1:2" x14ac:dyDescent="0.3">
      <c r="A859" s="45">
        <v>1893</v>
      </c>
      <c r="B859" s="46">
        <v>45</v>
      </c>
    </row>
    <row r="860" spans="1:2" x14ac:dyDescent="0.3">
      <c r="A860" s="45">
        <v>1894</v>
      </c>
      <c r="B860" s="46">
        <v>20</v>
      </c>
    </row>
    <row r="861" spans="1:2" x14ac:dyDescent="0.3">
      <c r="A861" s="45">
        <v>1895</v>
      </c>
      <c r="B861" s="46">
        <v>47</v>
      </c>
    </row>
    <row r="862" spans="1:2" x14ac:dyDescent="0.3">
      <c r="A862" s="45">
        <v>1896</v>
      </c>
      <c r="B862" s="46">
        <v>13</v>
      </c>
    </row>
    <row r="863" spans="1:2" x14ac:dyDescent="0.3">
      <c r="A863" s="45">
        <v>1897</v>
      </c>
      <c r="B863" s="46">
        <v>183</v>
      </c>
    </row>
    <row r="864" spans="1:2" x14ac:dyDescent="0.3">
      <c r="A864" s="45">
        <v>1898</v>
      </c>
      <c r="B864" s="46">
        <v>21</v>
      </c>
    </row>
    <row r="865" spans="1:2" x14ac:dyDescent="0.3">
      <c r="A865" s="45">
        <v>1899</v>
      </c>
      <c r="B865" s="46">
        <v>42</v>
      </c>
    </row>
    <row r="866" spans="1:2" x14ac:dyDescent="0.3">
      <c r="A866" s="45">
        <v>1900</v>
      </c>
      <c r="B866" s="46">
        <v>54</v>
      </c>
    </row>
    <row r="867" spans="1:2" x14ac:dyDescent="0.3">
      <c r="A867" s="45">
        <v>1921</v>
      </c>
      <c r="B867" s="46">
        <v>38</v>
      </c>
    </row>
    <row r="868" spans="1:2" x14ac:dyDescent="0.3">
      <c r="A868" s="45">
        <v>1922</v>
      </c>
      <c r="B868" s="46">
        <v>64</v>
      </c>
    </row>
    <row r="869" spans="1:2" x14ac:dyDescent="0.3">
      <c r="A869" s="45">
        <v>1923</v>
      </c>
      <c r="B869" s="46">
        <v>13</v>
      </c>
    </row>
    <row r="870" spans="1:2" x14ac:dyDescent="0.3">
      <c r="A870" s="45">
        <v>1924</v>
      </c>
      <c r="B870" s="46">
        <v>33</v>
      </c>
    </row>
    <row r="871" spans="1:2" x14ac:dyDescent="0.3">
      <c r="A871" s="45">
        <v>1925</v>
      </c>
      <c r="B871" s="46">
        <v>52</v>
      </c>
    </row>
    <row r="872" spans="1:2" x14ac:dyDescent="0.3">
      <c r="A872" s="45">
        <v>1926</v>
      </c>
      <c r="B872" s="46">
        <v>107</v>
      </c>
    </row>
    <row r="873" spans="1:2" x14ac:dyDescent="0.3">
      <c r="A873" s="45">
        <v>1927</v>
      </c>
      <c r="B873" s="46">
        <v>11</v>
      </c>
    </row>
    <row r="874" spans="1:2" x14ac:dyDescent="0.3">
      <c r="A874" s="45">
        <v>1928</v>
      </c>
      <c r="B874" s="46">
        <v>34</v>
      </c>
    </row>
    <row r="875" spans="1:2" x14ac:dyDescent="0.3">
      <c r="A875" s="45">
        <v>1929</v>
      </c>
      <c r="B875" s="46">
        <v>75</v>
      </c>
    </row>
    <row r="876" spans="1:2" x14ac:dyDescent="0.3">
      <c r="A876" s="45">
        <v>1930</v>
      </c>
      <c r="B876" s="46">
        <v>26</v>
      </c>
    </row>
    <row r="877" spans="1:2" x14ac:dyDescent="0.3">
      <c r="A877" s="45">
        <v>1931</v>
      </c>
      <c r="B877" s="46">
        <v>50</v>
      </c>
    </row>
    <row r="878" spans="1:2" x14ac:dyDescent="0.3">
      <c r="A878" s="45">
        <v>1932</v>
      </c>
      <c r="B878" s="46">
        <v>80</v>
      </c>
    </row>
    <row r="879" spans="1:2" x14ac:dyDescent="0.3">
      <c r="A879" s="45">
        <v>1933</v>
      </c>
      <c r="B879" s="46">
        <v>110</v>
      </c>
    </row>
    <row r="880" spans="1:2" x14ac:dyDescent="0.3">
      <c r="A880" s="45">
        <v>1934</v>
      </c>
      <c r="B880" s="46">
        <v>77</v>
      </c>
    </row>
    <row r="881" spans="1:2" x14ac:dyDescent="0.3">
      <c r="A881" s="45">
        <v>1935</v>
      </c>
      <c r="B881" s="46">
        <v>50</v>
      </c>
    </row>
    <row r="882" spans="1:2" x14ac:dyDescent="0.3">
      <c r="A882" s="45">
        <v>1936</v>
      </c>
      <c r="B882" s="46">
        <v>145</v>
      </c>
    </row>
    <row r="883" spans="1:2" x14ac:dyDescent="0.3">
      <c r="A883" s="45">
        <v>1937</v>
      </c>
      <c r="B883" s="46">
        <v>29</v>
      </c>
    </row>
    <row r="884" spans="1:2" x14ac:dyDescent="0.3">
      <c r="A884" s="45">
        <v>1938</v>
      </c>
      <c r="B884" s="46">
        <v>114</v>
      </c>
    </row>
    <row r="885" spans="1:2" x14ac:dyDescent="0.3">
      <c r="A885" s="45">
        <v>1939</v>
      </c>
      <c r="B885" s="46">
        <v>96</v>
      </c>
    </row>
    <row r="886" spans="1:2" x14ac:dyDescent="0.3">
      <c r="A886" s="45">
        <v>1940</v>
      </c>
      <c r="B886" s="46">
        <v>31</v>
      </c>
    </row>
    <row r="887" spans="1:2" x14ac:dyDescent="0.3">
      <c r="A887" s="45">
        <v>1941</v>
      </c>
      <c r="B887" s="46">
        <v>4883</v>
      </c>
    </row>
    <row r="888" spans="1:2" x14ac:dyDescent="0.3">
      <c r="A888" s="45">
        <v>1942</v>
      </c>
      <c r="B888" s="46">
        <v>95</v>
      </c>
    </row>
    <row r="889" spans="1:2" x14ac:dyDescent="0.3">
      <c r="A889" s="45">
        <v>1943</v>
      </c>
      <c r="B889" s="46">
        <v>2478</v>
      </c>
    </row>
    <row r="890" spans="1:2" x14ac:dyDescent="0.3">
      <c r="A890" s="45">
        <v>1944</v>
      </c>
      <c r="B890" s="46">
        <v>1789</v>
      </c>
    </row>
    <row r="891" spans="1:2" x14ac:dyDescent="0.3">
      <c r="A891" s="45">
        <v>1945</v>
      </c>
      <c r="B891" s="46">
        <v>680</v>
      </c>
    </row>
    <row r="892" spans="1:2" x14ac:dyDescent="0.3">
      <c r="A892" s="45">
        <v>1946</v>
      </c>
      <c r="B892" s="46">
        <v>70</v>
      </c>
    </row>
    <row r="893" spans="1:2" x14ac:dyDescent="0.3">
      <c r="A893" s="45">
        <v>1947</v>
      </c>
      <c r="B893" s="46">
        <v>23</v>
      </c>
    </row>
    <row r="894" spans="1:2" x14ac:dyDescent="0.3">
      <c r="A894" s="45">
        <v>1948</v>
      </c>
      <c r="B894" s="46">
        <v>4245</v>
      </c>
    </row>
    <row r="895" spans="1:2" x14ac:dyDescent="0.3">
      <c r="A895" s="45">
        <v>1949</v>
      </c>
      <c r="B895" s="46">
        <v>943</v>
      </c>
    </row>
    <row r="896" spans="1:2" x14ac:dyDescent="0.3">
      <c r="A896" s="45">
        <v>1950</v>
      </c>
      <c r="B896" s="46">
        <v>1876</v>
      </c>
    </row>
    <row r="897" spans="1:2" x14ac:dyDescent="0.3">
      <c r="A897" s="45">
        <v>1951</v>
      </c>
      <c r="B897" s="46">
        <v>834</v>
      </c>
    </row>
    <row r="898" spans="1:2" x14ac:dyDescent="0.3">
      <c r="A898" s="45">
        <v>1952</v>
      </c>
      <c r="B898" s="46">
        <v>682</v>
      </c>
    </row>
    <row r="899" spans="1:2" x14ac:dyDescent="0.3">
      <c r="A899" s="45">
        <v>1953</v>
      </c>
      <c r="B899" s="46">
        <v>147</v>
      </c>
    </row>
    <row r="900" spans="1:2" x14ac:dyDescent="0.3">
      <c r="A900" s="45">
        <v>1954</v>
      </c>
      <c r="B900" s="46">
        <v>415</v>
      </c>
    </row>
    <row r="901" spans="1:2" x14ac:dyDescent="0.3">
      <c r="A901" s="45">
        <v>1955</v>
      </c>
      <c r="B901" s="46">
        <v>290</v>
      </c>
    </row>
    <row r="902" spans="1:2" x14ac:dyDescent="0.3">
      <c r="A902" s="45">
        <v>1956</v>
      </c>
      <c r="B902" s="46">
        <v>365</v>
      </c>
    </row>
    <row r="903" spans="1:2" x14ac:dyDescent="0.3">
      <c r="A903" s="45">
        <v>1957</v>
      </c>
      <c r="B903" s="46">
        <v>660</v>
      </c>
    </row>
    <row r="904" spans="1:2" x14ac:dyDescent="0.3">
      <c r="A904" s="45">
        <v>1958</v>
      </c>
      <c r="B904" s="46">
        <v>1356</v>
      </c>
    </row>
    <row r="905" spans="1:2" x14ac:dyDescent="0.3">
      <c r="A905" s="45">
        <v>1959</v>
      </c>
      <c r="B905" s="46">
        <v>424</v>
      </c>
    </row>
    <row r="906" spans="1:2" x14ac:dyDescent="0.3">
      <c r="A906" s="45">
        <v>1960</v>
      </c>
      <c r="B906" s="46">
        <v>33</v>
      </c>
    </row>
    <row r="907" spans="1:2" x14ac:dyDescent="0.3">
      <c r="A907" s="45">
        <v>1961</v>
      </c>
      <c r="B907" s="46">
        <v>1633</v>
      </c>
    </row>
    <row r="908" spans="1:2" x14ac:dyDescent="0.3">
      <c r="A908" s="45">
        <v>1962</v>
      </c>
      <c r="B908" s="46">
        <v>306</v>
      </c>
    </row>
    <row r="909" spans="1:2" x14ac:dyDescent="0.3">
      <c r="A909" s="45">
        <v>1963</v>
      </c>
      <c r="B909" s="46">
        <v>205</v>
      </c>
    </row>
    <row r="910" spans="1:2" x14ac:dyDescent="0.3">
      <c r="A910" s="45">
        <v>1964</v>
      </c>
      <c r="B910" s="46">
        <v>1281</v>
      </c>
    </row>
    <row r="911" spans="1:2" x14ac:dyDescent="0.3">
      <c r="A911" s="45">
        <v>1965</v>
      </c>
      <c r="B911" s="46">
        <v>103</v>
      </c>
    </row>
    <row r="912" spans="1:2" x14ac:dyDescent="0.3">
      <c r="A912" s="45">
        <v>1966</v>
      </c>
      <c r="B912" s="46">
        <v>1513</v>
      </c>
    </row>
    <row r="913" spans="1:2" x14ac:dyDescent="0.3">
      <c r="A913" s="45">
        <v>1967</v>
      </c>
      <c r="B913" s="46">
        <v>405</v>
      </c>
    </row>
    <row r="914" spans="1:2" x14ac:dyDescent="0.3">
      <c r="A914" s="45">
        <v>1968</v>
      </c>
      <c r="B914" s="46">
        <v>510</v>
      </c>
    </row>
    <row r="915" spans="1:2" x14ac:dyDescent="0.3">
      <c r="A915" s="45">
        <v>1969</v>
      </c>
      <c r="B915" s="46">
        <v>1887</v>
      </c>
    </row>
    <row r="916" spans="1:2" x14ac:dyDescent="0.3">
      <c r="A916" s="45">
        <v>1970</v>
      </c>
      <c r="B916" s="46">
        <v>701</v>
      </c>
    </row>
    <row r="917" spans="1:2" x14ac:dyDescent="0.3">
      <c r="A917" s="45">
        <v>1971</v>
      </c>
      <c r="B917" s="46">
        <v>3863</v>
      </c>
    </row>
    <row r="918" spans="1:2" x14ac:dyDescent="0.3">
      <c r="A918" s="45">
        <v>1972</v>
      </c>
      <c r="B918" s="46">
        <v>238</v>
      </c>
    </row>
    <row r="919" spans="1:2" x14ac:dyDescent="0.3">
      <c r="A919" s="45">
        <v>1973</v>
      </c>
      <c r="B919" s="46">
        <v>2051</v>
      </c>
    </row>
    <row r="920" spans="1:2" x14ac:dyDescent="0.3">
      <c r="A920" s="45">
        <v>1974</v>
      </c>
      <c r="B920" s="46">
        <v>402</v>
      </c>
    </row>
    <row r="921" spans="1:2" x14ac:dyDescent="0.3">
      <c r="A921" s="45">
        <v>1975</v>
      </c>
      <c r="B921" s="46">
        <v>253</v>
      </c>
    </row>
    <row r="922" spans="1:2" x14ac:dyDescent="0.3">
      <c r="A922" s="45">
        <v>1976</v>
      </c>
      <c r="B922" s="46">
        <v>473</v>
      </c>
    </row>
    <row r="923" spans="1:2" x14ac:dyDescent="0.3">
      <c r="A923" s="45">
        <v>1977</v>
      </c>
      <c r="B923" s="46">
        <v>821</v>
      </c>
    </row>
    <row r="924" spans="1:2" x14ac:dyDescent="0.3">
      <c r="A924" s="45">
        <v>1978</v>
      </c>
      <c r="B924" s="46">
        <v>388</v>
      </c>
    </row>
    <row r="925" spans="1:2" x14ac:dyDescent="0.3">
      <c r="A925" s="45">
        <v>1979</v>
      </c>
      <c r="B925" s="46">
        <v>813</v>
      </c>
    </row>
    <row r="926" spans="1:2" x14ac:dyDescent="0.3">
      <c r="A926" s="45">
        <v>1980</v>
      </c>
      <c r="B926" s="46">
        <v>1945</v>
      </c>
    </row>
    <row r="927" spans="1:2" x14ac:dyDescent="0.3">
      <c r="A927" s="45">
        <v>2001</v>
      </c>
      <c r="B927" s="46">
        <v>1637</v>
      </c>
    </row>
    <row r="928" spans="1:2" x14ac:dyDescent="0.3">
      <c r="A928" s="45">
        <v>2002</v>
      </c>
      <c r="B928" s="46">
        <v>1375</v>
      </c>
    </row>
    <row r="929" spans="1:2" x14ac:dyDescent="0.3">
      <c r="A929" s="45">
        <v>2003</v>
      </c>
      <c r="B929" s="46">
        <v>17</v>
      </c>
    </row>
    <row r="930" spans="1:2" x14ac:dyDescent="0.3">
      <c r="A930" s="45">
        <v>2004</v>
      </c>
      <c r="B930" s="46">
        <v>354</v>
      </c>
    </row>
    <row r="931" spans="1:2" x14ac:dyDescent="0.3">
      <c r="A931" s="45">
        <v>2005</v>
      </c>
      <c r="B931" s="46">
        <v>191</v>
      </c>
    </row>
    <row r="932" spans="1:2" x14ac:dyDescent="0.3">
      <c r="A932" s="45">
        <v>2006</v>
      </c>
      <c r="B932" s="46">
        <v>303</v>
      </c>
    </row>
    <row r="933" spans="1:2" x14ac:dyDescent="0.3">
      <c r="A933" s="45">
        <v>2007</v>
      </c>
      <c r="B933" s="46">
        <v>137</v>
      </c>
    </row>
    <row r="934" spans="1:2" x14ac:dyDescent="0.3">
      <c r="A934" s="45">
        <v>2008</v>
      </c>
      <c r="B934" s="46">
        <v>41</v>
      </c>
    </row>
    <row r="935" spans="1:2" x14ac:dyDescent="0.3">
      <c r="A935" s="45">
        <v>2009</v>
      </c>
      <c r="B935" s="46">
        <v>398</v>
      </c>
    </row>
    <row r="936" spans="1:2" x14ac:dyDescent="0.3">
      <c r="A936" s="45">
        <v>2010</v>
      </c>
      <c r="B936" s="46">
        <v>1737</v>
      </c>
    </row>
    <row r="937" spans="1:2" x14ac:dyDescent="0.3">
      <c r="A937" s="45">
        <v>2011</v>
      </c>
      <c r="B937" s="46">
        <v>971</v>
      </c>
    </row>
    <row r="938" spans="1:2" x14ac:dyDescent="0.3">
      <c r="A938" s="45">
        <v>2012</v>
      </c>
      <c r="B938" s="46">
        <v>183</v>
      </c>
    </row>
    <row r="939" spans="1:2" x14ac:dyDescent="0.3">
      <c r="A939" s="45">
        <v>2013</v>
      </c>
      <c r="B939" s="46">
        <v>4562</v>
      </c>
    </row>
    <row r="940" spans="1:2" x14ac:dyDescent="0.3">
      <c r="A940" s="45">
        <v>2014</v>
      </c>
      <c r="B940" s="46">
        <v>26457</v>
      </c>
    </row>
    <row r="941" spans="1:2" x14ac:dyDescent="0.3">
      <c r="A941" s="45">
        <v>2015</v>
      </c>
      <c r="B941" s="46">
        <v>162</v>
      </c>
    </row>
    <row r="942" spans="1:2" x14ac:dyDescent="0.3">
      <c r="A942" s="45">
        <v>2016</v>
      </c>
      <c r="B942" s="46">
        <v>479</v>
      </c>
    </row>
    <row r="943" spans="1:2" x14ac:dyDescent="0.3">
      <c r="A943" s="45">
        <v>2017</v>
      </c>
      <c r="B943" s="46">
        <v>426</v>
      </c>
    </row>
    <row r="944" spans="1:2" x14ac:dyDescent="0.3">
      <c r="A944" s="45">
        <v>2018</v>
      </c>
      <c r="B944" s="46">
        <v>450</v>
      </c>
    </row>
    <row r="945" spans="1:2" x14ac:dyDescent="0.3">
      <c r="A945" s="45">
        <v>2019</v>
      </c>
      <c r="B945" s="46">
        <v>1780</v>
      </c>
    </row>
    <row r="946" spans="1:2" x14ac:dyDescent="0.3">
      <c r="A946" s="45">
        <v>2020</v>
      </c>
      <c r="B946" s="46">
        <v>122</v>
      </c>
    </row>
    <row r="947" spans="1:2" x14ac:dyDescent="0.3">
      <c r="A947" s="45">
        <v>2021</v>
      </c>
      <c r="B947" s="46">
        <v>95</v>
      </c>
    </row>
    <row r="948" spans="1:2" x14ac:dyDescent="0.3">
      <c r="A948" s="45">
        <v>2022</v>
      </c>
      <c r="B948" s="46">
        <v>325</v>
      </c>
    </row>
    <row r="949" spans="1:2" x14ac:dyDescent="0.3">
      <c r="A949" s="45">
        <v>2023</v>
      </c>
      <c r="B949" s="46">
        <v>353</v>
      </c>
    </row>
    <row r="950" spans="1:2" x14ac:dyDescent="0.3">
      <c r="A950" s="45">
        <v>2024</v>
      </c>
      <c r="B950" s="46">
        <v>105</v>
      </c>
    </row>
    <row r="951" spans="1:2" x14ac:dyDescent="0.3">
      <c r="A951" s="45">
        <v>2025</v>
      </c>
      <c r="B951" s="46">
        <v>729</v>
      </c>
    </row>
    <row r="952" spans="1:2" x14ac:dyDescent="0.3">
      <c r="A952" s="45">
        <v>2026</v>
      </c>
      <c r="B952" s="46">
        <v>454</v>
      </c>
    </row>
    <row r="953" spans="1:2" x14ac:dyDescent="0.3">
      <c r="A953" s="45">
        <v>2027</v>
      </c>
      <c r="B953" s="46">
        <v>539</v>
      </c>
    </row>
    <row r="954" spans="1:2" x14ac:dyDescent="0.3">
      <c r="A954" s="45">
        <v>2028</v>
      </c>
      <c r="B954" s="46">
        <v>79</v>
      </c>
    </row>
    <row r="955" spans="1:2" x14ac:dyDescent="0.3">
      <c r="A955" s="45">
        <v>2029</v>
      </c>
      <c r="B955" s="46">
        <v>94</v>
      </c>
    </row>
    <row r="956" spans="1:2" x14ac:dyDescent="0.3">
      <c r="A956" s="45">
        <v>2030</v>
      </c>
      <c r="B956" s="46">
        <v>625</v>
      </c>
    </row>
    <row r="957" spans="1:2" x14ac:dyDescent="0.3">
      <c r="A957" s="45">
        <v>2031</v>
      </c>
      <c r="B957" s="46">
        <v>508</v>
      </c>
    </row>
    <row r="958" spans="1:2" x14ac:dyDescent="0.3">
      <c r="A958" s="45">
        <v>2032</v>
      </c>
      <c r="B958" s="46">
        <v>531</v>
      </c>
    </row>
    <row r="959" spans="1:2" x14ac:dyDescent="0.3">
      <c r="A959" s="45">
        <v>2033</v>
      </c>
      <c r="B959" s="46">
        <v>158</v>
      </c>
    </row>
    <row r="960" spans="1:2" x14ac:dyDescent="0.3">
      <c r="A960" s="45">
        <v>2034</v>
      </c>
      <c r="B960" s="46">
        <v>508</v>
      </c>
    </row>
    <row r="961" spans="1:2" x14ac:dyDescent="0.3">
      <c r="A961" s="45">
        <v>2035</v>
      </c>
      <c r="B961" s="46">
        <v>644</v>
      </c>
    </row>
    <row r="962" spans="1:2" x14ac:dyDescent="0.3">
      <c r="A962" s="45">
        <v>2036</v>
      </c>
      <c r="B962" s="46">
        <v>848</v>
      </c>
    </row>
    <row r="963" spans="1:2" x14ac:dyDescent="0.3">
      <c r="A963" s="45">
        <v>2037</v>
      </c>
      <c r="B963" s="46">
        <v>429</v>
      </c>
    </row>
    <row r="964" spans="1:2" x14ac:dyDescent="0.3">
      <c r="A964" s="45">
        <v>2038</v>
      </c>
      <c r="B964" s="46">
        <v>204</v>
      </c>
    </row>
    <row r="965" spans="1:2" x14ac:dyDescent="0.3">
      <c r="A965" s="45">
        <v>2039</v>
      </c>
      <c r="B965" s="46">
        <v>379</v>
      </c>
    </row>
    <row r="966" spans="1:2" x14ac:dyDescent="0.3">
      <c r="A966" s="45">
        <v>2040</v>
      </c>
      <c r="B966" s="46">
        <v>271</v>
      </c>
    </row>
    <row r="967" spans="1:2" x14ac:dyDescent="0.3">
      <c r="A967" s="45">
        <v>2041</v>
      </c>
      <c r="B967" s="46">
        <v>120</v>
      </c>
    </row>
    <row r="968" spans="1:2" x14ac:dyDescent="0.3">
      <c r="A968" s="45">
        <v>2042</v>
      </c>
      <c r="B968" s="46">
        <v>140</v>
      </c>
    </row>
    <row r="969" spans="1:2" x14ac:dyDescent="0.3">
      <c r="A969" s="45">
        <v>2043</v>
      </c>
      <c r="B969" s="46">
        <v>193</v>
      </c>
    </row>
    <row r="970" spans="1:2" x14ac:dyDescent="0.3">
      <c r="A970" s="45">
        <v>2044</v>
      </c>
      <c r="B970" s="46">
        <v>180</v>
      </c>
    </row>
    <row r="971" spans="1:2" x14ac:dyDescent="0.3">
      <c r="A971" s="45">
        <v>2045</v>
      </c>
      <c r="B971" s="46">
        <v>263</v>
      </c>
    </row>
    <row r="972" spans="1:2" x14ac:dyDescent="0.3">
      <c r="A972" s="45">
        <v>2046</v>
      </c>
      <c r="B972" s="46">
        <v>217</v>
      </c>
    </row>
    <row r="973" spans="1:2" x14ac:dyDescent="0.3">
      <c r="A973" s="45">
        <v>2047</v>
      </c>
      <c r="B973" s="46">
        <v>443</v>
      </c>
    </row>
    <row r="974" spans="1:2" x14ac:dyDescent="0.3">
      <c r="A974" s="45">
        <v>2048</v>
      </c>
      <c r="B974" s="46">
        <v>1373</v>
      </c>
    </row>
    <row r="975" spans="1:2" x14ac:dyDescent="0.3">
      <c r="A975" s="45">
        <v>2049</v>
      </c>
      <c r="B975" s="46">
        <v>742</v>
      </c>
    </row>
    <row r="976" spans="1:2" x14ac:dyDescent="0.3">
      <c r="A976" s="45">
        <v>2050</v>
      </c>
      <c r="B976" s="46">
        <v>170</v>
      </c>
    </row>
    <row r="977" spans="1:2" x14ac:dyDescent="0.3">
      <c r="A977" s="45">
        <v>2051</v>
      </c>
      <c r="B977" s="46">
        <v>242</v>
      </c>
    </row>
    <row r="978" spans="1:2" x14ac:dyDescent="0.3">
      <c r="A978" s="45">
        <v>2052</v>
      </c>
      <c r="B978" s="46">
        <v>541</v>
      </c>
    </row>
    <row r="979" spans="1:2" x14ac:dyDescent="0.3">
      <c r="A979" s="45">
        <v>2053</v>
      </c>
      <c r="B979" s="46">
        <v>121</v>
      </c>
    </row>
    <row r="980" spans="1:2" x14ac:dyDescent="0.3">
      <c r="A980" s="45">
        <v>2054</v>
      </c>
      <c r="B980" s="46">
        <v>621</v>
      </c>
    </row>
    <row r="981" spans="1:2" x14ac:dyDescent="0.3">
      <c r="A981" s="45">
        <v>2055</v>
      </c>
      <c r="B981" s="46">
        <v>101</v>
      </c>
    </row>
    <row r="982" spans="1:2" x14ac:dyDescent="0.3">
      <c r="A982" s="45">
        <v>2056</v>
      </c>
      <c r="B982" s="46">
        <v>554</v>
      </c>
    </row>
    <row r="983" spans="1:2" x14ac:dyDescent="0.3">
      <c r="A983" s="45">
        <v>2057</v>
      </c>
      <c r="B983" s="46">
        <v>666</v>
      </c>
    </row>
    <row r="984" spans="1:2" x14ac:dyDescent="0.3">
      <c r="A984" s="45">
        <v>2058</v>
      </c>
      <c r="B984" s="46">
        <v>410</v>
      </c>
    </row>
    <row r="985" spans="1:2" x14ac:dyDescent="0.3">
      <c r="A985" s="45">
        <v>2059</v>
      </c>
      <c r="B985" s="46">
        <v>375</v>
      </c>
    </row>
    <row r="986" spans="1:2" x14ac:dyDescent="0.3">
      <c r="A986" s="45">
        <v>2060</v>
      </c>
      <c r="B986" s="46">
        <v>1364</v>
      </c>
    </row>
    <row r="987" spans="1:2" x14ac:dyDescent="0.3">
      <c r="A987" s="45">
        <v>2061</v>
      </c>
      <c r="B987" s="46">
        <v>35</v>
      </c>
    </row>
    <row r="988" spans="1:2" x14ac:dyDescent="0.3">
      <c r="A988" s="45">
        <v>2062</v>
      </c>
      <c r="B988" s="46">
        <v>203</v>
      </c>
    </row>
    <row r="989" spans="1:2" x14ac:dyDescent="0.3">
      <c r="A989" s="45">
        <v>2063</v>
      </c>
      <c r="B989" s="46">
        <v>49</v>
      </c>
    </row>
    <row r="990" spans="1:2" x14ac:dyDescent="0.3">
      <c r="A990" s="45">
        <v>2064</v>
      </c>
      <c r="B990" s="46">
        <v>5812</v>
      </c>
    </row>
    <row r="991" spans="1:2" x14ac:dyDescent="0.3">
      <c r="A991" s="45">
        <v>2065</v>
      </c>
      <c r="B991" s="46">
        <v>1556</v>
      </c>
    </row>
    <row r="992" spans="1:2" x14ac:dyDescent="0.3">
      <c r="A992" s="45">
        <v>2066</v>
      </c>
      <c r="B992" s="46">
        <v>65</v>
      </c>
    </row>
    <row r="993" spans="1:2" x14ac:dyDescent="0.3">
      <c r="A993" s="45">
        <v>2067</v>
      </c>
      <c r="B993" s="46">
        <v>10</v>
      </c>
    </row>
    <row r="994" spans="1:2" x14ac:dyDescent="0.3">
      <c r="A994" s="45">
        <v>2068</v>
      </c>
      <c r="B994" s="46">
        <v>76</v>
      </c>
    </row>
    <row r="995" spans="1:2" x14ac:dyDescent="0.3">
      <c r="A995" s="45">
        <v>2069</v>
      </c>
      <c r="B995" s="46">
        <v>263</v>
      </c>
    </row>
    <row r="996" spans="1:2" x14ac:dyDescent="0.3">
      <c r="A996" s="45">
        <v>2070</v>
      </c>
      <c r="B996" s="46">
        <v>1530</v>
      </c>
    </row>
    <row r="997" spans="1:2" x14ac:dyDescent="0.3">
      <c r="A997" s="45">
        <v>2071</v>
      </c>
      <c r="B997" s="46">
        <v>278</v>
      </c>
    </row>
    <row r="998" spans="1:2" x14ac:dyDescent="0.3">
      <c r="A998" s="45">
        <v>2072</v>
      </c>
      <c r="B998" s="46">
        <v>350</v>
      </c>
    </row>
    <row r="999" spans="1:2" x14ac:dyDescent="0.3">
      <c r="A999" s="45">
        <v>2073</v>
      </c>
      <c r="B999" s="46">
        <v>470</v>
      </c>
    </row>
    <row r="1000" spans="1:2" x14ac:dyDescent="0.3">
      <c r="A1000" s="45">
        <v>2074</v>
      </c>
      <c r="B1000" s="46">
        <v>3</v>
      </c>
    </row>
    <row r="1001" spans="1:2" x14ac:dyDescent="0.3">
      <c r="A1001" s="45">
        <v>2075</v>
      </c>
      <c r="B1001" s="46">
        <v>8200</v>
      </c>
    </row>
    <row r="1002" spans="1:2" x14ac:dyDescent="0.3">
      <c r="A1002" s="45">
        <v>2076</v>
      </c>
      <c r="B1002" s="46">
        <v>8359</v>
      </c>
    </row>
    <row r="1003" spans="1:2" x14ac:dyDescent="0.3">
      <c r="A1003" s="45">
        <v>2077</v>
      </c>
      <c r="B1003" s="46">
        <v>188</v>
      </c>
    </row>
    <row r="1004" spans="1:2" x14ac:dyDescent="0.3">
      <c r="A1004" s="45">
        <v>2078</v>
      </c>
      <c r="B1004" s="46">
        <v>48</v>
      </c>
    </row>
    <row r="1005" spans="1:2" x14ac:dyDescent="0.3">
      <c r="A1005" s="45">
        <v>2079</v>
      </c>
      <c r="B1005" s="46">
        <v>607</v>
      </c>
    </row>
    <row r="1006" spans="1:2" x14ac:dyDescent="0.3">
      <c r="A1006" s="45">
        <v>2080</v>
      </c>
      <c r="B1006" s="46">
        <v>50</v>
      </c>
    </row>
    <row r="1007" spans="1:2" x14ac:dyDescent="0.3">
      <c r="A1007" s="45">
        <v>2081</v>
      </c>
      <c r="B1007" s="46">
        <v>55</v>
      </c>
    </row>
    <row r="1008" spans="1:2" x14ac:dyDescent="0.3">
      <c r="A1008" s="45">
        <v>2082</v>
      </c>
      <c r="B1008" s="46">
        <v>38</v>
      </c>
    </row>
    <row r="1009" spans="1:2" x14ac:dyDescent="0.3">
      <c r="A1009" s="45">
        <v>2083</v>
      </c>
      <c r="B1009" s="46">
        <v>25</v>
      </c>
    </row>
    <row r="1010" spans="1:2" x14ac:dyDescent="0.3">
      <c r="A1010" s="45">
        <v>2084</v>
      </c>
      <c r="B1010" s="46">
        <v>46</v>
      </c>
    </row>
    <row r="1011" spans="1:2" x14ac:dyDescent="0.3">
      <c r="A1011" s="45">
        <v>2085</v>
      </c>
      <c r="B1011" s="46">
        <v>83</v>
      </c>
    </row>
    <row r="1012" spans="1:2" x14ac:dyDescent="0.3">
      <c r="A1012" s="45">
        <v>2086</v>
      </c>
      <c r="B1012" s="46">
        <v>35</v>
      </c>
    </row>
    <row r="1013" spans="1:2" x14ac:dyDescent="0.3">
      <c r="A1013" s="45">
        <v>2087</v>
      </c>
      <c r="B1013" s="46">
        <v>25</v>
      </c>
    </row>
    <row r="1014" spans="1:2" x14ac:dyDescent="0.3">
      <c r="A1014" s="45">
        <v>2088</v>
      </c>
      <c r="B1014" s="46">
        <v>75</v>
      </c>
    </row>
    <row r="1015" spans="1:2" x14ac:dyDescent="0.3">
      <c r="A1015" s="45">
        <v>2089</v>
      </c>
      <c r="B1015" s="46">
        <v>62</v>
      </c>
    </row>
    <row r="1016" spans="1:2" x14ac:dyDescent="0.3">
      <c r="A1016" s="45">
        <v>2090</v>
      </c>
      <c r="B1016" s="46">
        <v>160</v>
      </c>
    </row>
    <row r="1017" spans="1:2" x14ac:dyDescent="0.3">
      <c r="A1017" s="45">
        <v>2091</v>
      </c>
      <c r="B1017" s="46">
        <v>246</v>
      </c>
    </row>
    <row r="1018" spans="1:2" x14ac:dyDescent="0.3">
      <c r="A1018" s="45">
        <v>2092</v>
      </c>
      <c r="B1018" s="46">
        <v>55</v>
      </c>
    </row>
    <row r="1019" spans="1:2" x14ac:dyDescent="0.3">
      <c r="A1019" s="45">
        <v>2093</v>
      </c>
      <c r="B1019" s="46">
        <v>23</v>
      </c>
    </row>
    <row r="1020" spans="1:2" x14ac:dyDescent="0.3">
      <c r="A1020" s="45">
        <v>2094</v>
      </c>
      <c r="B1020" s="46">
        <v>72</v>
      </c>
    </row>
    <row r="1021" spans="1:2" x14ac:dyDescent="0.3">
      <c r="A1021" s="45">
        <v>2095</v>
      </c>
      <c r="B1021" s="46">
        <v>22</v>
      </c>
    </row>
    <row r="1022" spans="1:2" x14ac:dyDescent="0.3">
      <c r="A1022" s="45">
        <v>2096</v>
      </c>
      <c r="B1022" s="46">
        <v>14</v>
      </c>
    </row>
    <row r="1023" spans="1:2" x14ac:dyDescent="0.3">
      <c r="A1023" s="45">
        <v>2097</v>
      </c>
      <c r="B1023" s="46">
        <v>38</v>
      </c>
    </row>
    <row r="1024" spans="1:2" x14ac:dyDescent="0.3">
      <c r="A1024" s="45">
        <v>2098</v>
      </c>
      <c r="B1024" s="46">
        <v>32</v>
      </c>
    </row>
    <row r="1025" spans="1:2" x14ac:dyDescent="0.3">
      <c r="A1025" s="45">
        <v>2099</v>
      </c>
      <c r="B1025" s="46">
        <v>63</v>
      </c>
    </row>
    <row r="1026" spans="1:2" x14ac:dyDescent="0.3">
      <c r="A1026" s="45">
        <v>2100</v>
      </c>
      <c r="B1026" s="46">
        <v>27</v>
      </c>
    </row>
    <row r="1027" spans="1:2" x14ac:dyDescent="0.3">
      <c r="A1027" s="45">
        <v>2101</v>
      </c>
      <c r="B1027" s="46">
        <v>44</v>
      </c>
    </row>
    <row r="1028" spans="1:2" x14ac:dyDescent="0.3">
      <c r="A1028" s="45">
        <v>2102</v>
      </c>
      <c r="B1028" s="46">
        <v>38</v>
      </c>
    </row>
    <row r="1029" spans="1:2" x14ac:dyDescent="0.3">
      <c r="A1029" s="45">
        <v>2103</v>
      </c>
      <c r="B1029" s="46">
        <v>115</v>
      </c>
    </row>
    <row r="1030" spans="1:2" x14ac:dyDescent="0.3">
      <c r="A1030" s="45">
        <v>2104</v>
      </c>
      <c r="B1030" s="46">
        <v>37</v>
      </c>
    </row>
    <row r="1031" spans="1:2" x14ac:dyDescent="0.3">
      <c r="A1031" s="45">
        <v>2105</v>
      </c>
      <c r="B1031" s="46">
        <v>99</v>
      </c>
    </row>
    <row r="1032" spans="1:2" x14ac:dyDescent="0.3">
      <c r="A1032" s="45">
        <v>2106</v>
      </c>
      <c r="B1032" s="46">
        <v>44</v>
      </c>
    </row>
    <row r="1033" spans="1:2" x14ac:dyDescent="0.3">
      <c r="A1033" s="45">
        <v>2107</v>
      </c>
      <c r="B1033" s="46">
        <v>58</v>
      </c>
    </row>
    <row r="1034" spans="1:2" x14ac:dyDescent="0.3">
      <c r="A1034" s="45">
        <v>2108</v>
      </c>
      <c r="B1034" s="46">
        <v>191</v>
      </c>
    </row>
    <row r="1035" spans="1:2" x14ac:dyDescent="0.3">
      <c r="A1035" s="45">
        <v>2109</v>
      </c>
      <c r="B1035" s="46">
        <v>40</v>
      </c>
    </row>
    <row r="1036" spans="1:2" x14ac:dyDescent="0.3">
      <c r="A1036" s="45">
        <v>2110</v>
      </c>
      <c r="B1036" s="46">
        <v>38</v>
      </c>
    </row>
    <row r="1037" spans="1:2" x14ac:dyDescent="0.3">
      <c r="A1037" s="45">
        <v>2111</v>
      </c>
      <c r="B1037" s="46">
        <v>39</v>
      </c>
    </row>
    <row r="1038" spans="1:2" x14ac:dyDescent="0.3">
      <c r="A1038" s="45">
        <v>2112</v>
      </c>
      <c r="B1038" s="46">
        <v>11</v>
      </c>
    </row>
    <row r="1039" spans="1:2" x14ac:dyDescent="0.3">
      <c r="A1039" s="45">
        <v>2113</v>
      </c>
      <c r="B1039" s="46">
        <v>107</v>
      </c>
    </row>
    <row r="1040" spans="1:2" x14ac:dyDescent="0.3">
      <c r="A1040" s="45">
        <v>2114</v>
      </c>
      <c r="B1040" s="46">
        <v>147</v>
      </c>
    </row>
    <row r="1041" spans="1:2" x14ac:dyDescent="0.3">
      <c r="A1041" s="45">
        <v>2115</v>
      </c>
      <c r="B1041" s="46">
        <v>36</v>
      </c>
    </row>
    <row r="1042" spans="1:2" x14ac:dyDescent="0.3">
      <c r="A1042" s="45">
        <v>2116</v>
      </c>
      <c r="B1042" s="46">
        <v>92</v>
      </c>
    </row>
    <row r="1043" spans="1:2" x14ac:dyDescent="0.3">
      <c r="A1043" s="45">
        <v>2117</v>
      </c>
      <c r="B1043" s="46">
        <v>35</v>
      </c>
    </row>
    <row r="1044" spans="1:2" x14ac:dyDescent="0.3">
      <c r="A1044" s="45">
        <v>2118</v>
      </c>
      <c r="B1044" s="46">
        <v>17</v>
      </c>
    </row>
    <row r="1045" spans="1:2" x14ac:dyDescent="0.3">
      <c r="A1045" s="45">
        <v>2119</v>
      </c>
      <c r="B1045" s="46">
        <v>22</v>
      </c>
    </row>
    <row r="1046" spans="1:2" x14ac:dyDescent="0.3">
      <c r="A1046" s="45">
        <v>2120</v>
      </c>
      <c r="B1046" s="46">
        <v>69</v>
      </c>
    </row>
    <row r="1047" spans="1:2" x14ac:dyDescent="0.3">
      <c r="A1047" s="45">
        <v>2161</v>
      </c>
      <c r="B1047" s="46">
        <v>13</v>
      </c>
    </row>
    <row r="1048" spans="1:2" x14ac:dyDescent="0.3">
      <c r="A1048" s="45">
        <v>2162</v>
      </c>
      <c r="B1048" s="46">
        <v>58</v>
      </c>
    </row>
    <row r="1049" spans="1:2" x14ac:dyDescent="0.3">
      <c r="A1049" s="45">
        <v>2163</v>
      </c>
      <c r="B1049" s="46">
        <v>44</v>
      </c>
    </row>
    <row r="1050" spans="1:2" x14ac:dyDescent="0.3">
      <c r="A1050" s="45">
        <v>2164</v>
      </c>
      <c r="B1050" s="46">
        <v>83</v>
      </c>
    </row>
    <row r="1051" spans="1:2" x14ac:dyDescent="0.3">
      <c r="A1051" s="45">
        <v>2165</v>
      </c>
      <c r="B1051" s="46">
        <v>117</v>
      </c>
    </row>
    <row r="1052" spans="1:2" x14ac:dyDescent="0.3">
      <c r="A1052" s="45">
        <v>2166</v>
      </c>
      <c r="B1052" s="46">
        <v>32</v>
      </c>
    </row>
    <row r="1053" spans="1:2" x14ac:dyDescent="0.3">
      <c r="A1053" s="45">
        <v>2167</v>
      </c>
      <c r="B1053" s="46">
        <v>8</v>
      </c>
    </row>
    <row r="1054" spans="1:2" x14ac:dyDescent="0.3">
      <c r="A1054" s="45">
        <v>2168</v>
      </c>
      <c r="B1054" s="46">
        <v>340</v>
      </c>
    </row>
    <row r="1055" spans="1:2" x14ac:dyDescent="0.3">
      <c r="A1055" s="45">
        <v>2169</v>
      </c>
      <c r="B1055" s="46">
        <v>7</v>
      </c>
    </row>
    <row r="1056" spans="1:2" x14ac:dyDescent="0.3">
      <c r="A1056" s="45">
        <v>2170</v>
      </c>
      <c r="B1056" s="46">
        <v>19</v>
      </c>
    </row>
    <row r="1057" spans="1:2" x14ac:dyDescent="0.3">
      <c r="A1057" s="45">
        <v>2171</v>
      </c>
      <c r="B1057" s="46">
        <v>47</v>
      </c>
    </row>
    <row r="1058" spans="1:2" x14ac:dyDescent="0.3">
      <c r="A1058" s="45">
        <v>2172</v>
      </c>
      <c r="B1058" s="46">
        <v>13</v>
      </c>
    </row>
    <row r="1059" spans="1:2" x14ac:dyDescent="0.3">
      <c r="A1059" s="45">
        <v>2173</v>
      </c>
      <c r="B1059" s="46">
        <v>90</v>
      </c>
    </row>
    <row r="1060" spans="1:2" x14ac:dyDescent="0.3">
      <c r="A1060" s="45">
        <v>2174</v>
      </c>
      <c r="B1060" s="46">
        <v>63</v>
      </c>
    </row>
    <row r="1061" spans="1:2" x14ac:dyDescent="0.3">
      <c r="A1061" s="45">
        <v>2175</v>
      </c>
      <c r="B1061" s="46">
        <v>26</v>
      </c>
    </row>
    <row r="1062" spans="1:2" x14ac:dyDescent="0.3">
      <c r="A1062" s="45">
        <v>2176</v>
      </c>
      <c r="B1062" s="46">
        <v>71</v>
      </c>
    </row>
    <row r="1063" spans="1:2" x14ac:dyDescent="0.3">
      <c r="A1063" s="45">
        <v>2177</v>
      </c>
      <c r="B1063" s="46">
        <v>38</v>
      </c>
    </row>
    <row r="1064" spans="1:2" x14ac:dyDescent="0.3">
      <c r="A1064" s="45">
        <v>2178</v>
      </c>
      <c r="B1064" s="46">
        <v>859</v>
      </c>
    </row>
    <row r="1065" spans="1:2" x14ac:dyDescent="0.3">
      <c r="A1065" s="45">
        <v>2179</v>
      </c>
      <c r="B1065" s="46">
        <v>21</v>
      </c>
    </row>
    <row r="1066" spans="1:2" x14ac:dyDescent="0.3">
      <c r="A1066" s="45">
        <v>2180</v>
      </c>
      <c r="B1066" s="46">
        <v>78</v>
      </c>
    </row>
    <row r="1067" spans="1:2" x14ac:dyDescent="0.3">
      <c r="A1067" s="45">
        <v>2181</v>
      </c>
      <c r="B1067" s="46">
        <v>53</v>
      </c>
    </row>
    <row r="1068" spans="1:2" x14ac:dyDescent="0.3">
      <c r="A1068" s="45">
        <v>2182</v>
      </c>
      <c r="B1068" s="46">
        <v>356</v>
      </c>
    </row>
    <row r="1069" spans="1:2" x14ac:dyDescent="0.3">
      <c r="A1069" s="45">
        <v>2183</v>
      </c>
      <c r="B1069" s="46">
        <v>279</v>
      </c>
    </row>
    <row r="1070" spans="1:2" x14ac:dyDescent="0.3">
      <c r="A1070" s="45">
        <v>2184</v>
      </c>
      <c r="B1070" s="46">
        <v>266</v>
      </c>
    </row>
    <row r="1071" spans="1:2" x14ac:dyDescent="0.3">
      <c r="A1071" s="45">
        <v>2185</v>
      </c>
      <c r="B1071" s="46">
        <v>623</v>
      </c>
    </row>
    <row r="1072" spans="1:2" x14ac:dyDescent="0.3">
      <c r="A1072" s="45">
        <v>2186</v>
      </c>
      <c r="B1072" s="46">
        <v>392</v>
      </c>
    </row>
    <row r="1073" spans="1:2" x14ac:dyDescent="0.3">
      <c r="A1073" s="45">
        <v>2187</v>
      </c>
      <c r="B1073" s="46">
        <v>3562</v>
      </c>
    </row>
    <row r="1074" spans="1:2" x14ac:dyDescent="0.3">
      <c r="A1074" s="45">
        <v>2188</v>
      </c>
      <c r="B1074" s="46">
        <v>514</v>
      </c>
    </row>
    <row r="1075" spans="1:2" x14ac:dyDescent="0.3">
      <c r="A1075" s="45">
        <v>2189</v>
      </c>
      <c r="B1075" s="46">
        <v>88</v>
      </c>
    </row>
    <row r="1076" spans="1:2" x14ac:dyDescent="0.3">
      <c r="A1076" s="45">
        <v>2190</v>
      </c>
      <c r="B1076" s="46">
        <v>537</v>
      </c>
    </row>
    <row r="1077" spans="1:2" x14ac:dyDescent="0.3">
      <c r="A1077" s="45">
        <v>2191</v>
      </c>
      <c r="B1077" s="46">
        <v>25</v>
      </c>
    </row>
    <row r="1078" spans="1:2" x14ac:dyDescent="0.3">
      <c r="A1078" s="45">
        <v>2192</v>
      </c>
      <c r="B1078" s="46">
        <v>3238</v>
      </c>
    </row>
    <row r="1079" spans="1:2" x14ac:dyDescent="0.3">
      <c r="A1079" s="45">
        <v>2193</v>
      </c>
      <c r="B1079" s="46">
        <v>897</v>
      </c>
    </row>
    <row r="1080" spans="1:2" x14ac:dyDescent="0.3">
      <c r="A1080" s="45">
        <v>2194</v>
      </c>
      <c r="B1080" s="46">
        <v>878</v>
      </c>
    </row>
    <row r="1081" spans="1:2" x14ac:dyDescent="0.3">
      <c r="A1081" s="45">
        <v>2195</v>
      </c>
      <c r="B1081" s="46">
        <v>115</v>
      </c>
    </row>
    <row r="1082" spans="1:2" x14ac:dyDescent="0.3">
      <c r="A1082" s="45">
        <v>2196</v>
      </c>
      <c r="B1082" s="46">
        <v>234</v>
      </c>
    </row>
    <row r="1083" spans="1:2" x14ac:dyDescent="0.3">
      <c r="A1083" s="45">
        <v>2197</v>
      </c>
      <c r="B1083" s="46">
        <v>4330</v>
      </c>
    </row>
    <row r="1084" spans="1:2" x14ac:dyDescent="0.3">
      <c r="A1084" s="45">
        <v>2198</v>
      </c>
      <c r="B1084" s="46">
        <v>651</v>
      </c>
    </row>
    <row r="1085" spans="1:2" x14ac:dyDescent="0.3">
      <c r="A1085" s="45">
        <v>2199</v>
      </c>
      <c r="B1085" s="46">
        <v>251</v>
      </c>
    </row>
    <row r="1086" spans="1:2" x14ac:dyDescent="0.3">
      <c r="A1086" s="45">
        <v>2200</v>
      </c>
      <c r="B1086" s="46">
        <v>263</v>
      </c>
    </row>
    <row r="1087" spans="1:2" x14ac:dyDescent="0.3">
      <c r="A1087" s="45">
        <v>2201</v>
      </c>
      <c r="B1087" s="46">
        <v>28</v>
      </c>
    </row>
    <row r="1088" spans="1:2" x14ac:dyDescent="0.3">
      <c r="A1088" s="45">
        <v>2202</v>
      </c>
      <c r="B1088" s="46">
        <v>721</v>
      </c>
    </row>
    <row r="1089" spans="1:2" x14ac:dyDescent="0.3">
      <c r="A1089" s="45">
        <v>2203</v>
      </c>
      <c r="B1089" s="46">
        <v>50</v>
      </c>
    </row>
    <row r="1090" spans="1:2" x14ac:dyDescent="0.3">
      <c r="A1090" s="45">
        <v>2204</v>
      </c>
      <c r="B1090" s="46">
        <v>73</v>
      </c>
    </row>
    <row r="1091" spans="1:2" x14ac:dyDescent="0.3">
      <c r="A1091" s="45">
        <v>2205</v>
      </c>
      <c r="B1091" s="46">
        <v>27</v>
      </c>
    </row>
    <row r="1092" spans="1:2" x14ac:dyDescent="0.3">
      <c r="A1092" s="45">
        <v>2206</v>
      </c>
      <c r="B1092" s="46">
        <v>34</v>
      </c>
    </row>
    <row r="1093" spans="1:2" x14ac:dyDescent="0.3">
      <c r="A1093" s="45">
        <v>2207</v>
      </c>
      <c r="B1093" s="46">
        <v>7</v>
      </c>
    </row>
    <row r="1094" spans="1:2" x14ac:dyDescent="0.3">
      <c r="A1094" s="45">
        <v>2208</v>
      </c>
      <c r="B1094" s="46">
        <v>24</v>
      </c>
    </row>
    <row r="1095" spans="1:2" x14ac:dyDescent="0.3">
      <c r="A1095" s="45">
        <v>2209</v>
      </c>
      <c r="B1095" s="46">
        <v>15</v>
      </c>
    </row>
    <row r="1096" spans="1:2" x14ac:dyDescent="0.3">
      <c r="A1096" s="45">
        <v>2210</v>
      </c>
      <c r="B1096" s="46">
        <v>72</v>
      </c>
    </row>
    <row r="1097" spans="1:2" x14ac:dyDescent="0.3">
      <c r="A1097" s="45">
        <v>2211</v>
      </c>
      <c r="B1097" s="46">
        <v>120</v>
      </c>
    </row>
    <row r="1098" spans="1:2" x14ac:dyDescent="0.3">
      <c r="A1098" s="45">
        <v>2212</v>
      </c>
      <c r="B1098" s="46">
        <v>123</v>
      </c>
    </row>
    <row r="1099" spans="1:2" x14ac:dyDescent="0.3">
      <c r="A1099" s="45">
        <v>2213</v>
      </c>
      <c r="B1099" s="46">
        <v>1</v>
      </c>
    </row>
    <row r="1100" spans="1:2" x14ac:dyDescent="0.3">
      <c r="A1100" s="45">
        <v>2214</v>
      </c>
      <c r="B1100" s="46">
        <v>24</v>
      </c>
    </row>
    <row r="1101" spans="1:2" x14ac:dyDescent="0.3">
      <c r="A1101" s="45">
        <v>2215</v>
      </c>
      <c r="B1101" s="46">
        <v>33</v>
      </c>
    </row>
    <row r="1102" spans="1:2" x14ac:dyDescent="0.3">
      <c r="A1102" s="45">
        <v>2216</v>
      </c>
      <c r="B1102" s="46">
        <v>14</v>
      </c>
    </row>
    <row r="1103" spans="1:2" x14ac:dyDescent="0.3">
      <c r="A1103" s="45">
        <v>2217</v>
      </c>
      <c r="B1103" s="46">
        <v>9</v>
      </c>
    </row>
    <row r="1104" spans="1:2" x14ac:dyDescent="0.3">
      <c r="A1104" s="45">
        <v>2218</v>
      </c>
      <c r="B1104" s="46">
        <v>76</v>
      </c>
    </row>
    <row r="1105" spans="1:2" x14ac:dyDescent="0.3">
      <c r="A1105" s="45">
        <v>2219</v>
      </c>
      <c r="B1105" s="46">
        <v>19</v>
      </c>
    </row>
    <row r="1106" spans="1:2" x14ac:dyDescent="0.3">
      <c r="A1106" s="45">
        <v>2220</v>
      </c>
      <c r="B1106" s="46">
        <v>69</v>
      </c>
    </row>
    <row r="1107" spans="1:2" x14ac:dyDescent="0.3">
      <c r="A1107" s="45">
        <v>2221</v>
      </c>
      <c r="B1107" s="46">
        <v>218</v>
      </c>
    </row>
    <row r="1108" spans="1:2" x14ac:dyDescent="0.3">
      <c r="A1108" s="45">
        <v>2222</v>
      </c>
      <c r="B1108" s="46">
        <v>30</v>
      </c>
    </row>
    <row r="1109" spans="1:2" x14ac:dyDescent="0.3">
      <c r="A1109" s="45">
        <v>2223</v>
      </c>
      <c r="B1109" s="46">
        <v>100</v>
      </c>
    </row>
    <row r="1110" spans="1:2" x14ac:dyDescent="0.3">
      <c r="A1110" s="45">
        <v>2224</v>
      </c>
      <c r="B1110" s="46">
        <v>296</v>
      </c>
    </row>
    <row r="1111" spans="1:2" x14ac:dyDescent="0.3">
      <c r="A1111" s="45">
        <v>2225</v>
      </c>
      <c r="B1111" s="46">
        <v>1204</v>
      </c>
    </row>
    <row r="1112" spans="1:2" x14ac:dyDescent="0.3">
      <c r="A1112" s="45">
        <v>2226</v>
      </c>
      <c r="B1112" s="46">
        <v>321</v>
      </c>
    </row>
    <row r="1113" spans="1:2" x14ac:dyDescent="0.3">
      <c r="A1113" s="45">
        <v>2227</v>
      </c>
      <c r="B1113" s="46">
        <v>301</v>
      </c>
    </row>
    <row r="1114" spans="1:2" x14ac:dyDescent="0.3">
      <c r="A1114" s="45">
        <v>2228</v>
      </c>
      <c r="B1114" s="46">
        <v>144</v>
      </c>
    </row>
    <row r="1115" spans="1:2" x14ac:dyDescent="0.3">
      <c r="A1115" s="45">
        <v>2229</v>
      </c>
      <c r="B1115" s="46">
        <v>539</v>
      </c>
    </row>
    <row r="1116" spans="1:2" x14ac:dyDescent="0.3">
      <c r="A1116" s="45">
        <v>2230</v>
      </c>
      <c r="B1116" s="46">
        <v>498</v>
      </c>
    </row>
    <row r="1117" spans="1:2" x14ac:dyDescent="0.3">
      <c r="A1117" s="45">
        <v>2231</v>
      </c>
      <c r="B1117" s="46">
        <v>1113</v>
      </c>
    </row>
    <row r="1118" spans="1:2" x14ac:dyDescent="0.3">
      <c r="A1118" s="45">
        <v>2232</v>
      </c>
      <c r="B1118" s="46">
        <v>988</v>
      </c>
    </row>
    <row r="1119" spans="1:2" x14ac:dyDescent="0.3">
      <c r="A1119" s="45">
        <v>2233</v>
      </c>
      <c r="B1119" s="46">
        <v>391</v>
      </c>
    </row>
    <row r="1120" spans="1:2" x14ac:dyDescent="0.3">
      <c r="A1120" s="45">
        <v>2234</v>
      </c>
      <c r="B1120" s="46">
        <v>28</v>
      </c>
    </row>
    <row r="1121" spans="1:2" x14ac:dyDescent="0.3">
      <c r="A1121" s="45">
        <v>2235</v>
      </c>
      <c r="B1121" s="46">
        <v>147</v>
      </c>
    </row>
    <row r="1122" spans="1:2" x14ac:dyDescent="0.3">
      <c r="A1122" s="45">
        <v>2236</v>
      </c>
      <c r="B1122" s="46">
        <v>680</v>
      </c>
    </row>
    <row r="1123" spans="1:2" x14ac:dyDescent="0.3">
      <c r="A1123" s="45">
        <v>2237</v>
      </c>
      <c r="B1123" s="46">
        <v>983</v>
      </c>
    </row>
    <row r="1124" spans="1:2" x14ac:dyDescent="0.3">
      <c r="A1124" s="45">
        <v>2238</v>
      </c>
      <c r="B1124" s="46">
        <v>79</v>
      </c>
    </row>
    <row r="1125" spans="1:2" x14ac:dyDescent="0.3">
      <c r="A1125" s="45">
        <v>2239</v>
      </c>
      <c r="B1125" s="46">
        <v>426</v>
      </c>
    </row>
    <row r="1126" spans="1:2" x14ac:dyDescent="0.3">
      <c r="A1126" s="45">
        <v>2240</v>
      </c>
      <c r="B1126" s="46">
        <v>96</v>
      </c>
    </row>
    <row r="1127" spans="1:2" x14ac:dyDescent="0.3">
      <c r="A1127" s="45">
        <v>2241</v>
      </c>
      <c r="B1127" s="46">
        <v>163</v>
      </c>
    </row>
    <row r="1128" spans="1:2" x14ac:dyDescent="0.3">
      <c r="A1128" s="45">
        <v>2242</v>
      </c>
      <c r="B1128" s="46">
        <v>2525</v>
      </c>
    </row>
    <row r="1129" spans="1:2" x14ac:dyDescent="0.3">
      <c r="A1129" s="45">
        <v>2243</v>
      </c>
      <c r="B1129" s="46">
        <v>2035</v>
      </c>
    </row>
    <row r="1130" spans="1:2" x14ac:dyDescent="0.3">
      <c r="A1130" s="45">
        <v>2244</v>
      </c>
      <c r="B1130" s="46">
        <v>290</v>
      </c>
    </row>
    <row r="1131" spans="1:2" x14ac:dyDescent="0.3">
      <c r="A1131" s="45">
        <v>2245</v>
      </c>
      <c r="B1131" s="46">
        <v>1980</v>
      </c>
    </row>
    <row r="1132" spans="1:2" x14ac:dyDescent="0.3">
      <c r="A1132" s="45">
        <v>2246</v>
      </c>
      <c r="B1132" s="46">
        <v>57</v>
      </c>
    </row>
    <row r="1133" spans="1:2" x14ac:dyDescent="0.3">
      <c r="A1133" s="45">
        <v>2247</v>
      </c>
      <c r="B1133" s="46">
        <v>380</v>
      </c>
    </row>
    <row r="1134" spans="1:2" x14ac:dyDescent="0.3">
      <c r="A1134" s="45">
        <v>2248</v>
      </c>
      <c r="B1134" s="46">
        <v>128</v>
      </c>
    </row>
    <row r="1135" spans="1:2" x14ac:dyDescent="0.3">
      <c r="A1135" s="45">
        <v>2249</v>
      </c>
      <c r="B1135" s="46">
        <v>180</v>
      </c>
    </row>
    <row r="1136" spans="1:2" x14ac:dyDescent="0.3">
      <c r="A1136" s="45">
        <v>2250</v>
      </c>
      <c r="B1136" s="46">
        <v>571</v>
      </c>
    </row>
    <row r="1137" spans="1:2" x14ac:dyDescent="0.3">
      <c r="A1137" s="45">
        <v>2251</v>
      </c>
      <c r="B1137" s="46">
        <v>480</v>
      </c>
    </row>
    <row r="1138" spans="1:2" x14ac:dyDescent="0.3">
      <c r="A1138" s="45">
        <v>2252</v>
      </c>
      <c r="B1138" s="46">
        <v>249</v>
      </c>
    </row>
    <row r="1139" spans="1:2" x14ac:dyDescent="0.3">
      <c r="A1139" s="45">
        <v>2253</v>
      </c>
      <c r="B1139" s="46">
        <v>84</v>
      </c>
    </row>
    <row r="1140" spans="1:2" x14ac:dyDescent="0.3">
      <c r="A1140" s="45">
        <v>2254</v>
      </c>
      <c r="B1140" s="46">
        <v>197</v>
      </c>
    </row>
    <row r="1141" spans="1:2" x14ac:dyDescent="0.3">
      <c r="A1141" s="45">
        <v>2255</v>
      </c>
      <c r="B1141" s="46">
        <v>271</v>
      </c>
    </row>
    <row r="1142" spans="1:2" x14ac:dyDescent="0.3">
      <c r="A1142" s="45">
        <v>2256</v>
      </c>
      <c r="B1142" s="46">
        <v>50</v>
      </c>
    </row>
    <row r="1143" spans="1:2" x14ac:dyDescent="0.3">
      <c r="A1143" s="45">
        <v>2257</v>
      </c>
      <c r="B1143" s="46">
        <v>169</v>
      </c>
    </row>
    <row r="1144" spans="1:2" x14ac:dyDescent="0.3">
      <c r="A1144" s="45">
        <v>2258</v>
      </c>
      <c r="B1144" s="46">
        <v>205</v>
      </c>
    </row>
    <row r="1145" spans="1:2" x14ac:dyDescent="0.3">
      <c r="A1145" s="45">
        <v>2259</v>
      </c>
      <c r="B1145" s="46">
        <v>206</v>
      </c>
    </row>
    <row r="1146" spans="1:2" x14ac:dyDescent="0.3">
      <c r="A1146" s="45">
        <v>2260</v>
      </c>
      <c r="B1146" s="46">
        <v>84</v>
      </c>
    </row>
    <row r="1147" spans="1:2" x14ac:dyDescent="0.3">
      <c r="A1147" s="45">
        <v>2261</v>
      </c>
      <c r="B1147" s="46">
        <v>210</v>
      </c>
    </row>
    <row r="1148" spans="1:2" x14ac:dyDescent="0.3">
      <c r="A1148" s="45">
        <v>2262</v>
      </c>
      <c r="B1148" s="46">
        <v>181</v>
      </c>
    </row>
    <row r="1149" spans="1:2" x14ac:dyDescent="0.3">
      <c r="A1149" s="45">
        <v>2263</v>
      </c>
      <c r="B1149" s="46">
        <v>60</v>
      </c>
    </row>
    <row r="1150" spans="1:2" x14ac:dyDescent="0.3">
      <c r="A1150" s="45">
        <v>2264</v>
      </c>
      <c r="B1150" s="46">
        <v>445</v>
      </c>
    </row>
    <row r="1151" spans="1:2" x14ac:dyDescent="0.3">
      <c r="A1151" s="45">
        <v>2265</v>
      </c>
      <c r="B1151" s="46">
        <v>17</v>
      </c>
    </row>
    <row r="1152" spans="1:2" x14ac:dyDescent="0.3">
      <c r="A1152" s="45">
        <v>2266</v>
      </c>
      <c r="B1152" s="46">
        <v>194</v>
      </c>
    </row>
    <row r="1153" spans="1:2" x14ac:dyDescent="0.3">
      <c r="A1153" s="45">
        <v>2267</v>
      </c>
      <c r="B1153" s="46">
        <v>404</v>
      </c>
    </row>
    <row r="1154" spans="1:2" x14ac:dyDescent="0.3">
      <c r="A1154" s="45">
        <v>2268</v>
      </c>
      <c r="B1154" s="46">
        <v>194</v>
      </c>
    </row>
    <row r="1155" spans="1:2" x14ac:dyDescent="0.3">
      <c r="A1155" s="45">
        <v>2269</v>
      </c>
      <c r="B1155" s="46">
        <v>902</v>
      </c>
    </row>
    <row r="1156" spans="1:2" x14ac:dyDescent="0.3">
      <c r="A1156" s="45">
        <v>2270</v>
      </c>
      <c r="B1156" s="46">
        <v>1670</v>
      </c>
    </row>
    <row r="1157" spans="1:2" x14ac:dyDescent="0.3">
      <c r="A1157" s="45">
        <v>2271</v>
      </c>
      <c r="B1157" s="46">
        <v>1328</v>
      </c>
    </row>
    <row r="1158" spans="1:2" x14ac:dyDescent="0.3">
      <c r="A1158" s="45">
        <v>2272</v>
      </c>
      <c r="B1158" s="46">
        <v>944</v>
      </c>
    </row>
    <row r="1159" spans="1:2" x14ac:dyDescent="0.3">
      <c r="A1159" s="45">
        <v>2273</v>
      </c>
      <c r="B1159" s="46">
        <v>147</v>
      </c>
    </row>
    <row r="1160" spans="1:2" x14ac:dyDescent="0.3">
      <c r="A1160" s="45">
        <v>2274</v>
      </c>
      <c r="B1160" s="46">
        <v>99</v>
      </c>
    </row>
    <row r="1161" spans="1:2" x14ac:dyDescent="0.3">
      <c r="A1161" s="45">
        <v>2275</v>
      </c>
      <c r="B1161" s="46">
        <v>79</v>
      </c>
    </row>
    <row r="1162" spans="1:2" x14ac:dyDescent="0.3">
      <c r="A1162" s="45">
        <v>2276</v>
      </c>
      <c r="B1162" s="46">
        <v>75</v>
      </c>
    </row>
    <row r="1163" spans="1:2" x14ac:dyDescent="0.3">
      <c r="A1163" s="45">
        <v>2277</v>
      </c>
      <c r="B1163" s="46">
        <v>207</v>
      </c>
    </row>
    <row r="1164" spans="1:2" x14ac:dyDescent="0.3">
      <c r="A1164" s="45">
        <v>2278</v>
      </c>
      <c r="B1164" s="46">
        <v>102</v>
      </c>
    </row>
    <row r="1165" spans="1:2" x14ac:dyDescent="0.3">
      <c r="A1165" s="45">
        <v>2279</v>
      </c>
      <c r="B1165" s="46">
        <v>32</v>
      </c>
    </row>
    <row r="1166" spans="1:2" x14ac:dyDescent="0.3">
      <c r="A1166" s="45">
        <v>2280</v>
      </c>
      <c r="B1166" s="46">
        <v>480</v>
      </c>
    </row>
    <row r="1167" spans="1:2" x14ac:dyDescent="0.3">
      <c r="A1167" s="45">
        <v>2281</v>
      </c>
      <c r="B1167" s="46">
        <v>11</v>
      </c>
    </row>
    <row r="1168" spans="1:2" x14ac:dyDescent="0.3">
      <c r="A1168" s="45">
        <v>2282</v>
      </c>
      <c r="B1168" s="46">
        <v>12</v>
      </c>
    </row>
    <row r="1169" spans="1:2" x14ac:dyDescent="0.3">
      <c r="A1169" s="45">
        <v>2283</v>
      </c>
      <c r="B1169" s="46">
        <v>48</v>
      </c>
    </row>
    <row r="1170" spans="1:2" x14ac:dyDescent="0.3">
      <c r="A1170" s="45">
        <v>2284</v>
      </c>
      <c r="B1170" s="46">
        <v>59</v>
      </c>
    </row>
    <row r="1171" spans="1:2" x14ac:dyDescent="0.3">
      <c r="A1171" s="45">
        <v>2285</v>
      </c>
      <c r="B1171" s="46">
        <v>79</v>
      </c>
    </row>
    <row r="1172" spans="1:2" x14ac:dyDescent="0.3">
      <c r="A1172" s="45">
        <v>2286</v>
      </c>
      <c r="B1172" s="46">
        <v>14</v>
      </c>
    </row>
    <row r="1173" spans="1:2" x14ac:dyDescent="0.3">
      <c r="A1173" s="45">
        <v>2287</v>
      </c>
      <c r="B1173" s="46">
        <v>106</v>
      </c>
    </row>
    <row r="1174" spans="1:2" x14ac:dyDescent="0.3">
      <c r="A1174" s="45">
        <v>2288</v>
      </c>
      <c r="B1174" s="46">
        <v>25</v>
      </c>
    </row>
    <row r="1175" spans="1:2" x14ac:dyDescent="0.3">
      <c r="A1175" s="45">
        <v>2289</v>
      </c>
      <c r="B1175" s="46">
        <v>25</v>
      </c>
    </row>
    <row r="1176" spans="1:2" x14ac:dyDescent="0.3">
      <c r="A1176" s="45">
        <v>2290</v>
      </c>
      <c r="B1176" s="46">
        <v>29</v>
      </c>
    </row>
    <row r="1177" spans="1:2" x14ac:dyDescent="0.3">
      <c r="A1177" s="45">
        <v>2291</v>
      </c>
      <c r="B1177" s="46">
        <v>43</v>
      </c>
    </row>
    <row r="1178" spans="1:2" x14ac:dyDescent="0.3">
      <c r="A1178" s="45">
        <v>2292</v>
      </c>
      <c r="B1178" s="46">
        <v>46</v>
      </c>
    </row>
    <row r="1179" spans="1:2" x14ac:dyDescent="0.3">
      <c r="A1179" s="45">
        <v>2293</v>
      </c>
      <c r="B1179" s="46">
        <v>27</v>
      </c>
    </row>
    <row r="1180" spans="1:2" x14ac:dyDescent="0.3">
      <c r="A1180" s="45">
        <v>2294</v>
      </c>
      <c r="B1180" s="46">
        <v>112</v>
      </c>
    </row>
    <row r="1181" spans="1:2" x14ac:dyDescent="0.3">
      <c r="A1181" s="45">
        <v>2295</v>
      </c>
      <c r="B1181" s="46">
        <v>34</v>
      </c>
    </row>
    <row r="1182" spans="1:2" x14ac:dyDescent="0.3">
      <c r="A1182" s="45">
        <v>2296</v>
      </c>
      <c r="B1182" s="46">
        <v>145</v>
      </c>
    </row>
    <row r="1183" spans="1:2" x14ac:dyDescent="0.3">
      <c r="A1183" s="45">
        <v>2297</v>
      </c>
      <c r="B1183" s="46">
        <v>19</v>
      </c>
    </row>
    <row r="1184" spans="1:2" x14ac:dyDescent="0.3">
      <c r="A1184" s="45">
        <v>2298</v>
      </c>
      <c r="B1184" s="46">
        <v>288</v>
      </c>
    </row>
    <row r="1185" spans="1:2" x14ac:dyDescent="0.3">
      <c r="A1185" s="45">
        <v>2299</v>
      </c>
      <c r="B1185" s="46">
        <v>14</v>
      </c>
    </row>
    <row r="1186" spans="1:2" x14ac:dyDescent="0.3">
      <c r="A1186" s="45">
        <v>2300</v>
      </c>
      <c r="B1186" s="46">
        <v>7</v>
      </c>
    </row>
    <row r="1187" spans="1:2" x14ac:dyDescent="0.3">
      <c r="A1187" s="45">
        <v>2301</v>
      </c>
      <c r="B1187" s="46">
        <v>211</v>
      </c>
    </row>
    <row r="1188" spans="1:2" x14ac:dyDescent="0.3">
      <c r="A1188" s="45">
        <v>2302</v>
      </c>
      <c r="B1188" s="46">
        <v>85</v>
      </c>
    </row>
    <row r="1189" spans="1:2" x14ac:dyDescent="0.3">
      <c r="A1189" s="45">
        <v>2303</v>
      </c>
      <c r="B1189" s="46">
        <v>103</v>
      </c>
    </row>
    <row r="1190" spans="1:2" x14ac:dyDescent="0.3">
      <c r="A1190" s="45">
        <v>2304</v>
      </c>
      <c r="B1190" s="46">
        <v>113</v>
      </c>
    </row>
    <row r="1191" spans="1:2" x14ac:dyDescent="0.3">
      <c r="A1191" s="45">
        <v>2305</v>
      </c>
      <c r="B1191" s="46">
        <v>167</v>
      </c>
    </row>
    <row r="1192" spans="1:2" x14ac:dyDescent="0.3">
      <c r="A1192" s="45">
        <v>2306</v>
      </c>
      <c r="B1192" s="46">
        <v>73</v>
      </c>
    </row>
    <row r="1193" spans="1:2" x14ac:dyDescent="0.3">
      <c r="A1193" s="45">
        <v>2307</v>
      </c>
      <c r="B1193" s="46">
        <v>75</v>
      </c>
    </row>
    <row r="1194" spans="1:2" x14ac:dyDescent="0.3">
      <c r="A1194" s="45">
        <v>2308</v>
      </c>
      <c r="B1194" s="46">
        <v>614</v>
      </c>
    </row>
    <row r="1195" spans="1:2" x14ac:dyDescent="0.3">
      <c r="A1195" s="45">
        <v>2309</v>
      </c>
      <c r="B1195" s="46">
        <v>107</v>
      </c>
    </row>
    <row r="1196" spans="1:2" x14ac:dyDescent="0.3">
      <c r="A1196" s="45">
        <v>2310</v>
      </c>
      <c r="B1196" s="46">
        <v>1224</v>
      </c>
    </row>
    <row r="1197" spans="1:2" x14ac:dyDescent="0.3">
      <c r="A1197" s="45">
        <v>2311</v>
      </c>
      <c r="B1197" s="46">
        <v>104</v>
      </c>
    </row>
    <row r="1198" spans="1:2" x14ac:dyDescent="0.3">
      <c r="A1198" s="45">
        <v>2312</v>
      </c>
      <c r="B1198" s="46">
        <v>79</v>
      </c>
    </row>
    <row r="1199" spans="1:2" x14ac:dyDescent="0.3">
      <c r="A1199" s="45">
        <v>2313</v>
      </c>
      <c r="B1199" s="46">
        <v>157</v>
      </c>
    </row>
    <row r="1200" spans="1:2" x14ac:dyDescent="0.3">
      <c r="A1200" s="45">
        <v>2314</v>
      </c>
      <c r="B1200" s="46">
        <v>50</v>
      </c>
    </row>
    <row r="1201" spans="1:2" x14ac:dyDescent="0.3">
      <c r="A1201" s="45">
        <v>2315</v>
      </c>
      <c r="B1201" s="46">
        <v>64</v>
      </c>
    </row>
    <row r="1202" spans="1:2" x14ac:dyDescent="0.3">
      <c r="A1202" s="45">
        <v>2316</v>
      </c>
      <c r="B1202" s="46">
        <v>200</v>
      </c>
    </row>
    <row r="1203" spans="1:2" x14ac:dyDescent="0.3">
      <c r="A1203" s="45">
        <v>2317</v>
      </c>
      <c r="B1203" s="46">
        <v>22</v>
      </c>
    </row>
    <row r="1204" spans="1:2" x14ac:dyDescent="0.3">
      <c r="A1204" s="45">
        <v>2318</v>
      </c>
      <c r="B1204" s="46">
        <v>163</v>
      </c>
    </row>
    <row r="1205" spans="1:2" x14ac:dyDescent="0.3">
      <c r="A1205" s="45">
        <v>2319</v>
      </c>
      <c r="B1205" s="46">
        <v>77</v>
      </c>
    </row>
    <row r="1206" spans="1:2" x14ac:dyDescent="0.3">
      <c r="A1206" s="45">
        <v>2320</v>
      </c>
      <c r="B1206" s="46">
        <v>89</v>
      </c>
    </row>
    <row r="1207" spans="1:2" x14ac:dyDescent="0.3">
      <c r="A1207" s="45">
        <v>2327</v>
      </c>
      <c r="B1207" s="46">
        <v>3355</v>
      </c>
    </row>
    <row r="1208" spans="1:2" x14ac:dyDescent="0.3">
      <c r="A1208" s="45">
        <v>2328</v>
      </c>
      <c r="B1208" s="46">
        <v>537</v>
      </c>
    </row>
    <row r="1209" spans="1:2" x14ac:dyDescent="0.3">
      <c r="A1209" s="45">
        <v>2329</v>
      </c>
      <c r="B1209" s="46">
        <v>125</v>
      </c>
    </row>
    <row r="1210" spans="1:2" x14ac:dyDescent="0.3">
      <c r="A1210" s="45">
        <v>2330</v>
      </c>
      <c r="B1210" s="46">
        <v>163</v>
      </c>
    </row>
    <row r="1211" spans="1:2" x14ac:dyDescent="0.3">
      <c r="A1211" s="45">
        <v>2331</v>
      </c>
      <c r="B1211" s="46">
        <v>283</v>
      </c>
    </row>
    <row r="1212" spans="1:2" x14ac:dyDescent="0.3">
      <c r="A1212" s="45">
        <v>2332</v>
      </c>
      <c r="B1212" s="46">
        <v>352</v>
      </c>
    </row>
    <row r="1213" spans="1:2" x14ac:dyDescent="0.3">
      <c r="A1213" s="45">
        <v>2333</v>
      </c>
      <c r="B1213" s="46">
        <v>94</v>
      </c>
    </row>
    <row r="1214" spans="1:2" x14ac:dyDescent="0.3">
      <c r="A1214" s="45">
        <v>2334</v>
      </c>
      <c r="B1214" s="46">
        <v>67</v>
      </c>
    </row>
    <row r="1215" spans="1:2" x14ac:dyDescent="0.3">
      <c r="A1215" s="45">
        <v>2335</v>
      </c>
      <c r="B1215" s="46">
        <v>221</v>
      </c>
    </row>
    <row r="1216" spans="1:2" x14ac:dyDescent="0.3">
      <c r="A1216" s="45">
        <v>2336</v>
      </c>
      <c r="B1216" s="46">
        <v>2165</v>
      </c>
    </row>
    <row r="1217" spans="1:2" x14ac:dyDescent="0.3">
      <c r="A1217" s="45">
        <v>2337</v>
      </c>
      <c r="B1217" s="46">
        <v>179</v>
      </c>
    </row>
    <row r="1218" spans="1:2" x14ac:dyDescent="0.3">
      <c r="A1218" s="45">
        <v>2338</v>
      </c>
      <c r="B1218" s="46">
        <v>123</v>
      </c>
    </row>
    <row r="1219" spans="1:2" x14ac:dyDescent="0.3">
      <c r="A1219" s="45">
        <v>2339</v>
      </c>
      <c r="B1219" s="46">
        <v>1104</v>
      </c>
    </row>
    <row r="1220" spans="1:2" x14ac:dyDescent="0.3">
      <c r="A1220" s="45">
        <v>2340</v>
      </c>
      <c r="B1220" s="46">
        <v>403</v>
      </c>
    </row>
    <row r="1221" spans="1:2" x14ac:dyDescent="0.3">
      <c r="A1221" s="45">
        <v>2441</v>
      </c>
      <c r="B1221" s="46">
        <v>109</v>
      </c>
    </row>
    <row r="1222" spans="1:2" x14ac:dyDescent="0.3">
      <c r="A1222" s="45">
        <v>2442</v>
      </c>
      <c r="B1222" s="46">
        <v>372</v>
      </c>
    </row>
    <row r="1223" spans="1:2" x14ac:dyDescent="0.3">
      <c r="A1223" s="45">
        <v>2443</v>
      </c>
      <c r="B1223" s="46">
        <v>311</v>
      </c>
    </row>
    <row r="1224" spans="1:2" x14ac:dyDescent="0.3">
      <c r="A1224" s="45">
        <v>2444</v>
      </c>
      <c r="B1224" s="46">
        <v>61</v>
      </c>
    </row>
    <row r="1225" spans="1:2" x14ac:dyDescent="0.3">
      <c r="A1225" s="45">
        <v>2445</v>
      </c>
      <c r="B1225" s="46">
        <v>115</v>
      </c>
    </row>
    <row r="1226" spans="1:2" x14ac:dyDescent="0.3">
      <c r="A1226" s="45">
        <v>2446</v>
      </c>
      <c r="B1226" s="46">
        <v>111</v>
      </c>
    </row>
    <row r="1227" spans="1:2" x14ac:dyDescent="0.3">
      <c r="A1227" s="45">
        <v>2447</v>
      </c>
      <c r="B1227" s="46">
        <v>337</v>
      </c>
    </row>
    <row r="1228" spans="1:2" x14ac:dyDescent="0.3">
      <c r="A1228" s="45">
        <v>2448</v>
      </c>
      <c r="B1228" s="46">
        <v>9</v>
      </c>
    </row>
    <row r="1229" spans="1:2" x14ac:dyDescent="0.3">
      <c r="A1229" s="45">
        <v>2449</v>
      </c>
      <c r="B1229" s="46">
        <v>120</v>
      </c>
    </row>
    <row r="1230" spans="1:2" x14ac:dyDescent="0.3">
      <c r="A1230" s="45">
        <v>2450</v>
      </c>
      <c r="B1230" s="46">
        <v>102</v>
      </c>
    </row>
    <row r="1231" spans="1:2" x14ac:dyDescent="0.3">
      <c r="A1231" s="45">
        <v>2451</v>
      </c>
      <c r="B1231" s="46">
        <v>186</v>
      </c>
    </row>
    <row r="1232" spans="1:2" x14ac:dyDescent="0.3">
      <c r="A1232" s="45">
        <v>2452</v>
      </c>
      <c r="B1232" s="46">
        <v>15</v>
      </c>
    </row>
    <row r="1233" spans="1:2" x14ac:dyDescent="0.3">
      <c r="A1233" s="45">
        <v>2453</v>
      </c>
      <c r="B1233" s="46">
        <v>67</v>
      </c>
    </row>
    <row r="1234" spans="1:2" x14ac:dyDescent="0.3">
      <c r="A1234" s="45">
        <v>2454</v>
      </c>
      <c r="B1234" s="46">
        <v>130</v>
      </c>
    </row>
    <row r="1235" spans="1:2" x14ac:dyDescent="0.3">
      <c r="A1235" s="45">
        <v>2455</v>
      </c>
      <c r="B1235" s="46">
        <v>16</v>
      </c>
    </row>
    <row r="1236" spans="1:2" x14ac:dyDescent="0.3">
      <c r="A1236" s="45">
        <v>2456</v>
      </c>
      <c r="B1236" s="46">
        <v>67</v>
      </c>
    </row>
    <row r="1237" spans="1:2" x14ac:dyDescent="0.3">
      <c r="A1237" s="45">
        <v>2457</v>
      </c>
      <c r="B1237" s="46">
        <v>124</v>
      </c>
    </row>
    <row r="1238" spans="1:2" x14ac:dyDescent="0.3">
      <c r="A1238" s="45">
        <v>2458</v>
      </c>
      <c r="B1238" s="46">
        <v>80</v>
      </c>
    </row>
    <row r="1239" spans="1:2" x14ac:dyDescent="0.3">
      <c r="A1239" s="45">
        <v>2459</v>
      </c>
      <c r="B1239" s="46">
        <v>282</v>
      </c>
    </row>
    <row r="1240" spans="1:2" x14ac:dyDescent="0.3">
      <c r="A1240" s="45">
        <v>2460</v>
      </c>
      <c r="B1240" s="46">
        <v>68</v>
      </c>
    </row>
    <row r="1241" spans="1:2" x14ac:dyDescent="0.3">
      <c r="A1241" s="45">
        <v>2461</v>
      </c>
      <c r="B1241" s="46">
        <v>86</v>
      </c>
    </row>
    <row r="1242" spans="1:2" x14ac:dyDescent="0.3">
      <c r="A1242" s="45">
        <v>2462</v>
      </c>
      <c r="B1242" s="46">
        <v>115</v>
      </c>
    </row>
    <row r="1243" spans="1:2" x14ac:dyDescent="0.3">
      <c r="A1243" s="45">
        <v>2463</v>
      </c>
      <c r="B1243" s="46">
        <v>75</v>
      </c>
    </row>
    <row r="1244" spans="1:2" x14ac:dyDescent="0.3">
      <c r="A1244" s="45">
        <v>2464</v>
      </c>
      <c r="B1244" s="46">
        <v>43</v>
      </c>
    </row>
    <row r="1245" spans="1:2" x14ac:dyDescent="0.3">
      <c r="A1245" s="45">
        <v>2465</v>
      </c>
      <c r="B1245" s="46">
        <v>48</v>
      </c>
    </row>
    <row r="1246" spans="1:2" x14ac:dyDescent="0.3">
      <c r="A1246" s="45">
        <v>2466</v>
      </c>
      <c r="B1246" s="46">
        <v>52</v>
      </c>
    </row>
    <row r="1247" spans="1:2" x14ac:dyDescent="0.3">
      <c r="A1247" s="45">
        <v>2467</v>
      </c>
      <c r="B1247" s="46">
        <v>43</v>
      </c>
    </row>
    <row r="1248" spans="1:2" x14ac:dyDescent="0.3">
      <c r="A1248" s="45">
        <v>2468</v>
      </c>
      <c r="B1248" s="46">
        <v>58</v>
      </c>
    </row>
    <row r="1249" spans="1:2" x14ac:dyDescent="0.3">
      <c r="A1249" s="45">
        <v>2469</v>
      </c>
      <c r="B1249" s="46">
        <v>47</v>
      </c>
    </row>
    <row r="1250" spans="1:2" x14ac:dyDescent="0.3">
      <c r="A1250" s="45">
        <v>2470</v>
      </c>
      <c r="B1250" s="46">
        <v>36</v>
      </c>
    </row>
    <row r="1251" spans="1:2" x14ac:dyDescent="0.3">
      <c r="A1251" s="45">
        <v>2471</v>
      </c>
      <c r="B1251" s="46">
        <v>17</v>
      </c>
    </row>
    <row r="1252" spans="1:2" x14ac:dyDescent="0.3">
      <c r="A1252" s="45">
        <v>2472</v>
      </c>
      <c r="B1252" s="46">
        <v>104</v>
      </c>
    </row>
    <row r="1253" spans="1:2" x14ac:dyDescent="0.3">
      <c r="A1253" s="45">
        <v>2473</v>
      </c>
      <c r="B1253" s="46">
        <v>47</v>
      </c>
    </row>
    <row r="1254" spans="1:2" x14ac:dyDescent="0.3">
      <c r="A1254" s="45">
        <v>2474</v>
      </c>
      <c r="B1254" s="46">
        <v>38</v>
      </c>
    </row>
    <row r="1255" spans="1:2" x14ac:dyDescent="0.3">
      <c r="A1255" s="45">
        <v>2475</v>
      </c>
      <c r="B1255" s="46">
        <v>81</v>
      </c>
    </row>
    <row r="1256" spans="1:2" x14ac:dyDescent="0.3">
      <c r="A1256" s="45">
        <v>2476</v>
      </c>
      <c r="B1256" s="46">
        <v>55</v>
      </c>
    </row>
    <row r="1257" spans="1:2" x14ac:dyDescent="0.3">
      <c r="A1257" s="45">
        <v>2477</v>
      </c>
      <c r="B1257" s="46">
        <v>41</v>
      </c>
    </row>
    <row r="1258" spans="1:2" x14ac:dyDescent="0.3">
      <c r="A1258" s="45">
        <v>2478</v>
      </c>
      <c r="B1258" s="46">
        <v>79</v>
      </c>
    </row>
    <row r="1259" spans="1:2" x14ac:dyDescent="0.3">
      <c r="A1259" s="45">
        <v>2479</v>
      </c>
      <c r="B1259" s="46">
        <v>16</v>
      </c>
    </row>
    <row r="1260" spans="1:2" x14ac:dyDescent="0.3">
      <c r="A1260" s="45">
        <v>2480</v>
      </c>
      <c r="B1260" s="46">
        <v>8</v>
      </c>
    </row>
    <row r="1261" spans="1:2" x14ac:dyDescent="0.3">
      <c r="A1261" s="45">
        <v>2481</v>
      </c>
      <c r="B1261" s="46">
        <v>95</v>
      </c>
    </row>
    <row r="1262" spans="1:2" x14ac:dyDescent="0.3">
      <c r="A1262" s="45">
        <v>2482</v>
      </c>
      <c r="B1262" s="46">
        <v>25</v>
      </c>
    </row>
    <row r="1263" spans="1:2" x14ac:dyDescent="0.3">
      <c r="A1263" s="45">
        <v>2483</v>
      </c>
      <c r="B1263" s="46">
        <v>19</v>
      </c>
    </row>
    <row r="1264" spans="1:2" x14ac:dyDescent="0.3">
      <c r="A1264" s="45">
        <v>2484</v>
      </c>
      <c r="B1264" s="46">
        <v>90</v>
      </c>
    </row>
    <row r="1265" spans="1:2" x14ac:dyDescent="0.3">
      <c r="A1265" s="45">
        <v>2485</v>
      </c>
      <c r="B1265" s="46">
        <v>41</v>
      </c>
    </row>
    <row r="1266" spans="1:2" x14ac:dyDescent="0.3">
      <c r="A1266" s="45">
        <v>2486</v>
      </c>
      <c r="B1266" s="46">
        <v>30</v>
      </c>
    </row>
    <row r="1267" spans="1:2" x14ac:dyDescent="0.3">
      <c r="A1267" s="45">
        <v>2487</v>
      </c>
      <c r="B1267" s="46">
        <v>38</v>
      </c>
    </row>
    <row r="1268" spans="1:2" x14ac:dyDescent="0.3">
      <c r="A1268" s="45">
        <v>2488</v>
      </c>
      <c r="B1268" s="46">
        <v>65</v>
      </c>
    </row>
    <row r="1269" spans="1:2" x14ac:dyDescent="0.3">
      <c r="A1269" s="45">
        <v>2489</v>
      </c>
      <c r="B1269" s="46">
        <v>75</v>
      </c>
    </row>
    <row r="1270" spans="1:2" x14ac:dyDescent="0.3">
      <c r="A1270" s="45">
        <v>2490</v>
      </c>
      <c r="B1270" s="46">
        <v>16</v>
      </c>
    </row>
    <row r="1271" spans="1:2" x14ac:dyDescent="0.3">
      <c r="A1271" s="45">
        <v>2491</v>
      </c>
      <c r="B1271" s="46">
        <v>10</v>
      </c>
    </row>
    <row r="1272" spans="1:2" x14ac:dyDescent="0.3">
      <c r="A1272" s="45">
        <v>2492</v>
      </c>
      <c r="B1272" s="46">
        <v>27</v>
      </c>
    </row>
    <row r="1273" spans="1:2" x14ac:dyDescent="0.3">
      <c r="A1273" s="45">
        <v>2493</v>
      </c>
      <c r="B1273" s="46">
        <v>259</v>
      </c>
    </row>
    <row r="1274" spans="1:2" x14ac:dyDescent="0.3">
      <c r="A1274" s="45">
        <v>2494</v>
      </c>
      <c r="B1274" s="46">
        <v>39</v>
      </c>
    </row>
    <row r="1275" spans="1:2" x14ac:dyDescent="0.3">
      <c r="A1275" s="45">
        <v>2495</v>
      </c>
      <c r="B1275" s="46">
        <v>42</v>
      </c>
    </row>
    <row r="1276" spans="1:2" x14ac:dyDescent="0.3">
      <c r="A1276" s="45">
        <v>2496</v>
      </c>
      <c r="B1276" s="46">
        <v>10</v>
      </c>
    </row>
    <row r="1277" spans="1:2" x14ac:dyDescent="0.3">
      <c r="A1277" s="45">
        <v>2497</v>
      </c>
      <c r="B1277" s="46">
        <v>56</v>
      </c>
    </row>
    <row r="1278" spans="1:2" x14ac:dyDescent="0.3">
      <c r="A1278" s="45">
        <v>2498</v>
      </c>
      <c r="B1278" s="46">
        <v>20</v>
      </c>
    </row>
    <row r="1279" spans="1:2" x14ac:dyDescent="0.3">
      <c r="A1279" s="45">
        <v>2499</v>
      </c>
      <c r="B1279" s="46">
        <v>170</v>
      </c>
    </row>
    <row r="1280" spans="1:2" x14ac:dyDescent="0.3">
      <c r="A1280" s="45">
        <v>2500</v>
      </c>
      <c r="B1280" s="46">
        <v>29</v>
      </c>
    </row>
    <row r="1281" spans="1:2" x14ac:dyDescent="0.3">
      <c r="A1281" s="45">
        <v>2521</v>
      </c>
      <c r="B1281" s="46">
        <v>132</v>
      </c>
    </row>
    <row r="1282" spans="1:2" x14ac:dyDescent="0.3">
      <c r="A1282" s="45">
        <v>2522</v>
      </c>
      <c r="B1282" s="46">
        <v>27</v>
      </c>
    </row>
    <row r="1283" spans="1:2" x14ac:dyDescent="0.3">
      <c r="A1283" s="45">
        <v>2523</v>
      </c>
      <c r="B1283" s="46">
        <v>26</v>
      </c>
    </row>
    <row r="1284" spans="1:2" x14ac:dyDescent="0.3">
      <c r="A1284" s="45">
        <v>2524</v>
      </c>
      <c r="B1284" s="46">
        <v>43</v>
      </c>
    </row>
    <row r="1285" spans="1:2" x14ac:dyDescent="0.3">
      <c r="A1285" s="45">
        <v>2525</v>
      </c>
      <c r="B1285" s="46">
        <v>80</v>
      </c>
    </row>
    <row r="1286" spans="1:2" x14ac:dyDescent="0.3">
      <c r="A1286" s="45">
        <v>2526</v>
      </c>
      <c r="B1286" s="46">
        <v>33</v>
      </c>
    </row>
    <row r="1287" spans="1:2" x14ac:dyDescent="0.3">
      <c r="A1287" s="45">
        <v>2527</v>
      </c>
      <c r="B1287" s="46">
        <v>71</v>
      </c>
    </row>
    <row r="1288" spans="1:2" x14ac:dyDescent="0.3">
      <c r="A1288" s="45">
        <v>2528</v>
      </c>
      <c r="B1288" s="46">
        <v>81</v>
      </c>
    </row>
    <row r="1289" spans="1:2" x14ac:dyDescent="0.3">
      <c r="A1289" s="45">
        <v>2529</v>
      </c>
      <c r="B1289" s="46">
        <v>76</v>
      </c>
    </row>
    <row r="1290" spans="1:2" x14ac:dyDescent="0.3">
      <c r="A1290" s="45">
        <v>2530</v>
      </c>
      <c r="B1290" s="46">
        <v>48</v>
      </c>
    </row>
    <row r="1291" spans="1:2" x14ac:dyDescent="0.3">
      <c r="A1291" s="45">
        <v>2531</v>
      </c>
      <c r="B1291" s="46">
        <v>61</v>
      </c>
    </row>
    <row r="1292" spans="1:2" x14ac:dyDescent="0.3">
      <c r="A1292" s="45">
        <v>2532</v>
      </c>
      <c r="B1292" s="46">
        <v>60</v>
      </c>
    </row>
    <row r="1293" spans="1:2" x14ac:dyDescent="0.3">
      <c r="A1293" s="45">
        <v>2533</v>
      </c>
      <c r="B1293" s="46">
        <v>136</v>
      </c>
    </row>
    <row r="1294" spans="1:2" x14ac:dyDescent="0.3">
      <c r="A1294" s="45">
        <v>2534</v>
      </c>
      <c r="B1294" s="46">
        <v>14</v>
      </c>
    </row>
    <row r="1295" spans="1:2" x14ac:dyDescent="0.3">
      <c r="A1295" s="45">
        <v>2535</v>
      </c>
      <c r="B1295" s="46">
        <v>78</v>
      </c>
    </row>
    <row r="1296" spans="1:2" x14ac:dyDescent="0.3">
      <c r="A1296" s="45">
        <v>2536</v>
      </c>
      <c r="B1296" s="46">
        <v>4</v>
      </c>
    </row>
    <row r="1297" spans="1:2" x14ac:dyDescent="0.3">
      <c r="A1297" s="45">
        <v>2537</v>
      </c>
      <c r="B1297" s="46">
        <v>11</v>
      </c>
    </row>
    <row r="1298" spans="1:2" x14ac:dyDescent="0.3">
      <c r="A1298" s="45">
        <v>2538</v>
      </c>
      <c r="B1298" s="46">
        <v>185</v>
      </c>
    </row>
    <row r="1299" spans="1:2" x14ac:dyDescent="0.3">
      <c r="A1299" s="45">
        <v>2539</v>
      </c>
      <c r="B1299" s="46">
        <v>59</v>
      </c>
    </row>
    <row r="1300" spans="1:2" x14ac:dyDescent="0.3">
      <c r="A1300" s="45">
        <v>2540</v>
      </c>
      <c r="B1300" s="46">
        <v>27</v>
      </c>
    </row>
    <row r="1301" spans="1:2" x14ac:dyDescent="0.3">
      <c r="A1301" s="45">
        <v>2541</v>
      </c>
      <c r="B1301" s="46">
        <v>63</v>
      </c>
    </row>
    <row r="1302" spans="1:2" x14ac:dyDescent="0.3">
      <c r="A1302" s="45">
        <v>2542</v>
      </c>
      <c r="B1302" s="46">
        <v>13</v>
      </c>
    </row>
    <row r="1303" spans="1:2" x14ac:dyDescent="0.3">
      <c r="A1303" s="45">
        <v>2543</v>
      </c>
      <c r="B1303" s="46">
        <v>13</v>
      </c>
    </row>
    <row r="1304" spans="1:2" x14ac:dyDescent="0.3">
      <c r="A1304" s="45">
        <v>2544</v>
      </c>
      <c r="B1304" s="46">
        <v>57</v>
      </c>
    </row>
    <row r="1305" spans="1:2" x14ac:dyDescent="0.3">
      <c r="A1305" s="45">
        <v>2545</v>
      </c>
      <c r="B1305" s="46">
        <v>61</v>
      </c>
    </row>
    <row r="1306" spans="1:2" x14ac:dyDescent="0.3">
      <c r="A1306" s="45">
        <v>2546</v>
      </c>
      <c r="B1306" s="46">
        <v>65</v>
      </c>
    </row>
    <row r="1307" spans="1:2" x14ac:dyDescent="0.3">
      <c r="A1307" s="45">
        <v>2547</v>
      </c>
      <c r="B1307" s="46">
        <v>134</v>
      </c>
    </row>
    <row r="1308" spans="1:2" x14ac:dyDescent="0.3">
      <c r="A1308" s="45">
        <v>2548</v>
      </c>
      <c r="B1308" s="46">
        <v>37</v>
      </c>
    </row>
    <row r="1309" spans="1:2" x14ac:dyDescent="0.3">
      <c r="A1309" s="45">
        <v>2549</v>
      </c>
      <c r="B1309" s="46">
        <v>37</v>
      </c>
    </row>
    <row r="1310" spans="1:2" x14ac:dyDescent="0.3">
      <c r="A1310" s="45">
        <v>2550</v>
      </c>
      <c r="B1310" s="46">
        <v>150</v>
      </c>
    </row>
    <row r="1311" spans="1:2" x14ac:dyDescent="0.3">
      <c r="A1311" s="45">
        <v>2551</v>
      </c>
      <c r="B1311" s="46">
        <v>56</v>
      </c>
    </row>
    <row r="1312" spans="1:2" x14ac:dyDescent="0.3">
      <c r="A1312" s="45">
        <v>2552</v>
      </c>
      <c r="B1312" s="46">
        <v>18</v>
      </c>
    </row>
    <row r="1313" spans="1:2" x14ac:dyDescent="0.3">
      <c r="A1313" s="45">
        <v>2553</v>
      </c>
      <c r="B1313" s="46">
        <v>60</v>
      </c>
    </row>
    <row r="1314" spans="1:2" x14ac:dyDescent="0.3">
      <c r="A1314" s="45">
        <v>2554</v>
      </c>
      <c r="B1314" s="46">
        <v>67</v>
      </c>
    </row>
    <row r="1315" spans="1:2" x14ac:dyDescent="0.3">
      <c r="A1315" s="45">
        <v>2555</v>
      </c>
      <c r="B1315" s="46">
        <v>35</v>
      </c>
    </row>
    <row r="1316" spans="1:2" x14ac:dyDescent="0.3">
      <c r="A1316" s="45">
        <v>2556</v>
      </c>
      <c r="B1316" s="46">
        <v>34</v>
      </c>
    </row>
    <row r="1317" spans="1:2" x14ac:dyDescent="0.3">
      <c r="A1317" s="45">
        <v>2557</v>
      </c>
      <c r="B1317" s="46">
        <v>36</v>
      </c>
    </row>
    <row r="1318" spans="1:2" x14ac:dyDescent="0.3">
      <c r="A1318" s="45">
        <v>2558</v>
      </c>
      <c r="B1318" s="46">
        <v>18</v>
      </c>
    </row>
    <row r="1319" spans="1:2" x14ac:dyDescent="0.3">
      <c r="A1319" s="45">
        <v>2559</v>
      </c>
      <c r="B1319" s="46">
        <v>25</v>
      </c>
    </row>
    <row r="1320" spans="1:2" x14ac:dyDescent="0.3">
      <c r="A1320" s="45">
        <v>2560</v>
      </c>
      <c r="B1320" s="46">
        <v>21</v>
      </c>
    </row>
    <row r="1321" spans="1:2" x14ac:dyDescent="0.3">
      <c r="A1321" s="45">
        <v>2601</v>
      </c>
      <c r="B1321" s="46">
        <v>151</v>
      </c>
    </row>
    <row r="1322" spans="1:2" x14ac:dyDescent="0.3">
      <c r="A1322" s="45">
        <v>2602</v>
      </c>
      <c r="B1322" s="46">
        <v>489</v>
      </c>
    </row>
    <row r="1323" spans="1:2" x14ac:dyDescent="0.3">
      <c r="A1323" s="45">
        <v>2603</v>
      </c>
      <c r="B1323" s="46">
        <v>50</v>
      </c>
    </row>
    <row r="1324" spans="1:2" x14ac:dyDescent="0.3">
      <c r="A1324" s="45">
        <v>2604</v>
      </c>
      <c r="B1324" s="46">
        <v>321</v>
      </c>
    </row>
    <row r="1325" spans="1:2" x14ac:dyDescent="0.3">
      <c r="A1325" s="45">
        <v>2605</v>
      </c>
      <c r="B1325" s="46">
        <v>1762</v>
      </c>
    </row>
    <row r="1326" spans="1:2" x14ac:dyDescent="0.3">
      <c r="A1326" s="45">
        <v>2606</v>
      </c>
      <c r="B1326" s="46">
        <v>385</v>
      </c>
    </row>
    <row r="1327" spans="1:2" x14ac:dyDescent="0.3">
      <c r="A1327" s="45">
        <v>2607</v>
      </c>
      <c r="B1327" s="46">
        <v>398</v>
      </c>
    </row>
    <row r="1328" spans="1:2" x14ac:dyDescent="0.3">
      <c r="A1328" s="45">
        <v>2608</v>
      </c>
      <c r="B1328" s="46">
        <v>304</v>
      </c>
    </row>
    <row r="1329" spans="1:2" x14ac:dyDescent="0.3">
      <c r="A1329" s="45">
        <v>2609</v>
      </c>
      <c r="B1329" s="46">
        <v>676</v>
      </c>
    </row>
    <row r="1330" spans="1:2" x14ac:dyDescent="0.3">
      <c r="A1330" s="45">
        <v>2610</v>
      </c>
      <c r="B1330" s="46">
        <v>577</v>
      </c>
    </row>
    <row r="1331" spans="1:2" x14ac:dyDescent="0.3">
      <c r="A1331" s="45">
        <v>2611</v>
      </c>
      <c r="B1331" s="46">
        <v>3663</v>
      </c>
    </row>
    <row r="1332" spans="1:2" x14ac:dyDescent="0.3">
      <c r="A1332" s="45">
        <v>2612</v>
      </c>
      <c r="B1332" s="46">
        <v>294</v>
      </c>
    </row>
    <row r="1333" spans="1:2" x14ac:dyDescent="0.3">
      <c r="A1333" s="45">
        <v>2613</v>
      </c>
      <c r="B1333" s="46">
        <v>28</v>
      </c>
    </row>
    <row r="1334" spans="1:2" x14ac:dyDescent="0.3">
      <c r="A1334" s="45">
        <v>2614</v>
      </c>
      <c r="B1334" s="46">
        <v>100</v>
      </c>
    </row>
    <row r="1335" spans="1:2" x14ac:dyDescent="0.3">
      <c r="A1335" s="45">
        <v>2615</v>
      </c>
      <c r="B1335" s="46">
        <v>72</v>
      </c>
    </row>
    <row r="1336" spans="1:2" x14ac:dyDescent="0.3">
      <c r="A1336" s="45">
        <v>2616</v>
      </c>
      <c r="B1336" s="46">
        <v>238</v>
      </c>
    </row>
    <row r="1337" spans="1:2" x14ac:dyDescent="0.3">
      <c r="A1337" s="45">
        <v>2617</v>
      </c>
      <c r="B1337" s="46">
        <v>159</v>
      </c>
    </row>
    <row r="1338" spans="1:2" x14ac:dyDescent="0.3">
      <c r="A1338" s="45">
        <v>2618</v>
      </c>
      <c r="B1338" s="46">
        <v>77</v>
      </c>
    </row>
    <row r="1339" spans="1:2" x14ac:dyDescent="0.3">
      <c r="A1339" s="45">
        <v>2619</v>
      </c>
      <c r="B1339" s="46">
        <v>53</v>
      </c>
    </row>
    <row r="1340" spans="1:2" x14ac:dyDescent="0.3">
      <c r="A1340" s="45">
        <v>2620</v>
      </c>
      <c r="B1340" s="46">
        <v>1251</v>
      </c>
    </row>
    <row r="1341" spans="1:2" x14ac:dyDescent="0.3">
      <c r="A1341" s="45">
        <v>2621</v>
      </c>
      <c r="B1341" s="46">
        <v>465</v>
      </c>
    </row>
    <row r="1342" spans="1:2" x14ac:dyDescent="0.3">
      <c r="A1342" s="45">
        <v>2622</v>
      </c>
      <c r="B1342" s="46">
        <v>74</v>
      </c>
    </row>
    <row r="1343" spans="1:2" x14ac:dyDescent="0.3">
      <c r="A1343" s="45">
        <v>2623</v>
      </c>
      <c r="B1343" s="46">
        <v>62</v>
      </c>
    </row>
    <row r="1344" spans="1:2" x14ac:dyDescent="0.3">
      <c r="A1344" s="45">
        <v>2624</v>
      </c>
      <c r="B1344" s="46">
        <v>3468</v>
      </c>
    </row>
    <row r="1345" spans="1:2" x14ac:dyDescent="0.3">
      <c r="A1345" s="45">
        <v>2625</v>
      </c>
      <c r="B1345" s="46">
        <v>52</v>
      </c>
    </row>
    <row r="1346" spans="1:2" x14ac:dyDescent="0.3">
      <c r="A1346" s="45">
        <v>2626</v>
      </c>
      <c r="B1346" s="46">
        <v>50</v>
      </c>
    </row>
    <row r="1347" spans="1:2" x14ac:dyDescent="0.3">
      <c r="A1347" s="45">
        <v>2627</v>
      </c>
      <c r="B1347" s="46">
        <v>45</v>
      </c>
    </row>
    <row r="1348" spans="1:2" x14ac:dyDescent="0.3">
      <c r="A1348" s="45">
        <v>2628</v>
      </c>
      <c r="B1348" s="46">
        <v>21</v>
      </c>
    </row>
    <row r="1349" spans="1:2" x14ac:dyDescent="0.3">
      <c r="A1349" s="45">
        <v>2629</v>
      </c>
      <c r="B1349" s="46">
        <v>100</v>
      </c>
    </row>
    <row r="1350" spans="1:2" x14ac:dyDescent="0.3">
      <c r="A1350" s="45">
        <v>2630</v>
      </c>
      <c r="B1350" s="46">
        <v>81</v>
      </c>
    </row>
    <row r="1351" spans="1:2" x14ac:dyDescent="0.3">
      <c r="A1351" s="45">
        <v>2631</v>
      </c>
      <c r="B1351" s="46">
        <v>286</v>
      </c>
    </row>
    <row r="1352" spans="1:2" x14ac:dyDescent="0.3">
      <c r="A1352" s="45">
        <v>2632</v>
      </c>
      <c r="B1352" s="46">
        <v>42</v>
      </c>
    </row>
    <row r="1353" spans="1:2" x14ac:dyDescent="0.3">
      <c r="A1353" s="45">
        <v>2633</v>
      </c>
      <c r="B1353" s="46">
        <v>199</v>
      </c>
    </row>
    <row r="1354" spans="1:2" x14ac:dyDescent="0.3">
      <c r="A1354" s="45">
        <v>2634</v>
      </c>
      <c r="B1354" s="46">
        <v>25</v>
      </c>
    </row>
    <row r="1355" spans="1:2" x14ac:dyDescent="0.3">
      <c r="A1355" s="45">
        <v>2635</v>
      </c>
      <c r="B1355" s="46">
        <v>84</v>
      </c>
    </row>
    <row r="1356" spans="1:2" x14ac:dyDescent="0.3">
      <c r="A1356" s="45">
        <v>2636</v>
      </c>
      <c r="B1356" s="46">
        <v>50</v>
      </c>
    </row>
    <row r="1357" spans="1:2" x14ac:dyDescent="0.3">
      <c r="A1357" s="45">
        <v>2637</v>
      </c>
      <c r="B1357" s="46">
        <v>26</v>
      </c>
    </row>
    <row r="1358" spans="1:2" x14ac:dyDescent="0.3">
      <c r="A1358" s="45">
        <v>2638</v>
      </c>
      <c r="B1358" s="46">
        <v>14</v>
      </c>
    </row>
    <row r="1359" spans="1:2" x14ac:dyDescent="0.3">
      <c r="A1359" s="45">
        <v>2639</v>
      </c>
      <c r="B1359" s="46">
        <v>49</v>
      </c>
    </row>
    <row r="1360" spans="1:2" x14ac:dyDescent="0.3">
      <c r="A1360" s="45">
        <v>2640</v>
      </c>
      <c r="B1360" s="46">
        <v>69</v>
      </c>
    </row>
    <row r="1361" spans="1:2" x14ac:dyDescent="0.3">
      <c r="A1361" s="45">
        <v>2661</v>
      </c>
      <c r="B1361" s="46">
        <v>60</v>
      </c>
    </row>
    <row r="1362" spans="1:2" x14ac:dyDescent="0.3">
      <c r="A1362" s="45">
        <v>2662</v>
      </c>
      <c r="B1362" s="46">
        <v>80</v>
      </c>
    </row>
    <row r="1363" spans="1:2" x14ac:dyDescent="0.3">
      <c r="A1363" s="45">
        <v>2663</v>
      </c>
      <c r="B1363" s="46">
        <v>56</v>
      </c>
    </row>
    <row r="1364" spans="1:2" x14ac:dyDescent="0.3">
      <c r="A1364" s="45">
        <v>2664</v>
      </c>
      <c r="B1364" s="46">
        <v>104</v>
      </c>
    </row>
    <row r="1365" spans="1:2" x14ac:dyDescent="0.3">
      <c r="A1365" s="45">
        <v>2665</v>
      </c>
      <c r="B1365" s="46">
        <v>46</v>
      </c>
    </row>
    <row r="1366" spans="1:2" x14ac:dyDescent="0.3">
      <c r="A1366" s="45">
        <v>2666</v>
      </c>
      <c r="B1366" s="46">
        <v>206</v>
      </c>
    </row>
    <row r="1367" spans="1:2" x14ac:dyDescent="0.3">
      <c r="A1367" s="45">
        <v>2667</v>
      </c>
      <c r="B1367" s="46">
        <v>18</v>
      </c>
    </row>
    <row r="1368" spans="1:2" x14ac:dyDescent="0.3">
      <c r="A1368" s="45">
        <v>2668</v>
      </c>
      <c r="B1368" s="46">
        <v>28</v>
      </c>
    </row>
    <row r="1369" spans="1:2" x14ac:dyDescent="0.3">
      <c r="A1369" s="45">
        <v>2669</v>
      </c>
      <c r="B1369" s="46">
        <v>11</v>
      </c>
    </row>
    <row r="1370" spans="1:2" x14ac:dyDescent="0.3">
      <c r="A1370" s="45">
        <v>2706</v>
      </c>
      <c r="B1370" s="46">
        <v>263</v>
      </c>
    </row>
    <row r="1371" spans="1:2" x14ac:dyDescent="0.3">
      <c r="A1371" s="45">
        <v>2707</v>
      </c>
      <c r="B1371" s="46">
        <v>394</v>
      </c>
    </row>
    <row r="1372" spans="1:2" x14ac:dyDescent="0.3">
      <c r="A1372" s="45">
        <v>2708</v>
      </c>
      <c r="B1372" s="46">
        <v>1049</v>
      </c>
    </row>
    <row r="1373" spans="1:2" x14ac:dyDescent="0.3">
      <c r="A1373" s="45">
        <v>2709</v>
      </c>
      <c r="B1373" s="46">
        <v>308</v>
      </c>
    </row>
    <row r="1374" spans="1:2" x14ac:dyDescent="0.3">
      <c r="A1374" s="45">
        <v>2710</v>
      </c>
      <c r="B1374" s="46">
        <v>1088</v>
      </c>
    </row>
    <row r="1375" spans="1:2" x14ac:dyDescent="0.3">
      <c r="A1375" s="45">
        <v>2711</v>
      </c>
      <c r="B1375" s="46">
        <v>73</v>
      </c>
    </row>
    <row r="1376" spans="1:2" x14ac:dyDescent="0.3">
      <c r="A1376" s="45">
        <v>2712</v>
      </c>
      <c r="B1376" s="46">
        <v>143</v>
      </c>
    </row>
    <row r="1377" spans="1:2" x14ac:dyDescent="0.3">
      <c r="A1377" s="45">
        <v>2713</v>
      </c>
      <c r="B1377" s="46">
        <v>1420</v>
      </c>
    </row>
    <row r="1378" spans="1:2" x14ac:dyDescent="0.3">
      <c r="A1378" s="45">
        <v>2714</v>
      </c>
      <c r="B1378" s="46">
        <v>305</v>
      </c>
    </row>
    <row r="1379" spans="1:2" x14ac:dyDescent="0.3">
      <c r="A1379" s="45">
        <v>2715</v>
      </c>
      <c r="B1379" s="46">
        <v>551</v>
      </c>
    </row>
    <row r="1380" spans="1:2" x14ac:dyDescent="0.3">
      <c r="A1380" s="45">
        <v>2716</v>
      </c>
      <c r="B1380" s="46">
        <v>187</v>
      </c>
    </row>
    <row r="1381" spans="1:2" x14ac:dyDescent="0.3">
      <c r="A1381" s="45">
        <v>2717</v>
      </c>
      <c r="B1381" s="46">
        <v>325</v>
      </c>
    </row>
    <row r="1382" spans="1:2" x14ac:dyDescent="0.3">
      <c r="A1382" s="45">
        <v>2718</v>
      </c>
      <c r="B1382" s="46">
        <v>148</v>
      </c>
    </row>
    <row r="1383" spans="1:2" x14ac:dyDescent="0.3">
      <c r="A1383" s="45">
        <v>2719</v>
      </c>
      <c r="B1383" s="46">
        <v>69</v>
      </c>
    </row>
    <row r="1384" spans="1:2" x14ac:dyDescent="0.3">
      <c r="A1384" s="45">
        <v>2720</v>
      </c>
      <c r="B1384" s="46">
        <v>173</v>
      </c>
    </row>
    <row r="1385" spans="1:2" x14ac:dyDescent="0.3">
      <c r="A1385" s="45">
        <v>2721</v>
      </c>
      <c r="B1385" s="46">
        <v>269</v>
      </c>
    </row>
    <row r="1386" spans="1:2" x14ac:dyDescent="0.3">
      <c r="A1386" s="45">
        <v>2722</v>
      </c>
      <c r="B1386" s="46">
        <v>185</v>
      </c>
    </row>
    <row r="1387" spans="1:2" x14ac:dyDescent="0.3">
      <c r="A1387" s="45">
        <v>2723</v>
      </c>
      <c r="B1387" s="46">
        <v>176</v>
      </c>
    </row>
    <row r="1388" spans="1:2" x14ac:dyDescent="0.3">
      <c r="A1388" s="45">
        <v>2724</v>
      </c>
      <c r="B1388" s="46">
        <v>1019</v>
      </c>
    </row>
    <row r="1389" spans="1:2" x14ac:dyDescent="0.3">
      <c r="A1389" s="45">
        <v>2725</v>
      </c>
      <c r="B1389" s="46">
        <v>113</v>
      </c>
    </row>
    <row r="1390" spans="1:2" x14ac:dyDescent="0.3">
      <c r="A1390" s="45">
        <v>2726</v>
      </c>
      <c r="B1390" s="46">
        <v>404</v>
      </c>
    </row>
    <row r="1391" spans="1:2" x14ac:dyDescent="0.3">
      <c r="A1391" s="45">
        <v>2727</v>
      </c>
      <c r="B1391" s="46">
        <v>707</v>
      </c>
    </row>
    <row r="1392" spans="1:2" x14ac:dyDescent="0.3">
      <c r="A1392" s="45">
        <v>2728</v>
      </c>
      <c r="B1392" s="46">
        <v>392</v>
      </c>
    </row>
    <row r="1393" spans="1:2" x14ac:dyDescent="0.3">
      <c r="A1393" s="45">
        <v>2729</v>
      </c>
      <c r="B1393" s="46">
        <v>23</v>
      </c>
    </row>
    <row r="1394" spans="1:2" x14ac:dyDescent="0.3">
      <c r="A1394" s="45">
        <v>2730</v>
      </c>
      <c r="B1394" s="46">
        <v>682</v>
      </c>
    </row>
    <row r="1395" spans="1:2" x14ac:dyDescent="0.3">
      <c r="A1395" s="45">
        <v>2731</v>
      </c>
      <c r="B1395" s="46">
        <v>37</v>
      </c>
    </row>
    <row r="1396" spans="1:2" x14ac:dyDescent="0.3">
      <c r="A1396" s="45">
        <v>2732</v>
      </c>
      <c r="B1396" s="46">
        <v>146</v>
      </c>
    </row>
    <row r="1397" spans="1:2" x14ac:dyDescent="0.3">
      <c r="A1397" s="45">
        <v>2733</v>
      </c>
      <c r="B1397" s="46">
        <v>119</v>
      </c>
    </row>
    <row r="1398" spans="1:2" x14ac:dyDescent="0.3">
      <c r="A1398" s="45">
        <v>2734</v>
      </c>
      <c r="B1398" s="46">
        <v>163</v>
      </c>
    </row>
    <row r="1399" spans="1:2" x14ac:dyDescent="0.3">
      <c r="A1399" s="45">
        <v>2735</v>
      </c>
      <c r="B1399" s="46">
        <v>339</v>
      </c>
    </row>
    <row r="1400" spans="1:2" x14ac:dyDescent="0.3">
      <c r="A1400" s="45">
        <v>2736</v>
      </c>
      <c r="B1400" s="46">
        <v>58</v>
      </c>
    </row>
    <row r="1401" spans="1:2" x14ac:dyDescent="0.3">
      <c r="A1401" s="45">
        <v>2737</v>
      </c>
      <c r="B1401" s="46">
        <v>456</v>
      </c>
    </row>
    <row r="1402" spans="1:2" x14ac:dyDescent="0.3">
      <c r="A1402" s="45">
        <v>2738</v>
      </c>
      <c r="B1402" s="46">
        <v>15</v>
      </c>
    </row>
    <row r="1403" spans="1:2" x14ac:dyDescent="0.3">
      <c r="A1403" s="45">
        <v>2739</v>
      </c>
      <c r="B1403" s="46">
        <v>191</v>
      </c>
    </row>
    <row r="1404" spans="1:2" x14ac:dyDescent="0.3">
      <c r="A1404" s="45">
        <v>2740</v>
      </c>
      <c r="B1404" s="46">
        <v>17</v>
      </c>
    </row>
    <row r="1405" spans="1:2" x14ac:dyDescent="0.3">
      <c r="A1405" s="45">
        <v>2781</v>
      </c>
      <c r="B1405" s="46">
        <v>28</v>
      </c>
    </row>
    <row r="1406" spans="1:2" x14ac:dyDescent="0.3">
      <c r="A1406" s="45">
        <v>2782</v>
      </c>
      <c r="B1406" s="46">
        <v>18</v>
      </c>
    </row>
    <row r="1407" spans="1:2" x14ac:dyDescent="0.3">
      <c r="A1407" s="45">
        <v>2783</v>
      </c>
      <c r="B1407" s="46">
        <v>61</v>
      </c>
    </row>
    <row r="1408" spans="1:2" x14ac:dyDescent="0.3">
      <c r="A1408" s="45">
        <v>2784</v>
      </c>
      <c r="B1408" s="46">
        <v>108</v>
      </c>
    </row>
    <row r="1409" spans="1:2" x14ac:dyDescent="0.3">
      <c r="A1409" s="45">
        <v>2785</v>
      </c>
      <c r="B1409" s="46">
        <v>142</v>
      </c>
    </row>
    <row r="1410" spans="1:2" x14ac:dyDescent="0.3">
      <c r="A1410" s="45">
        <v>2786</v>
      </c>
      <c r="B1410" s="46">
        <v>74</v>
      </c>
    </row>
    <row r="1411" spans="1:2" x14ac:dyDescent="0.3">
      <c r="A1411" s="45">
        <v>2787</v>
      </c>
      <c r="B1411" s="46">
        <v>38</v>
      </c>
    </row>
    <row r="1412" spans="1:2" x14ac:dyDescent="0.3">
      <c r="A1412" s="45">
        <v>2788</v>
      </c>
      <c r="B1412" s="46">
        <v>20</v>
      </c>
    </row>
    <row r="1413" spans="1:2" x14ac:dyDescent="0.3">
      <c r="A1413" s="45">
        <v>2789</v>
      </c>
      <c r="B1413" s="46">
        <v>24</v>
      </c>
    </row>
    <row r="1414" spans="1:2" x14ac:dyDescent="0.3">
      <c r="A1414" s="45">
        <v>2790</v>
      </c>
      <c r="B1414" s="46">
        <v>66</v>
      </c>
    </row>
    <row r="1415" spans="1:2" x14ac:dyDescent="0.3">
      <c r="A1415" s="45">
        <v>2791</v>
      </c>
      <c r="B1415" s="46">
        <v>28</v>
      </c>
    </row>
    <row r="1416" spans="1:2" x14ac:dyDescent="0.3">
      <c r="A1416" s="45">
        <v>2792</v>
      </c>
      <c r="B1416" s="46">
        <v>24</v>
      </c>
    </row>
    <row r="1417" spans="1:2" x14ac:dyDescent="0.3">
      <c r="A1417" s="45">
        <v>2793</v>
      </c>
      <c r="B1417" s="46">
        <v>73</v>
      </c>
    </row>
    <row r="1418" spans="1:2" x14ac:dyDescent="0.3">
      <c r="A1418" s="45">
        <v>2794</v>
      </c>
      <c r="B1418" s="46">
        <v>3</v>
      </c>
    </row>
    <row r="1419" spans="1:2" x14ac:dyDescent="0.3">
      <c r="A1419" s="45">
        <v>2795</v>
      </c>
      <c r="B1419" s="46">
        <v>20</v>
      </c>
    </row>
    <row r="1420" spans="1:2" x14ac:dyDescent="0.3">
      <c r="A1420" s="45">
        <v>2796</v>
      </c>
      <c r="B1420" s="46">
        <v>21</v>
      </c>
    </row>
    <row r="1421" spans="1:2" x14ac:dyDescent="0.3">
      <c r="A1421" s="45">
        <v>2797</v>
      </c>
      <c r="B1421" s="46">
        <v>94</v>
      </c>
    </row>
    <row r="1422" spans="1:2" x14ac:dyDescent="0.3">
      <c r="A1422" s="45">
        <v>2798</v>
      </c>
      <c r="B1422" s="46">
        <v>139</v>
      </c>
    </row>
    <row r="1423" spans="1:2" x14ac:dyDescent="0.3">
      <c r="A1423" s="45">
        <v>2799</v>
      </c>
      <c r="B1423" s="46">
        <v>130</v>
      </c>
    </row>
    <row r="1424" spans="1:2" x14ac:dyDescent="0.3">
      <c r="A1424" s="45">
        <v>2800</v>
      </c>
      <c r="B1424" s="46">
        <v>31</v>
      </c>
    </row>
    <row r="1425" spans="1:2" x14ac:dyDescent="0.3">
      <c r="A1425" s="45">
        <v>2801</v>
      </c>
      <c r="B1425" s="46">
        <v>13</v>
      </c>
    </row>
    <row r="1426" spans="1:2" x14ac:dyDescent="0.3">
      <c r="A1426" s="45">
        <v>2802</v>
      </c>
      <c r="B1426" s="46">
        <v>90</v>
      </c>
    </row>
    <row r="1427" spans="1:2" x14ac:dyDescent="0.3">
      <c r="A1427" s="45">
        <v>2803</v>
      </c>
      <c r="B1427" s="46">
        <v>141</v>
      </c>
    </row>
    <row r="1428" spans="1:2" x14ac:dyDescent="0.3">
      <c r="A1428" s="45">
        <v>2804</v>
      </c>
      <c r="B1428" s="46">
        <v>23</v>
      </c>
    </row>
    <row r="1429" spans="1:2" x14ac:dyDescent="0.3">
      <c r="A1429" s="45">
        <v>2805</v>
      </c>
      <c r="B1429" s="46">
        <v>18</v>
      </c>
    </row>
    <row r="1430" spans="1:2" x14ac:dyDescent="0.3">
      <c r="A1430" s="45">
        <v>2806</v>
      </c>
      <c r="B1430" s="46">
        <v>76</v>
      </c>
    </row>
    <row r="1431" spans="1:2" x14ac:dyDescent="0.3">
      <c r="A1431" s="45">
        <v>2807</v>
      </c>
      <c r="B1431" s="46">
        <v>93</v>
      </c>
    </row>
    <row r="1432" spans="1:2" x14ac:dyDescent="0.3">
      <c r="A1432" s="45">
        <v>2808</v>
      </c>
      <c r="B1432" s="46">
        <v>69</v>
      </c>
    </row>
    <row r="1433" spans="1:2" x14ac:dyDescent="0.3">
      <c r="A1433" s="45">
        <v>2809</v>
      </c>
      <c r="B1433" s="46">
        <v>21</v>
      </c>
    </row>
    <row r="1434" spans="1:2" x14ac:dyDescent="0.3">
      <c r="A1434" s="45">
        <v>2810</v>
      </c>
      <c r="B1434" s="46">
        <v>57</v>
      </c>
    </row>
    <row r="1435" spans="1:2" x14ac:dyDescent="0.3">
      <c r="A1435" s="45">
        <v>2811</v>
      </c>
      <c r="B1435" s="46">
        <v>108</v>
      </c>
    </row>
    <row r="1436" spans="1:2" x14ac:dyDescent="0.3">
      <c r="A1436" s="45">
        <v>2812</v>
      </c>
      <c r="B1436" s="46">
        <v>83</v>
      </c>
    </row>
    <row r="1437" spans="1:2" x14ac:dyDescent="0.3">
      <c r="A1437" s="45">
        <v>2813</v>
      </c>
      <c r="B1437" s="46">
        <v>96</v>
      </c>
    </row>
    <row r="1438" spans="1:2" x14ac:dyDescent="0.3">
      <c r="A1438" s="45">
        <v>2814</v>
      </c>
      <c r="B1438" s="46">
        <v>64</v>
      </c>
    </row>
    <row r="1439" spans="1:2" x14ac:dyDescent="0.3">
      <c r="A1439" s="45">
        <v>2815</v>
      </c>
      <c r="B1439" s="46">
        <v>14</v>
      </c>
    </row>
    <row r="1440" spans="1:2" x14ac:dyDescent="0.3">
      <c r="A1440" s="45">
        <v>2816</v>
      </c>
      <c r="B1440" s="46">
        <v>169</v>
      </c>
    </row>
    <row r="1441" spans="1:2" x14ac:dyDescent="0.3">
      <c r="A1441" s="45">
        <v>2817</v>
      </c>
      <c r="B1441" s="46">
        <v>33</v>
      </c>
    </row>
    <row r="1442" spans="1:2" x14ac:dyDescent="0.3">
      <c r="A1442" s="45">
        <v>2818</v>
      </c>
      <c r="B1442" s="46">
        <v>102</v>
      </c>
    </row>
    <row r="1443" spans="1:2" x14ac:dyDescent="0.3">
      <c r="A1443" s="45">
        <v>2819</v>
      </c>
      <c r="B1443" s="46">
        <v>104</v>
      </c>
    </row>
    <row r="1444" spans="1:2" x14ac:dyDescent="0.3">
      <c r="A1444" s="45">
        <v>2820</v>
      </c>
      <c r="B1444" s="46">
        <v>20</v>
      </c>
    </row>
    <row r="1445" spans="1:2" x14ac:dyDescent="0.3">
      <c r="A1445" s="45">
        <v>2821</v>
      </c>
      <c r="B1445" s="46">
        <v>35</v>
      </c>
    </row>
    <row r="1446" spans="1:2" x14ac:dyDescent="0.3">
      <c r="A1446" s="45">
        <v>2822</v>
      </c>
      <c r="B1446" s="46">
        <v>94</v>
      </c>
    </row>
    <row r="1447" spans="1:2" x14ac:dyDescent="0.3">
      <c r="A1447" s="45">
        <v>2823</v>
      </c>
      <c r="B1447" s="46">
        <v>14</v>
      </c>
    </row>
    <row r="1448" spans="1:2" x14ac:dyDescent="0.3">
      <c r="A1448" s="45">
        <v>2824</v>
      </c>
      <c r="B1448" s="46">
        <v>15</v>
      </c>
    </row>
    <row r="1449" spans="1:2" x14ac:dyDescent="0.3">
      <c r="A1449" s="45">
        <v>2825</v>
      </c>
      <c r="B1449" s="46">
        <v>51</v>
      </c>
    </row>
    <row r="1450" spans="1:2" x14ac:dyDescent="0.3">
      <c r="A1450" s="45">
        <v>2826</v>
      </c>
      <c r="B1450" s="46">
        <v>19</v>
      </c>
    </row>
    <row r="1451" spans="1:2" x14ac:dyDescent="0.3">
      <c r="A1451" s="45">
        <v>2827</v>
      </c>
      <c r="B1451" s="46">
        <v>23</v>
      </c>
    </row>
    <row r="1452" spans="1:2" x14ac:dyDescent="0.3">
      <c r="A1452" s="45">
        <v>2828</v>
      </c>
      <c r="B1452" s="46">
        <v>97</v>
      </c>
    </row>
    <row r="1453" spans="1:2" x14ac:dyDescent="0.3">
      <c r="A1453" s="45">
        <v>2829</v>
      </c>
      <c r="B1453" s="46">
        <v>76</v>
      </c>
    </row>
    <row r="1454" spans="1:2" x14ac:dyDescent="0.3">
      <c r="A1454" s="45">
        <v>2830</v>
      </c>
      <c r="B1454" s="46">
        <v>11</v>
      </c>
    </row>
    <row r="1455" spans="1:2" x14ac:dyDescent="0.3">
      <c r="A1455" s="45">
        <v>2831</v>
      </c>
      <c r="B1455" s="46">
        <v>52</v>
      </c>
    </row>
    <row r="1456" spans="1:2" x14ac:dyDescent="0.3">
      <c r="A1456" s="45">
        <v>2832</v>
      </c>
      <c r="B1456" s="46">
        <v>95</v>
      </c>
    </row>
    <row r="1457" spans="1:2" x14ac:dyDescent="0.3">
      <c r="A1457" s="45">
        <v>2833</v>
      </c>
      <c r="B1457" s="46">
        <v>35</v>
      </c>
    </row>
    <row r="1458" spans="1:2" x14ac:dyDescent="0.3">
      <c r="A1458" s="45">
        <v>2834</v>
      </c>
      <c r="B1458" s="46">
        <v>21</v>
      </c>
    </row>
    <row r="1459" spans="1:2" x14ac:dyDescent="0.3">
      <c r="A1459" s="45">
        <v>2835</v>
      </c>
      <c r="B1459" s="46">
        <v>93</v>
      </c>
    </row>
    <row r="1460" spans="1:2" x14ac:dyDescent="0.3">
      <c r="A1460" s="45">
        <v>2836</v>
      </c>
      <c r="B1460" s="46">
        <v>11</v>
      </c>
    </row>
    <row r="1461" spans="1:2" x14ac:dyDescent="0.3">
      <c r="A1461" s="45">
        <v>2837</v>
      </c>
      <c r="B1461" s="46">
        <v>21</v>
      </c>
    </row>
    <row r="1462" spans="1:2" x14ac:dyDescent="0.3">
      <c r="A1462" s="45">
        <v>2838</v>
      </c>
      <c r="B1462" s="46">
        <v>54</v>
      </c>
    </row>
    <row r="1463" spans="1:2" x14ac:dyDescent="0.3">
      <c r="A1463" s="45">
        <v>2839</v>
      </c>
      <c r="B1463" s="46">
        <v>31</v>
      </c>
    </row>
    <row r="1464" spans="1:2" x14ac:dyDescent="0.3">
      <c r="A1464" s="45">
        <v>2840</v>
      </c>
      <c r="B1464" s="46">
        <v>132</v>
      </c>
    </row>
    <row r="1465" spans="1:2" x14ac:dyDescent="0.3">
      <c r="A1465" s="45">
        <v>2921</v>
      </c>
      <c r="B1465" s="46">
        <v>3</v>
      </c>
    </row>
    <row r="1466" spans="1:2" x14ac:dyDescent="0.3">
      <c r="A1466" s="45">
        <v>2922</v>
      </c>
      <c r="B1466" s="46">
        <v>6</v>
      </c>
    </row>
    <row r="1467" spans="1:2" x14ac:dyDescent="0.3">
      <c r="A1467" s="45">
        <v>2923</v>
      </c>
      <c r="B1467" s="46">
        <v>10</v>
      </c>
    </row>
    <row r="1468" spans="1:2" x14ac:dyDescent="0.3">
      <c r="A1468" s="45">
        <v>2924</v>
      </c>
      <c r="B1468" s="46">
        <v>147</v>
      </c>
    </row>
    <row r="1469" spans="1:2" x14ac:dyDescent="0.3">
      <c r="A1469" s="45">
        <v>2925</v>
      </c>
      <c r="B1469" s="46">
        <v>199</v>
      </c>
    </row>
    <row r="1470" spans="1:2" x14ac:dyDescent="0.3">
      <c r="A1470" s="45">
        <v>2926</v>
      </c>
      <c r="B1470" s="46">
        <v>50</v>
      </c>
    </row>
    <row r="1471" spans="1:2" x14ac:dyDescent="0.3">
      <c r="A1471" s="45">
        <v>2927</v>
      </c>
      <c r="B1471" s="46">
        <v>21</v>
      </c>
    </row>
    <row r="1472" spans="1:2" x14ac:dyDescent="0.3">
      <c r="A1472" s="45">
        <v>2928</v>
      </c>
      <c r="B1472" s="46">
        <v>24</v>
      </c>
    </row>
    <row r="1473" spans="1:2" x14ac:dyDescent="0.3">
      <c r="A1473" s="45">
        <v>2929</v>
      </c>
      <c r="B1473" s="46">
        <v>32</v>
      </c>
    </row>
    <row r="1474" spans="1:2" x14ac:dyDescent="0.3">
      <c r="A1474" s="45">
        <v>2930</v>
      </c>
      <c r="B1474" s="46">
        <v>62</v>
      </c>
    </row>
    <row r="1475" spans="1:2" x14ac:dyDescent="0.3">
      <c r="A1475" s="45">
        <v>2931</v>
      </c>
      <c r="B1475" s="46">
        <v>9</v>
      </c>
    </row>
    <row r="1476" spans="1:2" x14ac:dyDescent="0.3">
      <c r="A1476" s="45">
        <v>2932</v>
      </c>
      <c r="B1476" s="46">
        <v>38</v>
      </c>
    </row>
    <row r="1477" spans="1:2" x14ac:dyDescent="0.3">
      <c r="A1477" s="45">
        <v>2933</v>
      </c>
      <c r="B1477" s="46">
        <v>54</v>
      </c>
    </row>
    <row r="1478" spans="1:2" x14ac:dyDescent="0.3">
      <c r="A1478" s="45">
        <v>2934</v>
      </c>
      <c r="B1478" s="46">
        <v>37</v>
      </c>
    </row>
    <row r="1479" spans="1:2" x14ac:dyDescent="0.3">
      <c r="A1479" s="45">
        <v>2935</v>
      </c>
      <c r="B1479" s="46">
        <v>39</v>
      </c>
    </row>
    <row r="1480" spans="1:2" x14ac:dyDescent="0.3">
      <c r="A1480" s="45">
        <v>2936</v>
      </c>
      <c r="B1480" s="46">
        <v>34</v>
      </c>
    </row>
    <row r="1481" spans="1:2" x14ac:dyDescent="0.3">
      <c r="A1481" s="45">
        <v>2937</v>
      </c>
      <c r="B1481" s="46">
        <v>55</v>
      </c>
    </row>
    <row r="1482" spans="1:2" x14ac:dyDescent="0.3">
      <c r="A1482" s="45">
        <v>2938</v>
      </c>
      <c r="B1482" s="46">
        <v>32</v>
      </c>
    </row>
    <row r="1483" spans="1:2" x14ac:dyDescent="0.3">
      <c r="A1483" s="45">
        <v>2939</v>
      </c>
      <c r="B1483" s="46">
        <v>25</v>
      </c>
    </row>
    <row r="1484" spans="1:2" x14ac:dyDescent="0.3">
      <c r="A1484" s="45">
        <v>2940</v>
      </c>
      <c r="B1484" s="46">
        <v>33</v>
      </c>
    </row>
    <row r="1485" spans="1:2" x14ac:dyDescent="0.3">
      <c r="A1485" s="45">
        <v>2961</v>
      </c>
      <c r="B1485" s="46">
        <v>108</v>
      </c>
    </row>
    <row r="1486" spans="1:2" x14ac:dyDescent="0.3">
      <c r="A1486" s="45">
        <v>2962</v>
      </c>
      <c r="B1486" s="46">
        <v>20</v>
      </c>
    </row>
    <row r="1487" spans="1:2" x14ac:dyDescent="0.3">
      <c r="A1487" s="45">
        <v>2963</v>
      </c>
      <c r="B1487" s="46">
        <v>98</v>
      </c>
    </row>
    <row r="1488" spans="1:2" x14ac:dyDescent="0.3">
      <c r="A1488" s="45">
        <v>2964</v>
      </c>
      <c r="B1488" s="46">
        <v>196</v>
      </c>
    </row>
    <row r="1489" spans="1:2" x14ac:dyDescent="0.3">
      <c r="A1489" s="45">
        <v>2965</v>
      </c>
      <c r="B1489" s="46">
        <v>39</v>
      </c>
    </row>
    <row r="1490" spans="1:2" x14ac:dyDescent="0.3">
      <c r="A1490" s="45">
        <v>2966</v>
      </c>
      <c r="B1490" s="46">
        <v>128</v>
      </c>
    </row>
    <row r="1491" spans="1:2" x14ac:dyDescent="0.3">
      <c r="A1491" s="45">
        <v>2967</v>
      </c>
      <c r="B1491" s="46">
        <v>71</v>
      </c>
    </row>
    <row r="1492" spans="1:2" x14ac:dyDescent="0.3">
      <c r="A1492" s="45">
        <v>2968</v>
      </c>
      <c r="B1492" s="46">
        <v>47</v>
      </c>
    </row>
    <row r="1493" spans="1:2" x14ac:dyDescent="0.3">
      <c r="A1493" s="45">
        <v>2969</v>
      </c>
      <c r="B1493" s="46">
        <v>17</v>
      </c>
    </row>
    <row r="1494" spans="1:2" x14ac:dyDescent="0.3">
      <c r="A1494" s="45">
        <v>2970</v>
      </c>
      <c r="B1494" s="46">
        <v>91</v>
      </c>
    </row>
    <row r="1495" spans="1:2" x14ac:dyDescent="0.3">
      <c r="A1495" s="45">
        <v>2971</v>
      </c>
      <c r="B1495" s="46">
        <v>43</v>
      </c>
    </row>
    <row r="1496" spans="1:2" x14ac:dyDescent="0.3">
      <c r="A1496" s="45">
        <v>2972</v>
      </c>
      <c r="B1496" s="46">
        <v>17</v>
      </c>
    </row>
    <row r="1497" spans="1:2" x14ac:dyDescent="0.3">
      <c r="A1497" s="45">
        <v>2973</v>
      </c>
      <c r="B1497" s="46">
        <v>33</v>
      </c>
    </row>
    <row r="1498" spans="1:2" x14ac:dyDescent="0.3">
      <c r="A1498" s="45">
        <v>2974</v>
      </c>
      <c r="B1498" s="46">
        <v>87</v>
      </c>
    </row>
    <row r="1499" spans="1:2" x14ac:dyDescent="0.3">
      <c r="A1499" s="45">
        <v>2975</v>
      </c>
      <c r="B1499" s="46">
        <v>113</v>
      </c>
    </row>
    <row r="1500" spans="1:2" x14ac:dyDescent="0.3">
      <c r="A1500" s="45">
        <v>2976</v>
      </c>
      <c r="B1500" s="46">
        <v>14</v>
      </c>
    </row>
    <row r="1501" spans="1:2" x14ac:dyDescent="0.3">
      <c r="A1501" s="45">
        <v>2977</v>
      </c>
      <c r="B1501" s="46">
        <v>30</v>
      </c>
    </row>
    <row r="1502" spans="1:2" x14ac:dyDescent="0.3">
      <c r="A1502" s="45">
        <v>2978</v>
      </c>
      <c r="B1502" s="46">
        <v>16</v>
      </c>
    </row>
    <row r="1503" spans="1:2" x14ac:dyDescent="0.3">
      <c r="A1503" s="45">
        <v>2979</v>
      </c>
      <c r="B1503" s="46">
        <v>46</v>
      </c>
    </row>
    <row r="1504" spans="1:2" x14ac:dyDescent="0.3">
      <c r="A1504" s="45">
        <v>2980</v>
      </c>
      <c r="B1504" s="46">
        <v>24</v>
      </c>
    </row>
    <row r="1505" spans="1:2" x14ac:dyDescent="0.3">
      <c r="A1505" s="45">
        <v>2981</v>
      </c>
      <c r="B1505" s="46">
        <v>97</v>
      </c>
    </row>
    <row r="1506" spans="1:2" x14ac:dyDescent="0.3">
      <c r="A1506" s="45">
        <v>2982</v>
      </c>
      <c r="B1506" s="46">
        <v>59</v>
      </c>
    </row>
    <row r="1507" spans="1:2" x14ac:dyDescent="0.3">
      <c r="A1507" s="45">
        <v>2983</v>
      </c>
      <c r="B1507" s="46">
        <v>1095</v>
      </c>
    </row>
    <row r="1508" spans="1:2" x14ac:dyDescent="0.3">
      <c r="A1508" s="45">
        <v>2984</v>
      </c>
      <c r="B1508" s="46">
        <v>218</v>
      </c>
    </row>
    <row r="1509" spans="1:2" x14ac:dyDescent="0.3">
      <c r="A1509" s="45">
        <v>2985</v>
      </c>
      <c r="B1509" s="46">
        <v>111</v>
      </c>
    </row>
    <row r="1510" spans="1:2" x14ac:dyDescent="0.3">
      <c r="A1510" s="45">
        <v>2986</v>
      </c>
      <c r="B1510" s="46">
        <v>56</v>
      </c>
    </row>
    <row r="1511" spans="1:2" x14ac:dyDescent="0.3">
      <c r="A1511" s="45">
        <v>2987</v>
      </c>
      <c r="B1511" s="46">
        <v>265</v>
      </c>
    </row>
    <row r="1512" spans="1:2" x14ac:dyDescent="0.3">
      <c r="A1512" s="45">
        <v>2988</v>
      </c>
      <c r="B1512" s="46">
        <v>28</v>
      </c>
    </row>
    <row r="1513" spans="1:2" x14ac:dyDescent="0.3">
      <c r="A1513" s="45">
        <v>2989</v>
      </c>
      <c r="B1513" s="46">
        <v>364</v>
      </c>
    </row>
    <row r="1514" spans="1:2" x14ac:dyDescent="0.3">
      <c r="A1514" s="45">
        <v>2990</v>
      </c>
      <c r="B1514" s="46">
        <v>27</v>
      </c>
    </row>
    <row r="1515" spans="1:2" x14ac:dyDescent="0.3">
      <c r="A1515" s="45">
        <v>2991</v>
      </c>
      <c r="B1515" s="46">
        <v>93</v>
      </c>
    </row>
    <row r="1516" spans="1:2" x14ac:dyDescent="0.3">
      <c r="A1516" s="45">
        <v>2992</v>
      </c>
      <c r="B1516" s="46">
        <v>64</v>
      </c>
    </row>
    <row r="1517" spans="1:2" x14ac:dyDescent="0.3">
      <c r="A1517" s="45">
        <v>2993</v>
      </c>
      <c r="B1517" s="46">
        <v>22</v>
      </c>
    </row>
    <row r="1518" spans="1:2" x14ac:dyDescent="0.3">
      <c r="A1518" s="45">
        <v>2994</v>
      </c>
      <c r="B1518" s="46">
        <v>59</v>
      </c>
    </row>
    <row r="1519" spans="1:2" x14ac:dyDescent="0.3">
      <c r="A1519" s="45">
        <v>2995</v>
      </c>
      <c r="B1519" s="46">
        <v>249</v>
      </c>
    </row>
    <row r="1520" spans="1:2" x14ac:dyDescent="0.3">
      <c r="A1520" s="45">
        <v>2996</v>
      </c>
      <c r="B1520" s="46">
        <v>392</v>
      </c>
    </row>
    <row r="1521" spans="1:2" x14ac:dyDescent="0.3">
      <c r="A1521" s="45">
        <v>2997</v>
      </c>
      <c r="B1521" s="46">
        <v>115</v>
      </c>
    </row>
    <row r="1522" spans="1:2" x14ac:dyDescent="0.3">
      <c r="A1522" s="45">
        <v>2998</v>
      </c>
      <c r="B1522" s="46">
        <v>433</v>
      </c>
    </row>
    <row r="1523" spans="1:2" x14ac:dyDescent="0.3">
      <c r="A1523" s="45">
        <v>2999</v>
      </c>
      <c r="B1523" s="46">
        <v>20</v>
      </c>
    </row>
    <row r="1524" spans="1:2" x14ac:dyDescent="0.3">
      <c r="A1524" s="45">
        <v>3000</v>
      </c>
      <c r="B1524" s="46">
        <v>8</v>
      </c>
    </row>
    <row r="1525" spans="1:2" x14ac:dyDescent="0.3">
      <c r="A1525" s="45">
        <v>3001</v>
      </c>
      <c r="B1525" s="46">
        <v>175</v>
      </c>
    </row>
    <row r="1526" spans="1:2" x14ac:dyDescent="0.3">
      <c r="A1526" s="45">
        <v>3002</v>
      </c>
      <c r="B1526" s="46">
        <v>104</v>
      </c>
    </row>
    <row r="1527" spans="1:2" x14ac:dyDescent="0.3">
      <c r="A1527" s="45">
        <v>3003</v>
      </c>
      <c r="B1527" s="46">
        <v>17</v>
      </c>
    </row>
    <row r="1528" spans="1:2" x14ac:dyDescent="0.3">
      <c r="A1528" s="45">
        <v>3004</v>
      </c>
      <c r="B1528" s="46">
        <v>277</v>
      </c>
    </row>
    <row r="1529" spans="1:2" x14ac:dyDescent="0.3">
      <c r="A1529" s="45">
        <v>3005</v>
      </c>
      <c r="B1529" s="46">
        <v>118</v>
      </c>
    </row>
    <row r="1530" spans="1:2" x14ac:dyDescent="0.3">
      <c r="A1530" s="45">
        <v>3006</v>
      </c>
      <c r="B1530" s="46">
        <v>97</v>
      </c>
    </row>
    <row r="1531" spans="1:2" x14ac:dyDescent="0.3">
      <c r="A1531" s="45">
        <v>3007</v>
      </c>
      <c r="B1531" s="46">
        <v>20</v>
      </c>
    </row>
    <row r="1532" spans="1:2" x14ac:dyDescent="0.3">
      <c r="A1532" s="45">
        <v>3008</v>
      </c>
      <c r="B1532" s="46">
        <v>26</v>
      </c>
    </row>
    <row r="1533" spans="1:2" x14ac:dyDescent="0.3">
      <c r="A1533" s="45">
        <v>3009</v>
      </c>
      <c r="B1533" s="46">
        <v>128</v>
      </c>
    </row>
    <row r="1534" spans="1:2" x14ac:dyDescent="0.3">
      <c r="A1534" s="45">
        <v>3010</v>
      </c>
      <c r="B1534" s="46">
        <v>15</v>
      </c>
    </row>
    <row r="1535" spans="1:2" x14ac:dyDescent="0.3">
      <c r="A1535" s="45">
        <v>3011</v>
      </c>
      <c r="B1535" s="46">
        <v>25</v>
      </c>
    </row>
    <row r="1536" spans="1:2" x14ac:dyDescent="0.3">
      <c r="A1536" s="45">
        <v>3012</v>
      </c>
      <c r="B1536" s="46">
        <v>55</v>
      </c>
    </row>
    <row r="1537" spans="1:2" x14ac:dyDescent="0.3">
      <c r="A1537" s="45">
        <v>3013</v>
      </c>
      <c r="B1537" s="46">
        <v>107</v>
      </c>
    </row>
    <row r="1538" spans="1:2" x14ac:dyDescent="0.3">
      <c r="A1538" s="45">
        <v>3014</v>
      </c>
      <c r="B1538" s="46">
        <v>557</v>
      </c>
    </row>
    <row r="1539" spans="1:2" x14ac:dyDescent="0.3">
      <c r="A1539" s="45">
        <v>3015</v>
      </c>
      <c r="B1539" s="46">
        <v>40</v>
      </c>
    </row>
    <row r="1540" spans="1:2" x14ac:dyDescent="0.3">
      <c r="A1540" s="45">
        <v>3016</v>
      </c>
      <c r="B1540" s="46">
        <v>36</v>
      </c>
    </row>
    <row r="1541" spans="1:2" x14ac:dyDescent="0.3">
      <c r="A1541" s="45">
        <v>3017</v>
      </c>
      <c r="B1541" s="46">
        <v>159</v>
      </c>
    </row>
    <row r="1542" spans="1:2" x14ac:dyDescent="0.3">
      <c r="A1542" s="45">
        <v>3018</v>
      </c>
      <c r="B1542" s="46">
        <v>41</v>
      </c>
    </row>
    <row r="1543" spans="1:2" x14ac:dyDescent="0.3">
      <c r="A1543" s="45">
        <v>3019</v>
      </c>
      <c r="B1543" s="46">
        <v>226</v>
      </c>
    </row>
    <row r="1544" spans="1:2" x14ac:dyDescent="0.3">
      <c r="A1544" s="45">
        <v>3020</v>
      </c>
      <c r="B1544" s="46">
        <v>30</v>
      </c>
    </row>
    <row r="1545" spans="1:2" x14ac:dyDescent="0.3">
      <c r="A1545" s="45">
        <v>3021</v>
      </c>
      <c r="B1545" s="46">
        <v>103</v>
      </c>
    </row>
    <row r="1546" spans="1:2" x14ac:dyDescent="0.3">
      <c r="A1546" s="45">
        <v>3022</v>
      </c>
      <c r="B1546" s="46">
        <v>62</v>
      </c>
    </row>
    <row r="1547" spans="1:2" x14ac:dyDescent="0.3">
      <c r="A1547" s="45">
        <v>3023</v>
      </c>
      <c r="B1547" s="46">
        <v>6</v>
      </c>
    </row>
    <row r="1548" spans="1:2" x14ac:dyDescent="0.3">
      <c r="A1548" s="45">
        <v>3024</v>
      </c>
      <c r="B1548" s="46">
        <v>182</v>
      </c>
    </row>
    <row r="1549" spans="1:2" x14ac:dyDescent="0.3">
      <c r="A1549" s="45">
        <v>3025</v>
      </c>
      <c r="B1549" s="46">
        <v>145</v>
      </c>
    </row>
    <row r="1550" spans="1:2" x14ac:dyDescent="0.3">
      <c r="A1550" s="45">
        <v>3026</v>
      </c>
      <c r="B1550" s="46">
        <v>25</v>
      </c>
    </row>
    <row r="1551" spans="1:2" x14ac:dyDescent="0.3">
      <c r="A1551" s="45">
        <v>3027</v>
      </c>
      <c r="B1551" s="46">
        <v>320</v>
      </c>
    </row>
    <row r="1552" spans="1:2" x14ac:dyDescent="0.3">
      <c r="A1552" s="45">
        <v>3028</v>
      </c>
      <c r="B1552" s="46">
        <v>99</v>
      </c>
    </row>
    <row r="1553" spans="1:2" x14ac:dyDescent="0.3">
      <c r="A1553" s="45">
        <v>3029</v>
      </c>
      <c r="B1553" s="46">
        <v>348</v>
      </c>
    </row>
    <row r="1554" spans="1:2" x14ac:dyDescent="0.3">
      <c r="A1554" s="45">
        <v>3030</v>
      </c>
      <c r="B1554" s="46">
        <v>41</v>
      </c>
    </row>
    <row r="1555" spans="1:2" x14ac:dyDescent="0.3">
      <c r="A1555" s="45">
        <v>3031</v>
      </c>
      <c r="B1555" s="46">
        <v>29</v>
      </c>
    </row>
    <row r="1556" spans="1:2" x14ac:dyDescent="0.3">
      <c r="A1556" s="45">
        <v>3032</v>
      </c>
      <c r="B1556" s="46">
        <v>25</v>
      </c>
    </row>
    <row r="1557" spans="1:2" x14ac:dyDescent="0.3">
      <c r="A1557" s="45">
        <v>3033</v>
      </c>
      <c r="B1557" s="46">
        <v>23</v>
      </c>
    </row>
    <row r="1558" spans="1:2" x14ac:dyDescent="0.3">
      <c r="A1558" s="45">
        <v>3034</v>
      </c>
      <c r="B1558" s="46">
        <v>1260</v>
      </c>
    </row>
    <row r="1559" spans="1:2" x14ac:dyDescent="0.3">
      <c r="A1559" s="45">
        <v>3035</v>
      </c>
      <c r="B1559" s="46">
        <v>307</v>
      </c>
    </row>
    <row r="1560" spans="1:2" x14ac:dyDescent="0.3">
      <c r="A1560" s="45">
        <v>3036</v>
      </c>
      <c r="B1560" s="46">
        <v>329</v>
      </c>
    </row>
    <row r="1561" spans="1:2" x14ac:dyDescent="0.3">
      <c r="A1561" s="45">
        <v>3037</v>
      </c>
      <c r="B1561" s="46">
        <v>32</v>
      </c>
    </row>
    <row r="1562" spans="1:2" x14ac:dyDescent="0.3">
      <c r="A1562" s="45">
        <v>3038</v>
      </c>
      <c r="B1562" s="46">
        <v>27</v>
      </c>
    </row>
    <row r="1563" spans="1:2" x14ac:dyDescent="0.3">
      <c r="A1563" s="45">
        <v>3039</v>
      </c>
      <c r="B1563" s="46">
        <v>236</v>
      </c>
    </row>
    <row r="1564" spans="1:2" x14ac:dyDescent="0.3">
      <c r="A1564" s="45">
        <v>3040</v>
      </c>
      <c r="B1564" s="46">
        <v>42</v>
      </c>
    </row>
    <row r="1565" spans="1:2" x14ac:dyDescent="0.3">
      <c r="A1565" s="45">
        <v>3041</v>
      </c>
      <c r="B1565" s="46">
        <v>95</v>
      </c>
    </row>
    <row r="1566" spans="1:2" x14ac:dyDescent="0.3">
      <c r="A1566" s="45">
        <v>3042</v>
      </c>
      <c r="B1566" s="46">
        <v>37</v>
      </c>
    </row>
    <row r="1567" spans="1:2" x14ac:dyDescent="0.3">
      <c r="A1567" s="45">
        <v>3043</v>
      </c>
      <c r="B1567" s="46">
        <v>128</v>
      </c>
    </row>
    <row r="1568" spans="1:2" x14ac:dyDescent="0.3">
      <c r="A1568" s="45">
        <v>3044</v>
      </c>
      <c r="B1568" s="46">
        <v>156</v>
      </c>
    </row>
    <row r="1569" spans="1:2" x14ac:dyDescent="0.3">
      <c r="A1569" s="45">
        <v>3045</v>
      </c>
      <c r="B1569" s="46">
        <v>64</v>
      </c>
    </row>
    <row r="1570" spans="1:2" x14ac:dyDescent="0.3">
      <c r="A1570" s="45">
        <v>3046</v>
      </c>
      <c r="B1570" s="46">
        <v>58</v>
      </c>
    </row>
    <row r="1571" spans="1:2" x14ac:dyDescent="0.3">
      <c r="A1571" s="45">
        <v>3047</v>
      </c>
      <c r="B1571" s="46">
        <v>20</v>
      </c>
    </row>
    <row r="1572" spans="1:2" x14ac:dyDescent="0.3">
      <c r="A1572" s="45">
        <v>3048</v>
      </c>
      <c r="B1572" s="46">
        <v>47</v>
      </c>
    </row>
    <row r="1573" spans="1:2" x14ac:dyDescent="0.3">
      <c r="A1573" s="45">
        <v>3049</v>
      </c>
      <c r="B1573" s="46">
        <v>54</v>
      </c>
    </row>
    <row r="1574" spans="1:2" x14ac:dyDescent="0.3">
      <c r="A1574" s="45">
        <v>3050</v>
      </c>
      <c r="B1574" s="46">
        <v>9</v>
      </c>
    </row>
    <row r="1575" spans="1:2" x14ac:dyDescent="0.3">
      <c r="A1575" s="45">
        <v>3147</v>
      </c>
      <c r="B1575" s="46">
        <v>213</v>
      </c>
    </row>
    <row r="1576" spans="1:2" x14ac:dyDescent="0.3">
      <c r="A1576" s="45">
        <v>3148</v>
      </c>
      <c r="B1576" s="46">
        <v>57</v>
      </c>
    </row>
    <row r="1577" spans="1:2" x14ac:dyDescent="0.3">
      <c r="A1577" s="45">
        <v>3149</v>
      </c>
      <c r="B1577" s="46">
        <v>25</v>
      </c>
    </row>
    <row r="1578" spans="1:2" x14ac:dyDescent="0.3">
      <c r="A1578" s="45">
        <v>3150</v>
      </c>
      <c r="B1578" s="46">
        <v>104</v>
      </c>
    </row>
    <row r="1579" spans="1:2" x14ac:dyDescent="0.3">
      <c r="A1579" s="45">
        <v>3151</v>
      </c>
      <c r="B1579" s="46">
        <v>34</v>
      </c>
    </row>
    <row r="1580" spans="1:2" x14ac:dyDescent="0.3">
      <c r="A1580" s="45">
        <v>3152</v>
      </c>
      <c r="B1580" s="46">
        <v>67</v>
      </c>
    </row>
    <row r="1581" spans="1:2" x14ac:dyDescent="0.3">
      <c r="A1581" s="45">
        <v>3153</v>
      </c>
      <c r="B1581" s="46">
        <v>241</v>
      </c>
    </row>
    <row r="1582" spans="1:2" x14ac:dyDescent="0.3">
      <c r="A1582" s="45">
        <v>3154</v>
      </c>
      <c r="B1582" s="46">
        <v>123</v>
      </c>
    </row>
    <row r="1583" spans="1:2" x14ac:dyDescent="0.3">
      <c r="A1583" s="45">
        <v>3155</v>
      </c>
      <c r="B1583" s="46">
        <v>302</v>
      </c>
    </row>
    <row r="1584" spans="1:2" x14ac:dyDescent="0.3">
      <c r="A1584" s="45">
        <v>3156</v>
      </c>
      <c r="B1584" s="46">
        <v>89</v>
      </c>
    </row>
    <row r="1585" spans="1:2" x14ac:dyDescent="0.3">
      <c r="A1585" s="45">
        <v>3157</v>
      </c>
      <c r="B1585" s="46">
        <v>41</v>
      </c>
    </row>
    <row r="1586" spans="1:2" x14ac:dyDescent="0.3">
      <c r="A1586" s="45">
        <v>3158</v>
      </c>
      <c r="B1586" s="46">
        <v>69</v>
      </c>
    </row>
    <row r="1587" spans="1:2" x14ac:dyDescent="0.3">
      <c r="A1587" s="45">
        <v>3159</v>
      </c>
      <c r="B1587" s="46">
        <v>52</v>
      </c>
    </row>
    <row r="1588" spans="1:2" x14ac:dyDescent="0.3">
      <c r="A1588" s="45">
        <v>3160</v>
      </c>
      <c r="B1588" s="46">
        <v>57</v>
      </c>
    </row>
    <row r="1589" spans="1:2" x14ac:dyDescent="0.3">
      <c r="A1589" s="45">
        <v>3161</v>
      </c>
      <c r="B1589" s="46">
        <v>74</v>
      </c>
    </row>
    <row r="1590" spans="1:2" x14ac:dyDescent="0.3">
      <c r="A1590" s="45">
        <v>3162</v>
      </c>
      <c r="B1590" s="46">
        <v>63</v>
      </c>
    </row>
    <row r="1591" spans="1:2" x14ac:dyDescent="0.3">
      <c r="A1591" s="45">
        <v>3163</v>
      </c>
      <c r="B1591" s="46">
        <v>72</v>
      </c>
    </row>
    <row r="1592" spans="1:2" x14ac:dyDescent="0.3">
      <c r="A1592" s="45">
        <v>3164</v>
      </c>
      <c r="B1592" s="46">
        <v>71</v>
      </c>
    </row>
    <row r="1593" spans="1:2" x14ac:dyDescent="0.3">
      <c r="A1593" s="45">
        <v>3165</v>
      </c>
      <c r="B1593" s="46">
        <v>21</v>
      </c>
    </row>
    <row r="1594" spans="1:2" x14ac:dyDescent="0.3">
      <c r="A1594" s="45">
        <v>3166</v>
      </c>
      <c r="B1594" s="46">
        <v>930</v>
      </c>
    </row>
    <row r="1595" spans="1:2" x14ac:dyDescent="0.3">
      <c r="A1595" s="45">
        <v>3167</v>
      </c>
      <c r="B1595" s="46">
        <v>55</v>
      </c>
    </row>
    <row r="1596" spans="1:2" x14ac:dyDescent="0.3">
      <c r="A1596" s="45">
        <v>3168</v>
      </c>
      <c r="B1596" s="46">
        <v>61</v>
      </c>
    </row>
    <row r="1597" spans="1:2" x14ac:dyDescent="0.3">
      <c r="A1597" s="45">
        <v>3169</v>
      </c>
      <c r="B1597" s="46">
        <v>82</v>
      </c>
    </row>
    <row r="1598" spans="1:2" x14ac:dyDescent="0.3">
      <c r="A1598" s="45">
        <v>3170</v>
      </c>
      <c r="B1598" s="46">
        <v>71</v>
      </c>
    </row>
    <row r="1599" spans="1:2" x14ac:dyDescent="0.3">
      <c r="A1599" s="45">
        <v>3171</v>
      </c>
      <c r="B1599" s="46">
        <v>117</v>
      </c>
    </row>
    <row r="1600" spans="1:2" x14ac:dyDescent="0.3">
      <c r="A1600" s="45">
        <v>3172</v>
      </c>
      <c r="B1600" s="46">
        <v>29</v>
      </c>
    </row>
    <row r="1601" spans="1:2" x14ac:dyDescent="0.3">
      <c r="A1601" s="45">
        <v>3173</v>
      </c>
      <c r="B1601" s="46">
        <v>74</v>
      </c>
    </row>
    <row r="1602" spans="1:2" x14ac:dyDescent="0.3">
      <c r="A1602" s="45">
        <v>3174</v>
      </c>
      <c r="B1602" s="46">
        <v>23</v>
      </c>
    </row>
    <row r="1603" spans="1:2" x14ac:dyDescent="0.3">
      <c r="A1603" s="45">
        <v>3175</v>
      </c>
      <c r="B1603" s="46">
        <v>60</v>
      </c>
    </row>
    <row r="1604" spans="1:2" x14ac:dyDescent="0.3">
      <c r="A1604" s="45">
        <v>3176</v>
      </c>
      <c r="B1604" s="46">
        <v>55</v>
      </c>
    </row>
    <row r="1605" spans="1:2" x14ac:dyDescent="0.3">
      <c r="A1605" s="45">
        <v>3177</v>
      </c>
      <c r="B1605" s="46">
        <v>51</v>
      </c>
    </row>
    <row r="1606" spans="1:2" x14ac:dyDescent="0.3">
      <c r="A1606" s="45">
        <v>3178</v>
      </c>
      <c r="B1606" s="46">
        <v>78</v>
      </c>
    </row>
    <row r="1607" spans="1:2" x14ac:dyDescent="0.3">
      <c r="A1607" s="45">
        <v>3179</v>
      </c>
      <c r="B1607" s="46">
        <v>62</v>
      </c>
    </row>
    <row r="1608" spans="1:2" x14ac:dyDescent="0.3">
      <c r="A1608" s="45">
        <v>3180</v>
      </c>
      <c r="B1608" s="46">
        <v>45</v>
      </c>
    </row>
    <row r="1609" spans="1:2" x14ac:dyDescent="0.3">
      <c r="A1609" s="45">
        <v>3181</v>
      </c>
      <c r="B1609" s="46">
        <v>15</v>
      </c>
    </row>
    <row r="1610" spans="1:2" x14ac:dyDescent="0.3">
      <c r="A1610" s="45">
        <v>3182</v>
      </c>
      <c r="B1610" s="46">
        <v>151</v>
      </c>
    </row>
    <row r="1611" spans="1:2" x14ac:dyDescent="0.3">
      <c r="A1611" s="45">
        <v>3183</v>
      </c>
      <c r="B1611" s="46">
        <v>68</v>
      </c>
    </row>
    <row r="1612" spans="1:2" x14ac:dyDescent="0.3">
      <c r="A1612" s="45">
        <v>3184</v>
      </c>
      <c r="B1612" s="46">
        <v>46</v>
      </c>
    </row>
    <row r="1613" spans="1:2" x14ac:dyDescent="0.3">
      <c r="A1613" s="45">
        <v>3185</v>
      </c>
      <c r="B1613" s="46">
        <v>24</v>
      </c>
    </row>
    <row r="1614" spans="1:2" x14ac:dyDescent="0.3">
      <c r="A1614" s="45">
        <v>3186</v>
      </c>
      <c r="B1614" s="46">
        <v>70</v>
      </c>
    </row>
    <row r="1615" spans="1:2" x14ac:dyDescent="0.3">
      <c r="A1615" s="45">
        <v>3187</v>
      </c>
      <c r="B1615" s="46">
        <v>244</v>
      </c>
    </row>
    <row r="1616" spans="1:2" x14ac:dyDescent="0.3">
      <c r="A1616" s="45">
        <v>3208</v>
      </c>
      <c r="B1616" s="46">
        <v>82</v>
      </c>
    </row>
    <row r="1617" spans="1:2" x14ac:dyDescent="0.3">
      <c r="A1617" s="45">
        <v>3209</v>
      </c>
      <c r="B1617" s="46">
        <v>226</v>
      </c>
    </row>
    <row r="1618" spans="1:2" x14ac:dyDescent="0.3">
      <c r="A1618" s="45">
        <v>3210</v>
      </c>
      <c r="B1618" s="46">
        <v>60</v>
      </c>
    </row>
    <row r="1619" spans="1:2" x14ac:dyDescent="0.3">
      <c r="A1619" s="45">
        <v>3211</v>
      </c>
      <c r="B1619" s="46">
        <v>322</v>
      </c>
    </row>
    <row r="1620" spans="1:2" x14ac:dyDescent="0.3">
      <c r="A1620" s="45">
        <v>3212</v>
      </c>
      <c r="B1620" s="46">
        <v>94</v>
      </c>
    </row>
    <row r="1621" spans="1:2" x14ac:dyDescent="0.3">
      <c r="A1621" s="45">
        <v>3213</v>
      </c>
      <c r="B1621" s="46">
        <v>47</v>
      </c>
    </row>
    <row r="1622" spans="1:2" x14ac:dyDescent="0.3">
      <c r="A1622" s="45">
        <v>3214</v>
      </c>
      <c r="B1622" s="46">
        <v>115</v>
      </c>
    </row>
    <row r="1623" spans="1:2" x14ac:dyDescent="0.3">
      <c r="A1623" s="45">
        <v>3215</v>
      </c>
      <c r="B1623" s="46">
        <v>134</v>
      </c>
    </row>
    <row r="1624" spans="1:2" x14ac:dyDescent="0.3">
      <c r="A1624" s="45">
        <v>3216</v>
      </c>
      <c r="B1624" s="46">
        <v>35</v>
      </c>
    </row>
    <row r="1625" spans="1:2" x14ac:dyDescent="0.3">
      <c r="A1625" s="45">
        <v>3217</v>
      </c>
      <c r="B1625" s="46">
        <v>104</v>
      </c>
    </row>
    <row r="1626" spans="1:2" x14ac:dyDescent="0.3">
      <c r="A1626" s="45">
        <v>3218</v>
      </c>
      <c r="B1626" s="46">
        <v>184</v>
      </c>
    </row>
    <row r="1627" spans="1:2" x14ac:dyDescent="0.3">
      <c r="A1627" s="45">
        <v>3219</v>
      </c>
      <c r="B1627" s="46">
        <v>119</v>
      </c>
    </row>
    <row r="1628" spans="1:2" x14ac:dyDescent="0.3">
      <c r="A1628" s="45">
        <v>3220</v>
      </c>
      <c r="B1628" s="46">
        <v>59</v>
      </c>
    </row>
    <row r="1629" spans="1:2" x14ac:dyDescent="0.3">
      <c r="A1629" s="45">
        <v>3221</v>
      </c>
      <c r="B1629" s="46">
        <v>113</v>
      </c>
    </row>
    <row r="1630" spans="1:2" x14ac:dyDescent="0.3">
      <c r="A1630" s="45">
        <v>3222</v>
      </c>
      <c r="B1630" s="46">
        <v>84</v>
      </c>
    </row>
    <row r="1631" spans="1:2" x14ac:dyDescent="0.3">
      <c r="A1631" s="45">
        <v>3223</v>
      </c>
      <c r="B1631" s="46">
        <v>74</v>
      </c>
    </row>
    <row r="1632" spans="1:2" x14ac:dyDescent="0.3">
      <c r="A1632" s="45">
        <v>3224</v>
      </c>
      <c r="B1632" s="46">
        <v>216</v>
      </c>
    </row>
    <row r="1633" spans="1:2" x14ac:dyDescent="0.3">
      <c r="A1633" s="45">
        <v>3225</v>
      </c>
      <c r="B1633" s="46">
        <v>39</v>
      </c>
    </row>
    <row r="1634" spans="1:2" x14ac:dyDescent="0.3">
      <c r="A1634" s="45">
        <v>3226</v>
      </c>
      <c r="B1634" s="46">
        <v>21</v>
      </c>
    </row>
    <row r="1635" spans="1:2" x14ac:dyDescent="0.3">
      <c r="A1635" s="45">
        <v>3227</v>
      </c>
      <c r="B1635" s="46">
        <v>30</v>
      </c>
    </row>
    <row r="1636" spans="1:2" x14ac:dyDescent="0.3">
      <c r="A1636" s="45">
        <v>3228</v>
      </c>
      <c r="B1636" s="46">
        <v>37</v>
      </c>
    </row>
    <row r="1637" spans="1:2" x14ac:dyDescent="0.3">
      <c r="A1637" s="45">
        <v>3229</v>
      </c>
      <c r="B1637" s="46">
        <v>202</v>
      </c>
    </row>
    <row r="1638" spans="1:2" x14ac:dyDescent="0.3">
      <c r="A1638" s="45">
        <v>3230</v>
      </c>
      <c r="B1638" s="46">
        <v>37</v>
      </c>
    </row>
    <row r="1639" spans="1:2" x14ac:dyDescent="0.3">
      <c r="A1639" s="45">
        <v>3231</v>
      </c>
      <c r="B1639" s="46">
        <v>28</v>
      </c>
    </row>
    <row r="1640" spans="1:2" x14ac:dyDescent="0.3">
      <c r="A1640" s="45">
        <v>3232</v>
      </c>
      <c r="B1640" s="46">
        <v>26</v>
      </c>
    </row>
    <row r="1641" spans="1:2" x14ac:dyDescent="0.3">
      <c r="A1641" s="45">
        <v>3233</v>
      </c>
      <c r="B1641" s="46">
        <v>61</v>
      </c>
    </row>
    <row r="1642" spans="1:2" x14ac:dyDescent="0.3">
      <c r="A1642" s="45">
        <v>3234</v>
      </c>
      <c r="B1642" s="46">
        <v>115</v>
      </c>
    </row>
    <row r="1643" spans="1:2" x14ac:dyDescent="0.3">
      <c r="A1643" s="45">
        <v>3235</v>
      </c>
      <c r="B1643" s="46">
        <v>181</v>
      </c>
    </row>
    <row r="1644" spans="1:2" x14ac:dyDescent="0.3">
      <c r="A1644" s="45">
        <v>3236</v>
      </c>
      <c r="B1644" s="46">
        <v>110</v>
      </c>
    </row>
    <row r="1645" spans="1:2" x14ac:dyDescent="0.3">
      <c r="A1645" s="45">
        <v>3237</v>
      </c>
      <c r="B1645" s="46">
        <v>269</v>
      </c>
    </row>
    <row r="1646" spans="1:2" x14ac:dyDescent="0.3">
      <c r="A1646" s="45">
        <v>3238</v>
      </c>
      <c r="B1646" s="46">
        <v>79</v>
      </c>
    </row>
    <row r="1647" spans="1:2" x14ac:dyDescent="0.3">
      <c r="A1647" s="45">
        <v>3239</v>
      </c>
      <c r="B1647" s="46">
        <v>104</v>
      </c>
    </row>
    <row r="1648" spans="1:2" x14ac:dyDescent="0.3">
      <c r="A1648" s="45">
        <v>3240</v>
      </c>
      <c r="B1648" s="46">
        <v>34</v>
      </c>
    </row>
    <row r="1649" spans="1:2" x14ac:dyDescent="0.3">
      <c r="A1649" s="45">
        <v>3241</v>
      </c>
      <c r="B1649" s="46">
        <v>167</v>
      </c>
    </row>
    <row r="1650" spans="1:2" x14ac:dyDescent="0.3">
      <c r="A1650" s="45">
        <v>3242</v>
      </c>
      <c r="B1650" s="46">
        <v>183</v>
      </c>
    </row>
    <row r="1651" spans="1:2" x14ac:dyDescent="0.3">
      <c r="A1651" s="45">
        <v>3243</v>
      </c>
      <c r="B1651" s="46">
        <v>71</v>
      </c>
    </row>
    <row r="1652" spans="1:2" x14ac:dyDescent="0.3">
      <c r="A1652" s="45">
        <v>3244</v>
      </c>
      <c r="B1652" s="46">
        <v>69</v>
      </c>
    </row>
    <row r="1653" spans="1:2" x14ac:dyDescent="0.3">
      <c r="A1653" s="45">
        <v>3245</v>
      </c>
      <c r="B1653" s="46">
        <v>270</v>
      </c>
    </row>
    <row r="1654" spans="1:2" x14ac:dyDescent="0.3">
      <c r="A1654" s="45">
        <v>3246</v>
      </c>
      <c r="B1654" s="46">
        <v>193</v>
      </c>
    </row>
    <row r="1655" spans="1:2" x14ac:dyDescent="0.3">
      <c r="A1655" s="45">
        <v>3247</v>
      </c>
      <c r="B1655" s="46">
        <v>57</v>
      </c>
    </row>
    <row r="1656" spans="1:2" x14ac:dyDescent="0.3">
      <c r="A1656" s="45">
        <v>3248</v>
      </c>
      <c r="B1656" s="46">
        <v>200</v>
      </c>
    </row>
    <row r="1657" spans="1:2" x14ac:dyDescent="0.3">
      <c r="A1657" s="45">
        <v>3249</v>
      </c>
      <c r="B1657" s="46">
        <v>88</v>
      </c>
    </row>
    <row r="1658" spans="1:2" x14ac:dyDescent="0.3">
      <c r="A1658" s="45">
        <v>3250</v>
      </c>
      <c r="B1658" s="46">
        <v>213</v>
      </c>
    </row>
    <row r="1659" spans="1:2" x14ac:dyDescent="0.3">
      <c r="A1659" s="45">
        <v>3251</v>
      </c>
      <c r="B1659" s="46">
        <v>20</v>
      </c>
    </row>
    <row r="1660" spans="1:2" x14ac:dyDescent="0.3">
      <c r="A1660" s="45">
        <v>3252</v>
      </c>
      <c r="B1660" s="46">
        <v>50</v>
      </c>
    </row>
    <row r="1661" spans="1:2" x14ac:dyDescent="0.3">
      <c r="A1661" s="45">
        <v>3253</v>
      </c>
      <c r="B1661" s="46">
        <v>115</v>
      </c>
    </row>
    <row r="1662" spans="1:2" x14ac:dyDescent="0.3">
      <c r="A1662" s="45">
        <v>3254</v>
      </c>
      <c r="B1662" s="46">
        <v>186</v>
      </c>
    </row>
    <row r="1663" spans="1:2" x14ac:dyDescent="0.3">
      <c r="A1663" s="45">
        <v>3255</v>
      </c>
      <c r="B1663" s="46">
        <v>18</v>
      </c>
    </row>
    <row r="1664" spans="1:2" x14ac:dyDescent="0.3">
      <c r="A1664" s="45">
        <v>3256</v>
      </c>
      <c r="B1664" s="46">
        <v>176</v>
      </c>
    </row>
    <row r="1665" spans="1:2" x14ac:dyDescent="0.3">
      <c r="A1665" s="45">
        <v>3257</v>
      </c>
      <c r="B1665" s="46">
        <v>41</v>
      </c>
    </row>
    <row r="1666" spans="1:2" x14ac:dyDescent="0.3">
      <c r="A1666" s="45">
        <v>3258</v>
      </c>
      <c r="B1666" s="46">
        <v>75</v>
      </c>
    </row>
    <row r="1667" spans="1:2" x14ac:dyDescent="0.3">
      <c r="A1667" s="45">
        <v>3259</v>
      </c>
      <c r="B1667" s="46">
        <v>97</v>
      </c>
    </row>
    <row r="1668" spans="1:2" x14ac:dyDescent="0.3">
      <c r="A1668" s="45">
        <v>3260</v>
      </c>
      <c r="B1668" s="46">
        <v>73</v>
      </c>
    </row>
    <row r="1669" spans="1:2" x14ac:dyDescent="0.3">
      <c r="A1669" s="45">
        <v>3261</v>
      </c>
      <c r="B1669" s="46">
        <v>49</v>
      </c>
    </row>
    <row r="1670" spans="1:2" x14ac:dyDescent="0.3">
      <c r="A1670" s="45">
        <v>3262</v>
      </c>
      <c r="B1670" s="46">
        <v>134</v>
      </c>
    </row>
    <row r="1671" spans="1:2" x14ac:dyDescent="0.3">
      <c r="A1671" s="45">
        <v>3263</v>
      </c>
      <c r="B1671" s="46">
        <v>68</v>
      </c>
    </row>
    <row r="1672" spans="1:2" x14ac:dyDescent="0.3">
      <c r="A1672" s="45">
        <v>3264</v>
      </c>
      <c r="B1672" s="46">
        <v>49</v>
      </c>
    </row>
    <row r="1673" spans="1:2" x14ac:dyDescent="0.3">
      <c r="A1673" s="45">
        <v>3265</v>
      </c>
      <c r="B1673" s="46">
        <v>63</v>
      </c>
    </row>
    <row r="1674" spans="1:2" x14ac:dyDescent="0.3">
      <c r="A1674" s="45">
        <v>3266</v>
      </c>
      <c r="B1674" s="46">
        <v>163</v>
      </c>
    </row>
    <row r="1675" spans="1:2" x14ac:dyDescent="0.3">
      <c r="A1675" s="45">
        <v>3267</v>
      </c>
      <c r="B1675" s="46">
        <v>288</v>
      </c>
    </row>
    <row r="1676" spans="1:2" x14ac:dyDescent="0.3">
      <c r="A1676" s="45">
        <v>3268</v>
      </c>
      <c r="B1676" s="46">
        <v>42</v>
      </c>
    </row>
    <row r="1677" spans="1:2" x14ac:dyDescent="0.3">
      <c r="A1677" s="45">
        <v>3269</v>
      </c>
      <c r="B1677" s="46">
        <v>70</v>
      </c>
    </row>
    <row r="1678" spans="1:2" x14ac:dyDescent="0.3">
      <c r="A1678" s="45">
        <v>3270</v>
      </c>
      <c r="B1678" s="46">
        <v>30</v>
      </c>
    </row>
    <row r="1679" spans="1:2" x14ac:dyDescent="0.3">
      <c r="A1679" s="45">
        <v>3271</v>
      </c>
      <c r="B1679" s="46">
        <v>51</v>
      </c>
    </row>
    <row r="1680" spans="1:2" x14ac:dyDescent="0.3">
      <c r="A1680" s="45">
        <v>3272</v>
      </c>
      <c r="B1680" s="46">
        <v>145</v>
      </c>
    </row>
    <row r="1681" spans="1:2" x14ac:dyDescent="0.3">
      <c r="A1681" s="45">
        <v>3273</v>
      </c>
      <c r="B1681" s="46">
        <v>21</v>
      </c>
    </row>
    <row r="1682" spans="1:2" x14ac:dyDescent="0.3">
      <c r="A1682" s="45">
        <v>3274</v>
      </c>
      <c r="B1682" s="46">
        <v>286</v>
      </c>
    </row>
    <row r="1683" spans="1:2" x14ac:dyDescent="0.3">
      <c r="A1683" s="45">
        <v>3275</v>
      </c>
      <c r="B1683" s="46">
        <v>12</v>
      </c>
    </row>
    <row r="1684" spans="1:2" x14ac:dyDescent="0.3">
      <c r="A1684" s="45">
        <v>3276</v>
      </c>
      <c r="B1684" s="46">
        <v>100</v>
      </c>
    </row>
    <row r="1685" spans="1:2" x14ac:dyDescent="0.3">
      <c r="A1685" s="45">
        <v>3277</v>
      </c>
      <c r="B1685" s="46">
        <v>100</v>
      </c>
    </row>
    <row r="1686" spans="1:2" x14ac:dyDescent="0.3">
      <c r="A1686" s="45">
        <v>3278</v>
      </c>
      <c r="B1686" s="46">
        <v>34</v>
      </c>
    </row>
    <row r="1687" spans="1:2" x14ac:dyDescent="0.3">
      <c r="A1687" s="45">
        <v>3279</v>
      </c>
      <c r="B1687" s="46">
        <v>63</v>
      </c>
    </row>
    <row r="1688" spans="1:2" x14ac:dyDescent="0.3">
      <c r="A1688" s="45">
        <v>3280</v>
      </c>
      <c r="B1688" s="46">
        <v>30</v>
      </c>
    </row>
    <row r="1689" spans="1:2" x14ac:dyDescent="0.3">
      <c r="A1689" s="45">
        <v>3281</v>
      </c>
      <c r="B1689" s="46">
        <v>47</v>
      </c>
    </row>
    <row r="1690" spans="1:2" x14ac:dyDescent="0.3">
      <c r="A1690" s="45">
        <v>3282</v>
      </c>
      <c r="B1690" s="46">
        <v>237</v>
      </c>
    </row>
    <row r="1691" spans="1:2" x14ac:dyDescent="0.3">
      <c r="A1691" s="45">
        <v>3283</v>
      </c>
      <c r="B1691" s="46">
        <v>47</v>
      </c>
    </row>
    <row r="1692" spans="1:2" x14ac:dyDescent="0.3">
      <c r="A1692" s="45">
        <v>3284</v>
      </c>
      <c r="B1692" s="46">
        <v>15</v>
      </c>
    </row>
    <row r="1693" spans="1:2" x14ac:dyDescent="0.3">
      <c r="A1693" s="45">
        <v>3285</v>
      </c>
      <c r="B1693" s="46">
        <v>81</v>
      </c>
    </row>
    <row r="1694" spans="1:2" x14ac:dyDescent="0.3">
      <c r="A1694" s="45">
        <v>3286</v>
      </c>
      <c r="B1694" s="46">
        <v>122</v>
      </c>
    </row>
    <row r="1695" spans="1:2" x14ac:dyDescent="0.3">
      <c r="A1695" s="45">
        <v>3287</v>
      </c>
      <c r="B1695" s="46">
        <v>34</v>
      </c>
    </row>
    <row r="1696" spans="1:2" x14ac:dyDescent="0.3">
      <c r="A1696" s="45">
        <v>3288</v>
      </c>
      <c r="B1696" s="46">
        <v>207</v>
      </c>
    </row>
    <row r="1697" spans="1:2" x14ac:dyDescent="0.3">
      <c r="A1697" s="45">
        <v>3289</v>
      </c>
      <c r="B1697" s="46">
        <v>25</v>
      </c>
    </row>
    <row r="1698" spans="1:2" x14ac:dyDescent="0.3">
      <c r="A1698" s="45">
        <v>3290</v>
      </c>
      <c r="B1698" s="46">
        <v>72</v>
      </c>
    </row>
    <row r="1699" spans="1:2" x14ac:dyDescent="0.3">
      <c r="A1699" s="45">
        <v>3291</v>
      </c>
      <c r="B1699" s="46">
        <v>14</v>
      </c>
    </row>
    <row r="1700" spans="1:2" x14ac:dyDescent="0.3">
      <c r="A1700" s="45">
        <v>3292</v>
      </c>
      <c r="B1700" s="46">
        <v>15</v>
      </c>
    </row>
    <row r="1701" spans="1:2" x14ac:dyDescent="0.3">
      <c r="A1701" s="45">
        <v>3293</v>
      </c>
      <c r="B1701" s="46">
        <v>91</v>
      </c>
    </row>
    <row r="1702" spans="1:2" x14ac:dyDescent="0.3">
      <c r="A1702" s="45">
        <v>3294</v>
      </c>
      <c r="B1702" s="46">
        <v>24</v>
      </c>
    </row>
    <row r="1703" spans="1:2" x14ac:dyDescent="0.3">
      <c r="A1703" s="45">
        <v>3295</v>
      </c>
      <c r="B1703" s="46">
        <v>27</v>
      </c>
    </row>
    <row r="1704" spans="1:2" x14ac:dyDescent="0.3">
      <c r="A1704" s="45">
        <v>3296</v>
      </c>
      <c r="B1704" s="46">
        <v>47</v>
      </c>
    </row>
    <row r="1705" spans="1:2" x14ac:dyDescent="0.3">
      <c r="A1705" s="45">
        <v>3297</v>
      </c>
      <c r="B1705" s="46">
        <v>44</v>
      </c>
    </row>
    <row r="1706" spans="1:2" x14ac:dyDescent="0.3">
      <c r="A1706" s="45">
        <v>3298</v>
      </c>
      <c r="B1706" s="46">
        <v>72</v>
      </c>
    </row>
    <row r="1707" spans="1:2" x14ac:dyDescent="0.3">
      <c r="A1707" s="45">
        <v>3299</v>
      </c>
      <c r="B1707" s="46">
        <v>63</v>
      </c>
    </row>
    <row r="1708" spans="1:2" x14ac:dyDescent="0.3">
      <c r="A1708" s="45">
        <v>3300</v>
      </c>
      <c r="B1708" s="46">
        <v>88</v>
      </c>
    </row>
    <row r="1709" spans="1:2" x14ac:dyDescent="0.3">
      <c r="A1709" s="45">
        <v>3301</v>
      </c>
      <c r="B1709" s="46">
        <v>70</v>
      </c>
    </row>
    <row r="1710" spans="1:2" x14ac:dyDescent="0.3">
      <c r="A1710" s="45">
        <v>3302</v>
      </c>
      <c r="B1710" s="46">
        <v>50</v>
      </c>
    </row>
    <row r="1711" spans="1:2" x14ac:dyDescent="0.3">
      <c r="A1711" s="45">
        <v>3303</v>
      </c>
      <c r="B1711" s="46">
        <v>35</v>
      </c>
    </row>
    <row r="1712" spans="1:2" x14ac:dyDescent="0.3">
      <c r="A1712" s="45">
        <v>3304</v>
      </c>
      <c r="B1712" s="46">
        <v>175</v>
      </c>
    </row>
    <row r="1713" spans="1:2" x14ac:dyDescent="0.3">
      <c r="A1713" s="45">
        <v>3305</v>
      </c>
      <c r="B1713" s="46">
        <v>20</v>
      </c>
    </row>
    <row r="1714" spans="1:2" x14ac:dyDescent="0.3">
      <c r="A1714" s="45">
        <v>3306</v>
      </c>
      <c r="B1714" s="46">
        <v>54</v>
      </c>
    </row>
    <row r="1715" spans="1:2" x14ac:dyDescent="0.3">
      <c r="A1715" s="45">
        <v>3307</v>
      </c>
      <c r="B1715" s="46">
        <v>20</v>
      </c>
    </row>
    <row r="1716" spans="1:2" x14ac:dyDescent="0.3">
      <c r="A1716" s="45">
        <v>3308</v>
      </c>
      <c r="B1716" s="46">
        <v>57</v>
      </c>
    </row>
    <row r="1717" spans="1:2" x14ac:dyDescent="0.3">
      <c r="A1717" s="45">
        <v>3309</v>
      </c>
      <c r="B1717" s="46">
        <v>31</v>
      </c>
    </row>
    <row r="1718" spans="1:2" x14ac:dyDescent="0.3">
      <c r="A1718" s="45">
        <v>3310</v>
      </c>
      <c r="B1718" s="46">
        <v>31</v>
      </c>
    </row>
    <row r="1719" spans="1:2" x14ac:dyDescent="0.3">
      <c r="A1719" s="45">
        <v>3311</v>
      </c>
      <c r="B1719" s="46">
        <v>45</v>
      </c>
    </row>
    <row r="1720" spans="1:2" x14ac:dyDescent="0.3">
      <c r="A1720" s="45">
        <v>3312</v>
      </c>
      <c r="B1720" s="46">
        <v>41</v>
      </c>
    </row>
    <row r="1721" spans="1:2" x14ac:dyDescent="0.3">
      <c r="A1721" s="45">
        <v>3313</v>
      </c>
      <c r="B1721" s="46">
        <v>29</v>
      </c>
    </row>
    <row r="1722" spans="1:2" x14ac:dyDescent="0.3">
      <c r="A1722" s="45">
        <v>3314</v>
      </c>
      <c r="B1722" s="46">
        <v>58</v>
      </c>
    </row>
    <row r="1723" spans="1:2" x14ac:dyDescent="0.3">
      <c r="A1723" s="45">
        <v>3315</v>
      </c>
      <c r="B1723" s="46">
        <v>89</v>
      </c>
    </row>
    <row r="1724" spans="1:2" x14ac:dyDescent="0.3">
      <c r="A1724" s="45">
        <v>3316</v>
      </c>
      <c r="B1724" s="46">
        <v>125</v>
      </c>
    </row>
    <row r="1725" spans="1:2" x14ac:dyDescent="0.3">
      <c r="A1725" s="45">
        <v>3317</v>
      </c>
      <c r="B1725" s="46">
        <v>18</v>
      </c>
    </row>
    <row r="1726" spans="1:2" x14ac:dyDescent="0.3">
      <c r="A1726" s="45">
        <v>3318</v>
      </c>
      <c r="B1726" s="46">
        <v>32</v>
      </c>
    </row>
    <row r="1727" spans="1:2" x14ac:dyDescent="0.3">
      <c r="A1727" s="45">
        <v>3319</v>
      </c>
      <c r="B1727" s="46">
        <v>16</v>
      </c>
    </row>
    <row r="1728" spans="1:2" x14ac:dyDescent="0.3">
      <c r="A1728" s="45">
        <v>3320</v>
      </c>
      <c r="B1728" s="46">
        <v>38</v>
      </c>
    </row>
    <row r="1729" spans="1:2" x14ac:dyDescent="0.3">
      <c r="A1729" s="45">
        <v>3321</v>
      </c>
      <c r="B1729" s="46">
        <v>15</v>
      </c>
    </row>
    <row r="1730" spans="1:2" x14ac:dyDescent="0.3">
      <c r="A1730" s="45">
        <v>3322</v>
      </c>
      <c r="B1730" s="46">
        <v>23</v>
      </c>
    </row>
    <row r="1731" spans="1:2" x14ac:dyDescent="0.3">
      <c r="A1731" s="45">
        <v>3323</v>
      </c>
      <c r="B1731" s="46">
        <v>49</v>
      </c>
    </row>
    <row r="1732" spans="1:2" x14ac:dyDescent="0.3">
      <c r="A1732" s="45">
        <v>3324</v>
      </c>
      <c r="B1732" s="46">
        <v>10</v>
      </c>
    </row>
    <row r="1733" spans="1:2" x14ac:dyDescent="0.3">
      <c r="A1733" s="45">
        <v>3325</v>
      </c>
      <c r="B1733" s="46">
        <v>15</v>
      </c>
    </row>
    <row r="1734" spans="1:2" x14ac:dyDescent="0.3">
      <c r="A1734" s="45">
        <v>3326</v>
      </c>
      <c r="B1734" s="46">
        <v>57</v>
      </c>
    </row>
    <row r="1735" spans="1:2" x14ac:dyDescent="0.3">
      <c r="A1735" s="45">
        <v>3327</v>
      </c>
      <c r="B1735" s="46">
        <v>33</v>
      </c>
    </row>
    <row r="1736" spans="1:2" x14ac:dyDescent="0.3">
      <c r="A1736" s="45">
        <v>3328</v>
      </c>
      <c r="B1736" s="46">
        <v>9</v>
      </c>
    </row>
    <row r="1737" spans="1:2" x14ac:dyDescent="0.3">
      <c r="A1737" s="45">
        <v>3329</v>
      </c>
      <c r="B1737" s="46">
        <v>26</v>
      </c>
    </row>
    <row r="1738" spans="1:2" x14ac:dyDescent="0.3">
      <c r="A1738" s="45">
        <v>3330</v>
      </c>
      <c r="B1738" s="46">
        <v>69</v>
      </c>
    </row>
    <row r="1739" spans="1:2" x14ac:dyDescent="0.3">
      <c r="A1739" s="45">
        <v>3331</v>
      </c>
      <c r="B1739" s="46">
        <v>65</v>
      </c>
    </row>
    <row r="1740" spans="1:2" x14ac:dyDescent="0.3">
      <c r="A1740" s="45">
        <v>3332</v>
      </c>
      <c r="B1740" s="46">
        <v>83</v>
      </c>
    </row>
    <row r="1741" spans="1:2" x14ac:dyDescent="0.3">
      <c r="A1741" s="45">
        <v>3333</v>
      </c>
      <c r="B1741" s="46">
        <v>111</v>
      </c>
    </row>
    <row r="1742" spans="1:2" x14ac:dyDescent="0.3">
      <c r="A1742" s="45">
        <v>3334</v>
      </c>
      <c r="B1742" s="46">
        <v>46</v>
      </c>
    </row>
    <row r="1743" spans="1:2" x14ac:dyDescent="0.3">
      <c r="A1743" s="45">
        <v>3335</v>
      </c>
      <c r="B1743" s="46">
        <v>63</v>
      </c>
    </row>
    <row r="1744" spans="1:2" x14ac:dyDescent="0.3">
      <c r="A1744" s="45">
        <v>3336</v>
      </c>
      <c r="B1744" s="46">
        <v>9</v>
      </c>
    </row>
    <row r="1745" spans="1:2" x14ac:dyDescent="0.3">
      <c r="A1745" s="45">
        <v>3337</v>
      </c>
      <c r="B1745" s="46">
        <v>34</v>
      </c>
    </row>
    <row r="1746" spans="1:2" x14ac:dyDescent="0.3">
      <c r="A1746" s="45">
        <v>3338</v>
      </c>
      <c r="B1746" s="46">
        <v>112</v>
      </c>
    </row>
    <row r="1747" spans="1:2" x14ac:dyDescent="0.3">
      <c r="A1747" s="45">
        <v>3339</v>
      </c>
      <c r="B1747" s="46">
        <v>47</v>
      </c>
    </row>
    <row r="1748" spans="1:2" x14ac:dyDescent="0.3">
      <c r="A1748" s="45">
        <v>3340</v>
      </c>
      <c r="B1748" s="46">
        <v>38</v>
      </c>
    </row>
    <row r="1749" spans="1:2" x14ac:dyDescent="0.3">
      <c r="A1749" s="45">
        <v>3341</v>
      </c>
      <c r="B1749" s="46">
        <v>28</v>
      </c>
    </row>
    <row r="1750" spans="1:2" x14ac:dyDescent="0.3">
      <c r="A1750" s="45">
        <v>3342</v>
      </c>
      <c r="B1750" s="46">
        <v>78</v>
      </c>
    </row>
    <row r="1751" spans="1:2" x14ac:dyDescent="0.3">
      <c r="A1751" s="45">
        <v>3343</v>
      </c>
      <c r="B1751" s="46">
        <v>23</v>
      </c>
    </row>
    <row r="1752" spans="1:2" x14ac:dyDescent="0.3">
      <c r="A1752" s="45">
        <v>3344</v>
      </c>
      <c r="B1752" s="46">
        <v>40</v>
      </c>
    </row>
    <row r="1753" spans="1:2" x14ac:dyDescent="0.3">
      <c r="A1753" s="45">
        <v>3345</v>
      </c>
      <c r="B1753" s="46">
        <v>13</v>
      </c>
    </row>
    <row r="1754" spans="1:2" x14ac:dyDescent="0.3">
      <c r="A1754" s="45">
        <v>3346</v>
      </c>
      <c r="B1754" s="46">
        <v>18</v>
      </c>
    </row>
    <row r="1755" spans="1:2" x14ac:dyDescent="0.3">
      <c r="A1755" s="45">
        <v>3347</v>
      </c>
      <c r="B1755" s="46">
        <v>22</v>
      </c>
    </row>
    <row r="1756" spans="1:2" x14ac:dyDescent="0.3">
      <c r="A1756" s="45">
        <v>3348</v>
      </c>
      <c r="B1756" s="46">
        <v>79</v>
      </c>
    </row>
    <row r="1757" spans="1:2" x14ac:dyDescent="0.3">
      <c r="A1757" s="45">
        <v>3349</v>
      </c>
      <c r="B1757" s="46">
        <v>14</v>
      </c>
    </row>
    <row r="1758" spans="1:2" x14ac:dyDescent="0.3">
      <c r="A1758" s="45">
        <v>3350</v>
      </c>
      <c r="B1758" s="46">
        <v>51</v>
      </c>
    </row>
    <row r="1759" spans="1:2" x14ac:dyDescent="0.3">
      <c r="A1759" s="45">
        <v>3351</v>
      </c>
      <c r="B1759" s="46">
        <v>54</v>
      </c>
    </row>
    <row r="1760" spans="1:2" x14ac:dyDescent="0.3">
      <c r="A1760" s="45">
        <v>3352</v>
      </c>
      <c r="B1760" s="46">
        <v>70</v>
      </c>
    </row>
    <row r="1761" spans="1:2" x14ac:dyDescent="0.3">
      <c r="A1761" s="45">
        <v>3353</v>
      </c>
      <c r="B1761" s="46">
        <v>44</v>
      </c>
    </row>
    <row r="1762" spans="1:2" x14ac:dyDescent="0.3">
      <c r="A1762" s="45">
        <v>3354</v>
      </c>
      <c r="B1762" s="46">
        <v>55</v>
      </c>
    </row>
    <row r="1763" spans="1:2" x14ac:dyDescent="0.3">
      <c r="A1763" s="45">
        <v>3355</v>
      </c>
      <c r="B1763" s="46">
        <v>15</v>
      </c>
    </row>
    <row r="1764" spans="1:2" x14ac:dyDescent="0.3">
      <c r="A1764" s="45">
        <v>3356</v>
      </c>
      <c r="B1764" s="46">
        <v>27</v>
      </c>
    </row>
    <row r="1765" spans="1:2" x14ac:dyDescent="0.3">
      <c r="A1765" s="45">
        <v>3357</v>
      </c>
      <c r="B1765" s="46">
        <v>21</v>
      </c>
    </row>
    <row r="1766" spans="1:2" x14ac:dyDescent="0.3">
      <c r="A1766" s="45">
        <v>3358</v>
      </c>
      <c r="B1766" s="46">
        <v>162</v>
      </c>
    </row>
    <row r="1767" spans="1:2" x14ac:dyDescent="0.3">
      <c r="A1767" s="45">
        <v>3359</v>
      </c>
      <c r="B1767" s="46">
        <v>23</v>
      </c>
    </row>
    <row r="1768" spans="1:2" x14ac:dyDescent="0.3">
      <c r="A1768" s="45">
        <v>3360</v>
      </c>
      <c r="B1768" s="46">
        <v>72</v>
      </c>
    </row>
    <row r="1769" spans="1:2" x14ac:dyDescent="0.3">
      <c r="A1769" s="45">
        <v>3361</v>
      </c>
      <c r="B1769" s="46">
        <v>68</v>
      </c>
    </row>
    <row r="1770" spans="1:2" x14ac:dyDescent="0.3">
      <c r="A1770" s="45">
        <v>3362</v>
      </c>
      <c r="B1770" s="46">
        <v>20</v>
      </c>
    </row>
    <row r="1771" spans="1:2" x14ac:dyDescent="0.3">
      <c r="A1771" s="45">
        <v>3363</v>
      </c>
      <c r="B1771" s="46">
        <v>26</v>
      </c>
    </row>
    <row r="1772" spans="1:2" x14ac:dyDescent="0.3">
      <c r="A1772" s="45">
        <v>3364</v>
      </c>
      <c r="B1772" s="46">
        <v>72</v>
      </c>
    </row>
    <row r="1773" spans="1:2" x14ac:dyDescent="0.3">
      <c r="A1773" s="45">
        <v>3365</v>
      </c>
      <c r="B1773" s="46">
        <v>3</v>
      </c>
    </row>
    <row r="1774" spans="1:2" x14ac:dyDescent="0.3">
      <c r="A1774" s="45">
        <v>3366</v>
      </c>
      <c r="B1774" s="46">
        <v>18</v>
      </c>
    </row>
    <row r="1775" spans="1:2" x14ac:dyDescent="0.3">
      <c r="A1775" s="45">
        <v>3367</v>
      </c>
      <c r="B1775" s="46">
        <v>30</v>
      </c>
    </row>
    <row r="1776" spans="1:2" x14ac:dyDescent="0.3">
      <c r="A1776" s="45">
        <v>3368</v>
      </c>
      <c r="B1776" s="46">
        <v>23</v>
      </c>
    </row>
    <row r="1777" spans="1:2" x14ac:dyDescent="0.3">
      <c r="A1777" s="45">
        <v>3369</v>
      </c>
      <c r="B1777" s="46">
        <v>54</v>
      </c>
    </row>
    <row r="1778" spans="1:2" x14ac:dyDescent="0.3">
      <c r="A1778" s="45">
        <v>3370</v>
      </c>
      <c r="B1778" s="46">
        <v>26</v>
      </c>
    </row>
    <row r="1779" spans="1:2" x14ac:dyDescent="0.3">
      <c r="A1779" s="45">
        <v>3371</v>
      </c>
      <c r="B1779" s="46">
        <v>9</v>
      </c>
    </row>
    <row r="1780" spans="1:2" x14ac:dyDescent="0.3">
      <c r="A1780" s="45">
        <v>3372</v>
      </c>
      <c r="B1780" s="46">
        <v>27</v>
      </c>
    </row>
    <row r="1781" spans="1:2" x14ac:dyDescent="0.3">
      <c r="A1781" s="45">
        <v>3373</v>
      </c>
      <c r="B1781" s="46">
        <v>30</v>
      </c>
    </row>
    <row r="1782" spans="1:2" x14ac:dyDescent="0.3">
      <c r="A1782" s="45">
        <v>3374</v>
      </c>
      <c r="B1782" s="46">
        <v>52</v>
      </c>
    </row>
    <row r="1783" spans="1:2" x14ac:dyDescent="0.3">
      <c r="A1783" s="45">
        <v>3375</v>
      </c>
      <c r="B1783" s="46">
        <v>17</v>
      </c>
    </row>
    <row r="1784" spans="1:2" x14ac:dyDescent="0.3">
      <c r="A1784" s="45">
        <v>3376</v>
      </c>
      <c r="B1784" s="46">
        <v>19</v>
      </c>
    </row>
    <row r="1785" spans="1:2" x14ac:dyDescent="0.3">
      <c r="A1785" s="45">
        <v>3377</v>
      </c>
      <c r="B1785" s="46">
        <v>77</v>
      </c>
    </row>
    <row r="1786" spans="1:2" x14ac:dyDescent="0.3">
      <c r="A1786" s="45">
        <v>3378</v>
      </c>
      <c r="B1786" s="46">
        <v>21</v>
      </c>
    </row>
    <row r="1787" spans="1:2" x14ac:dyDescent="0.3">
      <c r="A1787" s="45">
        <v>3379</v>
      </c>
      <c r="B1787" s="46">
        <v>38</v>
      </c>
    </row>
    <row r="1788" spans="1:2" x14ac:dyDescent="0.3">
      <c r="A1788" s="45">
        <v>3380</v>
      </c>
      <c r="B1788" s="46">
        <v>28</v>
      </c>
    </row>
    <row r="1789" spans="1:2" x14ac:dyDescent="0.3">
      <c r="A1789" s="45">
        <v>3381</v>
      </c>
      <c r="B1789" s="46">
        <v>48</v>
      </c>
    </row>
    <row r="1790" spans="1:2" x14ac:dyDescent="0.3">
      <c r="A1790" s="45">
        <v>3382</v>
      </c>
      <c r="B1790" s="46">
        <v>46</v>
      </c>
    </row>
    <row r="1791" spans="1:2" x14ac:dyDescent="0.3">
      <c r="A1791" s="45">
        <v>3383</v>
      </c>
      <c r="B1791" s="46">
        <v>30</v>
      </c>
    </row>
    <row r="1792" spans="1:2" x14ac:dyDescent="0.3">
      <c r="A1792" s="45">
        <v>3384</v>
      </c>
      <c r="B1792" s="46">
        <v>64</v>
      </c>
    </row>
    <row r="1793" spans="1:2" x14ac:dyDescent="0.3">
      <c r="A1793" s="45">
        <v>3385</v>
      </c>
      <c r="B1793" s="46">
        <v>15</v>
      </c>
    </row>
    <row r="1794" spans="1:2" x14ac:dyDescent="0.3">
      <c r="A1794" s="45">
        <v>3386</v>
      </c>
      <c r="B1794" s="46">
        <v>41</v>
      </c>
    </row>
    <row r="1795" spans="1:2" x14ac:dyDescent="0.3">
      <c r="A1795" s="45">
        <v>3387</v>
      </c>
      <c r="B1795" s="46">
        <v>35</v>
      </c>
    </row>
    <row r="1796" spans="1:2" x14ac:dyDescent="0.3">
      <c r="A1796" s="45">
        <v>3388</v>
      </c>
      <c r="B1796" s="46">
        <v>45</v>
      </c>
    </row>
    <row r="1797" spans="1:2" x14ac:dyDescent="0.3">
      <c r="A1797" s="45">
        <v>3389</v>
      </c>
      <c r="B1797" s="46">
        <v>62</v>
      </c>
    </row>
    <row r="1798" spans="1:2" x14ac:dyDescent="0.3">
      <c r="A1798" s="45">
        <v>3390</v>
      </c>
      <c r="B1798" s="46">
        <v>22</v>
      </c>
    </row>
    <row r="1799" spans="1:2" x14ac:dyDescent="0.3">
      <c r="A1799" s="45">
        <v>3391</v>
      </c>
      <c r="B1799" s="46">
        <v>18</v>
      </c>
    </row>
    <row r="1800" spans="1:2" x14ac:dyDescent="0.3">
      <c r="A1800" s="45">
        <v>3392</v>
      </c>
      <c r="B1800" s="46">
        <v>12</v>
      </c>
    </row>
    <row r="1801" spans="1:2" x14ac:dyDescent="0.3">
      <c r="A1801" s="45">
        <v>3393</v>
      </c>
      <c r="B1801" s="46">
        <v>44</v>
      </c>
    </row>
    <row r="1802" spans="1:2" x14ac:dyDescent="0.3">
      <c r="A1802" s="45">
        <v>3394</v>
      </c>
      <c r="B1802" s="46">
        <v>27</v>
      </c>
    </row>
    <row r="1803" spans="1:2" x14ac:dyDescent="0.3">
      <c r="A1803" s="45">
        <v>3395</v>
      </c>
      <c r="B1803" s="46">
        <v>38</v>
      </c>
    </row>
    <row r="1804" spans="1:2" x14ac:dyDescent="0.3">
      <c r="A1804" s="45">
        <v>3396</v>
      </c>
      <c r="B1804" s="46">
        <v>28</v>
      </c>
    </row>
    <row r="1805" spans="1:2" x14ac:dyDescent="0.3">
      <c r="A1805" s="45">
        <v>3397</v>
      </c>
      <c r="B1805" s="46">
        <v>24</v>
      </c>
    </row>
    <row r="1806" spans="1:2" x14ac:dyDescent="0.3">
      <c r="A1806" s="45">
        <v>3398</v>
      </c>
      <c r="B1806" s="46">
        <v>65</v>
      </c>
    </row>
    <row r="1807" spans="1:2" x14ac:dyDescent="0.3">
      <c r="A1807" s="45">
        <v>3399</v>
      </c>
      <c r="B1807" s="46">
        <v>46</v>
      </c>
    </row>
    <row r="1808" spans="1:2" x14ac:dyDescent="0.3">
      <c r="A1808" s="45">
        <v>3400</v>
      </c>
      <c r="B1808" s="46">
        <v>85</v>
      </c>
    </row>
    <row r="1809" spans="1:2" x14ac:dyDescent="0.3">
      <c r="A1809" s="45">
        <v>3401</v>
      </c>
      <c r="B1809" s="46">
        <v>66</v>
      </c>
    </row>
    <row r="1810" spans="1:2" x14ac:dyDescent="0.3">
      <c r="A1810" s="45">
        <v>3402</v>
      </c>
      <c r="B1810" s="46">
        <v>165</v>
      </c>
    </row>
    <row r="1811" spans="1:2" x14ac:dyDescent="0.3">
      <c r="A1811" s="45">
        <v>3403</v>
      </c>
      <c r="B1811" s="46">
        <v>17</v>
      </c>
    </row>
    <row r="1812" spans="1:2" x14ac:dyDescent="0.3">
      <c r="A1812" s="45">
        <v>3404</v>
      </c>
      <c r="B1812" s="46">
        <v>3</v>
      </c>
    </row>
    <row r="1813" spans="1:2" x14ac:dyDescent="0.3">
      <c r="A1813" s="45">
        <v>3405</v>
      </c>
      <c r="B1813" s="46">
        <v>17</v>
      </c>
    </row>
    <row r="1814" spans="1:2" x14ac:dyDescent="0.3">
      <c r="A1814" s="45">
        <v>3406</v>
      </c>
      <c r="B1814" s="46">
        <v>91</v>
      </c>
    </row>
    <row r="1815" spans="1:2" x14ac:dyDescent="0.3">
      <c r="A1815" s="45">
        <v>3407</v>
      </c>
      <c r="B1815" s="46">
        <v>67</v>
      </c>
    </row>
    <row r="1816" spans="1:2" x14ac:dyDescent="0.3">
      <c r="A1816" s="45">
        <v>3408</v>
      </c>
      <c r="B1816" s="46">
        <v>18</v>
      </c>
    </row>
    <row r="1817" spans="1:2" x14ac:dyDescent="0.3">
      <c r="A1817" s="45">
        <v>3409</v>
      </c>
      <c r="B1817" s="46">
        <v>21</v>
      </c>
    </row>
    <row r="1818" spans="1:2" x14ac:dyDescent="0.3">
      <c r="A1818" s="45">
        <v>3410</v>
      </c>
      <c r="B1818" s="46">
        <v>40</v>
      </c>
    </row>
    <row r="1819" spans="1:2" x14ac:dyDescent="0.3">
      <c r="A1819" s="45">
        <v>3411</v>
      </c>
      <c r="B1819" s="46">
        <v>78</v>
      </c>
    </row>
    <row r="1820" spans="1:2" x14ac:dyDescent="0.3">
      <c r="A1820" s="45">
        <v>3412</v>
      </c>
      <c r="B1820" s="46">
        <v>26</v>
      </c>
    </row>
    <row r="1821" spans="1:2" x14ac:dyDescent="0.3">
      <c r="A1821" s="45">
        <v>3413</v>
      </c>
      <c r="B1821" s="46">
        <v>14</v>
      </c>
    </row>
    <row r="1822" spans="1:2" x14ac:dyDescent="0.3">
      <c r="A1822" s="45">
        <v>3414</v>
      </c>
      <c r="B1822" s="46">
        <v>44</v>
      </c>
    </row>
    <row r="1823" spans="1:2" x14ac:dyDescent="0.3">
      <c r="A1823" s="45">
        <v>3415</v>
      </c>
      <c r="B1823" s="46">
        <v>9</v>
      </c>
    </row>
    <row r="1824" spans="1:2" x14ac:dyDescent="0.3">
      <c r="A1824" s="45">
        <v>3416</v>
      </c>
      <c r="B1824" s="46">
        <v>30</v>
      </c>
    </row>
    <row r="1825" spans="1:2" x14ac:dyDescent="0.3">
      <c r="A1825" s="45">
        <v>3417</v>
      </c>
      <c r="B1825" s="46">
        <v>45</v>
      </c>
    </row>
    <row r="1826" spans="1:2" x14ac:dyDescent="0.3">
      <c r="A1826" s="45">
        <v>3418</v>
      </c>
      <c r="B1826" s="46">
        <v>56</v>
      </c>
    </row>
    <row r="1827" spans="1:2" x14ac:dyDescent="0.3">
      <c r="A1827" s="45">
        <v>3419</v>
      </c>
      <c r="B1827" s="46">
        <v>46</v>
      </c>
    </row>
    <row r="1828" spans="1:2" x14ac:dyDescent="0.3">
      <c r="A1828" s="45">
        <v>3420</v>
      </c>
      <c r="B1828" s="46">
        <v>34</v>
      </c>
    </row>
    <row r="1829" spans="1:2" x14ac:dyDescent="0.3">
      <c r="A1829" s="45">
        <v>3421</v>
      </c>
      <c r="B1829" s="46">
        <v>98</v>
      </c>
    </row>
    <row r="1830" spans="1:2" x14ac:dyDescent="0.3">
      <c r="A1830" s="45">
        <v>3422</v>
      </c>
      <c r="B1830" s="46">
        <v>46</v>
      </c>
    </row>
    <row r="1831" spans="1:2" x14ac:dyDescent="0.3">
      <c r="A1831" s="45">
        <v>3423</v>
      </c>
      <c r="B1831" s="46">
        <v>10</v>
      </c>
    </row>
    <row r="1832" spans="1:2" x14ac:dyDescent="0.3">
      <c r="A1832" s="45">
        <v>3424</v>
      </c>
      <c r="B1832" s="46">
        <v>76</v>
      </c>
    </row>
    <row r="1833" spans="1:2" x14ac:dyDescent="0.3">
      <c r="A1833" s="45">
        <v>3425</v>
      </c>
      <c r="B1833" s="46">
        <v>104</v>
      </c>
    </row>
    <row r="1834" spans="1:2" x14ac:dyDescent="0.3">
      <c r="A1834" s="45">
        <v>3426</v>
      </c>
      <c r="B1834" s="46">
        <v>87</v>
      </c>
    </row>
    <row r="1835" spans="1:2" x14ac:dyDescent="0.3">
      <c r="A1835" s="45">
        <v>3427</v>
      </c>
      <c r="B1835" s="46">
        <v>29</v>
      </c>
    </row>
    <row r="1836" spans="1:2" x14ac:dyDescent="0.3">
      <c r="A1836" s="45">
        <v>3428</v>
      </c>
      <c r="B1836" s="46">
        <v>51</v>
      </c>
    </row>
    <row r="1837" spans="1:2" x14ac:dyDescent="0.3">
      <c r="A1837" s="45">
        <v>3429</v>
      </c>
      <c r="B1837" s="46">
        <v>12</v>
      </c>
    </row>
    <row r="1838" spans="1:2" x14ac:dyDescent="0.3">
      <c r="A1838" s="45">
        <v>3430</v>
      </c>
      <c r="B1838" s="46">
        <v>72</v>
      </c>
    </row>
    <row r="1839" spans="1:2" x14ac:dyDescent="0.3">
      <c r="A1839" s="45">
        <v>3431</v>
      </c>
      <c r="B1839" s="46">
        <v>21</v>
      </c>
    </row>
    <row r="1840" spans="1:2" x14ac:dyDescent="0.3">
      <c r="A1840" s="45">
        <v>3432</v>
      </c>
      <c r="B1840" s="46">
        <v>42</v>
      </c>
    </row>
    <row r="1841" spans="1:2" x14ac:dyDescent="0.3">
      <c r="A1841" s="45">
        <v>3433</v>
      </c>
      <c r="B1841" s="46">
        <v>71</v>
      </c>
    </row>
    <row r="1842" spans="1:2" x14ac:dyDescent="0.3">
      <c r="A1842" s="45">
        <v>3434</v>
      </c>
      <c r="B1842" s="46">
        <v>168</v>
      </c>
    </row>
    <row r="1843" spans="1:2" x14ac:dyDescent="0.3">
      <c r="A1843" s="45">
        <v>3435</v>
      </c>
      <c r="B1843" s="46">
        <v>19</v>
      </c>
    </row>
    <row r="1844" spans="1:2" x14ac:dyDescent="0.3">
      <c r="A1844" s="45">
        <v>3436</v>
      </c>
      <c r="B1844" s="46">
        <v>37</v>
      </c>
    </row>
    <row r="1845" spans="1:2" x14ac:dyDescent="0.3">
      <c r="A1845" s="45">
        <v>3437</v>
      </c>
      <c r="B1845" s="46">
        <v>36</v>
      </c>
    </row>
    <row r="1846" spans="1:2" x14ac:dyDescent="0.3">
      <c r="A1846" s="45">
        <v>3438</v>
      </c>
      <c r="B1846" s="46">
        <v>14</v>
      </c>
    </row>
    <row r="1847" spans="1:2" x14ac:dyDescent="0.3">
      <c r="A1847" s="45">
        <v>3439</v>
      </c>
      <c r="B1847" s="46">
        <v>18</v>
      </c>
    </row>
    <row r="1848" spans="1:2" x14ac:dyDescent="0.3">
      <c r="A1848" s="45">
        <v>3440</v>
      </c>
      <c r="B1848" s="46">
        <v>82</v>
      </c>
    </row>
    <row r="1849" spans="1:2" x14ac:dyDescent="0.3">
      <c r="A1849" s="45">
        <v>3441</v>
      </c>
      <c r="B1849" s="46">
        <v>43</v>
      </c>
    </row>
    <row r="1850" spans="1:2" x14ac:dyDescent="0.3">
      <c r="A1850" s="45">
        <v>3442</v>
      </c>
      <c r="B1850" s="46">
        <v>8</v>
      </c>
    </row>
    <row r="1851" spans="1:2" x14ac:dyDescent="0.3">
      <c r="A1851" s="45">
        <v>3443</v>
      </c>
      <c r="B1851" s="46">
        <v>45</v>
      </c>
    </row>
    <row r="1852" spans="1:2" x14ac:dyDescent="0.3">
      <c r="A1852" s="45">
        <v>3444</v>
      </c>
      <c r="B1852" s="46">
        <v>20</v>
      </c>
    </row>
    <row r="1853" spans="1:2" x14ac:dyDescent="0.3">
      <c r="A1853" s="45">
        <v>3445</v>
      </c>
      <c r="B1853" s="46">
        <v>31</v>
      </c>
    </row>
    <row r="1854" spans="1:2" x14ac:dyDescent="0.3">
      <c r="A1854" s="45">
        <v>3446</v>
      </c>
      <c r="B1854" s="46">
        <v>25</v>
      </c>
    </row>
    <row r="1855" spans="1:2" x14ac:dyDescent="0.3">
      <c r="A1855" s="45">
        <v>3447</v>
      </c>
      <c r="B1855" s="46">
        <v>14</v>
      </c>
    </row>
    <row r="1856" spans="1:2" x14ac:dyDescent="0.3">
      <c r="A1856" s="45">
        <v>3448</v>
      </c>
      <c r="B1856" s="46">
        <v>45</v>
      </c>
    </row>
    <row r="1857" spans="1:2" x14ac:dyDescent="0.3">
      <c r="A1857" s="45">
        <v>3449</v>
      </c>
      <c r="B1857" s="46">
        <v>20</v>
      </c>
    </row>
    <row r="1858" spans="1:2" x14ac:dyDescent="0.3">
      <c r="A1858" s="45">
        <v>3450</v>
      </c>
      <c r="B1858" s="46">
        <v>39</v>
      </c>
    </row>
    <row r="1859" spans="1:2" x14ac:dyDescent="0.3">
      <c r="A1859" s="45">
        <v>3451</v>
      </c>
      <c r="B1859" s="46">
        <v>16</v>
      </c>
    </row>
    <row r="1860" spans="1:2" x14ac:dyDescent="0.3">
      <c r="A1860" s="45">
        <v>3452</v>
      </c>
      <c r="B1860" s="46">
        <v>37</v>
      </c>
    </row>
    <row r="1861" spans="1:2" x14ac:dyDescent="0.3">
      <c r="A1861" s="45">
        <v>3453</v>
      </c>
      <c r="B1861" s="46">
        <v>14</v>
      </c>
    </row>
    <row r="1862" spans="1:2" x14ac:dyDescent="0.3">
      <c r="A1862" s="45">
        <v>3454</v>
      </c>
      <c r="B1862" s="46">
        <v>21</v>
      </c>
    </row>
    <row r="1863" spans="1:2" x14ac:dyDescent="0.3">
      <c r="A1863" s="45">
        <v>3455</v>
      </c>
      <c r="B1863" s="46">
        <v>69</v>
      </c>
    </row>
    <row r="1864" spans="1:2" x14ac:dyDescent="0.3">
      <c r="A1864" s="45">
        <v>3456</v>
      </c>
      <c r="B1864" s="46">
        <v>16</v>
      </c>
    </row>
    <row r="1865" spans="1:2" x14ac:dyDescent="0.3">
      <c r="A1865" s="45">
        <v>3457</v>
      </c>
      <c r="B1865" s="46">
        <v>55</v>
      </c>
    </row>
    <row r="1866" spans="1:2" x14ac:dyDescent="0.3">
      <c r="A1866" s="45">
        <v>3458</v>
      </c>
      <c r="B1866" s="46">
        <v>27</v>
      </c>
    </row>
    <row r="1867" spans="1:2" x14ac:dyDescent="0.3">
      <c r="A1867" s="45">
        <v>3459</v>
      </c>
      <c r="B1867" s="46">
        <v>36</v>
      </c>
    </row>
    <row r="1868" spans="1:2" x14ac:dyDescent="0.3">
      <c r="A1868" s="45">
        <v>3460</v>
      </c>
      <c r="B1868" s="46">
        <v>19</v>
      </c>
    </row>
    <row r="1869" spans="1:2" x14ac:dyDescent="0.3">
      <c r="A1869" s="45">
        <v>3461</v>
      </c>
      <c r="B1869" s="46">
        <v>12</v>
      </c>
    </row>
    <row r="1870" spans="1:2" x14ac:dyDescent="0.3">
      <c r="A1870" s="45">
        <v>3462</v>
      </c>
      <c r="B1870" s="46">
        <v>17</v>
      </c>
    </row>
    <row r="1871" spans="1:2" x14ac:dyDescent="0.3">
      <c r="A1871" s="45">
        <v>3463</v>
      </c>
      <c r="B1871" s="46">
        <v>114</v>
      </c>
    </row>
    <row r="1872" spans="1:2" x14ac:dyDescent="0.3">
      <c r="A1872" s="45">
        <v>3464</v>
      </c>
      <c r="B1872" s="46">
        <v>93</v>
      </c>
    </row>
    <row r="1873" spans="1:2" x14ac:dyDescent="0.3">
      <c r="A1873" s="45">
        <v>3465</v>
      </c>
      <c r="B1873" s="46">
        <v>36</v>
      </c>
    </row>
    <row r="1874" spans="1:2" x14ac:dyDescent="0.3">
      <c r="A1874" s="45">
        <v>3466</v>
      </c>
      <c r="B1874" s="46">
        <v>61</v>
      </c>
    </row>
    <row r="1875" spans="1:2" x14ac:dyDescent="0.3">
      <c r="A1875" s="45">
        <v>3467</v>
      </c>
      <c r="B1875" s="46">
        <v>47</v>
      </c>
    </row>
    <row r="1876" spans="1:2" x14ac:dyDescent="0.3">
      <c r="A1876" s="45">
        <v>3468</v>
      </c>
      <c r="B1876" s="46">
        <v>17</v>
      </c>
    </row>
    <row r="1877" spans="1:2" x14ac:dyDescent="0.3">
      <c r="A1877" s="45">
        <v>3469</v>
      </c>
      <c r="B1877" s="46">
        <v>63</v>
      </c>
    </row>
    <row r="1878" spans="1:2" x14ac:dyDescent="0.3">
      <c r="A1878" s="45">
        <v>3470</v>
      </c>
      <c r="B1878" s="46">
        <v>9</v>
      </c>
    </row>
    <row r="1879" spans="1:2" x14ac:dyDescent="0.3">
      <c r="A1879" s="45">
        <v>3471</v>
      </c>
      <c r="B1879" s="46">
        <v>30</v>
      </c>
    </row>
    <row r="1880" spans="1:2" x14ac:dyDescent="0.3">
      <c r="A1880" s="45">
        <v>3472</v>
      </c>
      <c r="B1880" s="46">
        <v>23</v>
      </c>
    </row>
    <row r="1881" spans="1:2" x14ac:dyDescent="0.3">
      <c r="A1881" s="45">
        <v>3473</v>
      </c>
      <c r="B1881" s="46">
        <v>33</v>
      </c>
    </row>
    <row r="1882" spans="1:2" x14ac:dyDescent="0.3">
      <c r="A1882" s="45">
        <v>3474</v>
      </c>
      <c r="B1882" s="46">
        <v>39</v>
      </c>
    </row>
    <row r="1883" spans="1:2" x14ac:dyDescent="0.3">
      <c r="A1883" s="45">
        <v>3475</v>
      </c>
      <c r="B1883" s="46">
        <v>17</v>
      </c>
    </row>
    <row r="1884" spans="1:2" x14ac:dyDescent="0.3">
      <c r="A1884" s="45">
        <v>3476</v>
      </c>
      <c r="B1884" s="46">
        <v>6</v>
      </c>
    </row>
    <row r="1885" spans="1:2" x14ac:dyDescent="0.3">
      <c r="A1885" s="45">
        <v>3477</v>
      </c>
      <c r="B1885" s="46">
        <v>39</v>
      </c>
    </row>
    <row r="1886" spans="1:2" x14ac:dyDescent="0.3">
      <c r="A1886" s="45">
        <v>3478</v>
      </c>
      <c r="B1886" s="46">
        <v>57</v>
      </c>
    </row>
    <row r="1887" spans="1:2" x14ac:dyDescent="0.3">
      <c r="A1887" s="45">
        <v>3479</v>
      </c>
      <c r="B1887" s="46">
        <v>56</v>
      </c>
    </row>
    <row r="1888" spans="1:2" x14ac:dyDescent="0.3">
      <c r="A1888" s="45">
        <v>3480</v>
      </c>
      <c r="B1888" s="46">
        <v>13</v>
      </c>
    </row>
    <row r="1889" spans="1:2" x14ac:dyDescent="0.3">
      <c r="A1889" s="45">
        <v>3481</v>
      </c>
      <c r="B1889" s="46">
        <v>95</v>
      </c>
    </row>
    <row r="1890" spans="1:2" x14ac:dyDescent="0.3">
      <c r="A1890" s="45">
        <v>3482</v>
      </c>
      <c r="B1890" s="46">
        <v>80</v>
      </c>
    </row>
    <row r="1891" spans="1:2" x14ac:dyDescent="0.3">
      <c r="A1891" s="45">
        <v>3483</v>
      </c>
      <c r="B1891" s="46">
        <v>133</v>
      </c>
    </row>
    <row r="1892" spans="1:2" x14ac:dyDescent="0.3">
      <c r="A1892" s="45">
        <v>3484</v>
      </c>
      <c r="B1892" s="46">
        <v>44</v>
      </c>
    </row>
    <row r="1893" spans="1:2" x14ac:dyDescent="0.3">
      <c r="A1893" s="45">
        <v>3485</v>
      </c>
      <c r="B1893" s="46">
        <v>30</v>
      </c>
    </row>
    <row r="1894" spans="1:2" x14ac:dyDescent="0.3">
      <c r="A1894" s="45">
        <v>3486</v>
      </c>
      <c r="B1894" s="46">
        <v>56</v>
      </c>
    </row>
    <row r="1895" spans="1:2" x14ac:dyDescent="0.3">
      <c r="A1895" s="45">
        <v>3487</v>
      </c>
      <c r="B1895" s="46">
        <v>66</v>
      </c>
    </row>
    <row r="1896" spans="1:2" x14ac:dyDescent="0.3">
      <c r="A1896" s="45">
        <v>3488</v>
      </c>
      <c r="B1896" s="46">
        <v>29</v>
      </c>
    </row>
    <row r="1897" spans="1:2" x14ac:dyDescent="0.3">
      <c r="A1897" s="45">
        <v>3489</v>
      </c>
      <c r="B1897" s="46">
        <v>72</v>
      </c>
    </row>
    <row r="1898" spans="1:2" x14ac:dyDescent="0.3">
      <c r="A1898" s="45">
        <v>3490</v>
      </c>
      <c r="B1898" s="46">
        <v>27</v>
      </c>
    </row>
    <row r="1899" spans="1:2" x14ac:dyDescent="0.3">
      <c r="A1899" s="45">
        <v>3491</v>
      </c>
      <c r="B1899" s="46">
        <v>10</v>
      </c>
    </row>
    <row r="1900" spans="1:2" x14ac:dyDescent="0.3">
      <c r="A1900" s="45">
        <v>3492</v>
      </c>
      <c r="B1900" s="46">
        <v>35</v>
      </c>
    </row>
    <row r="1901" spans="1:2" x14ac:dyDescent="0.3">
      <c r="A1901" s="45">
        <v>3493</v>
      </c>
      <c r="B1901" s="46">
        <v>29</v>
      </c>
    </row>
    <row r="1902" spans="1:2" x14ac:dyDescent="0.3">
      <c r="A1902" s="45">
        <v>3494</v>
      </c>
      <c r="B1902" s="46">
        <v>13</v>
      </c>
    </row>
    <row r="1903" spans="1:2" x14ac:dyDescent="0.3">
      <c r="A1903" s="45">
        <v>3495</v>
      </c>
      <c r="B1903" s="46">
        <v>72</v>
      </c>
    </row>
    <row r="1904" spans="1:2" x14ac:dyDescent="0.3">
      <c r="A1904" s="45">
        <v>3496</v>
      </c>
      <c r="B1904" s="46">
        <v>78</v>
      </c>
    </row>
    <row r="1905" spans="1:2" x14ac:dyDescent="0.3">
      <c r="A1905" s="45">
        <v>3497</v>
      </c>
      <c r="B1905" s="46">
        <v>49</v>
      </c>
    </row>
    <row r="1906" spans="1:2" x14ac:dyDescent="0.3">
      <c r="A1906" s="45">
        <v>3498</v>
      </c>
      <c r="B1906" s="46">
        <v>42</v>
      </c>
    </row>
    <row r="1907" spans="1:2" x14ac:dyDescent="0.3">
      <c r="A1907" s="45">
        <v>3499</v>
      </c>
      <c r="B1907" s="46">
        <v>35</v>
      </c>
    </row>
    <row r="1908" spans="1:2" x14ac:dyDescent="0.3">
      <c r="A1908" s="45">
        <v>3500</v>
      </c>
      <c r="B1908" s="46">
        <v>42</v>
      </c>
    </row>
    <row r="1909" spans="1:2" x14ac:dyDescent="0.3">
      <c r="A1909" s="45">
        <v>3501</v>
      </c>
      <c r="B1909" s="46">
        <v>42</v>
      </c>
    </row>
    <row r="1910" spans="1:2" x14ac:dyDescent="0.3">
      <c r="A1910" s="45">
        <v>3502</v>
      </c>
      <c r="B1910" s="46">
        <v>31</v>
      </c>
    </row>
    <row r="1911" spans="1:2" x14ac:dyDescent="0.3">
      <c r="A1911" s="45">
        <v>3503</v>
      </c>
      <c r="B1911" s="46">
        <v>38</v>
      </c>
    </row>
    <row r="1912" spans="1:2" x14ac:dyDescent="0.3">
      <c r="A1912" s="45">
        <v>3504</v>
      </c>
      <c r="B1912" s="46">
        <v>8</v>
      </c>
    </row>
    <row r="1913" spans="1:2" x14ac:dyDescent="0.3">
      <c r="A1913" s="45">
        <v>3505</v>
      </c>
      <c r="B1913" s="46">
        <v>39</v>
      </c>
    </row>
    <row r="1914" spans="1:2" x14ac:dyDescent="0.3">
      <c r="A1914" s="45">
        <v>3506</v>
      </c>
      <c r="B1914" s="46">
        <v>29</v>
      </c>
    </row>
    <row r="1915" spans="1:2" x14ac:dyDescent="0.3">
      <c r="A1915" s="45">
        <v>3507</v>
      </c>
      <c r="B1915" s="46">
        <v>72</v>
      </c>
    </row>
    <row r="1916" spans="1:2" x14ac:dyDescent="0.3">
      <c r="A1916" s="45">
        <v>3508</v>
      </c>
      <c r="B1916" s="46">
        <v>15</v>
      </c>
    </row>
    <row r="1917" spans="1:2" x14ac:dyDescent="0.3">
      <c r="A1917" s="45">
        <v>3509</v>
      </c>
      <c r="B1917" s="46">
        <v>33</v>
      </c>
    </row>
    <row r="1918" spans="1:2" x14ac:dyDescent="0.3">
      <c r="A1918" s="45">
        <v>3510</v>
      </c>
      <c r="B1918" s="46">
        <v>15</v>
      </c>
    </row>
    <row r="1919" spans="1:2" x14ac:dyDescent="0.3">
      <c r="A1919" s="45">
        <v>3511</v>
      </c>
      <c r="B1919" s="46">
        <v>19</v>
      </c>
    </row>
    <row r="1920" spans="1:2" x14ac:dyDescent="0.3">
      <c r="A1920" s="45">
        <v>3512</v>
      </c>
      <c r="B1920" s="46">
        <v>17</v>
      </c>
    </row>
    <row r="1921" spans="1:2" x14ac:dyDescent="0.3">
      <c r="A1921" s="45">
        <v>3513</v>
      </c>
      <c r="B1921" s="46">
        <v>44</v>
      </c>
    </row>
    <row r="1922" spans="1:2" x14ac:dyDescent="0.3">
      <c r="A1922" s="45">
        <v>3514</v>
      </c>
      <c r="B1922" s="46">
        <v>10</v>
      </c>
    </row>
    <row r="1923" spans="1:2" x14ac:dyDescent="0.3">
      <c r="A1923" s="45">
        <v>3515</v>
      </c>
      <c r="B1923" s="46">
        <v>46</v>
      </c>
    </row>
    <row r="1924" spans="1:2" x14ac:dyDescent="0.3">
      <c r="A1924" s="45">
        <v>3516</v>
      </c>
      <c r="B1924" s="46">
        <v>11</v>
      </c>
    </row>
    <row r="1925" spans="1:2" x14ac:dyDescent="0.3">
      <c r="A1925" s="45">
        <v>3517</v>
      </c>
      <c r="B1925" s="46">
        <v>13</v>
      </c>
    </row>
    <row r="1926" spans="1:2" x14ac:dyDescent="0.3">
      <c r="A1926" s="45">
        <v>3518</v>
      </c>
      <c r="B1926" s="46">
        <v>33</v>
      </c>
    </row>
    <row r="1927" spans="1:2" x14ac:dyDescent="0.3">
      <c r="A1927" s="45">
        <v>3519</v>
      </c>
      <c r="B1927" s="46">
        <v>28</v>
      </c>
    </row>
    <row r="1928" spans="1:2" x14ac:dyDescent="0.3">
      <c r="A1928" s="45">
        <v>3520</v>
      </c>
      <c r="B1928" s="46">
        <v>21</v>
      </c>
    </row>
    <row r="1929" spans="1:2" x14ac:dyDescent="0.3">
      <c r="A1929" s="45">
        <v>3521</v>
      </c>
      <c r="B1929" s="46">
        <v>13</v>
      </c>
    </row>
    <row r="1930" spans="1:2" x14ac:dyDescent="0.3">
      <c r="A1930" s="45">
        <v>3522</v>
      </c>
      <c r="B1930" s="46">
        <v>34</v>
      </c>
    </row>
    <row r="1931" spans="1:2" x14ac:dyDescent="0.3">
      <c r="A1931" s="45">
        <v>3523</v>
      </c>
      <c r="B1931" s="46">
        <v>80</v>
      </c>
    </row>
    <row r="1932" spans="1:2" x14ac:dyDescent="0.3">
      <c r="A1932" s="45">
        <v>3524</v>
      </c>
      <c r="B1932" s="46">
        <v>74</v>
      </c>
    </row>
    <row r="1933" spans="1:2" x14ac:dyDescent="0.3">
      <c r="A1933" s="45">
        <v>3525</v>
      </c>
      <c r="B1933" s="46">
        <v>7</v>
      </c>
    </row>
    <row r="1934" spans="1:2" x14ac:dyDescent="0.3">
      <c r="A1934" s="45">
        <v>3526</v>
      </c>
      <c r="B1934" s="46">
        <v>34</v>
      </c>
    </row>
    <row r="1935" spans="1:2" x14ac:dyDescent="0.3">
      <c r="A1935" s="45">
        <v>3527</v>
      </c>
      <c r="B1935" s="46">
        <v>86</v>
      </c>
    </row>
    <row r="1936" spans="1:2" x14ac:dyDescent="0.3">
      <c r="A1936" s="45">
        <v>3528</v>
      </c>
      <c r="B1936" s="46">
        <v>37</v>
      </c>
    </row>
    <row r="1937" spans="1:2" x14ac:dyDescent="0.3">
      <c r="A1937" s="45">
        <v>3529</v>
      </c>
      <c r="B1937" s="46">
        <v>18</v>
      </c>
    </row>
    <row r="1938" spans="1:2" x14ac:dyDescent="0.3">
      <c r="A1938" s="45">
        <v>3530</v>
      </c>
      <c r="B1938" s="46">
        <v>22</v>
      </c>
    </row>
    <row r="1939" spans="1:2" x14ac:dyDescent="0.3">
      <c r="A1939" s="45">
        <v>3531</v>
      </c>
      <c r="B1939" s="46">
        <v>26</v>
      </c>
    </row>
    <row r="1940" spans="1:2" x14ac:dyDescent="0.3">
      <c r="A1940" s="45">
        <v>3532</v>
      </c>
      <c r="B1940" s="46">
        <v>27</v>
      </c>
    </row>
    <row r="1941" spans="1:2" x14ac:dyDescent="0.3">
      <c r="A1941" s="45">
        <v>3533</v>
      </c>
      <c r="B1941" s="46">
        <v>8</v>
      </c>
    </row>
    <row r="1942" spans="1:2" x14ac:dyDescent="0.3">
      <c r="A1942" s="45">
        <v>3534</v>
      </c>
      <c r="B1942" s="46">
        <v>204</v>
      </c>
    </row>
    <row r="1943" spans="1:2" x14ac:dyDescent="0.3">
      <c r="A1943" s="45">
        <v>3535</v>
      </c>
      <c r="B1943" s="46">
        <v>46</v>
      </c>
    </row>
    <row r="1944" spans="1:2" x14ac:dyDescent="0.3">
      <c r="A1944" s="45">
        <v>3536</v>
      </c>
      <c r="B1944" s="46">
        <v>17</v>
      </c>
    </row>
    <row r="1945" spans="1:2" x14ac:dyDescent="0.3">
      <c r="A1945" s="45">
        <v>3537</v>
      </c>
      <c r="B1945" s="46">
        <v>28</v>
      </c>
    </row>
    <row r="1946" spans="1:2" x14ac:dyDescent="0.3">
      <c r="A1946" s="45">
        <v>3538</v>
      </c>
      <c r="B1946" s="46">
        <v>83</v>
      </c>
    </row>
    <row r="1947" spans="1:2" x14ac:dyDescent="0.3">
      <c r="A1947" s="45">
        <v>3539</v>
      </c>
      <c r="B1947" s="46">
        <v>13</v>
      </c>
    </row>
    <row r="1948" spans="1:2" x14ac:dyDescent="0.3">
      <c r="A1948" s="45">
        <v>3540</v>
      </c>
      <c r="B1948" s="46">
        <v>8</v>
      </c>
    </row>
    <row r="1949" spans="1:2" x14ac:dyDescent="0.3">
      <c r="A1949" s="45">
        <v>3541</v>
      </c>
      <c r="B1949" s="46">
        <v>32</v>
      </c>
    </row>
    <row r="1950" spans="1:2" x14ac:dyDescent="0.3">
      <c r="A1950" s="45">
        <v>3542</v>
      </c>
      <c r="B1950" s="46">
        <v>85</v>
      </c>
    </row>
    <row r="1951" spans="1:2" x14ac:dyDescent="0.3">
      <c r="A1951" s="45">
        <v>3543</v>
      </c>
      <c r="B1951" s="46">
        <v>29</v>
      </c>
    </row>
    <row r="1952" spans="1:2" x14ac:dyDescent="0.3">
      <c r="A1952" s="45">
        <v>3544</v>
      </c>
      <c r="B1952" s="46">
        <v>24</v>
      </c>
    </row>
    <row r="1953" spans="1:2" x14ac:dyDescent="0.3">
      <c r="A1953" s="45">
        <v>3545</v>
      </c>
      <c r="B1953" s="46">
        <v>8</v>
      </c>
    </row>
    <row r="1954" spans="1:2" x14ac:dyDescent="0.3">
      <c r="A1954" s="45">
        <v>3546</v>
      </c>
      <c r="B1954" s="46">
        <v>19</v>
      </c>
    </row>
    <row r="1955" spans="1:2" x14ac:dyDescent="0.3">
      <c r="A1955" s="45">
        <v>3547</v>
      </c>
      <c r="B1955" s="46">
        <v>336</v>
      </c>
    </row>
    <row r="1956" spans="1:2" x14ac:dyDescent="0.3">
      <c r="A1956" s="45">
        <v>3548</v>
      </c>
      <c r="B1956" s="46">
        <v>13</v>
      </c>
    </row>
    <row r="1957" spans="1:2" x14ac:dyDescent="0.3">
      <c r="A1957" s="45">
        <v>3549</v>
      </c>
      <c r="B1957" s="46">
        <v>42</v>
      </c>
    </row>
    <row r="1958" spans="1:2" x14ac:dyDescent="0.3">
      <c r="A1958" s="45">
        <v>3550</v>
      </c>
      <c r="B1958" s="46">
        <v>64</v>
      </c>
    </row>
    <row r="1959" spans="1:2" x14ac:dyDescent="0.3">
      <c r="A1959" s="45">
        <v>3551</v>
      </c>
      <c r="B1959" s="46">
        <v>25</v>
      </c>
    </row>
    <row r="1960" spans="1:2" x14ac:dyDescent="0.3">
      <c r="A1960" s="45">
        <v>3552</v>
      </c>
      <c r="B1960" s="46">
        <v>20</v>
      </c>
    </row>
    <row r="1961" spans="1:2" x14ac:dyDescent="0.3">
      <c r="A1961" s="45">
        <v>3553</v>
      </c>
      <c r="B1961" s="46">
        <v>104</v>
      </c>
    </row>
    <row r="1962" spans="1:2" x14ac:dyDescent="0.3">
      <c r="A1962" s="45">
        <v>3554</v>
      </c>
      <c r="B1962" s="46">
        <v>53</v>
      </c>
    </row>
    <row r="1963" spans="1:2" x14ac:dyDescent="0.3">
      <c r="A1963" s="45">
        <v>3555</v>
      </c>
      <c r="B1963" s="46">
        <v>14</v>
      </c>
    </row>
    <row r="1964" spans="1:2" x14ac:dyDescent="0.3">
      <c r="A1964" s="45">
        <v>3556</v>
      </c>
      <c r="B1964" s="46">
        <v>20</v>
      </c>
    </row>
    <row r="1965" spans="1:2" x14ac:dyDescent="0.3">
      <c r="A1965" s="45">
        <v>3557</v>
      </c>
      <c r="B1965" s="46">
        <v>558</v>
      </c>
    </row>
    <row r="1966" spans="1:2" x14ac:dyDescent="0.3">
      <c r="A1966" s="45">
        <v>3558</v>
      </c>
      <c r="B1966" s="46">
        <v>22</v>
      </c>
    </row>
    <row r="1967" spans="1:2" x14ac:dyDescent="0.3">
      <c r="A1967" s="45">
        <v>3559</v>
      </c>
      <c r="B1967" s="46">
        <v>24</v>
      </c>
    </row>
    <row r="1968" spans="1:2" x14ac:dyDescent="0.3">
      <c r="A1968" s="45">
        <v>3560</v>
      </c>
      <c r="B1968" s="46">
        <v>74</v>
      </c>
    </row>
    <row r="1969" spans="1:2" x14ac:dyDescent="0.3">
      <c r="A1969" s="45">
        <v>3561</v>
      </c>
      <c r="B1969" s="46">
        <v>54</v>
      </c>
    </row>
    <row r="1970" spans="1:2" x14ac:dyDescent="0.3">
      <c r="A1970" s="45">
        <v>3562</v>
      </c>
      <c r="B1970" s="46">
        <v>31</v>
      </c>
    </row>
    <row r="1971" spans="1:2" x14ac:dyDescent="0.3">
      <c r="A1971" s="45">
        <v>3563</v>
      </c>
      <c r="B1971" s="46">
        <v>25</v>
      </c>
    </row>
    <row r="1972" spans="1:2" x14ac:dyDescent="0.3">
      <c r="A1972" s="45">
        <v>3564</v>
      </c>
      <c r="B1972" s="46">
        <v>17</v>
      </c>
    </row>
    <row r="1973" spans="1:2" x14ac:dyDescent="0.3">
      <c r="A1973" s="45">
        <v>3565</v>
      </c>
      <c r="B1973" s="46">
        <v>12</v>
      </c>
    </row>
    <row r="1974" spans="1:2" x14ac:dyDescent="0.3">
      <c r="A1974" s="45">
        <v>3566</v>
      </c>
      <c r="B1974" s="46">
        <v>38</v>
      </c>
    </row>
    <row r="1975" spans="1:2" x14ac:dyDescent="0.3">
      <c r="A1975" s="45">
        <v>3567</v>
      </c>
      <c r="B1975" s="46">
        <v>41</v>
      </c>
    </row>
    <row r="1976" spans="1:2" x14ac:dyDescent="0.3">
      <c r="A1976" s="45">
        <v>3568</v>
      </c>
      <c r="B1976" s="46">
        <v>19</v>
      </c>
    </row>
    <row r="1977" spans="1:2" x14ac:dyDescent="0.3">
      <c r="A1977" s="45">
        <v>3569</v>
      </c>
      <c r="B1977" s="46">
        <v>41</v>
      </c>
    </row>
    <row r="1978" spans="1:2" x14ac:dyDescent="0.3">
      <c r="A1978" s="45">
        <v>3570</v>
      </c>
      <c r="B1978" s="46">
        <v>26</v>
      </c>
    </row>
    <row r="1979" spans="1:2" x14ac:dyDescent="0.3">
      <c r="A1979" s="45">
        <v>3571</v>
      </c>
      <c r="B1979" s="46">
        <v>25</v>
      </c>
    </row>
    <row r="1980" spans="1:2" x14ac:dyDescent="0.3">
      <c r="A1980" s="45">
        <v>3572</v>
      </c>
      <c r="B1980" s="46">
        <v>9</v>
      </c>
    </row>
    <row r="1981" spans="1:2" x14ac:dyDescent="0.3">
      <c r="A1981" s="45">
        <v>3573</v>
      </c>
      <c r="B1981" s="46">
        <v>78</v>
      </c>
    </row>
    <row r="1982" spans="1:2" x14ac:dyDescent="0.3">
      <c r="A1982" s="45">
        <v>3574</v>
      </c>
      <c r="B1982" s="46">
        <v>45</v>
      </c>
    </row>
    <row r="1983" spans="1:2" x14ac:dyDescent="0.3">
      <c r="A1983" s="45">
        <v>3575</v>
      </c>
      <c r="B1983" s="46">
        <v>102</v>
      </c>
    </row>
    <row r="1984" spans="1:2" x14ac:dyDescent="0.3">
      <c r="A1984" s="45">
        <v>3576</v>
      </c>
      <c r="B1984" s="46">
        <v>5</v>
      </c>
    </row>
    <row r="1985" spans="1:2" x14ac:dyDescent="0.3">
      <c r="A1985" s="45">
        <v>3577</v>
      </c>
      <c r="B1985" s="46">
        <v>27</v>
      </c>
    </row>
    <row r="1986" spans="1:2" x14ac:dyDescent="0.3">
      <c r="A1986" s="45">
        <v>3578</v>
      </c>
      <c r="B1986" s="46">
        <v>37</v>
      </c>
    </row>
    <row r="1987" spans="1:2" x14ac:dyDescent="0.3">
      <c r="A1987" s="45">
        <v>3579</v>
      </c>
      <c r="B1987" s="46">
        <v>14</v>
      </c>
    </row>
    <row r="1988" spans="1:2" x14ac:dyDescent="0.3">
      <c r="A1988" s="45">
        <v>3580</v>
      </c>
      <c r="B1988" s="46">
        <v>27</v>
      </c>
    </row>
    <row r="1989" spans="1:2" x14ac:dyDescent="0.3">
      <c r="A1989" s="45">
        <v>3581</v>
      </c>
      <c r="B1989" s="46">
        <v>45</v>
      </c>
    </row>
    <row r="1990" spans="1:2" x14ac:dyDescent="0.3">
      <c r="A1990" s="45">
        <v>3582</v>
      </c>
      <c r="B1990" s="46">
        <v>49</v>
      </c>
    </row>
    <row r="1991" spans="1:2" x14ac:dyDescent="0.3">
      <c r="A1991" s="45">
        <v>3583</v>
      </c>
      <c r="B1991" s="46">
        <v>24</v>
      </c>
    </row>
    <row r="1992" spans="1:2" x14ac:dyDescent="0.3">
      <c r="A1992" s="45">
        <v>3584</v>
      </c>
      <c r="B1992" s="46">
        <v>112</v>
      </c>
    </row>
    <row r="1993" spans="1:2" x14ac:dyDescent="0.3">
      <c r="A1993" s="45">
        <v>3585</v>
      </c>
      <c r="B1993" s="46">
        <v>23</v>
      </c>
    </row>
    <row r="1994" spans="1:2" x14ac:dyDescent="0.3">
      <c r="A1994" s="45">
        <v>3586</v>
      </c>
      <c r="B1994" s="46">
        <v>54</v>
      </c>
    </row>
    <row r="1995" spans="1:2" x14ac:dyDescent="0.3">
      <c r="A1995" s="45">
        <v>3587</v>
      </c>
      <c r="B1995" s="46">
        <v>28</v>
      </c>
    </row>
    <row r="1996" spans="1:2" x14ac:dyDescent="0.3">
      <c r="A1996" s="45">
        <v>3588</v>
      </c>
      <c r="B1996" s="46">
        <v>11</v>
      </c>
    </row>
    <row r="1997" spans="1:2" x14ac:dyDescent="0.3">
      <c r="A1997" s="45">
        <v>3589</v>
      </c>
      <c r="B1997" s="46">
        <v>62</v>
      </c>
    </row>
    <row r="1998" spans="1:2" x14ac:dyDescent="0.3">
      <c r="A1998" s="45">
        <v>3590</v>
      </c>
      <c r="B1998" s="46">
        <v>73</v>
      </c>
    </row>
    <row r="1999" spans="1:2" x14ac:dyDescent="0.3">
      <c r="A1999" s="45">
        <v>3591</v>
      </c>
      <c r="B1999" s="46">
        <v>18</v>
      </c>
    </row>
    <row r="2000" spans="1:2" x14ac:dyDescent="0.3">
      <c r="A2000" s="45">
        <v>3592</v>
      </c>
      <c r="B2000" s="46">
        <v>35</v>
      </c>
    </row>
    <row r="2001" spans="1:2" x14ac:dyDescent="0.3">
      <c r="A2001" s="45">
        <v>3593</v>
      </c>
      <c r="B2001" s="46">
        <v>43</v>
      </c>
    </row>
    <row r="2002" spans="1:2" x14ac:dyDescent="0.3">
      <c r="A2002" s="45">
        <v>3594</v>
      </c>
      <c r="B2002" s="46">
        <v>36</v>
      </c>
    </row>
    <row r="2003" spans="1:2" x14ac:dyDescent="0.3">
      <c r="A2003" s="45">
        <v>3595</v>
      </c>
      <c r="B2003" s="46">
        <v>62</v>
      </c>
    </row>
    <row r="2004" spans="1:2" x14ac:dyDescent="0.3">
      <c r="A2004" s="45">
        <v>3596</v>
      </c>
      <c r="B2004" s="46">
        <v>15</v>
      </c>
    </row>
    <row r="2005" spans="1:2" x14ac:dyDescent="0.3">
      <c r="A2005" s="45">
        <v>3597</v>
      </c>
      <c r="B2005" s="46">
        <v>33</v>
      </c>
    </row>
    <row r="2006" spans="1:2" x14ac:dyDescent="0.3">
      <c r="A2006" s="45">
        <v>3598</v>
      </c>
      <c r="B2006" s="46">
        <v>27</v>
      </c>
    </row>
    <row r="2007" spans="1:2" x14ac:dyDescent="0.3">
      <c r="A2007" s="45">
        <v>3599</v>
      </c>
      <c r="B2007" s="46">
        <v>17</v>
      </c>
    </row>
    <row r="2008" spans="1:2" x14ac:dyDescent="0.3">
      <c r="A2008" s="45">
        <v>3600</v>
      </c>
      <c r="B2008" s="46">
        <v>4</v>
      </c>
    </row>
    <row r="2009" spans="1:2" x14ac:dyDescent="0.3">
      <c r="A2009" s="45">
        <v>3601</v>
      </c>
      <c r="B2009" s="46">
        <v>53</v>
      </c>
    </row>
    <row r="2010" spans="1:2" x14ac:dyDescent="0.3">
      <c r="A2010" s="45">
        <v>3602</v>
      </c>
      <c r="B2010" s="46">
        <v>49</v>
      </c>
    </row>
    <row r="2011" spans="1:2" x14ac:dyDescent="0.3">
      <c r="A2011" s="45">
        <v>3603</v>
      </c>
      <c r="B2011" s="46">
        <v>57</v>
      </c>
    </row>
    <row r="2012" spans="1:2" x14ac:dyDescent="0.3">
      <c r="A2012" s="45">
        <v>3604</v>
      </c>
      <c r="B2012" s="46">
        <v>69</v>
      </c>
    </row>
    <row r="2013" spans="1:2" x14ac:dyDescent="0.3">
      <c r="A2013" s="45">
        <v>3605</v>
      </c>
      <c r="B2013" s="46">
        <v>15</v>
      </c>
    </row>
    <row r="2014" spans="1:2" x14ac:dyDescent="0.3">
      <c r="A2014" s="45">
        <v>3606</v>
      </c>
      <c r="B2014" s="46">
        <v>64</v>
      </c>
    </row>
    <row r="2015" spans="1:2" x14ac:dyDescent="0.3">
      <c r="A2015" s="45">
        <v>3607</v>
      </c>
      <c r="B2015" s="46">
        <v>20</v>
      </c>
    </row>
    <row r="2016" spans="1:2" x14ac:dyDescent="0.3">
      <c r="A2016" s="45">
        <v>3608</v>
      </c>
      <c r="B2016" s="46">
        <v>27</v>
      </c>
    </row>
    <row r="2017" spans="1:2" x14ac:dyDescent="0.3">
      <c r="A2017" s="45">
        <v>3609</v>
      </c>
      <c r="B2017" s="46">
        <v>21</v>
      </c>
    </row>
    <row r="2018" spans="1:2" x14ac:dyDescent="0.3">
      <c r="A2018" s="45">
        <v>3610</v>
      </c>
      <c r="B2018" s="46">
        <v>31</v>
      </c>
    </row>
    <row r="2019" spans="1:2" x14ac:dyDescent="0.3">
      <c r="A2019" s="45">
        <v>3611</v>
      </c>
      <c r="B2019" s="46">
        <v>51</v>
      </c>
    </row>
    <row r="2020" spans="1:2" x14ac:dyDescent="0.3">
      <c r="A2020" s="45">
        <v>3612</v>
      </c>
      <c r="B2020" s="46">
        <v>57</v>
      </c>
    </row>
    <row r="2021" spans="1:2" x14ac:dyDescent="0.3">
      <c r="A2021" s="45">
        <v>3613</v>
      </c>
      <c r="B2021" s="46">
        <v>20</v>
      </c>
    </row>
    <row r="2022" spans="1:2" x14ac:dyDescent="0.3">
      <c r="A2022" s="45">
        <v>3614</v>
      </c>
      <c r="B2022" s="46">
        <v>71</v>
      </c>
    </row>
    <row r="2023" spans="1:2" x14ac:dyDescent="0.3">
      <c r="A2023" s="45">
        <v>3615</v>
      </c>
      <c r="B2023" s="46">
        <v>72</v>
      </c>
    </row>
    <row r="2024" spans="1:2" x14ac:dyDescent="0.3">
      <c r="A2024" s="45">
        <v>3616</v>
      </c>
      <c r="B2024" s="46">
        <v>45</v>
      </c>
    </row>
    <row r="2025" spans="1:2" x14ac:dyDescent="0.3">
      <c r="A2025" s="45">
        <v>3617</v>
      </c>
      <c r="B2025" s="46">
        <v>51</v>
      </c>
    </row>
    <row r="2026" spans="1:2" x14ac:dyDescent="0.3">
      <c r="A2026" s="45">
        <v>3618</v>
      </c>
      <c r="B2026" s="46">
        <v>56</v>
      </c>
    </row>
    <row r="2027" spans="1:2" x14ac:dyDescent="0.3">
      <c r="A2027" s="45">
        <v>3619</v>
      </c>
      <c r="B2027" s="46">
        <v>17</v>
      </c>
    </row>
    <row r="2028" spans="1:2" x14ac:dyDescent="0.3">
      <c r="A2028" s="45">
        <v>3620</v>
      </c>
      <c r="B2028" s="46">
        <v>197</v>
      </c>
    </row>
    <row r="2029" spans="1:2" x14ac:dyDescent="0.3">
      <c r="A2029" s="45">
        <v>3621</v>
      </c>
      <c r="B2029" s="46">
        <v>70</v>
      </c>
    </row>
    <row r="2030" spans="1:2" x14ac:dyDescent="0.3">
      <c r="A2030" s="45">
        <v>3622</v>
      </c>
      <c r="B2030" s="46">
        <v>21</v>
      </c>
    </row>
    <row r="2031" spans="1:2" x14ac:dyDescent="0.3">
      <c r="A2031" s="45">
        <v>3623</v>
      </c>
      <c r="B2031" s="46">
        <v>34</v>
      </c>
    </row>
    <row r="2032" spans="1:2" x14ac:dyDescent="0.3">
      <c r="A2032" s="45">
        <v>3624</v>
      </c>
      <c r="B2032" s="46">
        <v>39</v>
      </c>
    </row>
    <row r="2033" spans="1:2" x14ac:dyDescent="0.3">
      <c r="A2033" s="45">
        <v>3625</v>
      </c>
      <c r="B2033" s="46">
        <v>78</v>
      </c>
    </row>
    <row r="2034" spans="1:2" x14ac:dyDescent="0.3">
      <c r="A2034" s="45">
        <v>3626</v>
      </c>
      <c r="B2034" s="46">
        <v>48</v>
      </c>
    </row>
    <row r="2035" spans="1:2" x14ac:dyDescent="0.3">
      <c r="A2035" s="45">
        <v>3627</v>
      </c>
      <c r="B2035" s="46">
        <v>29</v>
      </c>
    </row>
    <row r="2036" spans="1:2" x14ac:dyDescent="0.3">
      <c r="A2036" s="45">
        <v>3648</v>
      </c>
      <c r="B2036" s="46">
        <v>73</v>
      </c>
    </row>
    <row r="2037" spans="1:2" x14ac:dyDescent="0.3">
      <c r="A2037" s="45">
        <v>3649</v>
      </c>
      <c r="B2037" s="46">
        <v>8</v>
      </c>
    </row>
    <row r="2038" spans="1:2" x14ac:dyDescent="0.3">
      <c r="A2038" s="45">
        <v>3650</v>
      </c>
      <c r="B2038" s="46">
        <v>17</v>
      </c>
    </row>
    <row r="2039" spans="1:2" x14ac:dyDescent="0.3">
      <c r="A2039" s="45">
        <v>3651</v>
      </c>
      <c r="B2039" s="46">
        <v>9</v>
      </c>
    </row>
    <row r="2040" spans="1:2" x14ac:dyDescent="0.3">
      <c r="A2040" s="45">
        <v>3652</v>
      </c>
      <c r="B2040" s="46">
        <v>17</v>
      </c>
    </row>
    <row r="2041" spans="1:2" x14ac:dyDescent="0.3">
      <c r="A2041" s="45">
        <v>3653</v>
      </c>
      <c r="B2041" s="46">
        <v>33</v>
      </c>
    </row>
    <row r="2042" spans="1:2" x14ac:dyDescent="0.3">
      <c r="A2042" s="45">
        <v>3654</v>
      </c>
      <c r="B2042" s="46">
        <v>38</v>
      </c>
    </row>
    <row r="2043" spans="1:2" x14ac:dyDescent="0.3">
      <c r="A2043" s="45">
        <v>3655</v>
      </c>
      <c r="B2043" s="46">
        <v>79</v>
      </c>
    </row>
    <row r="2044" spans="1:2" x14ac:dyDescent="0.3">
      <c r="A2044" s="45">
        <v>3656</v>
      </c>
      <c r="B2044" s="46">
        <v>46</v>
      </c>
    </row>
    <row r="2045" spans="1:2" x14ac:dyDescent="0.3">
      <c r="A2045" s="45">
        <v>3657</v>
      </c>
      <c r="B2045" s="46">
        <v>20</v>
      </c>
    </row>
    <row r="2046" spans="1:2" x14ac:dyDescent="0.3">
      <c r="A2046" s="45">
        <v>3658</v>
      </c>
      <c r="B2046" s="46">
        <v>20</v>
      </c>
    </row>
    <row r="2047" spans="1:2" x14ac:dyDescent="0.3">
      <c r="A2047" s="45">
        <v>3659</v>
      </c>
      <c r="B2047" s="46">
        <v>13</v>
      </c>
    </row>
    <row r="2048" spans="1:2" x14ac:dyDescent="0.3">
      <c r="A2048" s="45">
        <v>3660</v>
      </c>
      <c r="B2048" s="46">
        <v>22</v>
      </c>
    </row>
    <row r="2049" spans="1:2" x14ac:dyDescent="0.3">
      <c r="A2049" s="45">
        <v>3661</v>
      </c>
      <c r="B2049" s="46">
        <v>36</v>
      </c>
    </row>
    <row r="2050" spans="1:2" x14ac:dyDescent="0.3">
      <c r="A2050" s="45">
        <v>3662</v>
      </c>
      <c r="B2050" s="46">
        <v>40</v>
      </c>
    </row>
    <row r="2051" spans="1:2" x14ac:dyDescent="0.3">
      <c r="A2051" s="45">
        <v>3663</v>
      </c>
      <c r="B2051" s="46">
        <v>9</v>
      </c>
    </row>
    <row r="2052" spans="1:2" x14ac:dyDescent="0.3">
      <c r="A2052" s="45">
        <v>3664</v>
      </c>
      <c r="B2052" s="46">
        <v>19</v>
      </c>
    </row>
    <row r="2053" spans="1:2" x14ac:dyDescent="0.3">
      <c r="A2053" s="45">
        <v>3665</v>
      </c>
      <c r="B2053" s="46">
        <v>14</v>
      </c>
    </row>
    <row r="2054" spans="1:2" x14ac:dyDescent="0.3">
      <c r="A2054" s="45">
        <v>3666</v>
      </c>
      <c r="B2054" s="46">
        <v>38</v>
      </c>
    </row>
    <row r="2055" spans="1:2" x14ac:dyDescent="0.3">
      <c r="A2055" s="45">
        <v>3667</v>
      </c>
      <c r="B2055" s="46">
        <v>58</v>
      </c>
    </row>
    <row r="2056" spans="1:2" x14ac:dyDescent="0.3">
      <c r="A2056" s="45">
        <v>3668</v>
      </c>
      <c r="B2056" s="46">
        <v>28</v>
      </c>
    </row>
    <row r="2057" spans="1:2" x14ac:dyDescent="0.3">
      <c r="A2057" s="45">
        <v>3669</v>
      </c>
      <c r="B2057" s="46">
        <v>17</v>
      </c>
    </row>
    <row r="2058" spans="1:2" x14ac:dyDescent="0.3">
      <c r="A2058" s="45">
        <v>3670</v>
      </c>
      <c r="B2058" s="46">
        <v>12</v>
      </c>
    </row>
    <row r="2059" spans="1:2" x14ac:dyDescent="0.3">
      <c r="A2059" s="45">
        <v>3671</v>
      </c>
      <c r="B2059" s="46">
        <v>40</v>
      </c>
    </row>
    <row r="2060" spans="1:2" x14ac:dyDescent="0.3">
      <c r="A2060" s="45">
        <v>3672</v>
      </c>
      <c r="B2060" s="46">
        <v>57</v>
      </c>
    </row>
    <row r="2061" spans="1:2" x14ac:dyDescent="0.3">
      <c r="A2061" s="45">
        <v>3673</v>
      </c>
      <c r="B2061" s="46">
        <v>114</v>
      </c>
    </row>
    <row r="2062" spans="1:2" x14ac:dyDescent="0.3">
      <c r="A2062" s="45">
        <v>3674</v>
      </c>
      <c r="B2062" s="46">
        <v>31</v>
      </c>
    </row>
    <row r="2063" spans="1:2" x14ac:dyDescent="0.3">
      <c r="A2063" s="45">
        <v>3675</v>
      </c>
      <c r="B2063" s="46">
        <v>3</v>
      </c>
    </row>
    <row r="2064" spans="1:2" x14ac:dyDescent="0.3">
      <c r="A2064" s="45">
        <v>3676</v>
      </c>
      <c r="B2064" s="46">
        <v>16</v>
      </c>
    </row>
    <row r="2065" spans="1:2" x14ac:dyDescent="0.3">
      <c r="A2065" s="45">
        <v>3677</v>
      </c>
      <c r="B2065" s="46">
        <v>199</v>
      </c>
    </row>
    <row r="2066" spans="1:2" x14ac:dyDescent="0.3">
      <c r="A2066" s="45">
        <v>3678</v>
      </c>
      <c r="B2066" s="46">
        <v>31</v>
      </c>
    </row>
    <row r="2067" spans="1:2" x14ac:dyDescent="0.3">
      <c r="A2067" s="45">
        <v>3679</v>
      </c>
      <c r="B2067" s="46">
        <v>30</v>
      </c>
    </row>
    <row r="2068" spans="1:2" x14ac:dyDescent="0.3">
      <c r="A2068" s="45">
        <v>3680</v>
      </c>
      <c r="B2068" s="46">
        <v>34</v>
      </c>
    </row>
    <row r="2069" spans="1:2" x14ac:dyDescent="0.3">
      <c r="A2069" s="45">
        <v>3681</v>
      </c>
      <c r="B2069" s="46">
        <v>18</v>
      </c>
    </row>
    <row r="2070" spans="1:2" x14ac:dyDescent="0.3">
      <c r="A2070" s="45">
        <v>3682</v>
      </c>
      <c r="B2070" s="46">
        <v>67</v>
      </c>
    </row>
    <row r="2071" spans="1:2" x14ac:dyDescent="0.3">
      <c r="A2071" s="45">
        <v>3683</v>
      </c>
      <c r="B2071" s="46">
        <v>66</v>
      </c>
    </row>
    <row r="2072" spans="1:2" x14ac:dyDescent="0.3">
      <c r="A2072" s="45">
        <v>3684</v>
      </c>
      <c r="B2072" s="46">
        <v>23</v>
      </c>
    </row>
    <row r="2073" spans="1:2" x14ac:dyDescent="0.3">
      <c r="A2073" s="45">
        <v>3685</v>
      </c>
      <c r="B2073" s="46">
        <v>126</v>
      </c>
    </row>
    <row r="2074" spans="1:2" x14ac:dyDescent="0.3">
      <c r="A2074" s="45">
        <v>3686</v>
      </c>
      <c r="B2074" s="46">
        <v>6</v>
      </c>
    </row>
    <row r="2075" spans="1:2" x14ac:dyDescent="0.3">
      <c r="A2075" s="45">
        <v>3687</v>
      </c>
      <c r="B2075" s="46">
        <v>25</v>
      </c>
    </row>
    <row r="2076" spans="1:2" x14ac:dyDescent="0.3">
      <c r="A2076" s="45">
        <v>3688</v>
      </c>
      <c r="B2076" s="46">
        <v>39</v>
      </c>
    </row>
    <row r="2077" spans="1:2" x14ac:dyDescent="0.3">
      <c r="A2077" s="45">
        <v>3689</v>
      </c>
      <c r="B2077" s="46">
        <v>62</v>
      </c>
    </row>
    <row r="2078" spans="1:2" x14ac:dyDescent="0.3">
      <c r="A2078" s="45">
        <v>3690</v>
      </c>
      <c r="B2078" s="46">
        <v>31</v>
      </c>
    </row>
    <row r="2079" spans="1:2" x14ac:dyDescent="0.3">
      <c r="A2079" s="45">
        <v>3691</v>
      </c>
      <c r="B2079" s="46">
        <v>274</v>
      </c>
    </row>
    <row r="2080" spans="1:2" x14ac:dyDescent="0.3">
      <c r="A2080" s="45">
        <v>3692</v>
      </c>
      <c r="B2080" s="46">
        <v>17</v>
      </c>
    </row>
    <row r="2081" spans="1:2" x14ac:dyDescent="0.3">
      <c r="A2081" s="45">
        <v>3693</v>
      </c>
      <c r="B2081" s="46">
        <v>14</v>
      </c>
    </row>
    <row r="2082" spans="1:2" x14ac:dyDescent="0.3">
      <c r="A2082" s="45">
        <v>3694</v>
      </c>
      <c r="B2082" s="46">
        <v>60</v>
      </c>
    </row>
    <row r="2083" spans="1:2" x14ac:dyDescent="0.3">
      <c r="A2083" s="45">
        <v>3695</v>
      </c>
      <c r="B2083" s="46">
        <v>33</v>
      </c>
    </row>
    <row r="2084" spans="1:2" x14ac:dyDescent="0.3">
      <c r="A2084" s="45">
        <v>3696</v>
      </c>
      <c r="B2084" s="46">
        <v>78</v>
      </c>
    </row>
    <row r="2085" spans="1:2" x14ac:dyDescent="0.3">
      <c r="A2085" s="45">
        <v>3697</v>
      </c>
      <c r="B2085" s="46">
        <v>30</v>
      </c>
    </row>
    <row r="2086" spans="1:2" x14ac:dyDescent="0.3">
      <c r="A2086" s="45">
        <v>3698</v>
      </c>
      <c r="B2086" s="46">
        <v>136</v>
      </c>
    </row>
    <row r="2087" spans="1:2" x14ac:dyDescent="0.3">
      <c r="A2087" s="45">
        <v>3699</v>
      </c>
      <c r="B2087" s="46">
        <v>40</v>
      </c>
    </row>
    <row r="2088" spans="1:2" x14ac:dyDescent="0.3">
      <c r="A2088" s="45">
        <v>3700</v>
      </c>
      <c r="B2088" s="46">
        <v>18</v>
      </c>
    </row>
    <row r="2089" spans="1:2" x14ac:dyDescent="0.3">
      <c r="A2089" s="45">
        <v>3701</v>
      </c>
      <c r="B2089" s="46">
        <v>39</v>
      </c>
    </row>
    <row r="2090" spans="1:2" x14ac:dyDescent="0.3">
      <c r="A2090" s="45">
        <v>3702</v>
      </c>
      <c r="B2090" s="46">
        <v>21</v>
      </c>
    </row>
    <row r="2091" spans="1:2" x14ac:dyDescent="0.3">
      <c r="A2091" s="45">
        <v>3703</v>
      </c>
      <c r="B2091" s="46">
        <v>30</v>
      </c>
    </row>
    <row r="2092" spans="1:2" x14ac:dyDescent="0.3">
      <c r="A2092" s="45">
        <v>3704</v>
      </c>
      <c r="B2092" s="46">
        <v>27</v>
      </c>
    </row>
    <row r="2093" spans="1:2" x14ac:dyDescent="0.3">
      <c r="A2093" s="45">
        <v>3705</v>
      </c>
      <c r="B2093" s="46">
        <v>35</v>
      </c>
    </row>
    <row r="2094" spans="1:2" x14ac:dyDescent="0.3">
      <c r="A2094" s="45">
        <v>3706</v>
      </c>
      <c r="B2094" s="46">
        <v>13</v>
      </c>
    </row>
    <row r="2095" spans="1:2" x14ac:dyDescent="0.3">
      <c r="A2095" s="45">
        <v>3707</v>
      </c>
      <c r="B2095" s="46">
        <v>23</v>
      </c>
    </row>
    <row r="2096" spans="1:2" x14ac:dyDescent="0.3">
      <c r="A2096" s="45">
        <v>3708</v>
      </c>
      <c r="B2096" s="46">
        <v>39</v>
      </c>
    </row>
    <row r="2097" spans="1:2" x14ac:dyDescent="0.3">
      <c r="A2097" s="45">
        <v>3709</v>
      </c>
      <c r="B2097" s="46">
        <v>35</v>
      </c>
    </row>
    <row r="2098" spans="1:2" x14ac:dyDescent="0.3">
      <c r="A2098" s="45">
        <v>3710</v>
      </c>
      <c r="B2098" s="46">
        <v>27</v>
      </c>
    </row>
    <row r="2099" spans="1:2" x14ac:dyDescent="0.3">
      <c r="A2099" s="45">
        <v>3711</v>
      </c>
      <c r="B2099" s="46">
        <v>21</v>
      </c>
    </row>
    <row r="2100" spans="1:2" x14ac:dyDescent="0.3">
      <c r="A2100" s="45">
        <v>3712</v>
      </c>
      <c r="B2100" s="46">
        <v>104</v>
      </c>
    </row>
    <row r="2101" spans="1:2" x14ac:dyDescent="0.3">
      <c r="A2101" s="45">
        <v>3713</v>
      </c>
      <c r="B2101" s="46">
        <v>19</v>
      </c>
    </row>
    <row r="2102" spans="1:2" x14ac:dyDescent="0.3">
      <c r="A2102" s="45">
        <v>3714</v>
      </c>
      <c r="B2102" s="46">
        <v>97</v>
      </c>
    </row>
    <row r="2103" spans="1:2" x14ac:dyDescent="0.3">
      <c r="A2103" s="45">
        <v>3715</v>
      </c>
      <c r="B2103" s="46">
        <v>27</v>
      </c>
    </row>
    <row r="2104" spans="1:2" x14ac:dyDescent="0.3">
      <c r="A2104" s="45">
        <v>3716</v>
      </c>
      <c r="B2104" s="46">
        <v>24</v>
      </c>
    </row>
    <row r="2105" spans="1:2" x14ac:dyDescent="0.3">
      <c r="A2105" s="45">
        <v>3717</v>
      </c>
      <c r="B2105" s="46">
        <v>13</v>
      </c>
    </row>
    <row r="2106" spans="1:2" x14ac:dyDescent="0.3">
      <c r="A2106" s="45">
        <v>3718</v>
      </c>
      <c r="B2106" s="46">
        <v>46</v>
      </c>
    </row>
    <row r="2107" spans="1:2" x14ac:dyDescent="0.3">
      <c r="A2107" s="45">
        <v>3719</v>
      </c>
      <c r="B2107" s="46">
        <v>4</v>
      </c>
    </row>
    <row r="2108" spans="1:2" x14ac:dyDescent="0.3">
      <c r="A2108" s="45">
        <v>3720</v>
      </c>
      <c r="B2108" s="46">
        <v>40</v>
      </c>
    </row>
    <row r="2109" spans="1:2" x14ac:dyDescent="0.3">
      <c r="A2109" s="45">
        <v>3721</v>
      </c>
      <c r="B2109" s="46">
        <v>44</v>
      </c>
    </row>
    <row r="2110" spans="1:2" x14ac:dyDescent="0.3">
      <c r="A2110" s="45">
        <v>3722</v>
      </c>
      <c r="B2110" s="46">
        <v>35</v>
      </c>
    </row>
    <row r="2111" spans="1:2" x14ac:dyDescent="0.3">
      <c r="A2111" s="45">
        <v>3723</v>
      </c>
      <c r="B2111" s="46">
        <v>63</v>
      </c>
    </row>
    <row r="2112" spans="1:2" x14ac:dyDescent="0.3">
      <c r="A2112" s="45">
        <v>3724</v>
      </c>
      <c r="B2112" s="46">
        <v>89</v>
      </c>
    </row>
    <row r="2113" spans="1:2" x14ac:dyDescent="0.3">
      <c r="A2113" s="45">
        <v>3725</v>
      </c>
      <c r="B2113" s="46">
        <v>15</v>
      </c>
    </row>
    <row r="2114" spans="1:2" x14ac:dyDescent="0.3">
      <c r="A2114" s="45">
        <v>3726</v>
      </c>
      <c r="B2114" s="46">
        <v>46</v>
      </c>
    </row>
    <row r="2115" spans="1:2" x14ac:dyDescent="0.3">
      <c r="A2115" s="45">
        <v>3727</v>
      </c>
      <c r="B2115" s="46">
        <v>33</v>
      </c>
    </row>
    <row r="2116" spans="1:2" x14ac:dyDescent="0.3">
      <c r="A2116" s="45">
        <v>3748</v>
      </c>
      <c r="B2116" s="46">
        <v>52</v>
      </c>
    </row>
    <row r="2117" spans="1:2" x14ac:dyDescent="0.3">
      <c r="A2117" s="45">
        <v>3749</v>
      </c>
      <c r="B2117" s="46">
        <v>7</v>
      </c>
    </row>
    <row r="2118" spans="1:2" x14ac:dyDescent="0.3">
      <c r="A2118" s="45">
        <v>3750</v>
      </c>
      <c r="B2118" s="46">
        <v>28</v>
      </c>
    </row>
    <row r="2119" spans="1:2" x14ac:dyDescent="0.3">
      <c r="A2119" s="45">
        <v>3751</v>
      </c>
      <c r="B2119" s="46">
        <v>11</v>
      </c>
    </row>
    <row r="2120" spans="1:2" x14ac:dyDescent="0.3">
      <c r="A2120" s="45">
        <v>3752</v>
      </c>
      <c r="B2120" s="46">
        <v>15</v>
      </c>
    </row>
    <row r="2121" spans="1:2" x14ac:dyDescent="0.3">
      <c r="A2121" s="45">
        <v>3753</v>
      </c>
      <c r="B2121" s="46">
        <v>30</v>
      </c>
    </row>
    <row r="2122" spans="1:2" x14ac:dyDescent="0.3">
      <c r="A2122" s="45">
        <v>3754</v>
      </c>
      <c r="B2122" s="46">
        <v>27</v>
      </c>
    </row>
    <row r="2123" spans="1:2" x14ac:dyDescent="0.3">
      <c r="A2123" s="45">
        <v>3755</v>
      </c>
      <c r="B2123" s="46">
        <v>28</v>
      </c>
    </row>
    <row r="2124" spans="1:2" x14ac:dyDescent="0.3">
      <c r="A2124" s="45">
        <v>3756</v>
      </c>
      <c r="B2124" s="46">
        <v>17</v>
      </c>
    </row>
    <row r="2125" spans="1:2" x14ac:dyDescent="0.3">
      <c r="A2125" s="45">
        <v>3757</v>
      </c>
      <c r="B2125" s="46">
        <v>50</v>
      </c>
    </row>
    <row r="2126" spans="1:2" x14ac:dyDescent="0.3">
      <c r="A2126" s="45">
        <v>3758</v>
      </c>
      <c r="B2126" s="46">
        <v>26</v>
      </c>
    </row>
    <row r="2127" spans="1:2" x14ac:dyDescent="0.3">
      <c r="A2127" s="45">
        <v>3759</v>
      </c>
      <c r="B2127" s="46">
        <v>88</v>
      </c>
    </row>
    <row r="2128" spans="1:2" x14ac:dyDescent="0.3">
      <c r="A2128" s="45">
        <v>3760</v>
      </c>
      <c r="B2128" s="46">
        <v>91</v>
      </c>
    </row>
    <row r="2129" spans="1:2" x14ac:dyDescent="0.3">
      <c r="A2129" s="45">
        <v>3761</v>
      </c>
      <c r="B2129" s="46">
        <v>3</v>
      </c>
    </row>
    <row r="2130" spans="1:2" x14ac:dyDescent="0.3">
      <c r="A2130" s="45">
        <v>3762</v>
      </c>
      <c r="B2130" s="46">
        <v>28</v>
      </c>
    </row>
    <row r="2131" spans="1:2" x14ac:dyDescent="0.3">
      <c r="A2131" s="45">
        <v>3763</v>
      </c>
      <c r="B2131" s="46">
        <v>77</v>
      </c>
    </row>
    <row r="2132" spans="1:2" x14ac:dyDescent="0.3">
      <c r="A2132" s="45">
        <v>3764</v>
      </c>
      <c r="B2132" s="46">
        <v>27</v>
      </c>
    </row>
    <row r="2133" spans="1:2" x14ac:dyDescent="0.3">
      <c r="A2133" s="45">
        <v>3765</v>
      </c>
      <c r="B2133" s="46">
        <v>107</v>
      </c>
    </row>
    <row r="2134" spans="1:2" x14ac:dyDescent="0.3">
      <c r="A2134" s="45">
        <v>3766</v>
      </c>
      <c r="B2134" s="46">
        <v>96</v>
      </c>
    </row>
    <row r="2135" spans="1:2" x14ac:dyDescent="0.3">
      <c r="A2135" s="45">
        <v>3767</v>
      </c>
      <c r="B2135" s="46">
        <v>56</v>
      </c>
    </row>
    <row r="2136" spans="1:2" x14ac:dyDescent="0.3">
      <c r="A2136" s="45">
        <v>3768</v>
      </c>
      <c r="B2136" s="46">
        <v>58</v>
      </c>
    </row>
    <row r="2137" spans="1:2" x14ac:dyDescent="0.3">
      <c r="A2137" s="45">
        <v>3769</v>
      </c>
      <c r="B2137" s="46">
        <v>15</v>
      </c>
    </row>
    <row r="2138" spans="1:2" x14ac:dyDescent="0.3">
      <c r="A2138" s="45">
        <v>3770</v>
      </c>
      <c r="B2138" s="46">
        <v>20</v>
      </c>
    </row>
    <row r="2139" spans="1:2" x14ac:dyDescent="0.3">
      <c r="A2139" s="45">
        <v>3771</v>
      </c>
      <c r="B2139" s="46">
        <v>38</v>
      </c>
    </row>
    <row r="2140" spans="1:2" x14ac:dyDescent="0.3">
      <c r="A2140" s="45">
        <v>3772</v>
      </c>
      <c r="B2140" s="46">
        <v>33</v>
      </c>
    </row>
    <row r="2141" spans="1:2" x14ac:dyDescent="0.3">
      <c r="A2141" s="45">
        <v>3773</v>
      </c>
      <c r="B2141" s="46">
        <v>57</v>
      </c>
    </row>
    <row r="2142" spans="1:2" x14ac:dyDescent="0.3">
      <c r="A2142" s="45">
        <v>3774</v>
      </c>
      <c r="B2142" s="46">
        <v>25</v>
      </c>
    </row>
    <row r="2143" spans="1:2" x14ac:dyDescent="0.3">
      <c r="A2143" s="45">
        <v>3775</v>
      </c>
      <c r="B2143" s="46">
        <v>14</v>
      </c>
    </row>
    <row r="2144" spans="1:2" x14ac:dyDescent="0.3">
      <c r="A2144" s="45">
        <v>3776</v>
      </c>
      <c r="B2144" s="46">
        <v>94</v>
      </c>
    </row>
    <row r="2145" spans="1:2" x14ac:dyDescent="0.3">
      <c r="A2145" s="45">
        <v>3777</v>
      </c>
      <c r="B2145" s="46">
        <v>59</v>
      </c>
    </row>
    <row r="2146" spans="1:2" x14ac:dyDescent="0.3">
      <c r="A2146" s="45">
        <v>3778</v>
      </c>
      <c r="B2146" s="46">
        <v>36</v>
      </c>
    </row>
    <row r="2147" spans="1:2" x14ac:dyDescent="0.3">
      <c r="A2147" s="45">
        <v>3779</v>
      </c>
      <c r="B2147" s="46">
        <v>115</v>
      </c>
    </row>
    <row r="2148" spans="1:2" x14ac:dyDescent="0.3">
      <c r="A2148" s="45">
        <v>3780</v>
      </c>
      <c r="B2148" s="46">
        <v>30</v>
      </c>
    </row>
    <row r="2149" spans="1:2" x14ac:dyDescent="0.3">
      <c r="A2149" s="45">
        <v>3781</v>
      </c>
      <c r="B2149" s="46">
        <v>52</v>
      </c>
    </row>
    <row r="2150" spans="1:2" x14ac:dyDescent="0.3">
      <c r="A2150" s="45">
        <v>3782</v>
      </c>
      <c r="B2150" s="46">
        <v>27</v>
      </c>
    </row>
    <row r="2151" spans="1:2" x14ac:dyDescent="0.3">
      <c r="A2151" s="45">
        <v>3783</v>
      </c>
      <c r="B2151" s="46">
        <v>24</v>
      </c>
    </row>
    <row r="2152" spans="1:2" x14ac:dyDescent="0.3">
      <c r="A2152" s="45">
        <v>3784</v>
      </c>
      <c r="B2152" s="46">
        <v>10</v>
      </c>
    </row>
    <row r="2153" spans="1:2" x14ac:dyDescent="0.3">
      <c r="A2153" s="45">
        <v>3785</v>
      </c>
      <c r="B2153" s="46">
        <v>30</v>
      </c>
    </row>
    <row r="2154" spans="1:2" x14ac:dyDescent="0.3">
      <c r="A2154" s="45">
        <v>3786</v>
      </c>
      <c r="B2154" s="46">
        <v>71</v>
      </c>
    </row>
    <row r="2155" spans="1:2" x14ac:dyDescent="0.3">
      <c r="A2155" s="45">
        <v>3787</v>
      </c>
      <c r="B2155" s="46">
        <v>10</v>
      </c>
    </row>
    <row r="2156" spans="1:2" x14ac:dyDescent="0.3">
      <c r="A2156" s="45">
        <v>3808</v>
      </c>
      <c r="B2156" s="46">
        <v>24</v>
      </c>
    </row>
    <row r="2157" spans="1:2" x14ac:dyDescent="0.3">
      <c r="A2157" s="45">
        <v>3809</v>
      </c>
      <c r="B2157" s="46">
        <v>38</v>
      </c>
    </row>
    <row r="2158" spans="1:2" x14ac:dyDescent="0.3">
      <c r="A2158" s="45">
        <v>3810</v>
      </c>
      <c r="B2158" s="46">
        <v>26</v>
      </c>
    </row>
    <row r="2159" spans="1:2" x14ac:dyDescent="0.3">
      <c r="A2159" s="45">
        <v>3811</v>
      </c>
      <c r="B2159" s="46">
        <v>19</v>
      </c>
    </row>
    <row r="2160" spans="1:2" x14ac:dyDescent="0.3">
      <c r="A2160" s="45">
        <v>3812</v>
      </c>
      <c r="B2160" s="46">
        <v>11</v>
      </c>
    </row>
    <row r="2161" spans="1:2" x14ac:dyDescent="0.3">
      <c r="A2161" s="45">
        <v>3813</v>
      </c>
      <c r="B2161" s="46">
        <v>27</v>
      </c>
    </row>
    <row r="2162" spans="1:2" x14ac:dyDescent="0.3">
      <c r="A2162" s="45">
        <v>3814</v>
      </c>
      <c r="B2162" s="46">
        <v>34</v>
      </c>
    </row>
    <row r="2163" spans="1:2" x14ac:dyDescent="0.3">
      <c r="A2163" s="45">
        <v>3815</v>
      </c>
      <c r="B2163" s="46">
        <v>20</v>
      </c>
    </row>
    <row r="2164" spans="1:2" x14ac:dyDescent="0.3">
      <c r="A2164" s="45">
        <v>3816</v>
      </c>
      <c r="B2164" s="46">
        <v>37</v>
      </c>
    </row>
    <row r="2165" spans="1:2" x14ac:dyDescent="0.3">
      <c r="A2165" s="45">
        <v>3817</v>
      </c>
      <c r="B2165" s="46">
        <v>20</v>
      </c>
    </row>
    <row r="2166" spans="1:2" x14ac:dyDescent="0.3">
      <c r="A2166" s="45">
        <v>3818</v>
      </c>
      <c r="B2166" s="46">
        <v>10</v>
      </c>
    </row>
    <row r="2167" spans="1:2" x14ac:dyDescent="0.3">
      <c r="A2167" s="45">
        <v>3819</v>
      </c>
      <c r="B2167" s="46">
        <v>26</v>
      </c>
    </row>
    <row r="2168" spans="1:2" x14ac:dyDescent="0.3">
      <c r="A2168" s="45">
        <v>3820</v>
      </c>
      <c r="B2168" s="46">
        <v>20</v>
      </c>
    </row>
    <row r="2169" spans="1:2" x14ac:dyDescent="0.3">
      <c r="A2169" s="45">
        <v>3821</v>
      </c>
      <c r="B2169" s="46">
        <v>46</v>
      </c>
    </row>
    <row r="2170" spans="1:2" x14ac:dyDescent="0.3">
      <c r="A2170" s="45">
        <v>3822</v>
      </c>
      <c r="B2170" s="46">
        <v>76</v>
      </c>
    </row>
    <row r="2171" spans="1:2" x14ac:dyDescent="0.3">
      <c r="A2171" s="45">
        <v>3823</v>
      </c>
      <c r="B2171" s="46">
        <v>41</v>
      </c>
    </row>
    <row r="2172" spans="1:2" x14ac:dyDescent="0.3">
      <c r="A2172" s="45">
        <v>3824</v>
      </c>
      <c r="B2172" s="46">
        <v>7</v>
      </c>
    </row>
    <row r="2173" spans="1:2" x14ac:dyDescent="0.3">
      <c r="A2173" s="45">
        <v>3825</v>
      </c>
      <c r="B2173" s="46">
        <v>49</v>
      </c>
    </row>
    <row r="2174" spans="1:2" x14ac:dyDescent="0.3">
      <c r="A2174" s="45">
        <v>3826</v>
      </c>
      <c r="B2174" s="46">
        <v>26</v>
      </c>
    </row>
    <row r="2175" spans="1:2" x14ac:dyDescent="0.3">
      <c r="A2175" s="45">
        <v>3827</v>
      </c>
      <c r="B2175" s="46">
        <v>65</v>
      </c>
    </row>
    <row r="2176" spans="1:2" x14ac:dyDescent="0.3">
      <c r="A2176" s="45">
        <v>3828</v>
      </c>
      <c r="B2176" s="46">
        <v>28</v>
      </c>
    </row>
    <row r="2177" spans="1:2" x14ac:dyDescent="0.3">
      <c r="A2177" s="45">
        <v>3829</v>
      </c>
      <c r="B2177" s="46">
        <v>8</v>
      </c>
    </row>
    <row r="2178" spans="1:2" x14ac:dyDescent="0.3">
      <c r="A2178" s="45">
        <v>3830</v>
      </c>
      <c r="B2178" s="46">
        <v>3</v>
      </c>
    </row>
    <row r="2179" spans="1:2" x14ac:dyDescent="0.3">
      <c r="A2179" s="45">
        <v>3831</v>
      </c>
      <c r="B2179" s="46">
        <v>9</v>
      </c>
    </row>
    <row r="2180" spans="1:2" x14ac:dyDescent="0.3">
      <c r="A2180" s="45">
        <v>3832</v>
      </c>
      <c r="B2180" s="46">
        <v>9</v>
      </c>
    </row>
    <row r="2181" spans="1:2" x14ac:dyDescent="0.3">
      <c r="A2181" s="45">
        <v>3833</v>
      </c>
      <c r="B2181" s="46">
        <v>20</v>
      </c>
    </row>
    <row r="2182" spans="1:2" x14ac:dyDescent="0.3">
      <c r="A2182" s="45">
        <v>3834</v>
      </c>
      <c r="B2182" s="46">
        <v>57</v>
      </c>
    </row>
    <row r="2183" spans="1:2" x14ac:dyDescent="0.3">
      <c r="A2183" s="45">
        <v>3835</v>
      </c>
      <c r="B2183" s="46">
        <v>8</v>
      </c>
    </row>
    <row r="2184" spans="1:2" x14ac:dyDescent="0.3">
      <c r="A2184" s="45">
        <v>3836</v>
      </c>
      <c r="B2184" s="46">
        <v>14</v>
      </c>
    </row>
    <row r="2185" spans="1:2" x14ac:dyDescent="0.3">
      <c r="A2185" s="45">
        <v>3837</v>
      </c>
      <c r="B2185" s="46">
        <v>17</v>
      </c>
    </row>
    <row r="2186" spans="1:2" x14ac:dyDescent="0.3">
      <c r="A2186" s="45">
        <v>3838</v>
      </c>
      <c r="B2186" s="46">
        <v>100</v>
      </c>
    </row>
    <row r="2187" spans="1:2" x14ac:dyDescent="0.3">
      <c r="A2187" s="45">
        <v>3839</v>
      </c>
      <c r="B2187" s="46">
        <v>32</v>
      </c>
    </row>
    <row r="2188" spans="1:2" x14ac:dyDescent="0.3">
      <c r="A2188" s="45">
        <v>3840</v>
      </c>
      <c r="B2188" s="46">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E0BB3-9CE0-4879-9029-EAACF9DE7992}">
  <sheetPr codeName="Sheet7"/>
  <dimension ref="A1:I1533"/>
  <sheetViews>
    <sheetView workbookViewId="0">
      <pane xSplit="2" ySplit="3" topLeftCell="C4" activePane="bottomRight" state="frozen"/>
      <selection pane="topRight" activeCell="C1" sqref="C1"/>
      <selection pane="bottomLeft" activeCell="A4" sqref="A4"/>
      <selection pane="bottomRight" activeCell="G28" sqref="G28"/>
    </sheetView>
  </sheetViews>
  <sheetFormatPr defaultRowHeight="12" x14ac:dyDescent="0.3"/>
  <cols>
    <col min="1" max="1" width="12.36328125" style="44" bestFit="1" customWidth="1"/>
    <col min="2" max="2" width="19.54296875" style="44" bestFit="1" customWidth="1"/>
    <col min="3" max="3" width="3.81640625" style="44" bestFit="1" customWidth="1"/>
    <col min="4" max="9" width="10.90625" style="44" customWidth="1"/>
    <col min="10" max="26" width="3.81640625" style="44" bestFit="1" customWidth="1"/>
    <col min="27" max="27" width="4.81640625" style="44" bestFit="1" customWidth="1"/>
    <col min="28" max="28" width="3.81640625" style="44" bestFit="1" customWidth="1"/>
    <col min="29" max="30" width="4.81640625" style="44" bestFit="1" customWidth="1"/>
    <col min="31" max="34" width="3.81640625" style="44" bestFit="1" customWidth="1"/>
    <col min="35" max="36" width="4.81640625" style="44" bestFit="1" customWidth="1"/>
    <col min="37" max="39" width="3.81640625" style="44" bestFit="1" customWidth="1"/>
    <col min="40" max="40" width="4.81640625" style="44" bestFit="1" customWidth="1"/>
    <col min="41" max="47" width="3.81640625" style="44" bestFit="1" customWidth="1"/>
    <col min="48" max="49" width="4.81640625" style="44" bestFit="1" customWidth="1"/>
    <col min="50" max="51" width="3.81640625" style="44" bestFit="1" customWidth="1"/>
    <col min="52" max="52" width="4.81640625" style="44" bestFit="1" customWidth="1"/>
    <col min="53" max="53" width="3.81640625" style="44" bestFit="1" customWidth="1"/>
    <col min="54" max="54" width="4.81640625" style="44" bestFit="1" customWidth="1"/>
    <col min="55" max="58" width="3.81640625" style="44" bestFit="1" customWidth="1"/>
    <col min="59" max="59" width="4.81640625" style="44" bestFit="1" customWidth="1"/>
    <col min="60" max="63" width="3.81640625" style="44" bestFit="1" customWidth="1"/>
    <col min="64" max="64" width="4.81640625" style="44" bestFit="1" customWidth="1"/>
    <col min="65" max="71" width="3.81640625" style="44" bestFit="1" customWidth="1"/>
    <col min="72" max="74" width="4.81640625" style="44" bestFit="1" customWidth="1"/>
    <col min="75" max="77" width="3.81640625" style="44" bestFit="1" customWidth="1"/>
    <col min="78" max="78" width="4.81640625" style="44" bestFit="1" customWidth="1"/>
    <col min="79" max="79" width="3.81640625" style="44" bestFit="1" customWidth="1"/>
    <col min="80" max="81" width="4.81640625" style="44" bestFit="1" customWidth="1"/>
    <col min="82" max="82" width="3.81640625" style="44" bestFit="1" customWidth="1"/>
    <col min="83" max="83" width="4.81640625" style="44" bestFit="1" customWidth="1"/>
    <col min="84" max="90" width="3.81640625" style="44" bestFit="1" customWidth="1"/>
    <col min="91" max="92" width="4.81640625" style="44" bestFit="1" customWidth="1"/>
    <col min="93" max="95" width="3.81640625" style="44" bestFit="1" customWidth="1"/>
    <col min="96" max="96" width="4.81640625" style="44" bestFit="1" customWidth="1"/>
    <col min="97" max="97" width="3.81640625" style="44" bestFit="1" customWidth="1"/>
    <col min="98" max="98" width="4.81640625" style="44" bestFit="1" customWidth="1"/>
    <col min="99" max="101" width="3.81640625" style="44" bestFit="1" customWidth="1"/>
    <col min="102" max="102" width="4.81640625" style="44" bestFit="1" customWidth="1"/>
    <col min="103" max="105" width="3.81640625" style="44" bestFit="1" customWidth="1"/>
    <col min="106" max="106" width="4.81640625" style="44" bestFit="1" customWidth="1"/>
    <col min="107" max="109" width="3.81640625" style="44" bestFit="1" customWidth="1"/>
    <col min="110" max="110" width="4.81640625" style="44" bestFit="1" customWidth="1"/>
    <col min="111" max="114" width="3.81640625" style="44" bestFit="1" customWidth="1"/>
    <col min="115" max="115" width="4.81640625" style="44" bestFit="1" customWidth="1"/>
    <col min="116" max="116" width="3.81640625" style="44" bestFit="1" customWidth="1"/>
    <col min="117" max="117" width="4.81640625" style="44" bestFit="1" customWidth="1"/>
    <col min="118" max="121" width="3.81640625" style="44" bestFit="1" customWidth="1"/>
    <col min="122" max="122" width="4.81640625" style="44" bestFit="1" customWidth="1"/>
    <col min="123" max="141" width="3.81640625" style="44" bestFit="1" customWidth="1"/>
    <col min="142" max="142" width="4.81640625" style="44" bestFit="1" customWidth="1"/>
    <col min="143" max="148" width="3.81640625" style="44" bestFit="1" customWidth="1"/>
    <col min="149" max="149" width="4.81640625" style="44" bestFit="1" customWidth="1"/>
    <col min="150" max="159" width="3.81640625" style="44" bestFit="1" customWidth="1"/>
    <col min="160" max="160" width="4.81640625" style="44" bestFit="1" customWidth="1"/>
    <col min="161" max="166" width="3.81640625" style="44" bestFit="1" customWidth="1"/>
    <col min="167" max="167" width="4.81640625" style="44" bestFit="1" customWidth="1"/>
    <col min="168" max="198" width="3.81640625" style="44" bestFit="1" customWidth="1"/>
    <col min="199" max="199" width="4.81640625" style="44" bestFit="1" customWidth="1"/>
    <col min="200" max="202" width="3.81640625" style="44" bestFit="1" customWidth="1"/>
    <col min="203" max="203" width="4.81640625" style="44" bestFit="1" customWidth="1"/>
    <col min="204" max="238" width="3.81640625" style="44" bestFit="1" customWidth="1"/>
    <col min="239" max="239" width="4.81640625" style="44" bestFit="1" customWidth="1"/>
    <col min="240" max="245" width="3.81640625" style="44" bestFit="1" customWidth="1"/>
    <col min="246" max="246" width="4.81640625" style="44" bestFit="1" customWidth="1"/>
    <col min="247" max="291" width="3.81640625" style="44" bestFit="1" customWidth="1"/>
    <col min="292" max="292" width="4.81640625" style="44" bestFit="1" customWidth="1"/>
    <col min="293" max="295" width="3.81640625" style="44" bestFit="1" customWidth="1"/>
    <col min="296" max="296" width="4.81640625" style="44" bestFit="1" customWidth="1"/>
    <col min="297" max="310" width="3.81640625" style="44" bestFit="1" customWidth="1"/>
    <col min="311" max="311" width="4.81640625" style="44" bestFit="1" customWidth="1"/>
    <col min="312" max="321" width="3.81640625" style="44" bestFit="1" customWidth="1"/>
    <col min="322" max="322" width="4.81640625" style="44" bestFit="1" customWidth="1"/>
    <col min="323" max="359" width="3.81640625" style="44" bestFit="1" customWidth="1"/>
    <col min="360" max="360" width="4.81640625" style="44" bestFit="1" customWidth="1"/>
    <col min="361" max="367" width="3.81640625" style="44" bestFit="1" customWidth="1"/>
    <col min="368" max="369" width="4.81640625" style="44" bestFit="1" customWidth="1"/>
    <col min="370" max="373" width="3.81640625" style="44" bestFit="1" customWidth="1"/>
    <col min="374" max="374" width="4.81640625" style="44" bestFit="1" customWidth="1"/>
    <col min="375" max="399" width="3.81640625" style="44" bestFit="1" customWidth="1"/>
    <col min="400" max="401" width="4.81640625" style="44" bestFit="1" customWidth="1"/>
    <col min="402" max="438" width="3.81640625" style="44" bestFit="1" customWidth="1"/>
    <col min="439" max="501" width="4.81640625" style="44" bestFit="1" customWidth="1"/>
    <col min="502" max="503" width="5.81640625" style="44" bestFit="1" customWidth="1"/>
    <col min="504" max="504" width="6.7265625" style="44" bestFit="1" customWidth="1"/>
    <col min="505" max="505" width="10.7265625" style="44" bestFit="1" customWidth="1"/>
    <col min="506" max="16384" width="8.7265625" style="44"/>
  </cols>
  <sheetData>
    <row r="1" spans="1:9" ht="13" x14ac:dyDescent="0.3">
      <c r="A1" s="43" t="s">
        <v>8218</v>
      </c>
      <c r="B1" s="44" t="s">
        <v>8221</v>
      </c>
      <c r="D1" s="47" t="s">
        <v>8441</v>
      </c>
      <c r="E1" s="47" t="s">
        <v>8442</v>
      </c>
      <c r="F1" s="47" t="s">
        <v>8443</v>
      </c>
      <c r="G1" s="47" t="s">
        <v>8444</v>
      </c>
      <c r="H1" s="47" t="s">
        <v>8445</v>
      </c>
      <c r="I1" s="47" t="s">
        <v>8446</v>
      </c>
    </row>
    <row r="2" spans="1:9" ht="13" x14ac:dyDescent="0.3">
      <c r="D2" s="49">
        <f>AVERAGE(B4:B1533)</f>
        <v>17.709803921568628</v>
      </c>
      <c r="E2" s="48">
        <f>MEDIAN(B4:B1533)</f>
        <v>4</v>
      </c>
      <c r="F2" s="48">
        <f>MIN(B4:B1533)</f>
        <v>0</v>
      </c>
      <c r="G2" s="48">
        <f>MAX(B4:B1533)</f>
        <v>1293</v>
      </c>
      <c r="H2" s="49">
        <f>_xlfn.VAR.S(B4:B1533)</f>
        <v>3775.6894394644714</v>
      </c>
      <c r="I2" s="49">
        <f>_xlfn.STDEV.S(B4:B1533)</f>
        <v>61.446638959868842</v>
      </c>
    </row>
    <row r="3" spans="1:9" x14ac:dyDescent="0.3">
      <c r="A3" s="43" t="s">
        <v>8440</v>
      </c>
      <c r="B3" s="44" t="s">
        <v>8439</v>
      </c>
    </row>
    <row r="4" spans="1:9" x14ac:dyDescent="0.3">
      <c r="A4" s="45">
        <v>160</v>
      </c>
      <c r="B4" s="46">
        <v>0</v>
      </c>
    </row>
    <row r="5" spans="1:9" x14ac:dyDescent="0.3">
      <c r="A5" s="45">
        <v>161</v>
      </c>
      <c r="B5" s="46">
        <v>1</v>
      </c>
    </row>
    <row r="6" spans="1:9" x14ac:dyDescent="0.3">
      <c r="A6" s="45">
        <v>162</v>
      </c>
      <c r="B6" s="46">
        <v>10</v>
      </c>
    </row>
    <row r="7" spans="1:9" x14ac:dyDescent="0.3">
      <c r="A7" s="45">
        <v>163</v>
      </c>
      <c r="B7" s="46">
        <v>0</v>
      </c>
    </row>
    <row r="8" spans="1:9" x14ac:dyDescent="0.3">
      <c r="A8" s="45">
        <v>164</v>
      </c>
      <c r="B8" s="46">
        <v>7</v>
      </c>
    </row>
    <row r="9" spans="1:9" x14ac:dyDescent="0.3">
      <c r="A9" s="45">
        <v>165</v>
      </c>
      <c r="B9" s="46">
        <v>0</v>
      </c>
    </row>
    <row r="10" spans="1:9" x14ac:dyDescent="0.3">
      <c r="A10" s="45">
        <v>166</v>
      </c>
      <c r="B10" s="46">
        <v>1</v>
      </c>
    </row>
    <row r="11" spans="1:9" x14ac:dyDescent="0.3">
      <c r="A11" s="45">
        <v>167</v>
      </c>
      <c r="B11" s="46">
        <v>2</v>
      </c>
    </row>
    <row r="12" spans="1:9" x14ac:dyDescent="0.3">
      <c r="A12" s="45">
        <v>168</v>
      </c>
      <c r="B12" s="46">
        <v>3</v>
      </c>
    </row>
    <row r="13" spans="1:9" x14ac:dyDescent="0.3">
      <c r="A13" s="45">
        <v>169</v>
      </c>
      <c r="B13" s="46">
        <v>10</v>
      </c>
    </row>
    <row r="14" spans="1:9" x14ac:dyDescent="0.3">
      <c r="A14" s="45">
        <v>170</v>
      </c>
      <c r="B14" s="46">
        <v>10</v>
      </c>
    </row>
    <row r="15" spans="1:9" x14ac:dyDescent="0.3">
      <c r="A15" s="45">
        <v>171</v>
      </c>
      <c r="B15" s="46">
        <v>1</v>
      </c>
    </row>
    <row r="16" spans="1:9" x14ac:dyDescent="0.3">
      <c r="A16" s="45">
        <v>172</v>
      </c>
      <c r="B16" s="46">
        <v>0</v>
      </c>
    </row>
    <row r="17" spans="1:2" x14ac:dyDescent="0.3">
      <c r="A17" s="45">
        <v>173</v>
      </c>
      <c r="B17" s="46">
        <v>0</v>
      </c>
    </row>
    <row r="18" spans="1:2" x14ac:dyDescent="0.3">
      <c r="A18" s="45">
        <v>174</v>
      </c>
      <c r="B18" s="46">
        <v>0</v>
      </c>
    </row>
    <row r="19" spans="1:2" x14ac:dyDescent="0.3">
      <c r="A19" s="45">
        <v>175</v>
      </c>
      <c r="B19" s="46">
        <v>26</v>
      </c>
    </row>
    <row r="20" spans="1:2" x14ac:dyDescent="0.3">
      <c r="A20" s="45">
        <v>176</v>
      </c>
      <c r="B20" s="46">
        <v>0</v>
      </c>
    </row>
    <row r="21" spans="1:2" x14ac:dyDescent="0.3">
      <c r="A21" s="45">
        <v>177</v>
      </c>
      <c r="B21" s="46">
        <v>7</v>
      </c>
    </row>
    <row r="22" spans="1:2" x14ac:dyDescent="0.3">
      <c r="A22" s="45">
        <v>178</v>
      </c>
      <c r="B22" s="46">
        <v>0</v>
      </c>
    </row>
    <row r="23" spans="1:2" x14ac:dyDescent="0.3">
      <c r="A23" s="45">
        <v>179</v>
      </c>
      <c r="B23" s="46">
        <v>2</v>
      </c>
    </row>
    <row r="24" spans="1:2" x14ac:dyDescent="0.3">
      <c r="A24" s="45">
        <v>180</v>
      </c>
      <c r="B24" s="46">
        <v>13</v>
      </c>
    </row>
    <row r="25" spans="1:2" x14ac:dyDescent="0.3">
      <c r="A25" s="45">
        <v>181</v>
      </c>
      <c r="B25" s="46">
        <v>4</v>
      </c>
    </row>
    <row r="26" spans="1:2" x14ac:dyDescent="0.3">
      <c r="A26" s="45">
        <v>182</v>
      </c>
      <c r="B26" s="46">
        <v>0</v>
      </c>
    </row>
    <row r="27" spans="1:2" x14ac:dyDescent="0.3">
      <c r="A27" s="45">
        <v>183</v>
      </c>
      <c r="B27" s="46">
        <v>12</v>
      </c>
    </row>
    <row r="28" spans="1:2" x14ac:dyDescent="0.3">
      <c r="A28" s="45">
        <v>184</v>
      </c>
      <c r="B28" s="46">
        <v>2</v>
      </c>
    </row>
    <row r="29" spans="1:2" x14ac:dyDescent="0.3">
      <c r="A29" s="45">
        <v>185</v>
      </c>
      <c r="B29" s="46">
        <v>10</v>
      </c>
    </row>
    <row r="30" spans="1:2" x14ac:dyDescent="0.3">
      <c r="A30" s="45">
        <v>186</v>
      </c>
      <c r="B30" s="46">
        <v>0</v>
      </c>
    </row>
    <row r="31" spans="1:2" x14ac:dyDescent="0.3">
      <c r="A31" s="45">
        <v>187</v>
      </c>
      <c r="B31" s="46">
        <v>5</v>
      </c>
    </row>
    <row r="32" spans="1:2" x14ac:dyDescent="0.3">
      <c r="A32" s="45">
        <v>188</v>
      </c>
      <c r="B32" s="46">
        <v>0</v>
      </c>
    </row>
    <row r="33" spans="1:2" x14ac:dyDescent="0.3">
      <c r="A33" s="45">
        <v>189</v>
      </c>
      <c r="B33" s="46">
        <v>5</v>
      </c>
    </row>
    <row r="34" spans="1:2" x14ac:dyDescent="0.3">
      <c r="A34" s="45">
        <v>190</v>
      </c>
      <c r="B34" s="46">
        <v>1</v>
      </c>
    </row>
    <row r="35" spans="1:2" x14ac:dyDescent="0.3">
      <c r="A35" s="45">
        <v>191</v>
      </c>
      <c r="B35" s="46">
        <v>3</v>
      </c>
    </row>
    <row r="36" spans="1:2" x14ac:dyDescent="0.3">
      <c r="A36" s="45">
        <v>192</v>
      </c>
      <c r="B36" s="46">
        <v>3</v>
      </c>
    </row>
    <row r="37" spans="1:2" x14ac:dyDescent="0.3">
      <c r="A37" s="45">
        <v>193</v>
      </c>
      <c r="B37" s="46">
        <v>0</v>
      </c>
    </row>
    <row r="38" spans="1:2" x14ac:dyDescent="0.3">
      <c r="A38" s="45">
        <v>194</v>
      </c>
      <c r="B38" s="46">
        <v>3</v>
      </c>
    </row>
    <row r="39" spans="1:2" x14ac:dyDescent="0.3">
      <c r="A39" s="45">
        <v>195</v>
      </c>
      <c r="B39" s="46">
        <v>0</v>
      </c>
    </row>
    <row r="40" spans="1:2" x14ac:dyDescent="0.3">
      <c r="A40" s="45">
        <v>196</v>
      </c>
      <c r="B40" s="46">
        <v>19</v>
      </c>
    </row>
    <row r="41" spans="1:2" x14ac:dyDescent="0.3">
      <c r="A41" s="45">
        <v>197</v>
      </c>
      <c r="B41" s="46">
        <v>8</v>
      </c>
    </row>
    <row r="42" spans="1:2" x14ac:dyDescent="0.3">
      <c r="A42" s="45">
        <v>198</v>
      </c>
      <c r="B42" s="46">
        <v>6</v>
      </c>
    </row>
    <row r="43" spans="1:2" x14ac:dyDescent="0.3">
      <c r="A43" s="45">
        <v>199</v>
      </c>
      <c r="B43" s="46">
        <v>0</v>
      </c>
    </row>
    <row r="44" spans="1:2" x14ac:dyDescent="0.3">
      <c r="A44" s="45">
        <v>200</v>
      </c>
      <c r="B44" s="46">
        <v>18</v>
      </c>
    </row>
    <row r="45" spans="1:2" x14ac:dyDescent="0.3">
      <c r="A45" s="45">
        <v>201</v>
      </c>
      <c r="B45" s="46">
        <v>7</v>
      </c>
    </row>
    <row r="46" spans="1:2" x14ac:dyDescent="0.3">
      <c r="A46" s="45">
        <v>202</v>
      </c>
      <c r="B46" s="46">
        <v>0</v>
      </c>
    </row>
    <row r="47" spans="1:2" x14ac:dyDescent="0.3">
      <c r="A47" s="45">
        <v>203</v>
      </c>
      <c r="B47" s="46">
        <v>8</v>
      </c>
    </row>
    <row r="48" spans="1:2" x14ac:dyDescent="0.3">
      <c r="A48" s="45">
        <v>204</v>
      </c>
      <c r="B48" s="46">
        <v>1293</v>
      </c>
    </row>
    <row r="49" spans="1:2" x14ac:dyDescent="0.3">
      <c r="A49" s="45">
        <v>205</v>
      </c>
      <c r="B49" s="46">
        <v>17</v>
      </c>
    </row>
    <row r="50" spans="1:2" x14ac:dyDescent="0.3">
      <c r="A50" s="45">
        <v>206</v>
      </c>
      <c r="B50" s="46">
        <v>0</v>
      </c>
    </row>
    <row r="51" spans="1:2" x14ac:dyDescent="0.3">
      <c r="A51" s="45">
        <v>207</v>
      </c>
      <c r="B51" s="46">
        <v>13</v>
      </c>
    </row>
    <row r="52" spans="1:2" x14ac:dyDescent="0.3">
      <c r="A52" s="45">
        <v>208</v>
      </c>
      <c r="B52" s="46">
        <v>0</v>
      </c>
    </row>
    <row r="53" spans="1:2" x14ac:dyDescent="0.3">
      <c r="A53" s="45">
        <v>209</v>
      </c>
      <c r="B53" s="46">
        <v>0</v>
      </c>
    </row>
    <row r="54" spans="1:2" x14ac:dyDescent="0.3">
      <c r="A54" s="45">
        <v>210</v>
      </c>
      <c r="B54" s="46">
        <v>33</v>
      </c>
    </row>
    <row r="55" spans="1:2" x14ac:dyDescent="0.3">
      <c r="A55" s="45">
        <v>211</v>
      </c>
      <c r="B55" s="46">
        <v>12</v>
      </c>
    </row>
    <row r="56" spans="1:2" x14ac:dyDescent="0.3">
      <c r="A56" s="45">
        <v>212</v>
      </c>
      <c r="B56" s="46">
        <v>1</v>
      </c>
    </row>
    <row r="57" spans="1:2" x14ac:dyDescent="0.3">
      <c r="A57" s="45">
        <v>213</v>
      </c>
      <c r="B57" s="46">
        <v>1</v>
      </c>
    </row>
    <row r="58" spans="1:2" x14ac:dyDescent="0.3">
      <c r="A58" s="45">
        <v>214</v>
      </c>
      <c r="B58" s="46">
        <v>1</v>
      </c>
    </row>
    <row r="59" spans="1:2" x14ac:dyDescent="0.3">
      <c r="A59" s="45">
        <v>215</v>
      </c>
      <c r="B59" s="46">
        <v>1</v>
      </c>
    </row>
    <row r="60" spans="1:2" x14ac:dyDescent="0.3">
      <c r="A60" s="45">
        <v>216</v>
      </c>
      <c r="B60" s="46">
        <v>84</v>
      </c>
    </row>
    <row r="61" spans="1:2" x14ac:dyDescent="0.3">
      <c r="A61" s="45">
        <v>217</v>
      </c>
      <c r="B61" s="46">
        <v>38</v>
      </c>
    </row>
    <row r="62" spans="1:2" x14ac:dyDescent="0.3">
      <c r="A62" s="45">
        <v>218</v>
      </c>
      <c r="B62" s="46">
        <v>1</v>
      </c>
    </row>
    <row r="63" spans="1:2" x14ac:dyDescent="0.3">
      <c r="A63" s="45">
        <v>219</v>
      </c>
      <c r="B63" s="46">
        <v>76</v>
      </c>
    </row>
    <row r="64" spans="1:2" x14ac:dyDescent="0.3">
      <c r="A64" s="45">
        <v>220</v>
      </c>
      <c r="B64" s="46">
        <v>3</v>
      </c>
    </row>
    <row r="65" spans="1:2" x14ac:dyDescent="0.3">
      <c r="A65" s="45">
        <v>221</v>
      </c>
      <c r="B65" s="46">
        <v>0</v>
      </c>
    </row>
    <row r="66" spans="1:2" x14ac:dyDescent="0.3">
      <c r="A66" s="45">
        <v>222</v>
      </c>
      <c r="B66" s="46">
        <v>2</v>
      </c>
    </row>
    <row r="67" spans="1:2" x14ac:dyDescent="0.3">
      <c r="A67" s="45">
        <v>223</v>
      </c>
      <c r="B67" s="46">
        <v>0</v>
      </c>
    </row>
    <row r="68" spans="1:2" x14ac:dyDescent="0.3">
      <c r="A68" s="45">
        <v>224</v>
      </c>
      <c r="B68" s="46">
        <v>0</v>
      </c>
    </row>
    <row r="69" spans="1:2" x14ac:dyDescent="0.3">
      <c r="A69" s="45">
        <v>225</v>
      </c>
      <c r="B69" s="46">
        <v>0</v>
      </c>
    </row>
    <row r="70" spans="1:2" x14ac:dyDescent="0.3">
      <c r="A70" s="45">
        <v>226</v>
      </c>
      <c r="B70" s="46">
        <v>2</v>
      </c>
    </row>
    <row r="71" spans="1:2" x14ac:dyDescent="0.3">
      <c r="A71" s="45">
        <v>227</v>
      </c>
      <c r="B71" s="46">
        <v>0</v>
      </c>
    </row>
    <row r="72" spans="1:2" x14ac:dyDescent="0.3">
      <c r="A72" s="45">
        <v>228</v>
      </c>
      <c r="B72" s="46">
        <v>0</v>
      </c>
    </row>
    <row r="73" spans="1:2" x14ac:dyDescent="0.3">
      <c r="A73" s="45">
        <v>229</v>
      </c>
      <c r="B73" s="46">
        <v>0</v>
      </c>
    </row>
    <row r="74" spans="1:2" x14ac:dyDescent="0.3">
      <c r="A74" s="45">
        <v>230</v>
      </c>
      <c r="B74" s="46">
        <v>2</v>
      </c>
    </row>
    <row r="75" spans="1:2" x14ac:dyDescent="0.3">
      <c r="A75" s="45">
        <v>231</v>
      </c>
      <c r="B75" s="46">
        <v>0</v>
      </c>
    </row>
    <row r="76" spans="1:2" x14ac:dyDescent="0.3">
      <c r="A76" s="45">
        <v>232</v>
      </c>
      <c r="B76" s="46">
        <v>7</v>
      </c>
    </row>
    <row r="77" spans="1:2" x14ac:dyDescent="0.3">
      <c r="A77" s="45">
        <v>233</v>
      </c>
      <c r="B77" s="46">
        <v>0</v>
      </c>
    </row>
    <row r="78" spans="1:2" x14ac:dyDescent="0.3">
      <c r="A78" s="45">
        <v>234</v>
      </c>
      <c r="B78" s="46">
        <v>5</v>
      </c>
    </row>
    <row r="79" spans="1:2" x14ac:dyDescent="0.3">
      <c r="A79" s="45">
        <v>235</v>
      </c>
      <c r="B79" s="46">
        <v>0</v>
      </c>
    </row>
    <row r="80" spans="1:2" x14ac:dyDescent="0.3">
      <c r="A80" s="45">
        <v>236</v>
      </c>
      <c r="B80" s="46">
        <v>0</v>
      </c>
    </row>
    <row r="81" spans="1:2" x14ac:dyDescent="0.3">
      <c r="A81" s="45">
        <v>237</v>
      </c>
      <c r="B81" s="46">
        <v>1</v>
      </c>
    </row>
    <row r="82" spans="1:2" x14ac:dyDescent="0.3">
      <c r="A82" s="45">
        <v>238</v>
      </c>
      <c r="B82" s="46">
        <v>0</v>
      </c>
    </row>
    <row r="83" spans="1:2" x14ac:dyDescent="0.3">
      <c r="A83" s="45">
        <v>239</v>
      </c>
      <c r="B83" s="46">
        <v>5</v>
      </c>
    </row>
    <row r="84" spans="1:2" x14ac:dyDescent="0.3">
      <c r="A84" s="45">
        <v>420</v>
      </c>
      <c r="B84" s="46">
        <v>3</v>
      </c>
    </row>
    <row r="85" spans="1:2" x14ac:dyDescent="0.3">
      <c r="A85" s="45">
        <v>421</v>
      </c>
      <c r="B85" s="46">
        <v>6</v>
      </c>
    </row>
    <row r="86" spans="1:2" x14ac:dyDescent="0.3">
      <c r="A86" s="45">
        <v>422</v>
      </c>
      <c r="B86" s="46">
        <v>12</v>
      </c>
    </row>
    <row r="87" spans="1:2" x14ac:dyDescent="0.3">
      <c r="A87" s="45">
        <v>423</v>
      </c>
      <c r="B87" s="46">
        <v>13</v>
      </c>
    </row>
    <row r="88" spans="1:2" x14ac:dyDescent="0.3">
      <c r="A88" s="45">
        <v>424</v>
      </c>
      <c r="B88" s="46">
        <v>5</v>
      </c>
    </row>
    <row r="89" spans="1:2" x14ac:dyDescent="0.3">
      <c r="A89" s="45">
        <v>425</v>
      </c>
      <c r="B89" s="46">
        <v>2</v>
      </c>
    </row>
    <row r="90" spans="1:2" x14ac:dyDescent="0.3">
      <c r="A90" s="45">
        <v>426</v>
      </c>
      <c r="B90" s="46">
        <v>8</v>
      </c>
    </row>
    <row r="91" spans="1:2" x14ac:dyDescent="0.3">
      <c r="A91" s="45">
        <v>427</v>
      </c>
      <c r="B91" s="46">
        <v>0</v>
      </c>
    </row>
    <row r="92" spans="1:2" x14ac:dyDescent="0.3">
      <c r="A92" s="45">
        <v>428</v>
      </c>
      <c r="B92" s="46">
        <v>13</v>
      </c>
    </row>
    <row r="93" spans="1:2" x14ac:dyDescent="0.3">
      <c r="A93" s="45">
        <v>429</v>
      </c>
      <c r="B93" s="46">
        <v>0</v>
      </c>
    </row>
    <row r="94" spans="1:2" x14ac:dyDescent="0.3">
      <c r="A94" s="45">
        <v>430</v>
      </c>
      <c r="B94" s="46">
        <v>5</v>
      </c>
    </row>
    <row r="95" spans="1:2" x14ac:dyDescent="0.3">
      <c r="A95" s="45">
        <v>431</v>
      </c>
      <c r="B95" s="46">
        <v>8</v>
      </c>
    </row>
    <row r="96" spans="1:2" x14ac:dyDescent="0.3">
      <c r="A96" s="45">
        <v>432</v>
      </c>
      <c r="B96" s="46">
        <v>8</v>
      </c>
    </row>
    <row r="97" spans="1:2" x14ac:dyDescent="0.3">
      <c r="A97" s="45">
        <v>433</v>
      </c>
      <c r="B97" s="46">
        <v>0</v>
      </c>
    </row>
    <row r="98" spans="1:2" x14ac:dyDescent="0.3">
      <c r="A98" s="45">
        <v>434</v>
      </c>
      <c r="B98" s="46">
        <v>2</v>
      </c>
    </row>
    <row r="99" spans="1:2" x14ac:dyDescent="0.3">
      <c r="A99" s="45">
        <v>435</v>
      </c>
      <c r="B99" s="46">
        <v>3</v>
      </c>
    </row>
    <row r="100" spans="1:2" x14ac:dyDescent="0.3">
      <c r="A100" s="45">
        <v>436</v>
      </c>
      <c r="B100" s="46">
        <v>0</v>
      </c>
    </row>
    <row r="101" spans="1:2" x14ac:dyDescent="0.3">
      <c r="A101" s="45">
        <v>437</v>
      </c>
      <c r="B101" s="46">
        <v>0</v>
      </c>
    </row>
    <row r="102" spans="1:2" x14ac:dyDescent="0.3">
      <c r="A102" s="45">
        <v>438</v>
      </c>
      <c r="B102" s="46">
        <v>11</v>
      </c>
    </row>
    <row r="103" spans="1:2" x14ac:dyDescent="0.3">
      <c r="A103" s="45">
        <v>439</v>
      </c>
      <c r="B103" s="46">
        <v>0</v>
      </c>
    </row>
    <row r="104" spans="1:2" x14ac:dyDescent="0.3">
      <c r="A104" s="45">
        <v>440</v>
      </c>
      <c r="B104" s="46">
        <v>1</v>
      </c>
    </row>
    <row r="105" spans="1:2" x14ac:dyDescent="0.3">
      <c r="A105" s="45">
        <v>441</v>
      </c>
      <c r="B105" s="46">
        <v>0</v>
      </c>
    </row>
    <row r="106" spans="1:2" x14ac:dyDescent="0.3">
      <c r="A106" s="45">
        <v>442</v>
      </c>
      <c r="B106" s="46">
        <v>17</v>
      </c>
    </row>
    <row r="107" spans="1:2" x14ac:dyDescent="0.3">
      <c r="A107" s="45">
        <v>443</v>
      </c>
      <c r="B107" s="46">
        <v>2</v>
      </c>
    </row>
    <row r="108" spans="1:2" x14ac:dyDescent="0.3">
      <c r="A108" s="45">
        <v>444</v>
      </c>
      <c r="B108" s="46">
        <v>1</v>
      </c>
    </row>
    <row r="109" spans="1:2" x14ac:dyDescent="0.3">
      <c r="A109" s="45">
        <v>445</v>
      </c>
      <c r="B109" s="46">
        <v>2</v>
      </c>
    </row>
    <row r="110" spans="1:2" x14ac:dyDescent="0.3">
      <c r="A110" s="45">
        <v>446</v>
      </c>
      <c r="B110" s="46">
        <v>16</v>
      </c>
    </row>
    <row r="111" spans="1:2" x14ac:dyDescent="0.3">
      <c r="A111" s="45">
        <v>447</v>
      </c>
      <c r="B111" s="46">
        <v>1</v>
      </c>
    </row>
    <row r="112" spans="1:2" x14ac:dyDescent="0.3">
      <c r="A112" s="45">
        <v>448</v>
      </c>
      <c r="B112" s="46">
        <v>4</v>
      </c>
    </row>
    <row r="113" spans="1:2" x14ac:dyDescent="0.3">
      <c r="A113" s="45">
        <v>449</v>
      </c>
      <c r="B113" s="46">
        <v>5</v>
      </c>
    </row>
    <row r="114" spans="1:2" x14ac:dyDescent="0.3">
      <c r="A114" s="45">
        <v>450</v>
      </c>
      <c r="B114" s="46">
        <v>7</v>
      </c>
    </row>
    <row r="115" spans="1:2" x14ac:dyDescent="0.3">
      <c r="A115" s="45">
        <v>451</v>
      </c>
      <c r="B115" s="46">
        <v>0</v>
      </c>
    </row>
    <row r="116" spans="1:2" x14ac:dyDescent="0.3">
      <c r="A116" s="45">
        <v>452</v>
      </c>
      <c r="B116" s="46">
        <v>12</v>
      </c>
    </row>
    <row r="117" spans="1:2" x14ac:dyDescent="0.3">
      <c r="A117" s="45">
        <v>453</v>
      </c>
      <c r="B117" s="46">
        <v>2</v>
      </c>
    </row>
    <row r="118" spans="1:2" x14ac:dyDescent="0.3">
      <c r="A118" s="45">
        <v>454</v>
      </c>
      <c r="B118" s="46">
        <v>5</v>
      </c>
    </row>
    <row r="119" spans="1:2" x14ac:dyDescent="0.3">
      <c r="A119" s="45">
        <v>455</v>
      </c>
      <c r="B119" s="46">
        <v>2</v>
      </c>
    </row>
    <row r="120" spans="1:2" x14ac:dyDescent="0.3">
      <c r="A120" s="45">
        <v>456</v>
      </c>
      <c r="B120" s="46">
        <v>3</v>
      </c>
    </row>
    <row r="121" spans="1:2" x14ac:dyDescent="0.3">
      <c r="A121" s="45">
        <v>457</v>
      </c>
      <c r="B121" s="46">
        <v>0</v>
      </c>
    </row>
    <row r="122" spans="1:2" x14ac:dyDescent="0.3">
      <c r="A122" s="45">
        <v>458</v>
      </c>
      <c r="B122" s="46">
        <v>49</v>
      </c>
    </row>
    <row r="123" spans="1:2" x14ac:dyDescent="0.3">
      <c r="A123" s="45">
        <v>459</v>
      </c>
      <c r="B123" s="46">
        <v>1</v>
      </c>
    </row>
    <row r="124" spans="1:2" x14ac:dyDescent="0.3">
      <c r="A124" s="45">
        <v>460</v>
      </c>
      <c r="B124" s="46">
        <v>2</v>
      </c>
    </row>
    <row r="125" spans="1:2" x14ac:dyDescent="0.3">
      <c r="A125" s="45">
        <v>461</v>
      </c>
      <c r="B125" s="46">
        <v>0</v>
      </c>
    </row>
    <row r="126" spans="1:2" x14ac:dyDescent="0.3">
      <c r="A126" s="45">
        <v>462</v>
      </c>
      <c r="B126" s="46">
        <v>0</v>
      </c>
    </row>
    <row r="127" spans="1:2" x14ac:dyDescent="0.3">
      <c r="A127" s="45">
        <v>463</v>
      </c>
      <c r="B127" s="46">
        <v>11</v>
      </c>
    </row>
    <row r="128" spans="1:2" x14ac:dyDescent="0.3">
      <c r="A128" s="45">
        <v>464</v>
      </c>
      <c r="B128" s="46">
        <v>1</v>
      </c>
    </row>
    <row r="129" spans="1:2" x14ac:dyDescent="0.3">
      <c r="A129" s="45">
        <v>465</v>
      </c>
      <c r="B129" s="46">
        <v>8</v>
      </c>
    </row>
    <row r="130" spans="1:2" x14ac:dyDescent="0.3">
      <c r="A130" s="45">
        <v>466</v>
      </c>
      <c r="B130" s="46">
        <v>5</v>
      </c>
    </row>
    <row r="131" spans="1:2" x14ac:dyDescent="0.3">
      <c r="A131" s="45">
        <v>467</v>
      </c>
      <c r="B131" s="46">
        <v>39</v>
      </c>
    </row>
    <row r="132" spans="1:2" x14ac:dyDescent="0.3">
      <c r="A132" s="45">
        <v>468</v>
      </c>
      <c r="B132" s="46">
        <v>0</v>
      </c>
    </row>
    <row r="133" spans="1:2" x14ac:dyDescent="0.3">
      <c r="A133" s="45">
        <v>469</v>
      </c>
      <c r="B133" s="46">
        <v>0</v>
      </c>
    </row>
    <row r="134" spans="1:2" x14ac:dyDescent="0.3">
      <c r="A134" s="45">
        <v>470</v>
      </c>
      <c r="B134" s="46">
        <v>2</v>
      </c>
    </row>
    <row r="135" spans="1:2" x14ac:dyDescent="0.3">
      <c r="A135" s="45">
        <v>471</v>
      </c>
      <c r="B135" s="46">
        <v>170</v>
      </c>
    </row>
    <row r="136" spans="1:2" x14ac:dyDescent="0.3">
      <c r="A136" s="45">
        <v>472</v>
      </c>
      <c r="B136" s="46">
        <v>5</v>
      </c>
    </row>
    <row r="137" spans="1:2" x14ac:dyDescent="0.3">
      <c r="A137" s="45">
        <v>473</v>
      </c>
      <c r="B137" s="46">
        <v>14</v>
      </c>
    </row>
    <row r="138" spans="1:2" x14ac:dyDescent="0.3">
      <c r="A138" s="45">
        <v>474</v>
      </c>
      <c r="B138" s="46">
        <v>1</v>
      </c>
    </row>
    <row r="139" spans="1:2" x14ac:dyDescent="0.3">
      <c r="A139" s="45">
        <v>475</v>
      </c>
      <c r="B139" s="46">
        <v>0</v>
      </c>
    </row>
    <row r="140" spans="1:2" x14ac:dyDescent="0.3">
      <c r="A140" s="45">
        <v>476</v>
      </c>
      <c r="B140" s="46">
        <v>124</v>
      </c>
    </row>
    <row r="141" spans="1:2" x14ac:dyDescent="0.3">
      <c r="A141" s="45">
        <v>477</v>
      </c>
      <c r="B141" s="46">
        <v>0</v>
      </c>
    </row>
    <row r="142" spans="1:2" x14ac:dyDescent="0.3">
      <c r="A142" s="45">
        <v>478</v>
      </c>
      <c r="B142" s="46">
        <v>0</v>
      </c>
    </row>
    <row r="143" spans="1:2" x14ac:dyDescent="0.3">
      <c r="A143" s="45">
        <v>479</v>
      </c>
      <c r="B143" s="46">
        <v>55</v>
      </c>
    </row>
    <row r="144" spans="1:2" x14ac:dyDescent="0.3">
      <c r="A144" s="45">
        <v>480</v>
      </c>
      <c r="B144" s="46">
        <v>140</v>
      </c>
    </row>
    <row r="145" spans="1:2" x14ac:dyDescent="0.3">
      <c r="A145" s="45">
        <v>481</v>
      </c>
      <c r="B145" s="46">
        <v>21</v>
      </c>
    </row>
    <row r="146" spans="1:2" x14ac:dyDescent="0.3">
      <c r="A146" s="45">
        <v>482</v>
      </c>
      <c r="B146" s="46">
        <v>1</v>
      </c>
    </row>
    <row r="147" spans="1:2" x14ac:dyDescent="0.3">
      <c r="A147" s="45">
        <v>483</v>
      </c>
      <c r="B147" s="46">
        <v>147</v>
      </c>
    </row>
    <row r="148" spans="1:2" x14ac:dyDescent="0.3">
      <c r="A148" s="45">
        <v>484</v>
      </c>
      <c r="B148" s="46">
        <v>11</v>
      </c>
    </row>
    <row r="149" spans="1:2" x14ac:dyDescent="0.3">
      <c r="A149" s="45">
        <v>485</v>
      </c>
      <c r="B149" s="46">
        <v>125</v>
      </c>
    </row>
    <row r="150" spans="1:2" x14ac:dyDescent="0.3">
      <c r="A150" s="45">
        <v>486</v>
      </c>
      <c r="B150" s="46">
        <v>1</v>
      </c>
    </row>
    <row r="151" spans="1:2" x14ac:dyDescent="0.3">
      <c r="A151" s="45">
        <v>487</v>
      </c>
      <c r="B151" s="46">
        <v>0</v>
      </c>
    </row>
    <row r="152" spans="1:2" x14ac:dyDescent="0.3">
      <c r="A152" s="45">
        <v>488</v>
      </c>
      <c r="B152" s="46">
        <v>0</v>
      </c>
    </row>
    <row r="153" spans="1:2" x14ac:dyDescent="0.3">
      <c r="A153" s="45">
        <v>489</v>
      </c>
      <c r="B153" s="46">
        <v>3</v>
      </c>
    </row>
    <row r="154" spans="1:2" x14ac:dyDescent="0.3">
      <c r="A154" s="45">
        <v>490</v>
      </c>
      <c r="B154" s="46">
        <v>0</v>
      </c>
    </row>
    <row r="155" spans="1:2" x14ac:dyDescent="0.3">
      <c r="A155" s="45">
        <v>491</v>
      </c>
      <c r="B155" s="46">
        <v>0</v>
      </c>
    </row>
    <row r="156" spans="1:2" x14ac:dyDescent="0.3">
      <c r="A156" s="45">
        <v>492</v>
      </c>
      <c r="B156" s="46">
        <v>0</v>
      </c>
    </row>
    <row r="157" spans="1:2" x14ac:dyDescent="0.3">
      <c r="A157" s="45">
        <v>493</v>
      </c>
      <c r="B157" s="46">
        <v>0</v>
      </c>
    </row>
    <row r="158" spans="1:2" x14ac:dyDescent="0.3">
      <c r="A158" s="45">
        <v>494</v>
      </c>
      <c r="B158" s="46">
        <v>3</v>
      </c>
    </row>
    <row r="159" spans="1:2" x14ac:dyDescent="0.3">
      <c r="A159" s="45">
        <v>495</v>
      </c>
      <c r="B159" s="46">
        <v>0</v>
      </c>
    </row>
    <row r="160" spans="1:2" x14ac:dyDescent="0.3">
      <c r="A160" s="45">
        <v>496</v>
      </c>
      <c r="B160" s="46">
        <v>1</v>
      </c>
    </row>
    <row r="161" spans="1:2" x14ac:dyDescent="0.3">
      <c r="A161" s="45">
        <v>497</v>
      </c>
      <c r="B161" s="46">
        <v>3</v>
      </c>
    </row>
    <row r="162" spans="1:2" x14ac:dyDescent="0.3">
      <c r="A162" s="45">
        <v>498</v>
      </c>
      <c r="B162" s="46">
        <v>22</v>
      </c>
    </row>
    <row r="163" spans="1:2" x14ac:dyDescent="0.3">
      <c r="A163" s="45">
        <v>499</v>
      </c>
      <c r="B163" s="46">
        <v>26</v>
      </c>
    </row>
    <row r="164" spans="1:2" x14ac:dyDescent="0.3">
      <c r="A164" s="45">
        <v>500</v>
      </c>
      <c r="B164" s="46">
        <v>4</v>
      </c>
    </row>
    <row r="165" spans="1:2" x14ac:dyDescent="0.3">
      <c r="A165" s="45">
        <v>501</v>
      </c>
      <c r="B165" s="46">
        <v>0</v>
      </c>
    </row>
    <row r="166" spans="1:2" x14ac:dyDescent="0.3">
      <c r="A166" s="45">
        <v>502</v>
      </c>
      <c r="B166" s="46">
        <v>4</v>
      </c>
    </row>
    <row r="167" spans="1:2" x14ac:dyDescent="0.3">
      <c r="A167" s="45">
        <v>503</v>
      </c>
      <c r="B167" s="46">
        <v>9</v>
      </c>
    </row>
    <row r="168" spans="1:2" x14ac:dyDescent="0.3">
      <c r="A168" s="45">
        <v>504</v>
      </c>
      <c r="B168" s="46">
        <v>5</v>
      </c>
    </row>
    <row r="169" spans="1:2" x14ac:dyDescent="0.3">
      <c r="A169" s="45">
        <v>505</v>
      </c>
      <c r="B169" s="46">
        <v>14</v>
      </c>
    </row>
    <row r="170" spans="1:2" x14ac:dyDescent="0.3">
      <c r="A170" s="45">
        <v>506</v>
      </c>
      <c r="B170" s="46">
        <v>1</v>
      </c>
    </row>
    <row r="171" spans="1:2" x14ac:dyDescent="0.3">
      <c r="A171" s="45">
        <v>507</v>
      </c>
      <c r="B171" s="46">
        <v>10</v>
      </c>
    </row>
    <row r="172" spans="1:2" x14ac:dyDescent="0.3">
      <c r="A172" s="45">
        <v>508</v>
      </c>
      <c r="B172" s="46">
        <v>3</v>
      </c>
    </row>
    <row r="173" spans="1:2" x14ac:dyDescent="0.3">
      <c r="A173" s="45">
        <v>509</v>
      </c>
      <c r="B173" s="46">
        <v>1</v>
      </c>
    </row>
    <row r="174" spans="1:2" x14ac:dyDescent="0.3">
      <c r="A174" s="45">
        <v>510</v>
      </c>
      <c r="B174" s="46">
        <v>0</v>
      </c>
    </row>
    <row r="175" spans="1:2" x14ac:dyDescent="0.3">
      <c r="A175" s="45">
        <v>511</v>
      </c>
      <c r="B175" s="46">
        <v>5</v>
      </c>
    </row>
    <row r="176" spans="1:2" x14ac:dyDescent="0.3">
      <c r="A176" s="45">
        <v>512</v>
      </c>
      <c r="B176" s="46">
        <v>2</v>
      </c>
    </row>
    <row r="177" spans="1:2" x14ac:dyDescent="0.3">
      <c r="A177" s="45">
        <v>513</v>
      </c>
      <c r="B177" s="46">
        <v>68</v>
      </c>
    </row>
    <row r="178" spans="1:2" x14ac:dyDescent="0.3">
      <c r="A178" s="45">
        <v>514</v>
      </c>
      <c r="B178" s="46">
        <v>3</v>
      </c>
    </row>
    <row r="179" spans="1:2" x14ac:dyDescent="0.3">
      <c r="A179" s="45">
        <v>515</v>
      </c>
      <c r="B179" s="46">
        <v>34</v>
      </c>
    </row>
    <row r="180" spans="1:2" x14ac:dyDescent="0.3">
      <c r="A180" s="45">
        <v>516</v>
      </c>
      <c r="B180" s="46">
        <v>0</v>
      </c>
    </row>
    <row r="181" spans="1:2" x14ac:dyDescent="0.3">
      <c r="A181" s="45">
        <v>517</v>
      </c>
      <c r="B181" s="46">
        <v>3</v>
      </c>
    </row>
    <row r="182" spans="1:2" x14ac:dyDescent="0.3">
      <c r="A182" s="45">
        <v>518</v>
      </c>
      <c r="B182" s="46">
        <v>0</v>
      </c>
    </row>
    <row r="183" spans="1:2" x14ac:dyDescent="0.3">
      <c r="A183" s="45">
        <v>519</v>
      </c>
      <c r="B183" s="46">
        <v>70</v>
      </c>
    </row>
    <row r="184" spans="1:2" x14ac:dyDescent="0.3">
      <c r="A184" s="45">
        <v>540</v>
      </c>
      <c r="B184" s="46">
        <v>1</v>
      </c>
    </row>
    <row r="185" spans="1:2" x14ac:dyDescent="0.3">
      <c r="A185" s="45">
        <v>541</v>
      </c>
      <c r="B185" s="46">
        <v>1</v>
      </c>
    </row>
    <row r="186" spans="1:2" x14ac:dyDescent="0.3">
      <c r="A186" s="45">
        <v>542</v>
      </c>
      <c r="B186" s="46">
        <v>1</v>
      </c>
    </row>
    <row r="187" spans="1:2" x14ac:dyDescent="0.3">
      <c r="A187" s="45">
        <v>543</v>
      </c>
      <c r="B187" s="46">
        <v>2</v>
      </c>
    </row>
    <row r="188" spans="1:2" x14ac:dyDescent="0.3">
      <c r="A188" s="45">
        <v>544</v>
      </c>
      <c r="B188" s="46">
        <v>2</v>
      </c>
    </row>
    <row r="189" spans="1:2" x14ac:dyDescent="0.3">
      <c r="A189" s="45">
        <v>545</v>
      </c>
      <c r="B189" s="46">
        <v>34</v>
      </c>
    </row>
    <row r="190" spans="1:2" x14ac:dyDescent="0.3">
      <c r="A190" s="45">
        <v>546</v>
      </c>
      <c r="B190" s="46">
        <v>2</v>
      </c>
    </row>
    <row r="191" spans="1:2" x14ac:dyDescent="0.3">
      <c r="A191" s="45">
        <v>547</v>
      </c>
      <c r="B191" s="46">
        <v>0</v>
      </c>
    </row>
    <row r="192" spans="1:2" x14ac:dyDescent="0.3">
      <c r="A192" s="45">
        <v>548</v>
      </c>
      <c r="B192" s="46">
        <v>1</v>
      </c>
    </row>
    <row r="193" spans="1:2" x14ac:dyDescent="0.3">
      <c r="A193" s="45">
        <v>549</v>
      </c>
      <c r="B193" s="46">
        <v>8</v>
      </c>
    </row>
    <row r="194" spans="1:2" x14ac:dyDescent="0.3">
      <c r="A194" s="45">
        <v>550</v>
      </c>
      <c r="B194" s="46">
        <v>4</v>
      </c>
    </row>
    <row r="195" spans="1:2" x14ac:dyDescent="0.3">
      <c r="A195" s="45">
        <v>551</v>
      </c>
      <c r="B195" s="46">
        <v>28</v>
      </c>
    </row>
    <row r="196" spans="1:2" x14ac:dyDescent="0.3">
      <c r="A196" s="45">
        <v>552</v>
      </c>
      <c r="B196" s="46">
        <v>0</v>
      </c>
    </row>
    <row r="197" spans="1:2" x14ac:dyDescent="0.3">
      <c r="A197" s="45">
        <v>553</v>
      </c>
      <c r="B197" s="46">
        <v>6</v>
      </c>
    </row>
    <row r="198" spans="1:2" x14ac:dyDescent="0.3">
      <c r="A198" s="45">
        <v>554</v>
      </c>
      <c r="B198" s="46">
        <v>22</v>
      </c>
    </row>
    <row r="199" spans="1:2" x14ac:dyDescent="0.3">
      <c r="A199" s="45">
        <v>555</v>
      </c>
      <c r="B199" s="46">
        <v>0</v>
      </c>
    </row>
    <row r="200" spans="1:2" x14ac:dyDescent="0.3">
      <c r="A200" s="45">
        <v>556</v>
      </c>
      <c r="B200" s="46">
        <v>1</v>
      </c>
    </row>
    <row r="201" spans="1:2" x14ac:dyDescent="0.3">
      <c r="A201" s="45">
        <v>557</v>
      </c>
      <c r="B201" s="46">
        <v>20</v>
      </c>
    </row>
    <row r="202" spans="1:2" x14ac:dyDescent="0.3">
      <c r="A202" s="45">
        <v>558</v>
      </c>
      <c r="B202" s="46">
        <v>0</v>
      </c>
    </row>
    <row r="203" spans="1:2" x14ac:dyDescent="0.3">
      <c r="A203" s="45">
        <v>559</v>
      </c>
      <c r="B203" s="46">
        <v>1</v>
      </c>
    </row>
    <row r="204" spans="1:2" x14ac:dyDescent="0.3">
      <c r="A204" s="45">
        <v>560</v>
      </c>
      <c r="B204" s="46">
        <v>3</v>
      </c>
    </row>
    <row r="205" spans="1:2" x14ac:dyDescent="0.3">
      <c r="A205" s="45">
        <v>561</v>
      </c>
      <c r="B205" s="46">
        <v>2</v>
      </c>
    </row>
    <row r="206" spans="1:2" x14ac:dyDescent="0.3">
      <c r="A206" s="45">
        <v>562</v>
      </c>
      <c r="B206" s="46">
        <v>0</v>
      </c>
    </row>
    <row r="207" spans="1:2" x14ac:dyDescent="0.3">
      <c r="A207" s="45">
        <v>563</v>
      </c>
      <c r="B207" s="46">
        <v>2</v>
      </c>
    </row>
    <row r="208" spans="1:2" x14ac:dyDescent="0.3">
      <c r="A208" s="45">
        <v>564</v>
      </c>
      <c r="B208" s="46">
        <v>1</v>
      </c>
    </row>
    <row r="209" spans="1:2" x14ac:dyDescent="0.3">
      <c r="A209" s="45">
        <v>565</v>
      </c>
      <c r="B209" s="46">
        <v>0</v>
      </c>
    </row>
    <row r="210" spans="1:2" x14ac:dyDescent="0.3">
      <c r="A210" s="45">
        <v>566</v>
      </c>
      <c r="B210" s="46">
        <v>1</v>
      </c>
    </row>
    <row r="211" spans="1:2" x14ac:dyDescent="0.3">
      <c r="A211" s="45">
        <v>567</v>
      </c>
      <c r="B211" s="46">
        <v>0</v>
      </c>
    </row>
    <row r="212" spans="1:2" x14ac:dyDescent="0.3">
      <c r="A212" s="45">
        <v>568</v>
      </c>
      <c r="B212" s="46">
        <v>5</v>
      </c>
    </row>
    <row r="213" spans="1:2" x14ac:dyDescent="0.3">
      <c r="A213" s="45">
        <v>569</v>
      </c>
      <c r="B213" s="46">
        <v>1</v>
      </c>
    </row>
    <row r="214" spans="1:2" x14ac:dyDescent="0.3">
      <c r="A214" s="45">
        <v>570</v>
      </c>
      <c r="B214" s="46">
        <v>1</v>
      </c>
    </row>
    <row r="215" spans="1:2" x14ac:dyDescent="0.3">
      <c r="A215" s="45">
        <v>571</v>
      </c>
      <c r="B215" s="46">
        <v>2</v>
      </c>
    </row>
    <row r="216" spans="1:2" x14ac:dyDescent="0.3">
      <c r="A216" s="45">
        <v>572</v>
      </c>
      <c r="B216" s="46">
        <v>0</v>
      </c>
    </row>
    <row r="217" spans="1:2" x14ac:dyDescent="0.3">
      <c r="A217" s="45">
        <v>573</v>
      </c>
      <c r="B217" s="46">
        <v>9</v>
      </c>
    </row>
    <row r="218" spans="1:2" x14ac:dyDescent="0.3">
      <c r="A218" s="45">
        <v>574</v>
      </c>
      <c r="B218" s="46">
        <v>4</v>
      </c>
    </row>
    <row r="219" spans="1:2" x14ac:dyDescent="0.3">
      <c r="A219" s="45">
        <v>575</v>
      </c>
      <c r="B219" s="46">
        <v>4</v>
      </c>
    </row>
    <row r="220" spans="1:2" x14ac:dyDescent="0.3">
      <c r="A220" s="45">
        <v>576</v>
      </c>
      <c r="B220" s="46">
        <v>1</v>
      </c>
    </row>
    <row r="221" spans="1:2" x14ac:dyDescent="0.3">
      <c r="A221" s="45">
        <v>577</v>
      </c>
      <c r="B221" s="46">
        <v>1</v>
      </c>
    </row>
    <row r="222" spans="1:2" x14ac:dyDescent="0.3">
      <c r="A222" s="45">
        <v>578</v>
      </c>
      <c r="B222" s="46">
        <v>7</v>
      </c>
    </row>
    <row r="223" spans="1:2" x14ac:dyDescent="0.3">
      <c r="A223" s="45">
        <v>579</v>
      </c>
      <c r="B223" s="46">
        <v>5</v>
      </c>
    </row>
    <row r="224" spans="1:2" x14ac:dyDescent="0.3">
      <c r="A224" s="45">
        <v>580</v>
      </c>
      <c r="B224" s="46">
        <v>1</v>
      </c>
    </row>
    <row r="225" spans="1:2" x14ac:dyDescent="0.3">
      <c r="A225" s="45">
        <v>581</v>
      </c>
      <c r="B225" s="46">
        <v>0</v>
      </c>
    </row>
    <row r="226" spans="1:2" x14ac:dyDescent="0.3">
      <c r="A226" s="45">
        <v>582</v>
      </c>
      <c r="B226" s="46">
        <v>0</v>
      </c>
    </row>
    <row r="227" spans="1:2" x14ac:dyDescent="0.3">
      <c r="A227" s="45">
        <v>583</v>
      </c>
      <c r="B227" s="46">
        <v>1</v>
      </c>
    </row>
    <row r="228" spans="1:2" x14ac:dyDescent="0.3">
      <c r="A228" s="45">
        <v>584</v>
      </c>
      <c r="B228" s="46">
        <v>2</v>
      </c>
    </row>
    <row r="229" spans="1:2" x14ac:dyDescent="0.3">
      <c r="A229" s="45">
        <v>585</v>
      </c>
      <c r="B229" s="46">
        <v>0</v>
      </c>
    </row>
    <row r="230" spans="1:2" x14ac:dyDescent="0.3">
      <c r="A230" s="45">
        <v>586</v>
      </c>
      <c r="B230" s="46">
        <v>4</v>
      </c>
    </row>
    <row r="231" spans="1:2" x14ac:dyDescent="0.3">
      <c r="A231" s="45">
        <v>587</v>
      </c>
      <c r="B231" s="46">
        <v>7</v>
      </c>
    </row>
    <row r="232" spans="1:2" x14ac:dyDescent="0.3">
      <c r="A232" s="45">
        <v>588</v>
      </c>
      <c r="B232" s="46">
        <v>2</v>
      </c>
    </row>
    <row r="233" spans="1:2" x14ac:dyDescent="0.3">
      <c r="A233" s="45">
        <v>589</v>
      </c>
      <c r="B233" s="46">
        <v>1</v>
      </c>
    </row>
    <row r="234" spans="1:2" x14ac:dyDescent="0.3">
      <c r="A234" s="45">
        <v>590</v>
      </c>
      <c r="B234" s="46">
        <v>9</v>
      </c>
    </row>
    <row r="235" spans="1:2" x14ac:dyDescent="0.3">
      <c r="A235" s="45">
        <v>591</v>
      </c>
      <c r="B235" s="46">
        <v>2</v>
      </c>
    </row>
    <row r="236" spans="1:2" x14ac:dyDescent="0.3">
      <c r="A236" s="45">
        <v>592</v>
      </c>
      <c r="B236" s="46">
        <v>1</v>
      </c>
    </row>
    <row r="237" spans="1:2" x14ac:dyDescent="0.3">
      <c r="A237" s="45">
        <v>593</v>
      </c>
      <c r="B237" s="46">
        <v>7</v>
      </c>
    </row>
    <row r="238" spans="1:2" x14ac:dyDescent="0.3">
      <c r="A238" s="45">
        <v>594</v>
      </c>
      <c r="B238" s="46">
        <v>2</v>
      </c>
    </row>
    <row r="239" spans="1:2" x14ac:dyDescent="0.3">
      <c r="A239" s="45">
        <v>595</v>
      </c>
      <c r="B239" s="46">
        <v>8</v>
      </c>
    </row>
    <row r="240" spans="1:2" x14ac:dyDescent="0.3">
      <c r="A240" s="45">
        <v>596</v>
      </c>
      <c r="B240" s="46">
        <v>2</v>
      </c>
    </row>
    <row r="241" spans="1:2" x14ac:dyDescent="0.3">
      <c r="A241" s="45">
        <v>597</v>
      </c>
      <c r="B241" s="46">
        <v>2</v>
      </c>
    </row>
    <row r="242" spans="1:2" x14ac:dyDescent="0.3">
      <c r="A242" s="45">
        <v>598</v>
      </c>
      <c r="B242" s="46">
        <v>7</v>
      </c>
    </row>
    <row r="243" spans="1:2" x14ac:dyDescent="0.3">
      <c r="A243" s="45">
        <v>599</v>
      </c>
      <c r="B243" s="46">
        <v>2</v>
      </c>
    </row>
    <row r="244" spans="1:2" x14ac:dyDescent="0.3">
      <c r="A244" s="45">
        <v>660</v>
      </c>
      <c r="B244" s="46">
        <v>18</v>
      </c>
    </row>
    <row r="245" spans="1:2" x14ac:dyDescent="0.3">
      <c r="A245" s="45">
        <v>661</v>
      </c>
      <c r="B245" s="46">
        <v>9</v>
      </c>
    </row>
    <row r="246" spans="1:2" x14ac:dyDescent="0.3">
      <c r="A246" s="45">
        <v>662</v>
      </c>
      <c r="B246" s="46">
        <v>4</v>
      </c>
    </row>
    <row r="247" spans="1:2" x14ac:dyDescent="0.3">
      <c r="A247" s="45">
        <v>663</v>
      </c>
      <c r="B247" s="46">
        <v>7</v>
      </c>
    </row>
    <row r="248" spans="1:2" x14ac:dyDescent="0.3">
      <c r="A248" s="45">
        <v>664</v>
      </c>
      <c r="B248" s="46">
        <v>29</v>
      </c>
    </row>
    <row r="249" spans="1:2" x14ac:dyDescent="0.3">
      <c r="A249" s="45">
        <v>665</v>
      </c>
      <c r="B249" s="46">
        <v>12</v>
      </c>
    </row>
    <row r="250" spans="1:2" x14ac:dyDescent="0.3">
      <c r="A250" s="45">
        <v>666</v>
      </c>
      <c r="B250" s="46">
        <v>4</v>
      </c>
    </row>
    <row r="251" spans="1:2" x14ac:dyDescent="0.3">
      <c r="A251" s="45">
        <v>667</v>
      </c>
      <c r="B251" s="46">
        <v>28</v>
      </c>
    </row>
    <row r="252" spans="1:2" x14ac:dyDescent="0.3">
      <c r="A252" s="45">
        <v>668</v>
      </c>
      <c r="B252" s="46">
        <v>25</v>
      </c>
    </row>
    <row r="253" spans="1:2" x14ac:dyDescent="0.3">
      <c r="A253" s="45">
        <v>669</v>
      </c>
      <c r="B253" s="46">
        <v>28</v>
      </c>
    </row>
    <row r="254" spans="1:2" x14ac:dyDescent="0.3">
      <c r="A254" s="45">
        <v>670</v>
      </c>
      <c r="B254" s="46">
        <v>310</v>
      </c>
    </row>
    <row r="255" spans="1:2" x14ac:dyDescent="0.3">
      <c r="A255" s="45">
        <v>671</v>
      </c>
      <c r="B255" s="46">
        <v>15</v>
      </c>
    </row>
    <row r="256" spans="1:2" x14ac:dyDescent="0.3">
      <c r="A256" s="45">
        <v>672</v>
      </c>
      <c r="B256" s="46">
        <v>215</v>
      </c>
    </row>
    <row r="257" spans="1:2" x14ac:dyDescent="0.3">
      <c r="A257" s="45">
        <v>673</v>
      </c>
      <c r="B257" s="46">
        <v>3</v>
      </c>
    </row>
    <row r="258" spans="1:2" x14ac:dyDescent="0.3">
      <c r="A258" s="45">
        <v>674</v>
      </c>
      <c r="B258" s="46">
        <v>2</v>
      </c>
    </row>
    <row r="259" spans="1:2" x14ac:dyDescent="0.3">
      <c r="A259" s="45">
        <v>675</v>
      </c>
      <c r="B259" s="46">
        <v>26</v>
      </c>
    </row>
    <row r="260" spans="1:2" x14ac:dyDescent="0.3">
      <c r="A260" s="45">
        <v>676</v>
      </c>
      <c r="B260" s="46">
        <v>24</v>
      </c>
    </row>
    <row r="261" spans="1:2" x14ac:dyDescent="0.3">
      <c r="A261" s="45">
        <v>677</v>
      </c>
      <c r="B261" s="46">
        <v>96</v>
      </c>
    </row>
    <row r="262" spans="1:2" x14ac:dyDescent="0.3">
      <c r="A262" s="45">
        <v>678</v>
      </c>
      <c r="B262" s="46">
        <v>17</v>
      </c>
    </row>
    <row r="263" spans="1:2" x14ac:dyDescent="0.3">
      <c r="A263" s="45">
        <v>679</v>
      </c>
      <c r="B263" s="46">
        <v>94</v>
      </c>
    </row>
    <row r="264" spans="1:2" x14ac:dyDescent="0.3">
      <c r="A264" s="45">
        <v>680</v>
      </c>
      <c r="B264" s="46">
        <v>129</v>
      </c>
    </row>
    <row r="265" spans="1:2" x14ac:dyDescent="0.3">
      <c r="A265" s="45">
        <v>681</v>
      </c>
      <c r="B265" s="46">
        <v>1</v>
      </c>
    </row>
    <row r="266" spans="1:2" x14ac:dyDescent="0.3">
      <c r="A266" s="45">
        <v>682</v>
      </c>
      <c r="B266" s="46">
        <v>4</v>
      </c>
    </row>
    <row r="267" spans="1:2" x14ac:dyDescent="0.3">
      <c r="A267" s="45">
        <v>683</v>
      </c>
      <c r="B267" s="46">
        <v>3</v>
      </c>
    </row>
    <row r="268" spans="1:2" x14ac:dyDescent="0.3">
      <c r="A268" s="45">
        <v>684</v>
      </c>
      <c r="B268" s="46">
        <v>135</v>
      </c>
    </row>
    <row r="269" spans="1:2" x14ac:dyDescent="0.3">
      <c r="A269" s="45">
        <v>685</v>
      </c>
      <c r="B269" s="46">
        <v>10</v>
      </c>
    </row>
    <row r="270" spans="1:2" x14ac:dyDescent="0.3">
      <c r="A270" s="45">
        <v>686</v>
      </c>
      <c r="B270" s="46">
        <v>0</v>
      </c>
    </row>
    <row r="271" spans="1:2" x14ac:dyDescent="0.3">
      <c r="A271" s="45">
        <v>687</v>
      </c>
      <c r="B271" s="46">
        <v>6</v>
      </c>
    </row>
    <row r="272" spans="1:2" x14ac:dyDescent="0.3">
      <c r="A272" s="45">
        <v>688</v>
      </c>
      <c r="B272" s="46">
        <v>36</v>
      </c>
    </row>
    <row r="273" spans="1:2" x14ac:dyDescent="0.3">
      <c r="A273" s="45">
        <v>689</v>
      </c>
      <c r="B273" s="46">
        <v>336</v>
      </c>
    </row>
    <row r="274" spans="1:2" x14ac:dyDescent="0.3">
      <c r="A274" s="45">
        <v>690</v>
      </c>
      <c r="B274" s="46">
        <v>34</v>
      </c>
    </row>
    <row r="275" spans="1:2" x14ac:dyDescent="0.3">
      <c r="A275" s="45">
        <v>691</v>
      </c>
      <c r="B275" s="46">
        <v>10</v>
      </c>
    </row>
    <row r="276" spans="1:2" x14ac:dyDescent="0.3">
      <c r="A276" s="45">
        <v>692</v>
      </c>
      <c r="B276" s="46">
        <v>201</v>
      </c>
    </row>
    <row r="277" spans="1:2" x14ac:dyDescent="0.3">
      <c r="A277" s="45">
        <v>693</v>
      </c>
      <c r="B277" s="46">
        <v>296</v>
      </c>
    </row>
    <row r="278" spans="1:2" x14ac:dyDescent="0.3">
      <c r="A278" s="45">
        <v>694</v>
      </c>
      <c r="B278" s="46">
        <v>7</v>
      </c>
    </row>
    <row r="279" spans="1:2" x14ac:dyDescent="0.3">
      <c r="A279" s="45">
        <v>695</v>
      </c>
      <c r="B279" s="46">
        <v>7</v>
      </c>
    </row>
    <row r="280" spans="1:2" x14ac:dyDescent="0.3">
      <c r="A280" s="45">
        <v>696</v>
      </c>
      <c r="B280" s="46">
        <v>1</v>
      </c>
    </row>
    <row r="281" spans="1:2" x14ac:dyDescent="0.3">
      <c r="A281" s="45">
        <v>697</v>
      </c>
      <c r="B281" s="46">
        <v>114</v>
      </c>
    </row>
    <row r="282" spans="1:2" x14ac:dyDescent="0.3">
      <c r="A282" s="45">
        <v>698</v>
      </c>
      <c r="B282" s="46">
        <v>29</v>
      </c>
    </row>
    <row r="283" spans="1:2" x14ac:dyDescent="0.3">
      <c r="A283" s="45">
        <v>699</v>
      </c>
      <c r="B283" s="46">
        <v>890</v>
      </c>
    </row>
    <row r="284" spans="1:2" x14ac:dyDescent="0.3">
      <c r="A284" s="45">
        <v>700</v>
      </c>
      <c r="B284" s="46">
        <v>31</v>
      </c>
    </row>
    <row r="285" spans="1:2" x14ac:dyDescent="0.3">
      <c r="A285" s="45">
        <v>701</v>
      </c>
      <c r="B285" s="46">
        <v>21</v>
      </c>
    </row>
    <row r="286" spans="1:2" x14ac:dyDescent="0.3">
      <c r="A286" s="45">
        <v>702</v>
      </c>
      <c r="B286" s="46">
        <v>37</v>
      </c>
    </row>
    <row r="287" spans="1:2" x14ac:dyDescent="0.3">
      <c r="A287" s="45">
        <v>703</v>
      </c>
      <c r="B287" s="46">
        <v>7</v>
      </c>
    </row>
    <row r="288" spans="1:2" x14ac:dyDescent="0.3">
      <c r="A288" s="45">
        <v>704</v>
      </c>
      <c r="B288" s="46">
        <v>4</v>
      </c>
    </row>
    <row r="289" spans="1:2" x14ac:dyDescent="0.3">
      <c r="A289" s="45">
        <v>705</v>
      </c>
      <c r="B289" s="46">
        <v>5</v>
      </c>
    </row>
    <row r="290" spans="1:2" x14ac:dyDescent="0.3">
      <c r="A290" s="45">
        <v>706</v>
      </c>
      <c r="B290" s="46">
        <v>0</v>
      </c>
    </row>
    <row r="291" spans="1:2" x14ac:dyDescent="0.3">
      <c r="A291" s="45">
        <v>707</v>
      </c>
      <c r="B291" s="46">
        <v>456</v>
      </c>
    </row>
    <row r="292" spans="1:2" x14ac:dyDescent="0.3">
      <c r="A292" s="45">
        <v>708</v>
      </c>
      <c r="B292" s="46">
        <v>369</v>
      </c>
    </row>
    <row r="293" spans="1:2" x14ac:dyDescent="0.3">
      <c r="A293" s="45">
        <v>709</v>
      </c>
      <c r="B293" s="46">
        <v>2</v>
      </c>
    </row>
    <row r="294" spans="1:2" x14ac:dyDescent="0.3">
      <c r="A294" s="45">
        <v>710</v>
      </c>
      <c r="B294" s="46">
        <v>0</v>
      </c>
    </row>
    <row r="295" spans="1:2" x14ac:dyDescent="0.3">
      <c r="A295" s="45">
        <v>711</v>
      </c>
      <c r="B295" s="46">
        <v>338</v>
      </c>
    </row>
    <row r="296" spans="1:2" x14ac:dyDescent="0.3">
      <c r="A296" s="45">
        <v>712</v>
      </c>
      <c r="B296" s="46">
        <v>4</v>
      </c>
    </row>
    <row r="297" spans="1:2" x14ac:dyDescent="0.3">
      <c r="A297" s="45">
        <v>713</v>
      </c>
      <c r="B297" s="46">
        <v>1</v>
      </c>
    </row>
    <row r="298" spans="1:2" x14ac:dyDescent="0.3">
      <c r="A298" s="45">
        <v>714</v>
      </c>
      <c r="B298" s="46">
        <v>28</v>
      </c>
    </row>
    <row r="299" spans="1:2" x14ac:dyDescent="0.3">
      <c r="A299" s="45">
        <v>715</v>
      </c>
      <c r="B299" s="46">
        <v>12</v>
      </c>
    </row>
    <row r="300" spans="1:2" x14ac:dyDescent="0.3">
      <c r="A300" s="45">
        <v>716</v>
      </c>
      <c r="B300" s="46">
        <v>16</v>
      </c>
    </row>
    <row r="301" spans="1:2" x14ac:dyDescent="0.3">
      <c r="A301" s="45">
        <v>717</v>
      </c>
      <c r="B301" s="46">
        <v>4</v>
      </c>
    </row>
    <row r="302" spans="1:2" x14ac:dyDescent="0.3">
      <c r="A302" s="45">
        <v>718</v>
      </c>
      <c r="B302" s="46">
        <v>4</v>
      </c>
    </row>
    <row r="303" spans="1:2" x14ac:dyDescent="0.3">
      <c r="A303" s="45">
        <v>719</v>
      </c>
      <c r="B303" s="46">
        <v>10</v>
      </c>
    </row>
    <row r="304" spans="1:2" x14ac:dyDescent="0.3">
      <c r="A304" s="45">
        <v>760</v>
      </c>
      <c r="B304" s="46">
        <v>0</v>
      </c>
    </row>
    <row r="305" spans="1:2" x14ac:dyDescent="0.3">
      <c r="A305" s="45">
        <v>761</v>
      </c>
      <c r="B305" s="46">
        <v>6</v>
      </c>
    </row>
    <row r="306" spans="1:2" x14ac:dyDescent="0.3">
      <c r="A306" s="45">
        <v>762</v>
      </c>
      <c r="B306" s="46">
        <v>0</v>
      </c>
    </row>
    <row r="307" spans="1:2" x14ac:dyDescent="0.3">
      <c r="A307" s="45">
        <v>763</v>
      </c>
      <c r="B307" s="46">
        <v>1</v>
      </c>
    </row>
    <row r="308" spans="1:2" x14ac:dyDescent="0.3">
      <c r="A308" s="45">
        <v>764</v>
      </c>
      <c r="B308" s="46">
        <v>0</v>
      </c>
    </row>
    <row r="309" spans="1:2" x14ac:dyDescent="0.3">
      <c r="A309" s="45">
        <v>765</v>
      </c>
      <c r="B309" s="46">
        <v>44</v>
      </c>
    </row>
    <row r="310" spans="1:2" x14ac:dyDescent="0.3">
      <c r="A310" s="45">
        <v>766</v>
      </c>
      <c r="B310" s="46">
        <v>0</v>
      </c>
    </row>
    <row r="311" spans="1:2" x14ac:dyDescent="0.3">
      <c r="A311" s="45">
        <v>767</v>
      </c>
      <c r="B311" s="46">
        <v>3</v>
      </c>
    </row>
    <row r="312" spans="1:2" x14ac:dyDescent="0.3">
      <c r="A312" s="45">
        <v>768</v>
      </c>
      <c r="B312" s="46">
        <v>0</v>
      </c>
    </row>
    <row r="313" spans="1:2" x14ac:dyDescent="0.3">
      <c r="A313" s="45">
        <v>769</v>
      </c>
      <c r="B313" s="46">
        <v>52</v>
      </c>
    </row>
    <row r="314" spans="1:2" x14ac:dyDescent="0.3">
      <c r="A314" s="45">
        <v>770</v>
      </c>
      <c r="B314" s="46">
        <v>0</v>
      </c>
    </row>
    <row r="315" spans="1:2" x14ac:dyDescent="0.3">
      <c r="A315" s="45">
        <v>771</v>
      </c>
      <c r="B315" s="46">
        <v>1</v>
      </c>
    </row>
    <row r="316" spans="1:2" x14ac:dyDescent="0.3">
      <c r="A316" s="45">
        <v>772</v>
      </c>
      <c r="B316" s="46">
        <v>1</v>
      </c>
    </row>
    <row r="317" spans="1:2" x14ac:dyDescent="0.3">
      <c r="A317" s="45">
        <v>773</v>
      </c>
      <c r="B317" s="46">
        <v>2</v>
      </c>
    </row>
    <row r="318" spans="1:2" x14ac:dyDescent="0.3">
      <c r="A318" s="45">
        <v>774</v>
      </c>
      <c r="B318" s="46">
        <v>9</v>
      </c>
    </row>
    <row r="319" spans="1:2" x14ac:dyDescent="0.3">
      <c r="A319" s="45">
        <v>775</v>
      </c>
      <c r="B319" s="46">
        <v>5</v>
      </c>
    </row>
    <row r="320" spans="1:2" x14ac:dyDescent="0.3">
      <c r="A320" s="45">
        <v>776</v>
      </c>
      <c r="B320" s="46">
        <v>57</v>
      </c>
    </row>
    <row r="321" spans="1:2" x14ac:dyDescent="0.3">
      <c r="A321" s="45">
        <v>777</v>
      </c>
      <c r="B321" s="46">
        <v>3</v>
      </c>
    </row>
    <row r="322" spans="1:2" x14ac:dyDescent="0.3">
      <c r="A322" s="45">
        <v>778</v>
      </c>
      <c r="B322" s="46">
        <v>1</v>
      </c>
    </row>
    <row r="323" spans="1:2" x14ac:dyDescent="0.3">
      <c r="A323" s="45">
        <v>779</v>
      </c>
      <c r="B323" s="46">
        <v>6</v>
      </c>
    </row>
    <row r="324" spans="1:2" x14ac:dyDescent="0.3">
      <c r="A324" s="45">
        <v>860</v>
      </c>
      <c r="B324" s="46">
        <v>48</v>
      </c>
    </row>
    <row r="325" spans="1:2" x14ac:dyDescent="0.3">
      <c r="A325" s="45">
        <v>861</v>
      </c>
      <c r="B325" s="46">
        <v>2</v>
      </c>
    </row>
    <row r="326" spans="1:2" x14ac:dyDescent="0.3">
      <c r="A326" s="45">
        <v>862</v>
      </c>
      <c r="B326" s="46">
        <v>4</v>
      </c>
    </row>
    <row r="327" spans="1:2" x14ac:dyDescent="0.3">
      <c r="A327" s="45">
        <v>863</v>
      </c>
      <c r="B327" s="46">
        <v>5</v>
      </c>
    </row>
    <row r="328" spans="1:2" x14ac:dyDescent="0.3">
      <c r="A328" s="45">
        <v>864</v>
      </c>
      <c r="B328" s="46">
        <v>79</v>
      </c>
    </row>
    <row r="329" spans="1:2" x14ac:dyDescent="0.3">
      <c r="A329" s="45">
        <v>865</v>
      </c>
      <c r="B329" s="46">
        <v>2</v>
      </c>
    </row>
    <row r="330" spans="1:2" x14ac:dyDescent="0.3">
      <c r="A330" s="45">
        <v>866</v>
      </c>
      <c r="B330" s="46">
        <v>11</v>
      </c>
    </row>
    <row r="331" spans="1:2" x14ac:dyDescent="0.3">
      <c r="A331" s="45">
        <v>867</v>
      </c>
      <c r="B331" s="46">
        <v>11</v>
      </c>
    </row>
    <row r="332" spans="1:2" x14ac:dyDescent="0.3">
      <c r="A332" s="45">
        <v>868</v>
      </c>
      <c r="B332" s="46">
        <v>1</v>
      </c>
    </row>
    <row r="333" spans="1:2" x14ac:dyDescent="0.3">
      <c r="A333" s="45">
        <v>869</v>
      </c>
      <c r="B333" s="46">
        <v>3</v>
      </c>
    </row>
    <row r="334" spans="1:2" x14ac:dyDescent="0.3">
      <c r="A334" s="45">
        <v>870</v>
      </c>
      <c r="B334" s="46">
        <v>5</v>
      </c>
    </row>
    <row r="335" spans="1:2" x14ac:dyDescent="0.3">
      <c r="A335" s="45">
        <v>871</v>
      </c>
      <c r="B335" s="46">
        <v>12</v>
      </c>
    </row>
    <row r="336" spans="1:2" x14ac:dyDescent="0.3">
      <c r="A336" s="45">
        <v>872</v>
      </c>
      <c r="B336" s="46">
        <v>2</v>
      </c>
    </row>
    <row r="337" spans="1:2" x14ac:dyDescent="0.3">
      <c r="A337" s="45">
        <v>873</v>
      </c>
      <c r="B337" s="46">
        <v>5</v>
      </c>
    </row>
    <row r="338" spans="1:2" x14ac:dyDescent="0.3">
      <c r="A338" s="45">
        <v>874</v>
      </c>
      <c r="B338" s="46">
        <v>21</v>
      </c>
    </row>
    <row r="339" spans="1:2" x14ac:dyDescent="0.3">
      <c r="A339" s="45">
        <v>875</v>
      </c>
      <c r="B339" s="46">
        <v>0</v>
      </c>
    </row>
    <row r="340" spans="1:2" x14ac:dyDescent="0.3">
      <c r="A340" s="45">
        <v>876</v>
      </c>
      <c r="B340" s="46">
        <v>45</v>
      </c>
    </row>
    <row r="341" spans="1:2" x14ac:dyDescent="0.3">
      <c r="A341" s="45">
        <v>877</v>
      </c>
      <c r="B341" s="46">
        <v>29</v>
      </c>
    </row>
    <row r="342" spans="1:2" x14ac:dyDescent="0.3">
      <c r="A342" s="45">
        <v>878</v>
      </c>
      <c r="B342" s="46">
        <v>2</v>
      </c>
    </row>
    <row r="343" spans="1:2" x14ac:dyDescent="0.3">
      <c r="A343" s="45">
        <v>879</v>
      </c>
      <c r="B343" s="46">
        <v>30</v>
      </c>
    </row>
    <row r="344" spans="1:2" x14ac:dyDescent="0.3">
      <c r="A344" s="45">
        <v>880</v>
      </c>
      <c r="B344" s="46">
        <v>8</v>
      </c>
    </row>
    <row r="345" spans="1:2" x14ac:dyDescent="0.3">
      <c r="A345" s="45">
        <v>881</v>
      </c>
      <c r="B345" s="46">
        <v>1</v>
      </c>
    </row>
    <row r="346" spans="1:2" x14ac:dyDescent="0.3">
      <c r="A346" s="45">
        <v>882</v>
      </c>
      <c r="B346" s="46">
        <v>14</v>
      </c>
    </row>
    <row r="347" spans="1:2" x14ac:dyDescent="0.3">
      <c r="A347" s="45">
        <v>883</v>
      </c>
      <c r="B347" s="46">
        <v>24</v>
      </c>
    </row>
    <row r="348" spans="1:2" x14ac:dyDescent="0.3">
      <c r="A348" s="45">
        <v>884</v>
      </c>
      <c r="B348" s="46">
        <v>2</v>
      </c>
    </row>
    <row r="349" spans="1:2" x14ac:dyDescent="0.3">
      <c r="A349" s="45">
        <v>885</v>
      </c>
      <c r="B349" s="46">
        <v>21</v>
      </c>
    </row>
    <row r="350" spans="1:2" x14ac:dyDescent="0.3">
      <c r="A350" s="45">
        <v>886</v>
      </c>
      <c r="B350" s="46">
        <v>7</v>
      </c>
    </row>
    <row r="351" spans="1:2" x14ac:dyDescent="0.3">
      <c r="A351" s="45">
        <v>887</v>
      </c>
      <c r="B351" s="46">
        <v>0</v>
      </c>
    </row>
    <row r="352" spans="1:2" x14ac:dyDescent="0.3">
      <c r="A352" s="45">
        <v>888</v>
      </c>
      <c r="B352" s="46">
        <v>4</v>
      </c>
    </row>
    <row r="353" spans="1:2" x14ac:dyDescent="0.3">
      <c r="A353" s="45">
        <v>889</v>
      </c>
      <c r="B353" s="46">
        <v>32</v>
      </c>
    </row>
    <row r="354" spans="1:2" x14ac:dyDescent="0.3">
      <c r="A354" s="45">
        <v>890</v>
      </c>
      <c r="B354" s="46">
        <v>4</v>
      </c>
    </row>
    <row r="355" spans="1:2" x14ac:dyDescent="0.3">
      <c r="A355" s="45">
        <v>891</v>
      </c>
      <c r="B355" s="46">
        <v>9</v>
      </c>
    </row>
    <row r="356" spans="1:2" x14ac:dyDescent="0.3">
      <c r="A356" s="45">
        <v>892</v>
      </c>
      <c r="B356" s="46">
        <v>17</v>
      </c>
    </row>
    <row r="357" spans="1:2" x14ac:dyDescent="0.3">
      <c r="A357" s="45">
        <v>893</v>
      </c>
      <c r="B357" s="46">
        <v>5</v>
      </c>
    </row>
    <row r="358" spans="1:2" x14ac:dyDescent="0.3">
      <c r="A358" s="45">
        <v>894</v>
      </c>
      <c r="B358" s="46">
        <v>53</v>
      </c>
    </row>
    <row r="359" spans="1:2" x14ac:dyDescent="0.3">
      <c r="A359" s="45">
        <v>895</v>
      </c>
      <c r="B359" s="46">
        <v>7</v>
      </c>
    </row>
    <row r="360" spans="1:2" x14ac:dyDescent="0.3">
      <c r="A360" s="45">
        <v>896</v>
      </c>
      <c r="B360" s="46">
        <v>72</v>
      </c>
    </row>
    <row r="361" spans="1:2" x14ac:dyDescent="0.3">
      <c r="A361" s="45">
        <v>897</v>
      </c>
      <c r="B361" s="46">
        <v>0</v>
      </c>
    </row>
    <row r="362" spans="1:2" x14ac:dyDescent="0.3">
      <c r="A362" s="45">
        <v>898</v>
      </c>
      <c r="B362" s="46">
        <v>2</v>
      </c>
    </row>
    <row r="363" spans="1:2" x14ac:dyDescent="0.3">
      <c r="A363" s="45">
        <v>899</v>
      </c>
      <c r="B363" s="46">
        <v>8</v>
      </c>
    </row>
    <row r="364" spans="1:2" x14ac:dyDescent="0.3">
      <c r="A364" s="45">
        <v>900</v>
      </c>
      <c r="B364" s="46">
        <v>2</v>
      </c>
    </row>
    <row r="365" spans="1:2" x14ac:dyDescent="0.3">
      <c r="A365" s="45">
        <v>901</v>
      </c>
      <c r="B365" s="46">
        <v>0</v>
      </c>
    </row>
    <row r="366" spans="1:2" x14ac:dyDescent="0.3">
      <c r="A366" s="45">
        <v>902</v>
      </c>
      <c r="B366" s="46">
        <v>3</v>
      </c>
    </row>
    <row r="367" spans="1:2" x14ac:dyDescent="0.3">
      <c r="A367" s="45">
        <v>903</v>
      </c>
      <c r="B367" s="46">
        <v>4</v>
      </c>
    </row>
    <row r="368" spans="1:2" x14ac:dyDescent="0.3">
      <c r="A368" s="45">
        <v>904</v>
      </c>
      <c r="B368" s="46">
        <v>3</v>
      </c>
    </row>
    <row r="369" spans="1:2" x14ac:dyDescent="0.3">
      <c r="A369" s="45">
        <v>905</v>
      </c>
      <c r="B369" s="46">
        <v>6</v>
      </c>
    </row>
    <row r="370" spans="1:2" x14ac:dyDescent="0.3">
      <c r="A370" s="45">
        <v>906</v>
      </c>
      <c r="B370" s="46">
        <v>0</v>
      </c>
    </row>
    <row r="371" spans="1:2" x14ac:dyDescent="0.3">
      <c r="A371" s="45">
        <v>907</v>
      </c>
      <c r="B371" s="46">
        <v>0</v>
      </c>
    </row>
    <row r="372" spans="1:2" x14ac:dyDescent="0.3">
      <c r="A372" s="45">
        <v>908</v>
      </c>
      <c r="B372" s="46">
        <v>0</v>
      </c>
    </row>
    <row r="373" spans="1:2" x14ac:dyDescent="0.3">
      <c r="A373" s="45">
        <v>909</v>
      </c>
      <c r="B373" s="46">
        <v>8</v>
      </c>
    </row>
    <row r="374" spans="1:2" x14ac:dyDescent="0.3">
      <c r="A374" s="45">
        <v>910</v>
      </c>
      <c r="B374" s="46">
        <v>5</v>
      </c>
    </row>
    <row r="375" spans="1:2" x14ac:dyDescent="0.3">
      <c r="A375" s="45">
        <v>911</v>
      </c>
      <c r="B375" s="46">
        <v>0</v>
      </c>
    </row>
    <row r="376" spans="1:2" x14ac:dyDescent="0.3">
      <c r="A376" s="45">
        <v>912</v>
      </c>
      <c r="B376" s="46">
        <v>2</v>
      </c>
    </row>
    <row r="377" spans="1:2" x14ac:dyDescent="0.3">
      <c r="A377" s="45">
        <v>913</v>
      </c>
      <c r="B377" s="46">
        <v>24</v>
      </c>
    </row>
    <row r="378" spans="1:2" x14ac:dyDescent="0.3">
      <c r="A378" s="45">
        <v>914</v>
      </c>
      <c r="B378" s="46">
        <v>0</v>
      </c>
    </row>
    <row r="379" spans="1:2" x14ac:dyDescent="0.3">
      <c r="A379" s="45">
        <v>915</v>
      </c>
      <c r="B379" s="46">
        <v>9</v>
      </c>
    </row>
    <row r="380" spans="1:2" x14ac:dyDescent="0.3">
      <c r="A380" s="45">
        <v>916</v>
      </c>
      <c r="B380" s="46">
        <v>0</v>
      </c>
    </row>
    <row r="381" spans="1:2" x14ac:dyDescent="0.3">
      <c r="A381" s="45">
        <v>917</v>
      </c>
      <c r="B381" s="46">
        <v>1</v>
      </c>
    </row>
    <row r="382" spans="1:2" x14ac:dyDescent="0.3">
      <c r="A382" s="45">
        <v>918</v>
      </c>
      <c r="B382" s="46">
        <v>10</v>
      </c>
    </row>
    <row r="383" spans="1:2" x14ac:dyDescent="0.3">
      <c r="A383" s="45">
        <v>919</v>
      </c>
      <c r="B383" s="46">
        <v>1</v>
      </c>
    </row>
    <row r="384" spans="1:2" x14ac:dyDescent="0.3">
      <c r="A384" s="45">
        <v>920</v>
      </c>
      <c r="B384" s="46">
        <v>0</v>
      </c>
    </row>
    <row r="385" spans="1:2" x14ac:dyDescent="0.3">
      <c r="A385" s="45">
        <v>921</v>
      </c>
      <c r="B385" s="46">
        <v>20</v>
      </c>
    </row>
    <row r="386" spans="1:2" x14ac:dyDescent="0.3">
      <c r="A386" s="45">
        <v>922</v>
      </c>
      <c r="B386" s="46">
        <v>30</v>
      </c>
    </row>
    <row r="387" spans="1:2" x14ac:dyDescent="0.3">
      <c r="A387" s="45">
        <v>923</v>
      </c>
      <c r="B387" s="46">
        <v>6</v>
      </c>
    </row>
    <row r="388" spans="1:2" x14ac:dyDescent="0.3">
      <c r="A388" s="45">
        <v>924</v>
      </c>
      <c r="B388" s="46">
        <v>15</v>
      </c>
    </row>
    <row r="389" spans="1:2" x14ac:dyDescent="0.3">
      <c r="A389" s="45">
        <v>925</v>
      </c>
      <c r="B389" s="46">
        <v>5</v>
      </c>
    </row>
    <row r="390" spans="1:2" x14ac:dyDescent="0.3">
      <c r="A390" s="45">
        <v>926</v>
      </c>
      <c r="B390" s="46">
        <v>0</v>
      </c>
    </row>
    <row r="391" spans="1:2" x14ac:dyDescent="0.3">
      <c r="A391" s="45">
        <v>927</v>
      </c>
      <c r="B391" s="46">
        <v>0</v>
      </c>
    </row>
    <row r="392" spans="1:2" x14ac:dyDescent="0.3">
      <c r="A392" s="45">
        <v>928</v>
      </c>
      <c r="B392" s="46">
        <v>28</v>
      </c>
    </row>
    <row r="393" spans="1:2" x14ac:dyDescent="0.3">
      <c r="A393" s="45">
        <v>929</v>
      </c>
      <c r="B393" s="46">
        <v>0</v>
      </c>
    </row>
    <row r="394" spans="1:2" x14ac:dyDescent="0.3">
      <c r="A394" s="45">
        <v>930</v>
      </c>
      <c r="B394" s="46">
        <v>5</v>
      </c>
    </row>
    <row r="395" spans="1:2" x14ac:dyDescent="0.3">
      <c r="A395" s="45">
        <v>931</v>
      </c>
      <c r="B395" s="46">
        <v>7</v>
      </c>
    </row>
    <row r="396" spans="1:2" x14ac:dyDescent="0.3">
      <c r="A396" s="45">
        <v>932</v>
      </c>
      <c r="B396" s="46">
        <v>30</v>
      </c>
    </row>
    <row r="397" spans="1:2" x14ac:dyDescent="0.3">
      <c r="A397" s="45">
        <v>933</v>
      </c>
      <c r="B397" s="46">
        <v>2</v>
      </c>
    </row>
    <row r="398" spans="1:2" x14ac:dyDescent="0.3">
      <c r="A398" s="45">
        <v>934</v>
      </c>
      <c r="B398" s="46">
        <v>30</v>
      </c>
    </row>
    <row r="399" spans="1:2" x14ac:dyDescent="0.3">
      <c r="A399" s="45">
        <v>935</v>
      </c>
      <c r="B399" s="46">
        <v>2</v>
      </c>
    </row>
    <row r="400" spans="1:2" x14ac:dyDescent="0.3">
      <c r="A400" s="45">
        <v>936</v>
      </c>
      <c r="B400" s="46">
        <v>0</v>
      </c>
    </row>
    <row r="401" spans="1:2" x14ac:dyDescent="0.3">
      <c r="A401" s="45">
        <v>937</v>
      </c>
      <c r="B401" s="46">
        <v>2</v>
      </c>
    </row>
    <row r="402" spans="1:2" x14ac:dyDescent="0.3">
      <c r="A402" s="45">
        <v>938</v>
      </c>
      <c r="B402" s="46">
        <v>1</v>
      </c>
    </row>
    <row r="403" spans="1:2" x14ac:dyDescent="0.3">
      <c r="A403" s="45">
        <v>939</v>
      </c>
      <c r="B403" s="46">
        <v>2</v>
      </c>
    </row>
    <row r="404" spans="1:2" x14ac:dyDescent="0.3">
      <c r="A404" s="45">
        <v>940</v>
      </c>
      <c r="B404" s="46">
        <v>14</v>
      </c>
    </row>
    <row r="405" spans="1:2" x14ac:dyDescent="0.3">
      <c r="A405" s="45">
        <v>941</v>
      </c>
      <c r="B405" s="46">
        <v>31</v>
      </c>
    </row>
    <row r="406" spans="1:2" x14ac:dyDescent="0.3">
      <c r="A406" s="45">
        <v>942</v>
      </c>
      <c r="B406" s="46">
        <v>16</v>
      </c>
    </row>
    <row r="407" spans="1:2" x14ac:dyDescent="0.3">
      <c r="A407" s="45">
        <v>943</v>
      </c>
      <c r="B407" s="46">
        <v>12</v>
      </c>
    </row>
    <row r="408" spans="1:2" x14ac:dyDescent="0.3">
      <c r="A408" s="45">
        <v>944</v>
      </c>
      <c r="B408" s="46">
        <v>96</v>
      </c>
    </row>
    <row r="409" spans="1:2" x14ac:dyDescent="0.3">
      <c r="A409" s="45">
        <v>945</v>
      </c>
      <c r="B409" s="46">
        <v>16</v>
      </c>
    </row>
    <row r="410" spans="1:2" x14ac:dyDescent="0.3">
      <c r="A410" s="45">
        <v>946</v>
      </c>
      <c r="B410" s="46">
        <v>5</v>
      </c>
    </row>
    <row r="411" spans="1:2" x14ac:dyDescent="0.3">
      <c r="A411" s="45">
        <v>947</v>
      </c>
      <c r="B411" s="46">
        <v>0</v>
      </c>
    </row>
    <row r="412" spans="1:2" x14ac:dyDescent="0.3">
      <c r="A412" s="45">
        <v>948</v>
      </c>
      <c r="B412" s="46">
        <v>8</v>
      </c>
    </row>
    <row r="413" spans="1:2" x14ac:dyDescent="0.3">
      <c r="A413" s="45">
        <v>949</v>
      </c>
      <c r="B413" s="46">
        <v>7</v>
      </c>
    </row>
    <row r="414" spans="1:2" x14ac:dyDescent="0.3">
      <c r="A414" s="45">
        <v>950</v>
      </c>
      <c r="B414" s="46">
        <v>24</v>
      </c>
    </row>
    <row r="415" spans="1:2" x14ac:dyDescent="0.3">
      <c r="A415" s="45">
        <v>951</v>
      </c>
      <c r="B415" s="46">
        <v>121</v>
      </c>
    </row>
    <row r="416" spans="1:2" x14ac:dyDescent="0.3">
      <c r="A416" s="45">
        <v>952</v>
      </c>
      <c r="B416" s="46">
        <v>196</v>
      </c>
    </row>
    <row r="417" spans="1:2" x14ac:dyDescent="0.3">
      <c r="A417" s="45">
        <v>953</v>
      </c>
      <c r="B417" s="46">
        <v>5</v>
      </c>
    </row>
    <row r="418" spans="1:2" x14ac:dyDescent="0.3">
      <c r="A418" s="45">
        <v>954</v>
      </c>
      <c r="B418" s="46">
        <v>73</v>
      </c>
    </row>
    <row r="419" spans="1:2" x14ac:dyDescent="0.3">
      <c r="A419" s="45">
        <v>955</v>
      </c>
      <c r="B419" s="46">
        <v>93</v>
      </c>
    </row>
    <row r="420" spans="1:2" x14ac:dyDescent="0.3">
      <c r="A420" s="45">
        <v>956</v>
      </c>
      <c r="B420" s="46">
        <v>17</v>
      </c>
    </row>
    <row r="421" spans="1:2" x14ac:dyDescent="0.3">
      <c r="A421" s="45">
        <v>957</v>
      </c>
      <c r="B421" s="46">
        <v>7</v>
      </c>
    </row>
    <row r="422" spans="1:2" x14ac:dyDescent="0.3">
      <c r="A422" s="45">
        <v>958</v>
      </c>
      <c r="B422" s="46">
        <v>17</v>
      </c>
    </row>
    <row r="423" spans="1:2" x14ac:dyDescent="0.3">
      <c r="A423" s="45">
        <v>959</v>
      </c>
      <c r="B423" s="46">
        <v>171</v>
      </c>
    </row>
    <row r="424" spans="1:2" x14ac:dyDescent="0.3">
      <c r="A424" s="45">
        <v>960</v>
      </c>
      <c r="B424" s="46">
        <v>188</v>
      </c>
    </row>
    <row r="425" spans="1:2" x14ac:dyDescent="0.3">
      <c r="A425" s="45">
        <v>961</v>
      </c>
      <c r="B425" s="46">
        <v>110</v>
      </c>
    </row>
    <row r="426" spans="1:2" x14ac:dyDescent="0.3">
      <c r="A426" s="45">
        <v>962</v>
      </c>
      <c r="B426" s="46">
        <v>37</v>
      </c>
    </row>
    <row r="427" spans="1:2" x14ac:dyDescent="0.3">
      <c r="A427" s="45">
        <v>963</v>
      </c>
      <c r="B427" s="46">
        <v>9</v>
      </c>
    </row>
    <row r="428" spans="1:2" x14ac:dyDescent="0.3">
      <c r="A428" s="45">
        <v>964</v>
      </c>
      <c r="B428" s="46">
        <v>29</v>
      </c>
    </row>
    <row r="429" spans="1:2" x14ac:dyDescent="0.3">
      <c r="A429" s="45">
        <v>965</v>
      </c>
      <c r="B429" s="46">
        <v>6</v>
      </c>
    </row>
    <row r="430" spans="1:2" x14ac:dyDescent="0.3">
      <c r="A430" s="45">
        <v>966</v>
      </c>
      <c r="B430" s="46">
        <v>30</v>
      </c>
    </row>
    <row r="431" spans="1:2" x14ac:dyDescent="0.3">
      <c r="A431" s="45">
        <v>967</v>
      </c>
      <c r="B431" s="46">
        <v>81</v>
      </c>
    </row>
    <row r="432" spans="1:2" x14ac:dyDescent="0.3">
      <c r="A432" s="45">
        <v>968</v>
      </c>
      <c r="B432" s="46">
        <v>4</v>
      </c>
    </row>
    <row r="433" spans="1:2" x14ac:dyDescent="0.3">
      <c r="A433" s="45">
        <v>969</v>
      </c>
      <c r="B433" s="46">
        <v>11</v>
      </c>
    </row>
    <row r="434" spans="1:2" x14ac:dyDescent="0.3">
      <c r="A434" s="45">
        <v>970</v>
      </c>
      <c r="B434" s="46">
        <v>14</v>
      </c>
    </row>
    <row r="435" spans="1:2" x14ac:dyDescent="0.3">
      <c r="A435" s="45">
        <v>971</v>
      </c>
      <c r="B435" s="46">
        <v>5</v>
      </c>
    </row>
    <row r="436" spans="1:2" x14ac:dyDescent="0.3">
      <c r="A436" s="45">
        <v>972</v>
      </c>
      <c r="B436" s="46">
        <v>45</v>
      </c>
    </row>
    <row r="437" spans="1:2" x14ac:dyDescent="0.3">
      <c r="A437" s="45">
        <v>973</v>
      </c>
      <c r="B437" s="46">
        <v>8</v>
      </c>
    </row>
    <row r="438" spans="1:2" x14ac:dyDescent="0.3">
      <c r="A438" s="45">
        <v>974</v>
      </c>
      <c r="B438" s="46">
        <v>3</v>
      </c>
    </row>
    <row r="439" spans="1:2" x14ac:dyDescent="0.3">
      <c r="A439" s="45">
        <v>975</v>
      </c>
      <c r="B439" s="46">
        <v>24</v>
      </c>
    </row>
    <row r="440" spans="1:2" x14ac:dyDescent="0.3">
      <c r="A440" s="45">
        <v>976</v>
      </c>
      <c r="B440" s="46">
        <v>18</v>
      </c>
    </row>
    <row r="441" spans="1:2" x14ac:dyDescent="0.3">
      <c r="A441" s="45">
        <v>977</v>
      </c>
      <c r="B441" s="46">
        <v>12</v>
      </c>
    </row>
    <row r="442" spans="1:2" x14ac:dyDescent="0.3">
      <c r="A442" s="45">
        <v>978</v>
      </c>
      <c r="B442" s="46">
        <v>123</v>
      </c>
    </row>
    <row r="443" spans="1:2" x14ac:dyDescent="0.3">
      <c r="A443" s="45">
        <v>979</v>
      </c>
      <c r="B443" s="46">
        <v>96</v>
      </c>
    </row>
    <row r="444" spans="1:2" x14ac:dyDescent="0.3">
      <c r="A444" s="45">
        <v>980</v>
      </c>
      <c r="B444" s="46">
        <v>31</v>
      </c>
    </row>
    <row r="445" spans="1:2" x14ac:dyDescent="0.3">
      <c r="A445" s="45">
        <v>981</v>
      </c>
      <c r="B445" s="46">
        <v>4</v>
      </c>
    </row>
    <row r="446" spans="1:2" x14ac:dyDescent="0.3">
      <c r="A446" s="45">
        <v>982</v>
      </c>
      <c r="B446" s="46">
        <v>3</v>
      </c>
    </row>
    <row r="447" spans="1:2" x14ac:dyDescent="0.3">
      <c r="A447" s="45">
        <v>983</v>
      </c>
      <c r="B447" s="46">
        <v>179</v>
      </c>
    </row>
    <row r="448" spans="1:2" x14ac:dyDescent="0.3">
      <c r="A448" s="45">
        <v>984</v>
      </c>
      <c r="B448" s="46">
        <v>3</v>
      </c>
    </row>
    <row r="449" spans="1:2" x14ac:dyDescent="0.3">
      <c r="A449" s="45">
        <v>985</v>
      </c>
      <c r="B449" s="46">
        <v>23</v>
      </c>
    </row>
    <row r="450" spans="1:2" x14ac:dyDescent="0.3">
      <c r="A450" s="45">
        <v>986</v>
      </c>
      <c r="B450" s="46">
        <v>23</v>
      </c>
    </row>
    <row r="451" spans="1:2" x14ac:dyDescent="0.3">
      <c r="A451" s="45">
        <v>987</v>
      </c>
      <c r="B451" s="46">
        <v>41</v>
      </c>
    </row>
    <row r="452" spans="1:2" x14ac:dyDescent="0.3">
      <c r="A452" s="45">
        <v>988</v>
      </c>
      <c r="B452" s="46">
        <v>0</v>
      </c>
    </row>
    <row r="453" spans="1:2" x14ac:dyDescent="0.3">
      <c r="A453" s="45">
        <v>989</v>
      </c>
      <c r="B453" s="46">
        <v>32</v>
      </c>
    </row>
    <row r="454" spans="1:2" x14ac:dyDescent="0.3">
      <c r="A454" s="45">
        <v>990</v>
      </c>
      <c r="B454" s="46">
        <v>2</v>
      </c>
    </row>
    <row r="455" spans="1:2" x14ac:dyDescent="0.3">
      <c r="A455" s="45">
        <v>991</v>
      </c>
      <c r="B455" s="46">
        <v>7</v>
      </c>
    </row>
    <row r="456" spans="1:2" x14ac:dyDescent="0.3">
      <c r="A456" s="45">
        <v>992</v>
      </c>
      <c r="B456" s="46">
        <v>4</v>
      </c>
    </row>
    <row r="457" spans="1:2" x14ac:dyDescent="0.3">
      <c r="A457" s="45">
        <v>993</v>
      </c>
      <c r="B457" s="46">
        <v>196</v>
      </c>
    </row>
    <row r="458" spans="1:2" x14ac:dyDescent="0.3">
      <c r="A458" s="45">
        <v>994</v>
      </c>
      <c r="B458" s="46">
        <v>11</v>
      </c>
    </row>
    <row r="459" spans="1:2" x14ac:dyDescent="0.3">
      <c r="A459" s="45">
        <v>995</v>
      </c>
      <c r="B459" s="46">
        <v>9</v>
      </c>
    </row>
    <row r="460" spans="1:2" x14ac:dyDescent="0.3">
      <c r="A460" s="45">
        <v>996</v>
      </c>
      <c r="B460" s="46">
        <v>5</v>
      </c>
    </row>
    <row r="461" spans="1:2" x14ac:dyDescent="0.3">
      <c r="A461" s="45">
        <v>997</v>
      </c>
      <c r="B461" s="46">
        <v>8</v>
      </c>
    </row>
    <row r="462" spans="1:2" x14ac:dyDescent="0.3">
      <c r="A462" s="45">
        <v>998</v>
      </c>
      <c r="B462" s="46">
        <v>229</v>
      </c>
    </row>
    <row r="463" spans="1:2" x14ac:dyDescent="0.3">
      <c r="A463" s="45">
        <v>999</v>
      </c>
      <c r="B463" s="46">
        <v>40</v>
      </c>
    </row>
    <row r="464" spans="1:2" x14ac:dyDescent="0.3">
      <c r="A464" s="45">
        <v>1064</v>
      </c>
      <c r="B464" s="46">
        <v>123</v>
      </c>
    </row>
    <row r="465" spans="1:2" x14ac:dyDescent="0.3">
      <c r="A465" s="45">
        <v>1065</v>
      </c>
      <c r="B465" s="46">
        <v>5</v>
      </c>
    </row>
    <row r="466" spans="1:2" x14ac:dyDescent="0.3">
      <c r="A466" s="45">
        <v>1066</v>
      </c>
      <c r="B466" s="46">
        <v>148</v>
      </c>
    </row>
    <row r="467" spans="1:2" x14ac:dyDescent="0.3">
      <c r="A467" s="45">
        <v>1067</v>
      </c>
      <c r="B467" s="46">
        <v>10</v>
      </c>
    </row>
    <row r="468" spans="1:2" x14ac:dyDescent="0.3">
      <c r="A468" s="45">
        <v>1068</v>
      </c>
      <c r="B468" s="46">
        <v>4</v>
      </c>
    </row>
    <row r="469" spans="1:2" x14ac:dyDescent="0.3">
      <c r="A469" s="45">
        <v>1069</v>
      </c>
      <c r="B469" s="46">
        <v>21</v>
      </c>
    </row>
    <row r="470" spans="1:2" x14ac:dyDescent="0.3">
      <c r="A470" s="45">
        <v>1070</v>
      </c>
      <c r="B470" s="46">
        <v>2</v>
      </c>
    </row>
    <row r="471" spans="1:2" x14ac:dyDescent="0.3">
      <c r="A471" s="45">
        <v>1071</v>
      </c>
      <c r="B471" s="46">
        <v>0</v>
      </c>
    </row>
    <row r="472" spans="1:2" x14ac:dyDescent="0.3">
      <c r="A472" s="45">
        <v>1072</v>
      </c>
      <c r="B472" s="46">
        <v>4</v>
      </c>
    </row>
    <row r="473" spans="1:2" x14ac:dyDescent="0.3">
      <c r="A473" s="45">
        <v>1073</v>
      </c>
      <c r="B473" s="46">
        <v>1</v>
      </c>
    </row>
    <row r="474" spans="1:2" x14ac:dyDescent="0.3">
      <c r="A474" s="45">
        <v>1074</v>
      </c>
      <c r="B474" s="46">
        <v>30</v>
      </c>
    </row>
    <row r="475" spans="1:2" x14ac:dyDescent="0.3">
      <c r="A475" s="45">
        <v>1075</v>
      </c>
      <c r="B475" s="46">
        <v>3</v>
      </c>
    </row>
    <row r="476" spans="1:2" x14ac:dyDescent="0.3">
      <c r="A476" s="45">
        <v>1076</v>
      </c>
      <c r="B476" s="46">
        <v>975</v>
      </c>
    </row>
    <row r="477" spans="1:2" x14ac:dyDescent="0.3">
      <c r="A477" s="45">
        <v>1077</v>
      </c>
      <c r="B477" s="46">
        <v>167</v>
      </c>
    </row>
    <row r="478" spans="1:2" x14ac:dyDescent="0.3">
      <c r="A478" s="45">
        <v>1078</v>
      </c>
      <c r="B478" s="46">
        <v>5</v>
      </c>
    </row>
    <row r="479" spans="1:2" x14ac:dyDescent="0.3">
      <c r="A479" s="45">
        <v>1079</v>
      </c>
      <c r="B479" s="46">
        <v>18</v>
      </c>
    </row>
    <row r="480" spans="1:2" x14ac:dyDescent="0.3">
      <c r="A480" s="45">
        <v>1080</v>
      </c>
      <c r="B480" s="46">
        <v>98</v>
      </c>
    </row>
    <row r="481" spans="1:2" x14ac:dyDescent="0.3">
      <c r="A481" s="45">
        <v>1081</v>
      </c>
      <c r="B481" s="46">
        <v>4</v>
      </c>
    </row>
    <row r="482" spans="1:2" x14ac:dyDescent="0.3">
      <c r="A482" s="45">
        <v>1082</v>
      </c>
      <c r="B482" s="46">
        <v>3</v>
      </c>
    </row>
    <row r="483" spans="1:2" x14ac:dyDescent="0.3">
      <c r="A483" s="45">
        <v>1083</v>
      </c>
      <c r="B483" s="46">
        <v>1</v>
      </c>
    </row>
    <row r="484" spans="1:2" x14ac:dyDescent="0.3">
      <c r="A484" s="45">
        <v>1084</v>
      </c>
      <c r="B484" s="46">
        <v>0</v>
      </c>
    </row>
    <row r="485" spans="1:2" x14ac:dyDescent="0.3">
      <c r="A485" s="45">
        <v>1085</v>
      </c>
      <c r="B485" s="46">
        <v>9</v>
      </c>
    </row>
    <row r="486" spans="1:2" x14ac:dyDescent="0.3">
      <c r="A486" s="45">
        <v>1086</v>
      </c>
      <c r="B486" s="46">
        <v>2</v>
      </c>
    </row>
    <row r="487" spans="1:2" x14ac:dyDescent="0.3">
      <c r="A487" s="45">
        <v>1087</v>
      </c>
      <c r="B487" s="46">
        <v>0</v>
      </c>
    </row>
    <row r="488" spans="1:2" x14ac:dyDescent="0.3">
      <c r="A488" s="45">
        <v>1088</v>
      </c>
      <c r="B488" s="46">
        <v>147</v>
      </c>
    </row>
    <row r="489" spans="1:2" x14ac:dyDescent="0.3">
      <c r="A489" s="45">
        <v>1089</v>
      </c>
      <c r="B489" s="46">
        <v>49</v>
      </c>
    </row>
    <row r="490" spans="1:2" x14ac:dyDescent="0.3">
      <c r="A490" s="45">
        <v>1090</v>
      </c>
      <c r="B490" s="46">
        <v>1</v>
      </c>
    </row>
    <row r="491" spans="1:2" x14ac:dyDescent="0.3">
      <c r="A491" s="45">
        <v>1091</v>
      </c>
      <c r="B491" s="46">
        <v>2</v>
      </c>
    </row>
    <row r="492" spans="1:2" x14ac:dyDescent="0.3">
      <c r="A492" s="45">
        <v>1092</v>
      </c>
      <c r="B492" s="46">
        <v>7</v>
      </c>
    </row>
    <row r="493" spans="1:2" x14ac:dyDescent="0.3">
      <c r="A493" s="45">
        <v>1093</v>
      </c>
      <c r="B493" s="46">
        <v>4</v>
      </c>
    </row>
    <row r="494" spans="1:2" x14ac:dyDescent="0.3">
      <c r="A494" s="45">
        <v>1094</v>
      </c>
      <c r="B494" s="46">
        <v>27</v>
      </c>
    </row>
    <row r="495" spans="1:2" x14ac:dyDescent="0.3">
      <c r="A495" s="45">
        <v>1095</v>
      </c>
      <c r="B495" s="46">
        <v>94</v>
      </c>
    </row>
    <row r="496" spans="1:2" x14ac:dyDescent="0.3">
      <c r="A496" s="45">
        <v>1096</v>
      </c>
      <c r="B496" s="46">
        <v>29</v>
      </c>
    </row>
    <row r="497" spans="1:2" x14ac:dyDescent="0.3">
      <c r="A497" s="45">
        <v>1097</v>
      </c>
      <c r="B497" s="46">
        <v>7</v>
      </c>
    </row>
    <row r="498" spans="1:2" x14ac:dyDescent="0.3">
      <c r="A498" s="45">
        <v>1098</v>
      </c>
      <c r="B498" s="46">
        <v>22</v>
      </c>
    </row>
    <row r="499" spans="1:2" x14ac:dyDescent="0.3">
      <c r="A499" s="45">
        <v>1099</v>
      </c>
      <c r="B499" s="46">
        <v>1</v>
      </c>
    </row>
    <row r="500" spans="1:2" x14ac:dyDescent="0.3">
      <c r="A500" s="45">
        <v>1100</v>
      </c>
      <c r="B500" s="46">
        <v>10</v>
      </c>
    </row>
    <row r="501" spans="1:2" x14ac:dyDescent="0.3">
      <c r="A501" s="45">
        <v>1101</v>
      </c>
      <c r="B501" s="46">
        <v>6</v>
      </c>
    </row>
    <row r="502" spans="1:2" x14ac:dyDescent="0.3">
      <c r="A502" s="45">
        <v>1102</v>
      </c>
      <c r="B502" s="46">
        <v>24</v>
      </c>
    </row>
    <row r="503" spans="1:2" x14ac:dyDescent="0.3">
      <c r="A503" s="45">
        <v>1103</v>
      </c>
      <c r="B503" s="46">
        <v>15</v>
      </c>
    </row>
    <row r="504" spans="1:2" x14ac:dyDescent="0.3">
      <c r="A504" s="45">
        <v>1104</v>
      </c>
      <c r="B504" s="46">
        <v>37</v>
      </c>
    </row>
    <row r="505" spans="1:2" x14ac:dyDescent="0.3">
      <c r="A505" s="45">
        <v>1105</v>
      </c>
      <c r="B505" s="46">
        <v>20</v>
      </c>
    </row>
    <row r="506" spans="1:2" x14ac:dyDescent="0.3">
      <c r="A506" s="45">
        <v>1106</v>
      </c>
      <c r="B506" s="46">
        <v>7</v>
      </c>
    </row>
    <row r="507" spans="1:2" x14ac:dyDescent="0.3">
      <c r="A507" s="45">
        <v>1107</v>
      </c>
      <c r="B507" s="46">
        <v>0</v>
      </c>
    </row>
    <row r="508" spans="1:2" x14ac:dyDescent="0.3">
      <c r="A508" s="45">
        <v>1108</v>
      </c>
      <c r="B508" s="46">
        <v>21</v>
      </c>
    </row>
    <row r="509" spans="1:2" x14ac:dyDescent="0.3">
      <c r="A509" s="45">
        <v>1109</v>
      </c>
      <c r="B509" s="46">
        <v>3</v>
      </c>
    </row>
    <row r="510" spans="1:2" x14ac:dyDescent="0.3">
      <c r="A510" s="45">
        <v>1110</v>
      </c>
      <c r="B510" s="46">
        <v>11</v>
      </c>
    </row>
    <row r="511" spans="1:2" x14ac:dyDescent="0.3">
      <c r="A511" s="45">
        <v>1111</v>
      </c>
      <c r="B511" s="46">
        <v>1</v>
      </c>
    </row>
    <row r="512" spans="1:2" x14ac:dyDescent="0.3">
      <c r="A512" s="45">
        <v>1112</v>
      </c>
      <c r="B512" s="46">
        <v>312</v>
      </c>
    </row>
    <row r="513" spans="1:2" x14ac:dyDescent="0.3">
      <c r="A513" s="45">
        <v>1113</v>
      </c>
      <c r="B513" s="46">
        <v>1</v>
      </c>
    </row>
    <row r="514" spans="1:2" x14ac:dyDescent="0.3">
      <c r="A514" s="45">
        <v>1114</v>
      </c>
      <c r="B514" s="46">
        <v>3</v>
      </c>
    </row>
    <row r="515" spans="1:2" x14ac:dyDescent="0.3">
      <c r="A515" s="45">
        <v>1115</v>
      </c>
      <c r="B515" s="46">
        <v>4</v>
      </c>
    </row>
    <row r="516" spans="1:2" x14ac:dyDescent="0.3">
      <c r="A516" s="45">
        <v>1116</v>
      </c>
      <c r="B516" s="46">
        <v>10</v>
      </c>
    </row>
    <row r="517" spans="1:2" x14ac:dyDescent="0.3">
      <c r="A517" s="45">
        <v>1117</v>
      </c>
      <c r="B517" s="46">
        <v>8</v>
      </c>
    </row>
    <row r="518" spans="1:2" x14ac:dyDescent="0.3">
      <c r="A518" s="45">
        <v>1118</v>
      </c>
      <c r="B518" s="46">
        <v>3</v>
      </c>
    </row>
    <row r="519" spans="1:2" x14ac:dyDescent="0.3">
      <c r="A519" s="45">
        <v>1119</v>
      </c>
      <c r="B519" s="46">
        <v>1</v>
      </c>
    </row>
    <row r="520" spans="1:2" x14ac:dyDescent="0.3">
      <c r="A520" s="45">
        <v>1120</v>
      </c>
      <c r="B520" s="46">
        <v>0</v>
      </c>
    </row>
    <row r="521" spans="1:2" x14ac:dyDescent="0.3">
      <c r="A521" s="45">
        <v>1121</v>
      </c>
      <c r="B521" s="46">
        <v>5</v>
      </c>
    </row>
    <row r="522" spans="1:2" x14ac:dyDescent="0.3">
      <c r="A522" s="45">
        <v>1122</v>
      </c>
      <c r="B522" s="46">
        <v>0</v>
      </c>
    </row>
    <row r="523" spans="1:2" x14ac:dyDescent="0.3">
      <c r="A523" s="45">
        <v>1123</v>
      </c>
      <c r="B523" s="46">
        <v>3</v>
      </c>
    </row>
    <row r="524" spans="1:2" x14ac:dyDescent="0.3">
      <c r="A524" s="45">
        <v>1124</v>
      </c>
      <c r="B524" s="46">
        <v>7</v>
      </c>
    </row>
    <row r="525" spans="1:2" x14ac:dyDescent="0.3">
      <c r="A525" s="45">
        <v>1125</v>
      </c>
      <c r="B525" s="46">
        <v>0</v>
      </c>
    </row>
    <row r="526" spans="1:2" x14ac:dyDescent="0.3">
      <c r="A526" s="45">
        <v>1126</v>
      </c>
      <c r="B526" s="46">
        <v>2</v>
      </c>
    </row>
    <row r="527" spans="1:2" x14ac:dyDescent="0.3">
      <c r="A527" s="45">
        <v>1127</v>
      </c>
      <c r="B527" s="46">
        <v>23</v>
      </c>
    </row>
    <row r="528" spans="1:2" x14ac:dyDescent="0.3">
      <c r="A528" s="45">
        <v>1128</v>
      </c>
      <c r="B528" s="46">
        <v>1</v>
      </c>
    </row>
    <row r="529" spans="1:2" x14ac:dyDescent="0.3">
      <c r="A529" s="45">
        <v>1129</v>
      </c>
      <c r="B529" s="46">
        <v>2</v>
      </c>
    </row>
    <row r="530" spans="1:2" x14ac:dyDescent="0.3">
      <c r="A530" s="45">
        <v>1130</v>
      </c>
      <c r="B530" s="46">
        <v>3</v>
      </c>
    </row>
    <row r="531" spans="1:2" x14ac:dyDescent="0.3">
      <c r="A531" s="45">
        <v>1131</v>
      </c>
      <c r="B531" s="46">
        <v>0</v>
      </c>
    </row>
    <row r="532" spans="1:2" x14ac:dyDescent="0.3">
      <c r="A532" s="45">
        <v>1132</v>
      </c>
      <c r="B532" s="46">
        <v>13</v>
      </c>
    </row>
    <row r="533" spans="1:2" x14ac:dyDescent="0.3">
      <c r="A533" s="45">
        <v>1133</v>
      </c>
      <c r="B533" s="46">
        <v>1</v>
      </c>
    </row>
    <row r="534" spans="1:2" x14ac:dyDescent="0.3">
      <c r="A534" s="45">
        <v>1134</v>
      </c>
      <c r="B534" s="46">
        <v>1</v>
      </c>
    </row>
    <row r="535" spans="1:2" x14ac:dyDescent="0.3">
      <c r="A535" s="45">
        <v>1135</v>
      </c>
      <c r="B535" s="46">
        <v>1</v>
      </c>
    </row>
    <row r="536" spans="1:2" x14ac:dyDescent="0.3">
      <c r="A536" s="45">
        <v>1136</v>
      </c>
      <c r="B536" s="46">
        <v>6</v>
      </c>
    </row>
    <row r="537" spans="1:2" x14ac:dyDescent="0.3">
      <c r="A537" s="45">
        <v>1137</v>
      </c>
      <c r="B537" s="46">
        <v>39</v>
      </c>
    </row>
    <row r="538" spans="1:2" x14ac:dyDescent="0.3">
      <c r="A538" s="45">
        <v>1138</v>
      </c>
      <c r="B538" s="46">
        <v>4</v>
      </c>
    </row>
    <row r="539" spans="1:2" x14ac:dyDescent="0.3">
      <c r="A539" s="45">
        <v>1139</v>
      </c>
      <c r="B539" s="46">
        <v>1</v>
      </c>
    </row>
    <row r="540" spans="1:2" x14ac:dyDescent="0.3">
      <c r="A540" s="45">
        <v>1140</v>
      </c>
      <c r="B540" s="46">
        <v>0</v>
      </c>
    </row>
    <row r="541" spans="1:2" x14ac:dyDescent="0.3">
      <c r="A541" s="45">
        <v>1141</v>
      </c>
      <c r="B541" s="46">
        <v>0</v>
      </c>
    </row>
    <row r="542" spans="1:2" x14ac:dyDescent="0.3">
      <c r="A542" s="45">
        <v>1142</v>
      </c>
      <c r="B542" s="46">
        <v>0</v>
      </c>
    </row>
    <row r="543" spans="1:2" x14ac:dyDescent="0.3">
      <c r="A543" s="45">
        <v>1143</v>
      </c>
      <c r="B543" s="46">
        <v>8</v>
      </c>
    </row>
    <row r="544" spans="1:2" x14ac:dyDescent="0.3">
      <c r="A544" s="45">
        <v>1144</v>
      </c>
      <c r="B544" s="46">
        <v>0</v>
      </c>
    </row>
    <row r="545" spans="1:2" x14ac:dyDescent="0.3">
      <c r="A545" s="45">
        <v>1145</v>
      </c>
      <c r="B545" s="46">
        <v>1</v>
      </c>
    </row>
    <row r="546" spans="1:2" x14ac:dyDescent="0.3">
      <c r="A546" s="45">
        <v>1146</v>
      </c>
      <c r="B546" s="46">
        <v>12</v>
      </c>
    </row>
    <row r="547" spans="1:2" x14ac:dyDescent="0.3">
      <c r="A547" s="45">
        <v>1147</v>
      </c>
      <c r="B547" s="46">
        <v>0</v>
      </c>
    </row>
    <row r="548" spans="1:2" x14ac:dyDescent="0.3">
      <c r="A548" s="45">
        <v>1148</v>
      </c>
      <c r="B548" s="46">
        <v>3</v>
      </c>
    </row>
    <row r="549" spans="1:2" x14ac:dyDescent="0.3">
      <c r="A549" s="45">
        <v>1149</v>
      </c>
      <c r="B549" s="46">
        <v>2</v>
      </c>
    </row>
    <row r="550" spans="1:2" x14ac:dyDescent="0.3">
      <c r="A550" s="45">
        <v>1150</v>
      </c>
      <c r="B550" s="46">
        <v>6</v>
      </c>
    </row>
    <row r="551" spans="1:2" x14ac:dyDescent="0.3">
      <c r="A551" s="45">
        <v>1151</v>
      </c>
      <c r="B551" s="46">
        <v>0</v>
      </c>
    </row>
    <row r="552" spans="1:2" x14ac:dyDescent="0.3">
      <c r="A552" s="45">
        <v>1152</v>
      </c>
      <c r="B552" s="46">
        <v>15</v>
      </c>
    </row>
    <row r="553" spans="1:2" x14ac:dyDescent="0.3">
      <c r="A553" s="45">
        <v>1153</v>
      </c>
      <c r="B553" s="46">
        <v>1</v>
      </c>
    </row>
    <row r="554" spans="1:2" x14ac:dyDescent="0.3">
      <c r="A554" s="45">
        <v>1154</v>
      </c>
      <c r="B554" s="46">
        <v>3</v>
      </c>
    </row>
    <row r="555" spans="1:2" x14ac:dyDescent="0.3">
      <c r="A555" s="45">
        <v>1155</v>
      </c>
      <c r="B555" s="46">
        <v>8</v>
      </c>
    </row>
    <row r="556" spans="1:2" x14ac:dyDescent="0.3">
      <c r="A556" s="45">
        <v>1156</v>
      </c>
      <c r="B556" s="46">
        <v>0</v>
      </c>
    </row>
    <row r="557" spans="1:2" x14ac:dyDescent="0.3">
      <c r="A557" s="45">
        <v>1157</v>
      </c>
      <c r="B557" s="46">
        <v>3</v>
      </c>
    </row>
    <row r="558" spans="1:2" x14ac:dyDescent="0.3">
      <c r="A558" s="45">
        <v>1158</v>
      </c>
      <c r="B558" s="46">
        <v>3</v>
      </c>
    </row>
    <row r="559" spans="1:2" x14ac:dyDescent="0.3">
      <c r="A559" s="45">
        <v>1159</v>
      </c>
      <c r="B559" s="46">
        <v>0</v>
      </c>
    </row>
    <row r="560" spans="1:2" x14ac:dyDescent="0.3">
      <c r="A560" s="45">
        <v>1160</v>
      </c>
      <c r="B560" s="46">
        <v>19</v>
      </c>
    </row>
    <row r="561" spans="1:2" x14ac:dyDescent="0.3">
      <c r="A561" s="45">
        <v>1161</v>
      </c>
      <c r="B561" s="46">
        <v>0</v>
      </c>
    </row>
    <row r="562" spans="1:2" x14ac:dyDescent="0.3">
      <c r="A562" s="45">
        <v>1162</v>
      </c>
      <c r="B562" s="46">
        <v>2</v>
      </c>
    </row>
    <row r="563" spans="1:2" x14ac:dyDescent="0.3">
      <c r="A563" s="45">
        <v>1163</v>
      </c>
      <c r="B563" s="46">
        <v>0</v>
      </c>
    </row>
    <row r="564" spans="1:2" x14ac:dyDescent="0.3">
      <c r="A564" s="45">
        <v>1164</v>
      </c>
      <c r="B564" s="46">
        <v>0</v>
      </c>
    </row>
    <row r="565" spans="1:2" x14ac:dyDescent="0.3">
      <c r="A565" s="45">
        <v>1165</v>
      </c>
      <c r="B565" s="46">
        <v>25</v>
      </c>
    </row>
    <row r="566" spans="1:2" x14ac:dyDescent="0.3">
      <c r="A566" s="45">
        <v>1166</v>
      </c>
      <c r="B566" s="46">
        <v>8</v>
      </c>
    </row>
    <row r="567" spans="1:2" x14ac:dyDescent="0.3">
      <c r="A567" s="45">
        <v>1167</v>
      </c>
      <c r="B567" s="46">
        <v>16</v>
      </c>
    </row>
    <row r="568" spans="1:2" x14ac:dyDescent="0.3">
      <c r="A568" s="45">
        <v>1168</v>
      </c>
      <c r="B568" s="46">
        <v>3</v>
      </c>
    </row>
    <row r="569" spans="1:2" x14ac:dyDescent="0.3">
      <c r="A569" s="45">
        <v>1169</v>
      </c>
      <c r="B569" s="46">
        <v>3</v>
      </c>
    </row>
    <row r="570" spans="1:2" x14ac:dyDescent="0.3">
      <c r="A570" s="45">
        <v>1170</v>
      </c>
      <c r="B570" s="46">
        <v>2</v>
      </c>
    </row>
    <row r="571" spans="1:2" x14ac:dyDescent="0.3">
      <c r="A571" s="45">
        <v>1171</v>
      </c>
      <c r="B571" s="46">
        <v>1</v>
      </c>
    </row>
    <row r="572" spans="1:2" x14ac:dyDescent="0.3">
      <c r="A572" s="45">
        <v>1172</v>
      </c>
      <c r="B572" s="46">
        <v>0</v>
      </c>
    </row>
    <row r="573" spans="1:2" x14ac:dyDescent="0.3">
      <c r="A573" s="45">
        <v>1173</v>
      </c>
      <c r="B573" s="46">
        <v>1</v>
      </c>
    </row>
    <row r="574" spans="1:2" x14ac:dyDescent="0.3">
      <c r="A574" s="45">
        <v>1174</v>
      </c>
      <c r="B574" s="46">
        <v>19</v>
      </c>
    </row>
    <row r="575" spans="1:2" x14ac:dyDescent="0.3">
      <c r="A575" s="45">
        <v>1175</v>
      </c>
      <c r="B575" s="46">
        <v>9</v>
      </c>
    </row>
    <row r="576" spans="1:2" x14ac:dyDescent="0.3">
      <c r="A576" s="45">
        <v>1176</v>
      </c>
      <c r="B576" s="46">
        <v>1</v>
      </c>
    </row>
    <row r="577" spans="1:2" x14ac:dyDescent="0.3">
      <c r="A577" s="45">
        <v>1177</v>
      </c>
      <c r="B577" s="46">
        <v>0</v>
      </c>
    </row>
    <row r="578" spans="1:2" x14ac:dyDescent="0.3">
      <c r="A578" s="45">
        <v>1178</v>
      </c>
      <c r="B578" s="46">
        <v>1</v>
      </c>
    </row>
    <row r="579" spans="1:2" x14ac:dyDescent="0.3">
      <c r="A579" s="45">
        <v>1179</v>
      </c>
      <c r="B579" s="46">
        <v>5</v>
      </c>
    </row>
    <row r="580" spans="1:2" x14ac:dyDescent="0.3">
      <c r="A580" s="45">
        <v>1180</v>
      </c>
      <c r="B580" s="46">
        <v>85</v>
      </c>
    </row>
    <row r="581" spans="1:2" x14ac:dyDescent="0.3">
      <c r="A581" s="45">
        <v>1181</v>
      </c>
      <c r="B581" s="46">
        <v>3</v>
      </c>
    </row>
    <row r="582" spans="1:2" x14ac:dyDescent="0.3">
      <c r="A582" s="45">
        <v>1182</v>
      </c>
      <c r="B582" s="46">
        <v>4</v>
      </c>
    </row>
    <row r="583" spans="1:2" x14ac:dyDescent="0.3">
      <c r="A583" s="45">
        <v>1183</v>
      </c>
      <c r="B583" s="46">
        <v>3</v>
      </c>
    </row>
    <row r="584" spans="1:2" x14ac:dyDescent="0.3">
      <c r="A584" s="45">
        <v>1404</v>
      </c>
      <c r="B584" s="46">
        <v>5</v>
      </c>
    </row>
    <row r="585" spans="1:2" x14ac:dyDescent="0.3">
      <c r="A585" s="45">
        <v>1405</v>
      </c>
      <c r="B585" s="46">
        <v>17</v>
      </c>
    </row>
    <row r="586" spans="1:2" x14ac:dyDescent="0.3">
      <c r="A586" s="45">
        <v>1406</v>
      </c>
      <c r="B586" s="46">
        <v>3</v>
      </c>
    </row>
    <row r="587" spans="1:2" x14ac:dyDescent="0.3">
      <c r="A587" s="45">
        <v>1407</v>
      </c>
      <c r="B587" s="46">
        <v>2</v>
      </c>
    </row>
    <row r="588" spans="1:2" x14ac:dyDescent="0.3">
      <c r="A588" s="45">
        <v>1408</v>
      </c>
      <c r="B588" s="46">
        <v>6</v>
      </c>
    </row>
    <row r="589" spans="1:2" x14ac:dyDescent="0.3">
      <c r="A589" s="45">
        <v>1409</v>
      </c>
      <c r="B589" s="46">
        <v>0</v>
      </c>
    </row>
    <row r="590" spans="1:2" x14ac:dyDescent="0.3">
      <c r="A590" s="45">
        <v>1410</v>
      </c>
      <c r="B590" s="46">
        <v>1</v>
      </c>
    </row>
    <row r="591" spans="1:2" x14ac:dyDescent="0.3">
      <c r="A591" s="45">
        <v>1411</v>
      </c>
      <c r="B591" s="46">
        <v>3</v>
      </c>
    </row>
    <row r="592" spans="1:2" x14ac:dyDescent="0.3">
      <c r="A592" s="45">
        <v>1412</v>
      </c>
      <c r="B592" s="46">
        <v>13</v>
      </c>
    </row>
    <row r="593" spans="1:2" x14ac:dyDescent="0.3">
      <c r="A593" s="45">
        <v>1413</v>
      </c>
      <c r="B593" s="46">
        <v>1</v>
      </c>
    </row>
    <row r="594" spans="1:2" x14ac:dyDescent="0.3">
      <c r="A594" s="45">
        <v>1414</v>
      </c>
      <c r="B594" s="46">
        <v>1</v>
      </c>
    </row>
    <row r="595" spans="1:2" x14ac:dyDescent="0.3">
      <c r="A595" s="45">
        <v>1415</v>
      </c>
      <c r="B595" s="46">
        <v>9</v>
      </c>
    </row>
    <row r="596" spans="1:2" x14ac:dyDescent="0.3">
      <c r="A596" s="45">
        <v>1416</v>
      </c>
      <c r="B596" s="46">
        <v>0</v>
      </c>
    </row>
    <row r="597" spans="1:2" x14ac:dyDescent="0.3">
      <c r="A597" s="45">
        <v>1417</v>
      </c>
      <c r="B597" s="46">
        <v>2</v>
      </c>
    </row>
    <row r="598" spans="1:2" x14ac:dyDescent="0.3">
      <c r="A598" s="45">
        <v>1418</v>
      </c>
      <c r="B598" s="46">
        <v>1</v>
      </c>
    </row>
    <row r="599" spans="1:2" x14ac:dyDescent="0.3">
      <c r="A599" s="45">
        <v>1419</v>
      </c>
      <c r="B599" s="46">
        <v>10</v>
      </c>
    </row>
    <row r="600" spans="1:2" x14ac:dyDescent="0.3">
      <c r="A600" s="45">
        <v>1420</v>
      </c>
      <c r="B600" s="46">
        <v>3</v>
      </c>
    </row>
    <row r="601" spans="1:2" x14ac:dyDescent="0.3">
      <c r="A601" s="45">
        <v>1421</v>
      </c>
      <c r="B601" s="46">
        <v>2</v>
      </c>
    </row>
    <row r="602" spans="1:2" x14ac:dyDescent="0.3">
      <c r="A602" s="45">
        <v>1422</v>
      </c>
      <c r="B602" s="46">
        <v>2</v>
      </c>
    </row>
    <row r="603" spans="1:2" x14ac:dyDescent="0.3">
      <c r="A603" s="45">
        <v>1423</v>
      </c>
      <c r="B603" s="46">
        <v>1</v>
      </c>
    </row>
    <row r="604" spans="1:2" x14ac:dyDescent="0.3">
      <c r="A604" s="45">
        <v>1424</v>
      </c>
      <c r="B604" s="46">
        <v>14</v>
      </c>
    </row>
    <row r="605" spans="1:2" x14ac:dyDescent="0.3">
      <c r="A605" s="45">
        <v>1425</v>
      </c>
      <c r="B605" s="46">
        <v>0</v>
      </c>
    </row>
    <row r="606" spans="1:2" x14ac:dyDescent="0.3">
      <c r="A606" s="45">
        <v>1426</v>
      </c>
      <c r="B606" s="46">
        <v>0</v>
      </c>
    </row>
    <row r="607" spans="1:2" x14ac:dyDescent="0.3">
      <c r="A607" s="45">
        <v>1427</v>
      </c>
      <c r="B607" s="46">
        <v>4</v>
      </c>
    </row>
    <row r="608" spans="1:2" x14ac:dyDescent="0.3">
      <c r="A608" s="45">
        <v>1428</v>
      </c>
      <c r="B608" s="46">
        <v>3</v>
      </c>
    </row>
    <row r="609" spans="1:2" x14ac:dyDescent="0.3">
      <c r="A609" s="45">
        <v>1429</v>
      </c>
      <c r="B609" s="46">
        <v>0</v>
      </c>
    </row>
    <row r="610" spans="1:2" x14ac:dyDescent="0.3">
      <c r="A610" s="45">
        <v>1430</v>
      </c>
      <c r="B610" s="46">
        <v>5</v>
      </c>
    </row>
    <row r="611" spans="1:2" x14ac:dyDescent="0.3">
      <c r="A611" s="45">
        <v>1431</v>
      </c>
      <c r="B611" s="46">
        <v>47</v>
      </c>
    </row>
    <row r="612" spans="1:2" x14ac:dyDescent="0.3">
      <c r="A612" s="45">
        <v>1432</v>
      </c>
      <c r="B612" s="46">
        <v>0</v>
      </c>
    </row>
    <row r="613" spans="1:2" x14ac:dyDescent="0.3">
      <c r="A613" s="45">
        <v>1433</v>
      </c>
      <c r="B613" s="46">
        <v>10</v>
      </c>
    </row>
    <row r="614" spans="1:2" x14ac:dyDescent="0.3">
      <c r="A614" s="45">
        <v>1434</v>
      </c>
      <c r="B614" s="46">
        <v>11</v>
      </c>
    </row>
    <row r="615" spans="1:2" x14ac:dyDescent="0.3">
      <c r="A615" s="45">
        <v>1435</v>
      </c>
      <c r="B615" s="46">
        <v>2</v>
      </c>
    </row>
    <row r="616" spans="1:2" x14ac:dyDescent="0.3">
      <c r="A616" s="45">
        <v>1436</v>
      </c>
      <c r="B616" s="46">
        <v>2</v>
      </c>
    </row>
    <row r="617" spans="1:2" x14ac:dyDescent="0.3">
      <c r="A617" s="45">
        <v>1437</v>
      </c>
      <c r="B617" s="46">
        <v>22</v>
      </c>
    </row>
    <row r="618" spans="1:2" x14ac:dyDescent="0.3">
      <c r="A618" s="45">
        <v>1438</v>
      </c>
      <c r="B618" s="46">
        <v>8</v>
      </c>
    </row>
    <row r="619" spans="1:2" x14ac:dyDescent="0.3">
      <c r="A619" s="45">
        <v>1439</v>
      </c>
      <c r="B619" s="46">
        <v>6</v>
      </c>
    </row>
    <row r="620" spans="1:2" x14ac:dyDescent="0.3">
      <c r="A620" s="45">
        <v>1440</v>
      </c>
      <c r="B620" s="46">
        <v>1</v>
      </c>
    </row>
    <row r="621" spans="1:2" x14ac:dyDescent="0.3">
      <c r="A621" s="45">
        <v>1441</v>
      </c>
      <c r="B621" s="46">
        <v>3</v>
      </c>
    </row>
    <row r="622" spans="1:2" x14ac:dyDescent="0.3">
      <c r="A622" s="45">
        <v>1442</v>
      </c>
      <c r="B622" s="46">
        <v>0</v>
      </c>
    </row>
    <row r="623" spans="1:2" x14ac:dyDescent="0.3">
      <c r="A623" s="45">
        <v>1443</v>
      </c>
      <c r="B623" s="46">
        <v>0</v>
      </c>
    </row>
    <row r="624" spans="1:2" x14ac:dyDescent="0.3">
      <c r="A624" s="45">
        <v>1444</v>
      </c>
      <c r="B624" s="46">
        <v>0</v>
      </c>
    </row>
    <row r="625" spans="1:2" x14ac:dyDescent="0.3">
      <c r="A625" s="45">
        <v>1445</v>
      </c>
      <c r="B625" s="46">
        <v>0</v>
      </c>
    </row>
    <row r="626" spans="1:2" x14ac:dyDescent="0.3">
      <c r="A626" s="45">
        <v>1446</v>
      </c>
      <c r="B626" s="46">
        <v>0</v>
      </c>
    </row>
    <row r="627" spans="1:2" x14ac:dyDescent="0.3">
      <c r="A627" s="45">
        <v>1447</v>
      </c>
      <c r="B627" s="46">
        <v>3</v>
      </c>
    </row>
    <row r="628" spans="1:2" x14ac:dyDescent="0.3">
      <c r="A628" s="45">
        <v>1448</v>
      </c>
      <c r="B628" s="46">
        <v>0</v>
      </c>
    </row>
    <row r="629" spans="1:2" x14ac:dyDescent="0.3">
      <c r="A629" s="45">
        <v>1449</v>
      </c>
      <c r="B629" s="46">
        <v>0</v>
      </c>
    </row>
    <row r="630" spans="1:2" x14ac:dyDescent="0.3">
      <c r="A630" s="45">
        <v>1450</v>
      </c>
      <c r="B630" s="46">
        <v>1</v>
      </c>
    </row>
    <row r="631" spans="1:2" x14ac:dyDescent="0.3">
      <c r="A631" s="45">
        <v>1481</v>
      </c>
      <c r="B631" s="46">
        <v>6</v>
      </c>
    </row>
    <row r="632" spans="1:2" x14ac:dyDescent="0.3">
      <c r="A632" s="45">
        <v>1482</v>
      </c>
      <c r="B632" s="46">
        <v>1</v>
      </c>
    </row>
    <row r="633" spans="1:2" x14ac:dyDescent="0.3">
      <c r="A633" s="45">
        <v>1483</v>
      </c>
      <c r="B633" s="46">
        <v>2</v>
      </c>
    </row>
    <row r="634" spans="1:2" x14ac:dyDescent="0.3">
      <c r="A634" s="45">
        <v>1484</v>
      </c>
      <c r="B634" s="46">
        <v>0</v>
      </c>
    </row>
    <row r="635" spans="1:2" x14ac:dyDescent="0.3">
      <c r="A635" s="45">
        <v>1485</v>
      </c>
      <c r="B635" s="46">
        <v>3</v>
      </c>
    </row>
    <row r="636" spans="1:2" x14ac:dyDescent="0.3">
      <c r="A636" s="45">
        <v>1486</v>
      </c>
      <c r="B636" s="46">
        <v>3</v>
      </c>
    </row>
    <row r="637" spans="1:2" x14ac:dyDescent="0.3">
      <c r="A637" s="45">
        <v>1487</v>
      </c>
      <c r="B637" s="46">
        <v>0</v>
      </c>
    </row>
    <row r="638" spans="1:2" x14ac:dyDescent="0.3">
      <c r="A638" s="45">
        <v>1488</v>
      </c>
      <c r="B638" s="46">
        <v>6</v>
      </c>
    </row>
    <row r="639" spans="1:2" x14ac:dyDescent="0.3">
      <c r="A639" s="45">
        <v>1489</v>
      </c>
      <c r="B639" s="46">
        <v>0</v>
      </c>
    </row>
    <row r="640" spans="1:2" x14ac:dyDescent="0.3">
      <c r="A640" s="45">
        <v>1490</v>
      </c>
      <c r="B640" s="46">
        <v>19</v>
      </c>
    </row>
    <row r="641" spans="1:2" x14ac:dyDescent="0.3">
      <c r="A641" s="45">
        <v>1491</v>
      </c>
      <c r="B641" s="46">
        <v>1</v>
      </c>
    </row>
    <row r="642" spans="1:2" x14ac:dyDescent="0.3">
      <c r="A642" s="45">
        <v>1492</v>
      </c>
      <c r="B642" s="46">
        <v>2</v>
      </c>
    </row>
    <row r="643" spans="1:2" x14ac:dyDescent="0.3">
      <c r="A643" s="45">
        <v>1493</v>
      </c>
      <c r="B643" s="46">
        <v>0</v>
      </c>
    </row>
    <row r="644" spans="1:2" x14ac:dyDescent="0.3">
      <c r="A644" s="45">
        <v>1494</v>
      </c>
      <c r="B644" s="46">
        <v>11</v>
      </c>
    </row>
    <row r="645" spans="1:2" x14ac:dyDescent="0.3">
      <c r="A645" s="45">
        <v>1495</v>
      </c>
      <c r="B645" s="46">
        <v>0</v>
      </c>
    </row>
    <row r="646" spans="1:2" x14ac:dyDescent="0.3">
      <c r="A646" s="45">
        <v>1496</v>
      </c>
      <c r="B646" s="46">
        <v>0</v>
      </c>
    </row>
    <row r="647" spans="1:2" x14ac:dyDescent="0.3">
      <c r="A647" s="45">
        <v>1497</v>
      </c>
      <c r="B647" s="46">
        <v>1</v>
      </c>
    </row>
    <row r="648" spans="1:2" x14ac:dyDescent="0.3">
      <c r="A648" s="45">
        <v>1498</v>
      </c>
      <c r="B648" s="46">
        <v>3</v>
      </c>
    </row>
    <row r="649" spans="1:2" x14ac:dyDescent="0.3">
      <c r="A649" s="45">
        <v>1499</v>
      </c>
      <c r="B649" s="46">
        <v>1</v>
      </c>
    </row>
    <row r="650" spans="1:2" x14ac:dyDescent="0.3">
      <c r="A650" s="45">
        <v>1500</v>
      </c>
      <c r="B650" s="46">
        <v>15</v>
      </c>
    </row>
    <row r="651" spans="1:2" x14ac:dyDescent="0.3">
      <c r="A651" s="45">
        <v>1541</v>
      </c>
      <c r="B651" s="46">
        <v>2</v>
      </c>
    </row>
    <row r="652" spans="1:2" x14ac:dyDescent="0.3">
      <c r="A652" s="45">
        <v>1542</v>
      </c>
      <c r="B652" s="46">
        <v>1</v>
      </c>
    </row>
    <row r="653" spans="1:2" x14ac:dyDescent="0.3">
      <c r="A653" s="45">
        <v>1543</v>
      </c>
      <c r="B653" s="46">
        <v>1</v>
      </c>
    </row>
    <row r="654" spans="1:2" x14ac:dyDescent="0.3">
      <c r="A654" s="45">
        <v>1544</v>
      </c>
      <c r="B654" s="46">
        <v>0</v>
      </c>
    </row>
    <row r="655" spans="1:2" x14ac:dyDescent="0.3">
      <c r="A655" s="45">
        <v>1545</v>
      </c>
      <c r="B655" s="46">
        <v>1</v>
      </c>
    </row>
    <row r="656" spans="1:2" x14ac:dyDescent="0.3">
      <c r="A656" s="45">
        <v>1546</v>
      </c>
      <c r="B656" s="46">
        <v>11</v>
      </c>
    </row>
    <row r="657" spans="1:2" x14ac:dyDescent="0.3">
      <c r="A657" s="45">
        <v>1547</v>
      </c>
      <c r="B657" s="46">
        <v>0</v>
      </c>
    </row>
    <row r="658" spans="1:2" x14ac:dyDescent="0.3">
      <c r="A658" s="45">
        <v>1548</v>
      </c>
      <c r="B658" s="46">
        <v>1</v>
      </c>
    </row>
    <row r="659" spans="1:2" x14ac:dyDescent="0.3">
      <c r="A659" s="45">
        <v>1549</v>
      </c>
      <c r="B659" s="46">
        <v>6</v>
      </c>
    </row>
    <row r="660" spans="1:2" x14ac:dyDescent="0.3">
      <c r="A660" s="45">
        <v>1550</v>
      </c>
      <c r="B660" s="46">
        <v>7</v>
      </c>
    </row>
    <row r="661" spans="1:2" x14ac:dyDescent="0.3">
      <c r="A661" s="45">
        <v>1551</v>
      </c>
      <c r="B661" s="46">
        <v>0</v>
      </c>
    </row>
    <row r="662" spans="1:2" x14ac:dyDescent="0.3">
      <c r="A662" s="45">
        <v>1552</v>
      </c>
      <c r="B662" s="46">
        <v>16</v>
      </c>
    </row>
    <row r="663" spans="1:2" x14ac:dyDescent="0.3">
      <c r="A663" s="45">
        <v>1553</v>
      </c>
      <c r="B663" s="46">
        <v>0</v>
      </c>
    </row>
    <row r="664" spans="1:2" x14ac:dyDescent="0.3">
      <c r="A664" s="45">
        <v>1554</v>
      </c>
      <c r="B664" s="46">
        <v>0</v>
      </c>
    </row>
    <row r="665" spans="1:2" x14ac:dyDescent="0.3">
      <c r="A665" s="45">
        <v>1555</v>
      </c>
      <c r="B665" s="46">
        <v>0</v>
      </c>
    </row>
    <row r="666" spans="1:2" x14ac:dyDescent="0.3">
      <c r="A666" s="45">
        <v>1556</v>
      </c>
      <c r="B666" s="46">
        <v>12</v>
      </c>
    </row>
    <row r="667" spans="1:2" x14ac:dyDescent="0.3">
      <c r="A667" s="45">
        <v>1557</v>
      </c>
      <c r="B667" s="46">
        <v>1</v>
      </c>
    </row>
    <row r="668" spans="1:2" x14ac:dyDescent="0.3">
      <c r="A668" s="45">
        <v>1558</v>
      </c>
      <c r="B668" s="46">
        <v>3</v>
      </c>
    </row>
    <row r="669" spans="1:2" x14ac:dyDescent="0.3">
      <c r="A669" s="45">
        <v>1559</v>
      </c>
      <c r="B669" s="46">
        <v>1</v>
      </c>
    </row>
    <row r="670" spans="1:2" x14ac:dyDescent="0.3">
      <c r="A670" s="45">
        <v>1560</v>
      </c>
      <c r="B670" s="46">
        <v>4</v>
      </c>
    </row>
    <row r="671" spans="1:2" x14ac:dyDescent="0.3">
      <c r="A671" s="45">
        <v>1581</v>
      </c>
      <c r="B671" s="46">
        <v>1</v>
      </c>
    </row>
    <row r="672" spans="1:2" x14ac:dyDescent="0.3">
      <c r="A672" s="45">
        <v>1582</v>
      </c>
      <c r="B672" s="46">
        <v>3</v>
      </c>
    </row>
    <row r="673" spans="1:2" x14ac:dyDescent="0.3">
      <c r="A673" s="45">
        <v>1583</v>
      </c>
      <c r="B673" s="46">
        <v>1</v>
      </c>
    </row>
    <row r="674" spans="1:2" x14ac:dyDescent="0.3">
      <c r="A674" s="45">
        <v>1584</v>
      </c>
      <c r="B674" s="46">
        <v>0</v>
      </c>
    </row>
    <row r="675" spans="1:2" x14ac:dyDescent="0.3">
      <c r="A675" s="45">
        <v>1585</v>
      </c>
      <c r="B675" s="46">
        <v>12</v>
      </c>
    </row>
    <row r="676" spans="1:2" x14ac:dyDescent="0.3">
      <c r="A676" s="45">
        <v>1586</v>
      </c>
      <c r="B676" s="46">
        <v>0</v>
      </c>
    </row>
    <row r="677" spans="1:2" x14ac:dyDescent="0.3">
      <c r="A677" s="45">
        <v>1587</v>
      </c>
      <c r="B677" s="46">
        <v>1</v>
      </c>
    </row>
    <row r="678" spans="1:2" x14ac:dyDescent="0.3">
      <c r="A678" s="45">
        <v>1588</v>
      </c>
      <c r="B678" s="46">
        <v>0</v>
      </c>
    </row>
    <row r="679" spans="1:2" x14ac:dyDescent="0.3">
      <c r="A679" s="45">
        <v>1589</v>
      </c>
      <c r="B679" s="46">
        <v>0</v>
      </c>
    </row>
    <row r="680" spans="1:2" x14ac:dyDescent="0.3">
      <c r="A680" s="45">
        <v>1590</v>
      </c>
      <c r="B680" s="46">
        <v>2</v>
      </c>
    </row>
    <row r="681" spans="1:2" x14ac:dyDescent="0.3">
      <c r="A681" s="45">
        <v>1591</v>
      </c>
      <c r="B681" s="46">
        <v>92</v>
      </c>
    </row>
    <row r="682" spans="1:2" x14ac:dyDescent="0.3">
      <c r="A682" s="45">
        <v>1592</v>
      </c>
      <c r="B682" s="46">
        <v>0</v>
      </c>
    </row>
    <row r="683" spans="1:2" x14ac:dyDescent="0.3">
      <c r="A683" s="45">
        <v>1593</v>
      </c>
      <c r="B683" s="46">
        <v>3</v>
      </c>
    </row>
    <row r="684" spans="1:2" x14ac:dyDescent="0.3">
      <c r="A684" s="45">
        <v>1594</v>
      </c>
      <c r="B684" s="46">
        <v>10</v>
      </c>
    </row>
    <row r="685" spans="1:2" x14ac:dyDescent="0.3">
      <c r="A685" s="45">
        <v>1595</v>
      </c>
      <c r="B685" s="46">
        <v>7</v>
      </c>
    </row>
    <row r="686" spans="1:2" x14ac:dyDescent="0.3">
      <c r="A686" s="45">
        <v>1596</v>
      </c>
      <c r="B686" s="46">
        <v>3</v>
      </c>
    </row>
    <row r="687" spans="1:2" x14ac:dyDescent="0.3">
      <c r="A687" s="45">
        <v>1597</v>
      </c>
      <c r="B687" s="46">
        <v>0</v>
      </c>
    </row>
    <row r="688" spans="1:2" x14ac:dyDescent="0.3">
      <c r="A688" s="45">
        <v>1598</v>
      </c>
      <c r="B688" s="46">
        <v>1</v>
      </c>
    </row>
    <row r="689" spans="1:2" x14ac:dyDescent="0.3">
      <c r="A689" s="45">
        <v>1599</v>
      </c>
      <c r="B689" s="46">
        <v>0</v>
      </c>
    </row>
    <row r="690" spans="1:2" x14ac:dyDescent="0.3">
      <c r="A690" s="45">
        <v>1600</v>
      </c>
      <c r="B690" s="46">
        <v>9</v>
      </c>
    </row>
    <row r="691" spans="1:2" x14ac:dyDescent="0.3">
      <c r="A691" s="45">
        <v>1701</v>
      </c>
      <c r="B691" s="46">
        <v>2</v>
      </c>
    </row>
    <row r="692" spans="1:2" x14ac:dyDescent="0.3">
      <c r="A692" s="45">
        <v>1702</v>
      </c>
      <c r="B692" s="46">
        <v>1</v>
      </c>
    </row>
    <row r="693" spans="1:2" x14ac:dyDescent="0.3">
      <c r="A693" s="45">
        <v>1703</v>
      </c>
      <c r="B693" s="46">
        <v>2</v>
      </c>
    </row>
    <row r="694" spans="1:2" x14ac:dyDescent="0.3">
      <c r="A694" s="45">
        <v>1704</v>
      </c>
      <c r="B694" s="46">
        <v>11</v>
      </c>
    </row>
    <row r="695" spans="1:2" x14ac:dyDescent="0.3">
      <c r="A695" s="45">
        <v>1705</v>
      </c>
      <c r="B695" s="46">
        <v>0</v>
      </c>
    </row>
    <row r="696" spans="1:2" x14ac:dyDescent="0.3">
      <c r="A696" s="45">
        <v>1706</v>
      </c>
      <c r="B696" s="46">
        <v>0</v>
      </c>
    </row>
    <row r="697" spans="1:2" x14ac:dyDescent="0.3">
      <c r="A697" s="45">
        <v>1707</v>
      </c>
      <c r="B697" s="46">
        <v>9</v>
      </c>
    </row>
    <row r="698" spans="1:2" x14ac:dyDescent="0.3">
      <c r="A698" s="45">
        <v>1708</v>
      </c>
      <c r="B698" s="46">
        <v>0</v>
      </c>
    </row>
    <row r="699" spans="1:2" x14ac:dyDescent="0.3">
      <c r="A699" s="45">
        <v>1709</v>
      </c>
      <c r="B699" s="46">
        <v>4</v>
      </c>
    </row>
    <row r="700" spans="1:2" x14ac:dyDescent="0.3">
      <c r="A700" s="45">
        <v>1710</v>
      </c>
      <c r="B700" s="46">
        <v>1</v>
      </c>
    </row>
    <row r="701" spans="1:2" x14ac:dyDescent="0.3">
      <c r="A701" s="45">
        <v>1711</v>
      </c>
      <c r="B701" s="46">
        <v>2</v>
      </c>
    </row>
    <row r="702" spans="1:2" x14ac:dyDescent="0.3">
      <c r="A702" s="45">
        <v>1712</v>
      </c>
      <c r="B702" s="46">
        <v>0</v>
      </c>
    </row>
    <row r="703" spans="1:2" x14ac:dyDescent="0.3">
      <c r="A703" s="45">
        <v>1713</v>
      </c>
      <c r="B703" s="46">
        <v>1</v>
      </c>
    </row>
    <row r="704" spans="1:2" x14ac:dyDescent="0.3">
      <c r="A704" s="45">
        <v>1714</v>
      </c>
      <c r="B704" s="46">
        <v>17</v>
      </c>
    </row>
    <row r="705" spans="1:2" x14ac:dyDescent="0.3">
      <c r="A705" s="45">
        <v>1715</v>
      </c>
      <c r="B705" s="46">
        <v>2</v>
      </c>
    </row>
    <row r="706" spans="1:2" x14ac:dyDescent="0.3">
      <c r="A706" s="45">
        <v>1716</v>
      </c>
      <c r="B706" s="46">
        <v>3</v>
      </c>
    </row>
    <row r="707" spans="1:2" x14ac:dyDescent="0.3">
      <c r="A707" s="45">
        <v>1717</v>
      </c>
      <c r="B707" s="46">
        <v>41</v>
      </c>
    </row>
    <row r="708" spans="1:2" x14ac:dyDescent="0.3">
      <c r="A708" s="45">
        <v>1718</v>
      </c>
      <c r="B708" s="46">
        <v>2</v>
      </c>
    </row>
    <row r="709" spans="1:2" x14ac:dyDescent="0.3">
      <c r="A709" s="45">
        <v>1719</v>
      </c>
      <c r="B709" s="46">
        <v>3</v>
      </c>
    </row>
    <row r="710" spans="1:2" x14ac:dyDescent="0.3">
      <c r="A710" s="45">
        <v>1720</v>
      </c>
      <c r="B710" s="46">
        <v>8</v>
      </c>
    </row>
    <row r="711" spans="1:2" x14ac:dyDescent="0.3">
      <c r="A711" s="45">
        <v>1721</v>
      </c>
      <c r="B711" s="46">
        <v>0</v>
      </c>
    </row>
    <row r="712" spans="1:2" x14ac:dyDescent="0.3">
      <c r="A712" s="45">
        <v>1722</v>
      </c>
      <c r="B712" s="46">
        <v>1</v>
      </c>
    </row>
    <row r="713" spans="1:2" x14ac:dyDescent="0.3">
      <c r="A713" s="45">
        <v>1723</v>
      </c>
      <c r="B713" s="46">
        <v>3</v>
      </c>
    </row>
    <row r="714" spans="1:2" x14ac:dyDescent="0.3">
      <c r="A714" s="45">
        <v>1724</v>
      </c>
      <c r="B714" s="46">
        <v>4</v>
      </c>
    </row>
    <row r="715" spans="1:2" x14ac:dyDescent="0.3">
      <c r="A715" s="45">
        <v>1725</v>
      </c>
      <c r="B715" s="46">
        <v>9</v>
      </c>
    </row>
    <row r="716" spans="1:2" x14ac:dyDescent="0.3">
      <c r="A716" s="45">
        <v>1726</v>
      </c>
      <c r="B716" s="46">
        <v>16</v>
      </c>
    </row>
    <row r="717" spans="1:2" x14ac:dyDescent="0.3">
      <c r="A717" s="45">
        <v>1727</v>
      </c>
      <c r="B717" s="46">
        <v>1</v>
      </c>
    </row>
    <row r="718" spans="1:2" x14ac:dyDescent="0.3">
      <c r="A718" s="45">
        <v>1728</v>
      </c>
      <c r="B718" s="46">
        <v>7</v>
      </c>
    </row>
    <row r="719" spans="1:2" x14ac:dyDescent="0.3">
      <c r="A719" s="45">
        <v>1729</v>
      </c>
      <c r="B719" s="46">
        <v>0</v>
      </c>
    </row>
    <row r="720" spans="1:2" x14ac:dyDescent="0.3">
      <c r="A720" s="45">
        <v>1730</v>
      </c>
      <c r="B720" s="46">
        <v>0</v>
      </c>
    </row>
    <row r="721" spans="1:2" x14ac:dyDescent="0.3">
      <c r="A721" s="45">
        <v>1731</v>
      </c>
      <c r="B721" s="46">
        <v>0</v>
      </c>
    </row>
    <row r="722" spans="1:2" x14ac:dyDescent="0.3">
      <c r="A722" s="45">
        <v>1732</v>
      </c>
      <c r="B722" s="46">
        <v>0</v>
      </c>
    </row>
    <row r="723" spans="1:2" x14ac:dyDescent="0.3">
      <c r="A723" s="45">
        <v>1733</v>
      </c>
      <c r="B723" s="46">
        <v>0</v>
      </c>
    </row>
    <row r="724" spans="1:2" x14ac:dyDescent="0.3">
      <c r="A724" s="45">
        <v>1734</v>
      </c>
      <c r="B724" s="46">
        <v>1</v>
      </c>
    </row>
    <row r="725" spans="1:2" x14ac:dyDescent="0.3">
      <c r="A725" s="45">
        <v>1735</v>
      </c>
      <c r="B725" s="46">
        <v>2</v>
      </c>
    </row>
    <row r="726" spans="1:2" x14ac:dyDescent="0.3">
      <c r="A726" s="45">
        <v>1736</v>
      </c>
      <c r="B726" s="46">
        <v>1</v>
      </c>
    </row>
    <row r="727" spans="1:2" x14ac:dyDescent="0.3">
      <c r="A727" s="45">
        <v>1737</v>
      </c>
      <c r="B727" s="46">
        <v>15</v>
      </c>
    </row>
    <row r="728" spans="1:2" x14ac:dyDescent="0.3">
      <c r="A728" s="45">
        <v>1738</v>
      </c>
      <c r="B728" s="46">
        <v>1</v>
      </c>
    </row>
    <row r="729" spans="1:2" x14ac:dyDescent="0.3">
      <c r="A729" s="45">
        <v>1739</v>
      </c>
      <c r="B729" s="46">
        <v>1</v>
      </c>
    </row>
    <row r="730" spans="1:2" x14ac:dyDescent="0.3">
      <c r="A730" s="45">
        <v>1740</v>
      </c>
      <c r="B730" s="46">
        <v>0</v>
      </c>
    </row>
    <row r="731" spans="1:2" x14ac:dyDescent="0.3">
      <c r="A731" s="45">
        <v>1764</v>
      </c>
      <c r="B731" s="46">
        <v>39</v>
      </c>
    </row>
    <row r="732" spans="1:2" x14ac:dyDescent="0.3">
      <c r="A732" s="45">
        <v>1765</v>
      </c>
      <c r="B732" s="46">
        <v>103</v>
      </c>
    </row>
    <row r="733" spans="1:2" x14ac:dyDescent="0.3">
      <c r="A733" s="45">
        <v>1766</v>
      </c>
      <c r="B733" s="46">
        <v>0</v>
      </c>
    </row>
    <row r="734" spans="1:2" x14ac:dyDescent="0.3">
      <c r="A734" s="45">
        <v>1767</v>
      </c>
      <c r="B734" s="46">
        <v>39</v>
      </c>
    </row>
    <row r="735" spans="1:2" x14ac:dyDescent="0.3">
      <c r="A735" s="45">
        <v>1768</v>
      </c>
      <c r="B735" s="46">
        <v>15</v>
      </c>
    </row>
    <row r="736" spans="1:2" x14ac:dyDescent="0.3">
      <c r="A736" s="45">
        <v>1769</v>
      </c>
      <c r="B736" s="46">
        <v>22</v>
      </c>
    </row>
    <row r="737" spans="1:2" x14ac:dyDescent="0.3">
      <c r="A737" s="45">
        <v>1770</v>
      </c>
      <c r="B737" s="46">
        <v>92</v>
      </c>
    </row>
    <row r="738" spans="1:2" x14ac:dyDescent="0.3">
      <c r="A738" s="45">
        <v>1771</v>
      </c>
      <c r="B738" s="46">
        <v>25</v>
      </c>
    </row>
    <row r="739" spans="1:2" x14ac:dyDescent="0.3">
      <c r="A739" s="45">
        <v>1772</v>
      </c>
      <c r="B739" s="46">
        <v>19</v>
      </c>
    </row>
    <row r="740" spans="1:2" x14ac:dyDescent="0.3">
      <c r="A740" s="45">
        <v>1773</v>
      </c>
      <c r="B740" s="46">
        <v>19</v>
      </c>
    </row>
    <row r="741" spans="1:2" x14ac:dyDescent="0.3">
      <c r="A741" s="45">
        <v>1774</v>
      </c>
      <c r="B741" s="46">
        <v>13</v>
      </c>
    </row>
    <row r="742" spans="1:2" x14ac:dyDescent="0.3">
      <c r="A742" s="45">
        <v>1775</v>
      </c>
      <c r="B742" s="46">
        <v>124</v>
      </c>
    </row>
    <row r="743" spans="1:2" x14ac:dyDescent="0.3">
      <c r="A743" s="45">
        <v>1776</v>
      </c>
      <c r="B743" s="46">
        <v>4</v>
      </c>
    </row>
    <row r="744" spans="1:2" x14ac:dyDescent="0.3">
      <c r="A744" s="45">
        <v>1777</v>
      </c>
      <c r="B744" s="46">
        <v>10</v>
      </c>
    </row>
    <row r="745" spans="1:2" x14ac:dyDescent="0.3">
      <c r="A745" s="45">
        <v>1778</v>
      </c>
      <c r="B745" s="46">
        <v>15</v>
      </c>
    </row>
    <row r="746" spans="1:2" x14ac:dyDescent="0.3">
      <c r="A746" s="45">
        <v>1779</v>
      </c>
      <c r="B746" s="46">
        <v>38</v>
      </c>
    </row>
    <row r="747" spans="1:2" x14ac:dyDescent="0.3">
      <c r="A747" s="45">
        <v>1780</v>
      </c>
      <c r="B747" s="46">
        <v>152</v>
      </c>
    </row>
    <row r="748" spans="1:2" x14ac:dyDescent="0.3">
      <c r="A748" s="45">
        <v>1781</v>
      </c>
      <c r="B748" s="46">
        <v>24</v>
      </c>
    </row>
    <row r="749" spans="1:2" x14ac:dyDescent="0.3">
      <c r="A749" s="45">
        <v>1782</v>
      </c>
      <c r="B749" s="46">
        <v>76</v>
      </c>
    </row>
    <row r="750" spans="1:2" x14ac:dyDescent="0.3">
      <c r="A750" s="45">
        <v>1783</v>
      </c>
      <c r="B750" s="46">
        <v>185</v>
      </c>
    </row>
    <row r="751" spans="1:2" x14ac:dyDescent="0.3">
      <c r="A751" s="45">
        <v>1784</v>
      </c>
      <c r="B751" s="46">
        <v>33</v>
      </c>
    </row>
    <row r="752" spans="1:2" x14ac:dyDescent="0.3">
      <c r="A752" s="45">
        <v>1785</v>
      </c>
      <c r="B752" s="46">
        <v>108</v>
      </c>
    </row>
    <row r="753" spans="1:2" x14ac:dyDescent="0.3">
      <c r="A753" s="45">
        <v>1786</v>
      </c>
      <c r="B753" s="46">
        <v>29</v>
      </c>
    </row>
    <row r="754" spans="1:2" x14ac:dyDescent="0.3">
      <c r="A754" s="45">
        <v>1787</v>
      </c>
      <c r="B754" s="46">
        <v>24</v>
      </c>
    </row>
    <row r="755" spans="1:2" x14ac:dyDescent="0.3">
      <c r="A755" s="45">
        <v>1788</v>
      </c>
      <c r="B755" s="46">
        <v>4</v>
      </c>
    </row>
    <row r="756" spans="1:2" x14ac:dyDescent="0.3">
      <c r="A756" s="45">
        <v>1789</v>
      </c>
      <c r="B756" s="46">
        <v>4</v>
      </c>
    </row>
    <row r="757" spans="1:2" x14ac:dyDescent="0.3">
      <c r="A757" s="45">
        <v>1790</v>
      </c>
      <c r="B757" s="46">
        <v>15</v>
      </c>
    </row>
    <row r="758" spans="1:2" x14ac:dyDescent="0.3">
      <c r="A758" s="45">
        <v>1791</v>
      </c>
      <c r="B758" s="46">
        <v>4</v>
      </c>
    </row>
    <row r="759" spans="1:2" x14ac:dyDescent="0.3">
      <c r="A759" s="45">
        <v>1792</v>
      </c>
      <c r="B759" s="46">
        <v>139</v>
      </c>
    </row>
    <row r="760" spans="1:2" x14ac:dyDescent="0.3">
      <c r="A760" s="45">
        <v>1793</v>
      </c>
      <c r="B760" s="46">
        <v>2</v>
      </c>
    </row>
    <row r="761" spans="1:2" x14ac:dyDescent="0.3">
      <c r="A761" s="45">
        <v>1794</v>
      </c>
      <c r="B761" s="46">
        <v>18</v>
      </c>
    </row>
    <row r="762" spans="1:2" x14ac:dyDescent="0.3">
      <c r="A762" s="45">
        <v>1795</v>
      </c>
      <c r="B762" s="46">
        <v>81</v>
      </c>
    </row>
    <row r="763" spans="1:2" x14ac:dyDescent="0.3">
      <c r="A763" s="45">
        <v>1796</v>
      </c>
      <c r="B763" s="46">
        <v>86</v>
      </c>
    </row>
    <row r="764" spans="1:2" x14ac:dyDescent="0.3">
      <c r="A764" s="45">
        <v>1797</v>
      </c>
      <c r="B764" s="46">
        <v>140</v>
      </c>
    </row>
    <row r="765" spans="1:2" x14ac:dyDescent="0.3">
      <c r="A765" s="45">
        <v>1798</v>
      </c>
      <c r="B765" s="46">
        <v>37</v>
      </c>
    </row>
    <row r="766" spans="1:2" x14ac:dyDescent="0.3">
      <c r="A766" s="45">
        <v>1799</v>
      </c>
      <c r="B766" s="46">
        <v>6</v>
      </c>
    </row>
    <row r="767" spans="1:2" x14ac:dyDescent="0.3">
      <c r="A767" s="45">
        <v>1800</v>
      </c>
      <c r="B767" s="46">
        <v>113</v>
      </c>
    </row>
    <row r="768" spans="1:2" x14ac:dyDescent="0.3">
      <c r="A768" s="45">
        <v>1801</v>
      </c>
      <c r="B768" s="46">
        <v>37</v>
      </c>
    </row>
    <row r="769" spans="1:2" x14ac:dyDescent="0.3">
      <c r="A769" s="45">
        <v>1802</v>
      </c>
      <c r="B769" s="46">
        <v>18</v>
      </c>
    </row>
    <row r="770" spans="1:2" x14ac:dyDescent="0.3">
      <c r="A770" s="45">
        <v>1803</v>
      </c>
      <c r="B770" s="46">
        <v>75</v>
      </c>
    </row>
    <row r="771" spans="1:2" x14ac:dyDescent="0.3">
      <c r="A771" s="45">
        <v>1804</v>
      </c>
      <c r="B771" s="46">
        <v>52</v>
      </c>
    </row>
    <row r="772" spans="1:2" x14ac:dyDescent="0.3">
      <c r="A772" s="45">
        <v>1805</v>
      </c>
      <c r="B772" s="46">
        <v>122</v>
      </c>
    </row>
    <row r="773" spans="1:2" x14ac:dyDescent="0.3">
      <c r="A773" s="45">
        <v>1806</v>
      </c>
      <c r="B773" s="46">
        <v>8</v>
      </c>
    </row>
    <row r="774" spans="1:2" x14ac:dyDescent="0.3">
      <c r="A774" s="45">
        <v>1807</v>
      </c>
      <c r="B774" s="46">
        <v>8</v>
      </c>
    </row>
    <row r="775" spans="1:2" x14ac:dyDescent="0.3">
      <c r="A775" s="45">
        <v>1808</v>
      </c>
      <c r="B775" s="46">
        <v>96</v>
      </c>
    </row>
    <row r="776" spans="1:2" x14ac:dyDescent="0.3">
      <c r="A776" s="45">
        <v>1809</v>
      </c>
      <c r="B776" s="46">
        <v>9</v>
      </c>
    </row>
    <row r="777" spans="1:2" x14ac:dyDescent="0.3">
      <c r="A777" s="45">
        <v>1810</v>
      </c>
      <c r="B777" s="46">
        <v>2</v>
      </c>
    </row>
    <row r="778" spans="1:2" x14ac:dyDescent="0.3">
      <c r="A778" s="45">
        <v>1811</v>
      </c>
      <c r="B778" s="46">
        <v>26</v>
      </c>
    </row>
    <row r="779" spans="1:2" x14ac:dyDescent="0.3">
      <c r="A779" s="45">
        <v>1812</v>
      </c>
      <c r="B779" s="46">
        <v>23</v>
      </c>
    </row>
    <row r="780" spans="1:2" x14ac:dyDescent="0.3">
      <c r="A780" s="45">
        <v>1813</v>
      </c>
      <c r="B780" s="46">
        <v>0</v>
      </c>
    </row>
    <row r="781" spans="1:2" x14ac:dyDescent="0.3">
      <c r="A781" s="45">
        <v>1814</v>
      </c>
      <c r="B781" s="46">
        <v>140</v>
      </c>
    </row>
    <row r="782" spans="1:2" x14ac:dyDescent="0.3">
      <c r="A782" s="45">
        <v>1815</v>
      </c>
      <c r="B782" s="46">
        <v>0</v>
      </c>
    </row>
    <row r="783" spans="1:2" x14ac:dyDescent="0.3">
      <c r="A783" s="45">
        <v>1816</v>
      </c>
      <c r="B783" s="46">
        <v>6</v>
      </c>
    </row>
    <row r="784" spans="1:2" x14ac:dyDescent="0.3">
      <c r="A784" s="45">
        <v>1817</v>
      </c>
      <c r="B784" s="46">
        <v>100</v>
      </c>
    </row>
    <row r="785" spans="1:2" x14ac:dyDescent="0.3">
      <c r="A785" s="45">
        <v>1818</v>
      </c>
      <c r="B785" s="46">
        <v>0</v>
      </c>
    </row>
    <row r="786" spans="1:2" x14ac:dyDescent="0.3">
      <c r="A786" s="45">
        <v>1819</v>
      </c>
      <c r="B786" s="46">
        <v>4</v>
      </c>
    </row>
    <row r="787" spans="1:2" x14ac:dyDescent="0.3">
      <c r="A787" s="45">
        <v>1820</v>
      </c>
      <c r="B787" s="46">
        <v>8</v>
      </c>
    </row>
    <row r="788" spans="1:2" x14ac:dyDescent="0.3">
      <c r="A788" s="45">
        <v>1861</v>
      </c>
      <c r="B788" s="46">
        <v>0</v>
      </c>
    </row>
    <row r="789" spans="1:2" x14ac:dyDescent="0.3">
      <c r="A789" s="45">
        <v>1862</v>
      </c>
      <c r="B789" s="46">
        <v>16</v>
      </c>
    </row>
    <row r="790" spans="1:2" x14ac:dyDescent="0.3">
      <c r="A790" s="45">
        <v>1863</v>
      </c>
      <c r="B790" s="46">
        <v>2</v>
      </c>
    </row>
    <row r="791" spans="1:2" x14ac:dyDescent="0.3">
      <c r="A791" s="45">
        <v>1864</v>
      </c>
      <c r="B791" s="46">
        <v>48</v>
      </c>
    </row>
    <row r="792" spans="1:2" x14ac:dyDescent="0.3">
      <c r="A792" s="45">
        <v>1865</v>
      </c>
      <c r="B792" s="46">
        <v>2</v>
      </c>
    </row>
    <row r="793" spans="1:2" x14ac:dyDescent="0.3">
      <c r="A793" s="45">
        <v>1866</v>
      </c>
      <c r="B793" s="46">
        <v>2</v>
      </c>
    </row>
    <row r="794" spans="1:2" x14ac:dyDescent="0.3">
      <c r="A794" s="45">
        <v>1867</v>
      </c>
      <c r="B794" s="46">
        <v>1</v>
      </c>
    </row>
    <row r="795" spans="1:2" x14ac:dyDescent="0.3">
      <c r="A795" s="45">
        <v>1868</v>
      </c>
      <c r="B795" s="46">
        <v>17</v>
      </c>
    </row>
    <row r="796" spans="1:2" x14ac:dyDescent="0.3">
      <c r="A796" s="45">
        <v>1869</v>
      </c>
      <c r="B796" s="46">
        <v>0</v>
      </c>
    </row>
    <row r="797" spans="1:2" x14ac:dyDescent="0.3">
      <c r="A797" s="45">
        <v>1870</v>
      </c>
      <c r="B797" s="46">
        <v>11</v>
      </c>
    </row>
    <row r="798" spans="1:2" x14ac:dyDescent="0.3">
      <c r="A798" s="45">
        <v>1871</v>
      </c>
      <c r="B798" s="46">
        <v>95</v>
      </c>
    </row>
    <row r="799" spans="1:2" x14ac:dyDescent="0.3">
      <c r="A799" s="45">
        <v>1872</v>
      </c>
      <c r="B799" s="46">
        <v>13</v>
      </c>
    </row>
    <row r="800" spans="1:2" x14ac:dyDescent="0.3">
      <c r="A800" s="45">
        <v>1873</v>
      </c>
      <c r="B800" s="46">
        <v>2</v>
      </c>
    </row>
    <row r="801" spans="1:2" x14ac:dyDescent="0.3">
      <c r="A801" s="45">
        <v>1874</v>
      </c>
      <c r="B801" s="46">
        <v>2</v>
      </c>
    </row>
    <row r="802" spans="1:2" x14ac:dyDescent="0.3">
      <c r="A802" s="45">
        <v>1875</v>
      </c>
      <c r="B802" s="46">
        <v>3</v>
      </c>
    </row>
    <row r="803" spans="1:2" x14ac:dyDescent="0.3">
      <c r="A803" s="45">
        <v>1876</v>
      </c>
      <c r="B803" s="46">
        <v>0</v>
      </c>
    </row>
    <row r="804" spans="1:2" x14ac:dyDescent="0.3">
      <c r="A804" s="45">
        <v>1877</v>
      </c>
      <c r="B804" s="46">
        <v>0</v>
      </c>
    </row>
    <row r="805" spans="1:2" x14ac:dyDescent="0.3">
      <c r="A805" s="45">
        <v>1878</v>
      </c>
      <c r="B805" s="46">
        <v>0</v>
      </c>
    </row>
    <row r="806" spans="1:2" x14ac:dyDescent="0.3">
      <c r="A806" s="45">
        <v>1879</v>
      </c>
      <c r="B806" s="46">
        <v>2</v>
      </c>
    </row>
    <row r="807" spans="1:2" x14ac:dyDescent="0.3">
      <c r="A807" s="45">
        <v>1880</v>
      </c>
      <c r="B807" s="46">
        <v>24</v>
      </c>
    </row>
    <row r="808" spans="1:2" x14ac:dyDescent="0.3">
      <c r="A808" s="45">
        <v>1901</v>
      </c>
      <c r="B808" s="46">
        <v>25</v>
      </c>
    </row>
    <row r="809" spans="1:2" x14ac:dyDescent="0.3">
      <c r="A809" s="45">
        <v>1902</v>
      </c>
      <c r="B809" s="46">
        <v>3</v>
      </c>
    </row>
    <row r="810" spans="1:2" x14ac:dyDescent="0.3">
      <c r="A810" s="45">
        <v>1903</v>
      </c>
      <c r="B810" s="46">
        <v>41</v>
      </c>
    </row>
    <row r="811" spans="1:2" x14ac:dyDescent="0.3">
      <c r="A811" s="45">
        <v>1904</v>
      </c>
      <c r="B811" s="46">
        <v>2</v>
      </c>
    </row>
    <row r="812" spans="1:2" x14ac:dyDescent="0.3">
      <c r="A812" s="45">
        <v>1905</v>
      </c>
      <c r="B812" s="46">
        <v>4</v>
      </c>
    </row>
    <row r="813" spans="1:2" x14ac:dyDescent="0.3">
      <c r="A813" s="45">
        <v>1906</v>
      </c>
      <c r="B813" s="46">
        <v>99</v>
      </c>
    </row>
    <row r="814" spans="1:2" x14ac:dyDescent="0.3">
      <c r="A814" s="45">
        <v>1907</v>
      </c>
      <c r="B814" s="46">
        <v>4</v>
      </c>
    </row>
    <row r="815" spans="1:2" x14ac:dyDescent="0.3">
      <c r="A815" s="45">
        <v>1908</v>
      </c>
      <c r="B815" s="46">
        <v>4</v>
      </c>
    </row>
    <row r="816" spans="1:2" x14ac:dyDescent="0.3">
      <c r="A816" s="45">
        <v>1909</v>
      </c>
      <c r="B816" s="46">
        <v>38</v>
      </c>
    </row>
    <row r="817" spans="1:2" x14ac:dyDescent="0.3">
      <c r="A817" s="45">
        <v>1910</v>
      </c>
      <c r="B817" s="46">
        <v>285</v>
      </c>
    </row>
    <row r="818" spans="1:2" x14ac:dyDescent="0.3">
      <c r="A818" s="45">
        <v>1911</v>
      </c>
      <c r="B818" s="46">
        <v>1</v>
      </c>
    </row>
    <row r="819" spans="1:2" x14ac:dyDescent="0.3">
      <c r="A819" s="45">
        <v>1912</v>
      </c>
      <c r="B819" s="46">
        <v>42</v>
      </c>
    </row>
    <row r="820" spans="1:2" x14ac:dyDescent="0.3">
      <c r="A820" s="45">
        <v>1913</v>
      </c>
      <c r="B820" s="46">
        <v>26</v>
      </c>
    </row>
    <row r="821" spans="1:2" x14ac:dyDescent="0.3">
      <c r="A821" s="45">
        <v>1914</v>
      </c>
      <c r="B821" s="46">
        <v>2</v>
      </c>
    </row>
    <row r="822" spans="1:2" x14ac:dyDescent="0.3">
      <c r="A822" s="45">
        <v>1915</v>
      </c>
      <c r="B822" s="46">
        <v>4</v>
      </c>
    </row>
    <row r="823" spans="1:2" x14ac:dyDescent="0.3">
      <c r="A823" s="45">
        <v>1916</v>
      </c>
      <c r="B823" s="46">
        <v>6</v>
      </c>
    </row>
    <row r="824" spans="1:2" x14ac:dyDescent="0.3">
      <c r="A824" s="45">
        <v>1917</v>
      </c>
      <c r="B824" s="46">
        <v>70</v>
      </c>
    </row>
    <row r="825" spans="1:2" x14ac:dyDescent="0.3">
      <c r="A825" s="45">
        <v>1918</v>
      </c>
      <c r="B825" s="46">
        <v>9</v>
      </c>
    </row>
    <row r="826" spans="1:2" x14ac:dyDescent="0.3">
      <c r="A826" s="45">
        <v>1919</v>
      </c>
      <c r="B826" s="46">
        <v>8</v>
      </c>
    </row>
    <row r="827" spans="1:2" x14ac:dyDescent="0.3">
      <c r="A827" s="45">
        <v>1920</v>
      </c>
      <c r="B827" s="46">
        <v>105</v>
      </c>
    </row>
    <row r="828" spans="1:2" x14ac:dyDescent="0.3">
      <c r="A828" s="45">
        <v>1981</v>
      </c>
      <c r="B828" s="46">
        <v>12</v>
      </c>
    </row>
    <row r="829" spans="1:2" x14ac:dyDescent="0.3">
      <c r="A829" s="45">
        <v>1982</v>
      </c>
      <c r="B829" s="46">
        <v>0</v>
      </c>
    </row>
    <row r="830" spans="1:2" x14ac:dyDescent="0.3">
      <c r="A830" s="45">
        <v>1983</v>
      </c>
      <c r="B830" s="46">
        <v>16</v>
      </c>
    </row>
    <row r="831" spans="1:2" x14ac:dyDescent="0.3">
      <c r="A831" s="45">
        <v>1984</v>
      </c>
      <c r="B831" s="46">
        <v>7</v>
      </c>
    </row>
    <row r="832" spans="1:2" x14ac:dyDescent="0.3">
      <c r="A832" s="45">
        <v>1985</v>
      </c>
      <c r="B832" s="46">
        <v>4</v>
      </c>
    </row>
    <row r="833" spans="1:2" x14ac:dyDescent="0.3">
      <c r="A833" s="45">
        <v>1986</v>
      </c>
      <c r="B833" s="46">
        <v>1</v>
      </c>
    </row>
    <row r="834" spans="1:2" x14ac:dyDescent="0.3">
      <c r="A834" s="45">
        <v>1987</v>
      </c>
      <c r="B834" s="46">
        <v>28</v>
      </c>
    </row>
    <row r="835" spans="1:2" x14ac:dyDescent="0.3">
      <c r="A835" s="45">
        <v>1988</v>
      </c>
      <c r="B835" s="46">
        <v>1</v>
      </c>
    </row>
    <row r="836" spans="1:2" x14ac:dyDescent="0.3">
      <c r="A836" s="45">
        <v>1989</v>
      </c>
      <c r="B836" s="46">
        <v>1</v>
      </c>
    </row>
    <row r="837" spans="1:2" x14ac:dyDescent="0.3">
      <c r="A837" s="45">
        <v>1990</v>
      </c>
      <c r="B837" s="46">
        <v>5</v>
      </c>
    </row>
    <row r="838" spans="1:2" x14ac:dyDescent="0.3">
      <c r="A838" s="45">
        <v>1991</v>
      </c>
      <c r="B838" s="46">
        <v>3</v>
      </c>
    </row>
    <row r="839" spans="1:2" x14ac:dyDescent="0.3">
      <c r="A839" s="45">
        <v>1992</v>
      </c>
      <c r="B839" s="46">
        <v>2</v>
      </c>
    </row>
    <row r="840" spans="1:2" x14ac:dyDescent="0.3">
      <c r="A840" s="45">
        <v>1993</v>
      </c>
      <c r="B840" s="46">
        <v>0</v>
      </c>
    </row>
    <row r="841" spans="1:2" x14ac:dyDescent="0.3">
      <c r="A841" s="45">
        <v>1994</v>
      </c>
      <c r="B841" s="46">
        <v>0</v>
      </c>
    </row>
    <row r="842" spans="1:2" x14ac:dyDescent="0.3">
      <c r="A842" s="45">
        <v>1995</v>
      </c>
      <c r="B842" s="46">
        <v>3</v>
      </c>
    </row>
    <row r="843" spans="1:2" x14ac:dyDescent="0.3">
      <c r="A843" s="45">
        <v>1996</v>
      </c>
      <c r="B843" s="46">
        <v>0</v>
      </c>
    </row>
    <row r="844" spans="1:2" x14ac:dyDescent="0.3">
      <c r="A844" s="45">
        <v>1997</v>
      </c>
      <c r="B844" s="46">
        <v>0</v>
      </c>
    </row>
    <row r="845" spans="1:2" x14ac:dyDescent="0.3">
      <c r="A845" s="45">
        <v>1998</v>
      </c>
      <c r="B845" s="46">
        <v>3</v>
      </c>
    </row>
    <row r="846" spans="1:2" x14ac:dyDescent="0.3">
      <c r="A846" s="45">
        <v>1999</v>
      </c>
      <c r="B846" s="46">
        <v>7</v>
      </c>
    </row>
    <row r="847" spans="1:2" x14ac:dyDescent="0.3">
      <c r="A847" s="45">
        <v>2000</v>
      </c>
      <c r="B847" s="46">
        <v>25</v>
      </c>
    </row>
    <row r="848" spans="1:2" x14ac:dyDescent="0.3">
      <c r="A848" s="45">
        <v>2121</v>
      </c>
      <c r="B848" s="46">
        <v>10</v>
      </c>
    </row>
    <row r="849" spans="1:2" x14ac:dyDescent="0.3">
      <c r="A849" s="45">
        <v>2122</v>
      </c>
      <c r="B849" s="46">
        <v>3</v>
      </c>
    </row>
    <row r="850" spans="1:2" x14ac:dyDescent="0.3">
      <c r="A850" s="45">
        <v>2123</v>
      </c>
      <c r="B850" s="46">
        <v>5</v>
      </c>
    </row>
    <row r="851" spans="1:2" x14ac:dyDescent="0.3">
      <c r="A851" s="45">
        <v>2124</v>
      </c>
      <c r="B851" s="46">
        <v>5</v>
      </c>
    </row>
    <row r="852" spans="1:2" x14ac:dyDescent="0.3">
      <c r="A852" s="45">
        <v>2125</v>
      </c>
      <c r="B852" s="46">
        <v>27</v>
      </c>
    </row>
    <row r="853" spans="1:2" x14ac:dyDescent="0.3">
      <c r="A853" s="45">
        <v>2126</v>
      </c>
      <c r="B853" s="46">
        <v>2</v>
      </c>
    </row>
    <row r="854" spans="1:2" x14ac:dyDescent="0.3">
      <c r="A854" s="45">
        <v>2127</v>
      </c>
      <c r="B854" s="46">
        <v>236</v>
      </c>
    </row>
    <row r="855" spans="1:2" x14ac:dyDescent="0.3">
      <c r="A855" s="45">
        <v>2128</v>
      </c>
      <c r="B855" s="46">
        <v>1</v>
      </c>
    </row>
    <row r="856" spans="1:2" x14ac:dyDescent="0.3">
      <c r="A856" s="45">
        <v>2129</v>
      </c>
      <c r="B856" s="46">
        <v>12</v>
      </c>
    </row>
    <row r="857" spans="1:2" x14ac:dyDescent="0.3">
      <c r="A857" s="45">
        <v>2130</v>
      </c>
      <c r="B857" s="46">
        <v>4</v>
      </c>
    </row>
    <row r="858" spans="1:2" x14ac:dyDescent="0.3">
      <c r="A858" s="45">
        <v>2131</v>
      </c>
      <c r="B858" s="46">
        <v>3</v>
      </c>
    </row>
    <row r="859" spans="1:2" x14ac:dyDescent="0.3">
      <c r="A859" s="45">
        <v>2132</v>
      </c>
      <c r="B859" s="46">
        <v>99</v>
      </c>
    </row>
    <row r="860" spans="1:2" x14ac:dyDescent="0.3">
      <c r="A860" s="45">
        <v>2133</v>
      </c>
      <c r="B860" s="46">
        <v>3</v>
      </c>
    </row>
    <row r="861" spans="1:2" x14ac:dyDescent="0.3">
      <c r="A861" s="45">
        <v>2134</v>
      </c>
      <c r="B861" s="46">
        <v>3</v>
      </c>
    </row>
    <row r="862" spans="1:2" x14ac:dyDescent="0.3">
      <c r="A862" s="45">
        <v>2135</v>
      </c>
      <c r="B862" s="46">
        <v>22</v>
      </c>
    </row>
    <row r="863" spans="1:2" x14ac:dyDescent="0.3">
      <c r="A863" s="45">
        <v>2136</v>
      </c>
      <c r="B863" s="46">
        <v>4</v>
      </c>
    </row>
    <row r="864" spans="1:2" x14ac:dyDescent="0.3">
      <c r="A864" s="45">
        <v>2137</v>
      </c>
      <c r="B864" s="46">
        <v>534</v>
      </c>
    </row>
    <row r="865" spans="1:2" x14ac:dyDescent="0.3">
      <c r="A865" s="45">
        <v>2138</v>
      </c>
      <c r="B865" s="46">
        <v>12</v>
      </c>
    </row>
    <row r="866" spans="1:2" x14ac:dyDescent="0.3">
      <c r="A866" s="45">
        <v>2139</v>
      </c>
      <c r="B866" s="46">
        <v>56</v>
      </c>
    </row>
    <row r="867" spans="1:2" x14ac:dyDescent="0.3">
      <c r="A867" s="45">
        <v>2140</v>
      </c>
      <c r="B867" s="46">
        <v>11</v>
      </c>
    </row>
    <row r="868" spans="1:2" x14ac:dyDescent="0.3">
      <c r="A868" s="45">
        <v>2141</v>
      </c>
      <c r="B868" s="46">
        <v>0</v>
      </c>
    </row>
    <row r="869" spans="1:2" x14ac:dyDescent="0.3">
      <c r="A869" s="45">
        <v>2142</v>
      </c>
      <c r="B869" s="46">
        <v>12</v>
      </c>
    </row>
    <row r="870" spans="1:2" x14ac:dyDescent="0.3">
      <c r="A870" s="45">
        <v>2143</v>
      </c>
      <c r="B870" s="46">
        <v>5</v>
      </c>
    </row>
    <row r="871" spans="1:2" x14ac:dyDescent="0.3">
      <c r="A871" s="45">
        <v>2144</v>
      </c>
      <c r="B871" s="46">
        <v>24</v>
      </c>
    </row>
    <row r="872" spans="1:2" x14ac:dyDescent="0.3">
      <c r="A872" s="45">
        <v>2145</v>
      </c>
      <c r="B872" s="46">
        <v>89</v>
      </c>
    </row>
    <row r="873" spans="1:2" x14ac:dyDescent="0.3">
      <c r="A873" s="45">
        <v>2146</v>
      </c>
      <c r="B873" s="46">
        <v>1</v>
      </c>
    </row>
    <row r="874" spans="1:2" x14ac:dyDescent="0.3">
      <c r="A874" s="45">
        <v>2147</v>
      </c>
      <c r="B874" s="46">
        <v>55</v>
      </c>
    </row>
    <row r="875" spans="1:2" x14ac:dyDescent="0.3">
      <c r="A875" s="45">
        <v>2148</v>
      </c>
      <c r="B875" s="46">
        <v>2</v>
      </c>
    </row>
    <row r="876" spans="1:2" x14ac:dyDescent="0.3">
      <c r="A876" s="45">
        <v>2149</v>
      </c>
      <c r="B876" s="46">
        <v>0</v>
      </c>
    </row>
    <row r="877" spans="1:2" x14ac:dyDescent="0.3">
      <c r="A877" s="45">
        <v>2150</v>
      </c>
      <c r="B877" s="46">
        <v>4</v>
      </c>
    </row>
    <row r="878" spans="1:2" x14ac:dyDescent="0.3">
      <c r="A878" s="45">
        <v>2151</v>
      </c>
      <c r="B878" s="46">
        <v>6</v>
      </c>
    </row>
    <row r="879" spans="1:2" x14ac:dyDescent="0.3">
      <c r="A879" s="45">
        <v>2152</v>
      </c>
      <c r="B879" s="46">
        <v>4</v>
      </c>
    </row>
    <row r="880" spans="1:2" x14ac:dyDescent="0.3">
      <c r="A880" s="45">
        <v>2153</v>
      </c>
      <c r="B880" s="46">
        <v>4</v>
      </c>
    </row>
    <row r="881" spans="1:2" x14ac:dyDescent="0.3">
      <c r="A881" s="45">
        <v>2154</v>
      </c>
      <c r="B881" s="46">
        <v>2</v>
      </c>
    </row>
    <row r="882" spans="1:2" x14ac:dyDescent="0.3">
      <c r="A882" s="45">
        <v>2155</v>
      </c>
      <c r="B882" s="46">
        <v>5</v>
      </c>
    </row>
    <row r="883" spans="1:2" x14ac:dyDescent="0.3">
      <c r="A883" s="45">
        <v>2156</v>
      </c>
      <c r="B883" s="46">
        <v>83</v>
      </c>
    </row>
    <row r="884" spans="1:2" x14ac:dyDescent="0.3">
      <c r="A884" s="45">
        <v>2157</v>
      </c>
      <c r="B884" s="46">
        <v>57</v>
      </c>
    </row>
    <row r="885" spans="1:2" x14ac:dyDescent="0.3">
      <c r="A885" s="45">
        <v>2158</v>
      </c>
      <c r="B885" s="46">
        <v>311</v>
      </c>
    </row>
    <row r="886" spans="1:2" x14ac:dyDescent="0.3">
      <c r="A886" s="45">
        <v>2159</v>
      </c>
      <c r="B886" s="46">
        <v>2</v>
      </c>
    </row>
    <row r="887" spans="1:2" x14ac:dyDescent="0.3">
      <c r="A887" s="45">
        <v>2160</v>
      </c>
      <c r="B887" s="46">
        <v>16</v>
      </c>
    </row>
    <row r="888" spans="1:2" x14ac:dyDescent="0.3">
      <c r="A888" s="45">
        <v>2401</v>
      </c>
      <c r="B888" s="46">
        <v>9</v>
      </c>
    </row>
    <row r="889" spans="1:2" x14ac:dyDescent="0.3">
      <c r="A889" s="45">
        <v>2402</v>
      </c>
      <c r="B889" s="46">
        <v>1</v>
      </c>
    </row>
    <row r="890" spans="1:2" x14ac:dyDescent="0.3">
      <c r="A890" s="45">
        <v>2403</v>
      </c>
      <c r="B890" s="46">
        <v>12</v>
      </c>
    </row>
    <row r="891" spans="1:2" x14ac:dyDescent="0.3">
      <c r="A891" s="45">
        <v>2404</v>
      </c>
      <c r="B891" s="46">
        <v>0</v>
      </c>
    </row>
    <row r="892" spans="1:2" x14ac:dyDescent="0.3">
      <c r="A892" s="45">
        <v>2405</v>
      </c>
      <c r="B892" s="46">
        <v>20</v>
      </c>
    </row>
    <row r="893" spans="1:2" x14ac:dyDescent="0.3">
      <c r="A893" s="45">
        <v>2406</v>
      </c>
      <c r="B893" s="46">
        <v>16</v>
      </c>
    </row>
    <row r="894" spans="1:2" x14ac:dyDescent="0.3">
      <c r="A894" s="45">
        <v>2407</v>
      </c>
      <c r="B894" s="46">
        <v>33</v>
      </c>
    </row>
    <row r="895" spans="1:2" x14ac:dyDescent="0.3">
      <c r="A895" s="45">
        <v>2408</v>
      </c>
      <c r="B895" s="46">
        <v>2</v>
      </c>
    </row>
    <row r="896" spans="1:2" x14ac:dyDescent="0.3">
      <c r="A896" s="45">
        <v>2409</v>
      </c>
      <c r="B896" s="46">
        <v>6</v>
      </c>
    </row>
    <row r="897" spans="1:2" x14ac:dyDescent="0.3">
      <c r="A897" s="45">
        <v>2410</v>
      </c>
      <c r="B897" s="46">
        <v>0</v>
      </c>
    </row>
    <row r="898" spans="1:2" x14ac:dyDescent="0.3">
      <c r="A898" s="45">
        <v>2411</v>
      </c>
      <c r="B898" s="46">
        <v>3</v>
      </c>
    </row>
    <row r="899" spans="1:2" x14ac:dyDescent="0.3">
      <c r="A899" s="45">
        <v>2412</v>
      </c>
      <c r="B899" s="46">
        <v>0</v>
      </c>
    </row>
    <row r="900" spans="1:2" x14ac:dyDescent="0.3">
      <c r="A900" s="45">
        <v>2413</v>
      </c>
      <c r="B900" s="46">
        <v>3</v>
      </c>
    </row>
    <row r="901" spans="1:2" x14ac:dyDescent="0.3">
      <c r="A901" s="45">
        <v>2414</v>
      </c>
      <c r="B901" s="46">
        <v>13</v>
      </c>
    </row>
    <row r="902" spans="1:2" x14ac:dyDescent="0.3">
      <c r="A902" s="45">
        <v>2415</v>
      </c>
      <c r="B902" s="46">
        <v>6</v>
      </c>
    </row>
    <row r="903" spans="1:2" x14ac:dyDescent="0.3">
      <c r="A903" s="45">
        <v>2416</v>
      </c>
      <c r="B903" s="46">
        <v>1</v>
      </c>
    </row>
    <row r="904" spans="1:2" x14ac:dyDescent="0.3">
      <c r="A904" s="45">
        <v>2417</v>
      </c>
      <c r="B904" s="46">
        <v>0</v>
      </c>
    </row>
    <row r="905" spans="1:2" x14ac:dyDescent="0.3">
      <c r="A905" s="45">
        <v>2418</v>
      </c>
      <c r="B905" s="46">
        <v>5</v>
      </c>
    </row>
    <row r="906" spans="1:2" x14ac:dyDescent="0.3">
      <c r="A906" s="45">
        <v>2419</v>
      </c>
      <c r="B906" s="46">
        <v>0</v>
      </c>
    </row>
    <row r="907" spans="1:2" x14ac:dyDescent="0.3">
      <c r="A907" s="45">
        <v>2420</v>
      </c>
      <c r="B907" s="46">
        <v>36</v>
      </c>
    </row>
    <row r="908" spans="1:2" x14ac:dyDescent="0.3">
      <c r="A908" s="45">
        <v>2421</v>
      </c>
      <c r="B908" s="46">
        <v>1</v>
      </c>
    </row>
    <row r="909" spans="1:2" x14ac:dyDescent="0.3">
      <c r="A909" s="45">
        <v>2422</v>
      </c>
      <c r="B909" s="46">
        <v>1</v>
      </c>
    </row>
    <row r="910" spans="1:2" x14ac:dyDescent="0.3">
      <c r="A910" s="45">
        <v>2423</v>
      </c>
      <c r="B910" s="46">
        <v>1</v>
      </c>
    </row>
    <row r="911" spans="1:2" x14ac:dyDescent="0.3">
      <c r="A911" s="45">
        <v>2424</v>
      </c>
      <c r="B911" s="46">
        <v>9</v>
      </c>
    </row>
    <row r="912" spans="1:2" x14ac:dyDescent="0.3">
      <c r="A912" s="45">
        <v>2425</v>
      </c>
      <c r="B912" s="46">
        <v>1</v>
      </c>
    </row>
    <row r="913" spans="1:2" x14ac:dyDescent="0.3">
      <c r="A913" s="45">
        <v>2426</v>
      </c>
      <c r="B913" s="46">
        <v>0</v>
      </c>
    </row>
    <row r="914" spans="1:2" x14ac:dyDescent="0.3">
      <c r="A914" s="45">
        <v>2427</v>
      </c>
      <c r="B914" s="46">
        <v>1</v>
      </c>
    </row>
    <row r="915" spans="1:2" x14ac:dyDescent="0.3">
      <c r="A915" s="45">
        <v>2428</v>
      </c>
      <c r="B915" s="46">
        <v>1</v>
      </c>
    </row>
    <row r="916" spans="1:2" x14ac:dyDescent="0.3">
      <c r="A916" s="45">
        <v>2429</v>
      </c>
      <c r="B916" s="46">
        <v>4</v>
      </c>
    </row>
    <row r="917" spans="1:2" x14ac:dyDescent="0.3">
      <c r="A917" s="45">
        <v>2430</v>
      </c>
      <c r="B917" s="46">
        <v>2</v>
      </c>
    </row>
    <row r="918" spans="1:2" x14ac:dyDescent="0.3">
      <c r="A918" s="45">
        <v>2431</v>
      </c>
      <c r="B918" s="46">
        <v>2</v>
      </c>
    </row>
    <row r="919" spans="1:2" x14ac:dyDescent="0.3">
      <c r="A919" s="45">
        <v>2432</v>
      </c>
      <c r="B919" s="46">
        <v>2</v>
      </c>
    </row>
    <row r="920" spans="1:2" x14ac:dyDescent="0.3">
      <c r="A920" s="45">
        <v>2433</v>
      </c>
      <c r="B920" s="46">
        <v>0</v>
      </c>
    </row>
    <row r="921" spans="1:2" x14ac:dyDescent="0.3">
      <c r="A921" s="45">
        <v>2434</v>
      </c>
      <c r="B921" s="46">
        <v>2</v>
      </c>
    </row>
    <row r="922" spans="1:2" x14ac:dyDescent="0.3">
      <c r="A922" s="45">
        <v>2435</v>
      </c>
      <c r="B922" s="46">
        <v>4</v>
      </c>
    </row>
    <row r="923" spans="1:2" x14ac:dyDescent="0.3">
      <c r="A923" s="45">
        <v>2436</v>
      </c>
      <c r="B923" s="46">
        <v>2</v>
      </c>
    </row>
    <row r="924" spans="1:2" x14ac:dyDescent="0.3">
      <c r="A924" s="45">
        <v>2437</v>
      </c>
      <c r="B924" s="46">
        <v>0</v>
      </c>
    </row>
    <row r="925" spans="1:2" x14ac:dyDescent="0.3">
      <c r="A925" s="45">
        <v>2438</v>
      </c>
      <c r="B925" s="46">
        <v>1</v>
      </c>
    </row>
    <row r="926" spans="1:2" x14ac:dyDescent="0.3">
      <c r="A926" s="45">
        <v>2439</v>
      </c>
      <c r="B926" s="46">
        <v>0</v>
      </c>
    </row>
    <row r="927" spans="1:2" x14ac:dyDescent="0.3">
      <c r="A927" s="45">
        <v>2440</v>
      </c>
      <c r="B927" s="46">
        <v>2</v>
      </c>
    </row>
    <row r="928" spans="1:2" x14ac:dyDescent="0.3">
      <c r="A928" s="45">
        <v>2501</v>
      </c>
      <c r="B928" s="46">
        <v>7</v>
      </c>
    </row>
    <row r="929" spans="1:2" x14ac:dyDescent="0.3">
      <c r="A929" s="45">
        <v>2502</v>
      </c>
      <c r="B929" s="46">
        <v>5</v>
      </c>
    </row>
    <row r="930" spans="1:2" x14ac:dyDescent="0.3">
      <c r="A930" s="45">
        <v>2503</v>
      </c>
      <c r="B930" s="46">
        <v>0</v>
      </c>
    </row>
    <row r="931" spans="1:2" x14ac:dyDescent="0.3">
      <c r="A931" s="45">
        <v>2504</v>
      </c>
      <c r="B931" s="46">
        <v>0</v>
      </c>
    </row>
    <row r="932" spans="1:2" x14ac:dyDescent="0.3">
      <c r="A932" s="45">
        <v>2505</v>
      </c>
      <c r="B932" s="46">
        <v>0</v>
      </c>
    </row>
    <row r="933" spans="1:2" x14ac:dyDescent="0.3">
      <c r="A933" s="45">
        <v>2506</v>
      </c>
      <c r="B933" s="46">
        <v>2</v>
      </c>
    </row>
    <row r="934" spans="1:2" x14ac:dyDescent="0.3">
      <c r="A934" s="45">
        <v>2507</v>
      </c>
      <c r="B934" s="46">
        <v>0</v>
      </c>
    </row>
    <row r="935" spans="1:2" x14ac:dyDescent="0.3">
      <c r="A935" s="45">
        <v>2508</v>
      </c>
      <c r="B935" s="46">
        <v>0</v>
      </c>
    </row>
    <row r="936" spans="1:2" x14ac:dyDescent="0.3">
      <c r="A936" s="45">
        <v>2509</v>
      </c>
      <c r="B936" s="46">
        <v>28</v>
      </c>
    </row>
    <row r="937" spans="1:2" x14ac:dyDescent="0.3">
      <c r="A937" s="45">
        <v>2510</v>
      </c>
      <c r="B937" s="46">
        <v>2</v>
      </c>
    </row>
    <row r="938" spans="1:2" x14ac:dyDescent="0.3">
      <c r="A938" s="45">
        <v>2511</v>
      </c>
      <c r="B938" s="46">
        <v>0</v>
      </c>
    </row>
    <row r="939" spans="1:2" x14ac:dyDescent="0.3">
      <c r="A939" s="45">
        <v>2512</v>
      </c>
      <c r="B939" s="46">
        <v>0</v>
      </c>
    </row>
    <row r="940" spans="1:2" x14ac:dyDescent="0.3">
      <c r="A940" s="45">
        <v>2513</v>
      </c>
      <c r="B940" s="46">
        <v>0</v>
      </c>
    </row>
    <row r="941" spans="1:2" x14ac:dyDescent="0.3">
      <c r="A941" s="45">
        <v>2514</v>
      </c>
      <c r="B941" s="46">
        <v>4</v>
      </c>
    </row>
    <row r="942" spans="1:2" x14ac:dyDescent="0.3">
      <c r="A942" s="45">
        <v>2515</v>
      </c>
      <c r="B942" s="46">
        <v>12</v>
      </c>
    </row>
    <row r="943" spans="1:2" x14ac:dyDescent="0.3">
      <c r="A943" s="45">
        <v>2516</v>
      </c>
      <c r="B943" s="46">
        <v>0</v>
      </c>
    </row>
    <row r="944" spans="1:2" x14ac:dyDescent="0.3">
      <c r="A944" s="45">
        <v>2517</v>
      </c>
      <c r="B944" s="46">
        <v>33</v>
      </c>
    </row>
    <row r="945" spans="1:2" x14ac:dyDescent="0.3">
      <c r="A945" s="45">
        <v>2518</v>
      </c>
      <c r="B945" s="46">
        <v>0</v>
      </c>
    </row>
    <row r="946" spans="1:2" x14ac:dyDescent="0.3">
      <c r="A946" s="45">
        <v>2519</v>
      </c>
      <c r="B946" s="46">
        <v>4</v>
      </c>
    </row>
    <row r="947" spans="1:2" x14ac:dyDescent="0.3">
      <c r="A947" s="45">
        <v>2520</v>
      </c>
      <c r="B947" s="46">
        <v>0</v>
      </c>
    </row>
    <row r="948" spans="1:2" x14ac:dyDescent="0.3">
      <c r="A948" s="45">
        <v>2581</v>
      </c>
      <c r="B948" s="46">
        <v>11</v>
      </c>
    </row>
    <row r="949" spans="1:2" x14ac:dyDescent="0.3">
      <c r="A949" s="45">
        <v>2582</v>
      </c>
      <c r="B949" s="46">
        <v>1</v>
      </c>
    </row>
    <row r="950" spans="1:2" x14ac:dyDescent="0.3">
      <c r="A950" s="45">
        <v>2583</v>
      </c>
      <c r="B950" s="46">
        <v>5</v>
      </c>
    </row>
    <row r="951" spans="1:2" x14ac:dyDescent="0.3">
      <c r="A951" s="45">
        <v>2584</v>
      </c>
      <c r="B951" s="46">
        <v>0</v>
      </c>
    </row>
    <row r="952" spans="1:2" x14ac:dyDescent="0.3">
      <c r="A952" s="45">
        <v>2585</v>
      </c>
      <c r="B952" s="46">
        <v>1</v>
      </c>
    </row>
    <row r="953" spans="1:2" x14ac:dyDescent="0.3">
      <c r="A953" s="45">
        <v>2586</v>
      </c>
      <c r="B953" s="46">
        <v>1</v>
      </c>
    </row>
    <row r="954" spans="1:2" x14ac:dyDescent="0.3">
      <c r="A954" s="45">
        <v>2587</v>
      </c>
      <c r="B954" s="46">
        <v>6</v>
      </c>
    </row>
    <row r="955" spans="1:2" x14ac:dyDescent="0.3">
      <c r="A955" s="45">
        <v>2588</v>
      </c>
      <c r="B955" s="46">
        <v>8</v>
      </c>
    </row>
    <row r="956" spans="1:2" x14ac:dyDescent="0.3">
      <c r="A956" s="45">
        <v>2589</v>
      </c>
      <c r="B956" s="46">
        <v>1</v>
      </c>
    </row>
    <row r="957" spans="1:2" x14ac:dyDescent="0.3">
      <c r="A957" s="45">
        <v>2590</v>
      </c>
      <c r="B957" s="46">
        <v>0</v>
      </c>
    </row>
    <row r="958" spans="1:2" x14ac:dyDescent="0.3">
      <c r="A958" s="45">
        <v>2591</v>
      </c>
      <c r="B958" s="46">
        <v>2</v>
      </c>
    </row>
    <row r="959" spans="1:2" x14ac:dyDescent="0.3">
      <c r="A959" s="45">
        <v>2592</v>
      </c>
      <c r="B959" s="46">
        <v>1</v>
      </c>
    </row>
    <row r="960" spans="1:2" x14ac:dyDescent="0.3">
      <c r="A960" s="45">
        <v>2593</v>
      </c>
      <c r="B960" s="46">
        <v>0</v>
      </c>
    </row>
    <row r="961" spans="1:2" x14ac:dyDescent="0.3">
      <c r="A961" s="45">
        <v>2594</v>
      </c>
      <c r="B961" s="46">
        <v>1</v>
      </c>
    </row>
    <row r="962" spans="1:2" x14ac:dyDescent="0.3">
      <c r="A962" s="45">
        <v>2595</v>
      </c>
      <c r="B962" s="46">
        <v>19</v>
      </c>
    </row>
    <row r="963" spans="1:2" x14ac:dyDescent="0.3">
      <c r="A963" s="45">
        <v>2596</v>
      </c>
      <c r="B963" s="46">
        <v>27</v>
      </c>
    </row>
    <row r="964" spans="1:2" x14ac:dyDescent="0.3">
      <c r="A964" s="45">
        <v>2597</v>
      </c>
      <c r="B964" s="46">
        <v>7</v>
      </c>
    </row>
    <row r="965" spans="1:2" x14ac:dyDescent="0.3">
      <c r="A965" s="45">
        <v>2598</v>
      </c>
      <c r="B965" s="46">
        <v>14</v>
      </c>
    </row>
    <row r="966" spans="1:2" x14ac:dyDescent="0.3">
      <c r="A966" s="45">
        <v>2599</v>
      </c>
      <c r="B966" s="46">
        <v>5</v>
      </c>
    </row>
    <row r="967" spans="1:2" x14ac:dyDescent="0.3">
      <c r="A967" s="45">
        <v>2600</v>
      </c>
      <c r="B967" s="46">
        <v>30</v>
      </c>
    </row>
    <row r="968" spans="1:2" x14ac:dyDescent="0.3">
      <c r="A968" s="45">
        <v>2641</v>
      </c>
      <c r="B968" s="46">
        <v>1</v>
      </c>
    </row>
    <row r="969" spans="1:2" x14ac:dyDescent="0.3">
      <c r="A969" s="45">
        <v>2642</v>
      </c>
      <c r="B969" s="46">
        <v>0</v>
      </c>
    </row>
    <row r="970" spans="1:2" x14ac:dyDescent="0.3">
      <c r="A970" s="45">
        <v>2670</v>
      </c>
      <c r="B970" s="46">
        <v>60</v>
      </c>
    </row>
    <row r="971" spans="1:2" x14ac:dyDescent="0.3">
      <c r="A971" s="45">
        <v>2671</v>
      </c>
      <c r="B971" s="46">
        <v>84</v>
      </c>
    </row>
    <row r="972" spans="1:2" x14ac:dyDescent="0.3">
      <c r="A972" s="45">
        <v>2672</v>
      </c>
      <c r="B972" s="46">
        <v>47</v>
      </c>
    </row>
    <row r="973" spans="1:2" x14ac:dyDescent="0.3">
      <c r="A973" s="45">
        <v>2673</v>
      </c>
      <c r="B973" s="46">
        <v>66</v>
      </c>
    </row>
    <row r="974" spans="1:2" x14ac:dyDescent="0.3">
      <c r="A974" s="45">
        <v>2674</v>
      </c>
      <c r="B974" s="46">
        <v>171</v>
      </c>
    </row>
    <row r="975" spans="1:2" x14ac:dyDescent="0.3">
      <c r="A975" s="45">
        <v>2675</v>
      </c>
      <c r="B975" s="46">
        <v>29</v>
      </c>
    </row>
    <row r="976" spans="1:2" x14ac:dyDescent="0.3">
      <c r="A976" s="45">
        <v>2676</v>
      </c>
      <c r="B976" s="46">
        <v>9</v>
      </c>
    </row>
    <row r="977" spans="1:2" x14ac:dyDescent="0.3">
      <c r="A977" s="45">
        <v>2677</v>
      </c>
      <c r="B977" s="46">
        <v>27</v>
      </c>
    </row>
    <row r="978" spans="1:2" x14ac:dyDescent="0.3">
      <c r="A978" s="45">
        <v>2678</v>
      </c>
      <c r="B978" s="46">
        <v>2</v>
      </c>
    </row>
    <row r="979" spans="1:2" x14ac:dyDescent="0.3">
      <c r="A979" s="45">
        <v>2679</v>
      </c>
      <c r="B979" s="46">
        <v>3</v>
      </c>
    </row>
    <row r="980" spans="1:2" x14ac:dyDescent="0.3">
      <c r="A980" s="45">
        <v>2680</v>
      </c>
      <c r="B980" s="46">
        <v>4</v>
      </c>
    </row>
    <row r="981" spans="1:2" x14ac:dyDescent="0.3">
      <c r="A981" s="45">
        <v>2681</v>
      </c>
      <c r="B981" s="46">
        <v>2</v>
      </c>
    </row>
    <row r="982" spans="1:2" x14ac:dyDescent="0.3">
      <c r="A982" s="45">
        <v>2682</v>
      </c>
      <c r="B982" s="46">
        <v>20</v>
      </c>
    </row>
    <row r="983" spans="1:2" x14ac:dyDescent="0.3">
      <c r="A983" s="45">
        <v>2683</v>
      </c>
      <c r="B983" s="46">
        <v>3</v>
      </c>
    </row>
    <row r="984" spans="1:2" x14ac:dyDescent="0.3">
      <c r="A984" s="45">
        <v>2684</v>
      </c>
      <c r="B984" s="46">
        <v>4</v>
      </c>
    </row>
    <row r="985" spans="1:2" x14ac:dyDescent="0.3">
      <c r="A985" s="45">
        <v>2685</v>
      </c>
      <c r="B985" s="46">
        <v>1</v>
      </c>
    </row>
    <row r="986" spans="1:2" x14ac:dyDescent="0.3">
      <c r="A986" s="45">
        <v>2686</v>
      </c>
      <c r="B986" s="46">
        <v>0</v>
      </c>
    </row>
    <row r="987" spans="1:2" x14ac:dyDescent="0.3">
      <c r="A987" s="45">
        <v>2687</v>
      </c>
      <c r="B987" s="46">
        <v>0</v>
      </c>
    </row>
    <row r="988" spans="1:2" x14ac:dyDescent="0.3">
      <c r="A988" s="45">
        <v>2688</v>
      </c>
      <c r="B988" s="46">
        <v>14</v>
      </c>
    </row>
    <row r="989" spans="1:2" x14ac:dyDescent="0.3">
      <c r="A989" s="45">
        <v>2689</v>
      </c>
      <c r="B989" s="46">
        <v>1</v>
      </c>
    </row>
    <row r="990" spans="1:2" x14ac:dyDescent="0.3">
      <c r="A990" s="45">
        <v>2690</v>
      </c>
      <c r="B990" s="46">
        <v>118</v>
      </c>
    </row>
    <row r="991" spans="1:2" x14ac:dyDescent="0.3">
      <c r="A991" s="45">
        <v>2691</v>
      </c>
      <c r="B991" s="46">
        <v>2</v>
      </c>
    </row>
    <row r="992" spans="1:2" x14ac:dyDescent="0.3">
      <c r="A992" s="45">
        <v>2692</v>
      </c>
      <c r="B992" s="46">
        <v>1</v>
      </c>
    </row>
    <row r="993" spans="1:2" x14ac:dyDescent="0.3">
      <c r="A993" s="45">
        <v>2693</v>
      </c>
      <c r="B993" s="46">
        <v>3</v>
      </c>
    </row>
    <row r="994" spans="1:2" x14ac:dyDescent="0.3">
      <c r="A994" s="45">
        <v>2694</v>
      </c>
      <c r="B994" s="46">
        <v>1</v>
      </c>
    </row>
    <row r="995" spans="1:2" x14ac:dyDescent="0.3">
      <c r="A995" s="45">
        <v>2695</v>
      </c>
      <c r="B995" s="46">
        <v>3</v>
      </c>
    </row>
    <row r="996" spans="1:2" x14ac:dyDescent="0.3">
      <c r="A996" s="45">
        <v>2696</v>
      </c>
      <c r="B996" s="46">
        <v>38</v>
      </c>
    </row>
    <row r="997" spans="1:2" x14ac:dyDescent="0.3">
      <c r="A997" s="45">
        <v>2697</v>
      </c>
      <c r="B997" s="46">
        <v>52</v>
      </c>
    </row>
    <row r="998" spans="1:2" x14ac:dyDescent="0.3">
      <c r="A998" s="45">
        <v>2698</v>
      </c>
      <c r="B998" s="46">
        <v>2</v>
      </c>
    </row>
    <row r="999" spans="1:2" x14ac:dyDescent="0.3">
      <c r="A999" s="45">
        <v>2699</v>
      </c>
      <c r="B999" s="46">
        <v>0</v>
      </c>
    </row>
    <row r="1000" spans="1:2" x14ac:dyDescent="0.3">
      <c r="A1000" s="45">
        <v>2700</v>
      </c>
      <c r="B1000" s="46">
        <v>4</v>
      </c>
    </row>
    <row r="1001" spans="1:2" x14ac:dyDescent="0.3">
      <c r="A1001" s="45">
        <v>2741</v>
      </c>
      <c r="B1001" s="46">
        <v>4</v>
      </c>
    </row>
    <row r="1002" spans="1:2" x14ac:dyDescent="0.3">
      <c r="A1002" s="45">
        <v>2742</v>
      </c>
      <c r="B1002" s="46">
        <v>18</v>
      </c>
    </row>
    <row r="1003" spans="1:2" x14ac:dyDescent="0.3">
      <c r="A1003" s="45">
        <v>2743</v>
      </c>
      <c r="B1003" s="46">
        <v>0</v>
      </c>
    </row>
    <row r="1004" spans="1:2" x14ac:dyDescent="0.3">
      <c r="A1004" s="45">
        <v>2744</v>
      </c>
      <c r="B1004" s="46">
        <v>22</v>
      </c>
    </row>
    <row r="1005" spans="1:2" x14ac:dyDescent="0.3">
      <c r="A1005" s="45">
        <v>2745</v>
      </c>
      <c r="B1005" s="46">
        <v>49</v>
      </c>
    </row>
    <row r="1006" spans="1:2" x14ac:dyDescent="0.3">
      <c r="A1006" s="45">
        <v>2746</v>
      </c>
      <c r="B1006" s="46">
        <v>19</v>
      </c>
    </row>
    <row r="1007" spans="1:2" x14ac:dyDescent="0.3">
      <c r="A1007" s="45">
        <v>2747</v>
      </c>
      <c r="B1007" s="46">
        <v>4</v>
      </c>
    </row>
    <row r="1008" spans="1:2" x14ac:dyDescent="0.3">
      <c r="A1008" s="45">
        <v>2748</v>
      </c>
      <c r="B1008" s="46">
        <v>4</v>
      </c>
    </row>
    <row r="1009" spans="1:2" x14ac:dyDescent="0.3">
      <c r="A1009" s="45">
        <v>2749</v>
      </c>
      <c r="B1009" s="46">
        <v>2</v>
      </c>
    </row>
    <row r="1010" spans="1:2" x14ac:dyDescent="0.3">
      <c r="A1010" s="45">
        <v>2750</v>
      </c>
      <c r="B1010" s="46">
        <v>0</v>
      </c>
    </row>
    <row r="1011" spans="1:2" x14ac:dyDescent="0.3">
      <c r="A1011" s="45">
        <v>2751</v>
      </c>
      <c r="B1011" s="46">
        <v>0</v>
      </c>
    </row>
    <row r="1012" spans="1:2" x14ac:dyDescent="0.3">
      <c r="A1012" s="45">
        <v>2752</v>
      </c>
      <c r="B1012" s="46">
        <v>14</v>
      </c>
    </row>
    <row r="1013" spans="1:2" x14ac:dyDescent="0.3">
      <c r="A1013" s="45">
        <v>2753</v>
      </c>
      <c r="B1013" s="46">
        <v>8</v>
      </c>
    </row>
    <row r="1014" spans="1:2" x14ac:dyDescent="0.3">
      <c r="A1014" s="45">
        <v>2754</v>
      </c>
      <c r="B1014" s="46">
        <v>0</v>
      </c>
    </row>
    <row r="1015" spans="1:2" x14ac:dyDescent="0.3">
      <c r="A1015" s="45">
        <v>2755</v>
      </c>
      <c r="B1015" s="46">
        <v>15</v>
      </c>
    </row>
    <row r="1016" spans="1:2" x14ac:dyDescent="0.3">
      <c r="A1016" s="45">
        <v>2756</v>
      </c>
      <c r="B1016" s="46">
        <v>33</v>
      </c>
    </row>
    <row r="1017" spans="1:2" x14ac:dyDescent="0.3">
      <c r="A1017" s="45">
        <v>2757</v>
      </c>
      <c r="B1017" s="46">
        <v>2</v>
      </c>
    </row>
    <row r="1018" spans="1:2" x14ac:dyDescent="0.3">
      <c r="A1018" s="45">
        <v>2758</v>
      </c>
      <c r="B1018" s="46">
        <v>6</v>
      </c>
    </row>
    <row r="1019" spans="1:2" x14ac:dyDescent="0.3">
      <c r="A1019" s="45">
        <v>2759</v>
      </c>
      <c r="B1019" s="46">
        <v>2</v>
      </c>
    </row>
    <row r="1020" spans="1:2" x14ac:dyDescent="0.3">
      <c r="A1020" s="45">
        <v>2760</v>
      </c>
      <c r="B1020" s="46">
        <v>0</v>
      </c>
    </row>
    <row r="1021" spans="1:2" x14ac:dyDescent="0.3">
      <c r="A1021" s="45">
        <v>2761</v>
      </c>
      <c r="B1021" s="46">
        <v>4</v>
      </c>
    </row>
    <row r="1022" spans="1:2" x14ac:dyDescent="0.3">
      <c r="A1022" s="45">
        <v>2762</v>
      </c>
      <c r="B1022" s="46">
        <v>1</v>
      </c>
    </row>
    <row r="1023" spans="1:2" x14ac:dyDescent="0.3">
      <c r="A1023" s="45">
        <v>2763</v>
      </c>
      <c r="B1023" s="46">
        <v>3</v>
      </c>
    </row>
    <row r="1024" spans="1:2" x14ac:dyDescent="0.3">
      <c r="A1024" s="45">
        <v>2764</v>
      </c>
      <c r="B1024" s="46">
        <v>4</v>
      </c>
    </row>
    <row r="1025" spans="1:2" x14ac:dyDescent="0.3">
      <c r="A1025" s="45">
        <v>2765</v>
      </c>
      <c r="B1025" s="46">
        <v>0</v>
      </c>
    </row>
    <row r="1026" spans="1:2" x14ac:dyDescent="0.3">
      <c r="A1026" s="45">
        <v>2766</v>
      </c>
      <c r="B1026" s="46">
        <v>4</v>
      </c>
    </row>
    <row r="1027" spans="1:2" x14ac:dyDescent="0.3">
      <c r="A1027" s="45">
        <v>2767</v>
      </c>
      <c r="B1027" s="46">
        <v>3</v>
      </c>
    </row>
    <row r="1028" spans="1:2" x14ac:dyDescent="0.3">
      <c r="A1028" s="45">
        <v>2768</v>
      </c>
      <c r="B1028" s="46">
        <v>34</v>
      </c>
    </row>
    <row r="1029" spans="1:2" x14ac:dyDescent="0.3">
      <c r="A1029" s="45">
        <v>2769</v>
      </c>
      <c r="B1029" s="46">
        <v>2</v>
      </c>
    </row>
    <row r="1030" spans="1:2" x14ac:dyDescent="0.3">
      <c r="A1030" s="45">
        <v>2770</v>
      </c>
      <c r="B1030" s="46">
        <v>33</v>
      </c>
    </row>
    <row r="1031" spans="1:2" x14ac:dyDescent="0.3">
      <c r="A1031" s="45">
        <v>2771</v>
      </c>
      <c r="B1031" s="46">
        <v>0</v>
      </c>
    </row>
    <row r="1032" spans="1:2" x14ac:dyDescent="0.3">
      <c r="A1032" s="45">
        <v>2772</v>
      </c>
      <c r="B1032" s="46">
        <v>0</v>
      </c>
    </row>
    <row r="1033" spans="1:2" x14ac:dyDescent="0.3">
      <c r="A1033" s="45">
        <v>2773</v>
      </c>
      <c r="B1033" s="46">
        <v>1</v>
      </c>
    </row>
    <row r="1034" spans="1:2" x14ac:dyDescent="0.3">
      <c r="A1034" s="45">
        <v>2774</v>
      </c>
      <c r="B1034" s="46">
        <v>13</v>
      </c>
    </row>
    <row r="1035" spans="1:2" x14ac:dyDescent="0.3">
      <c r="A1035" s="45">
        <v>2775</v>
      </c>
      <c r="B1035" s="46">
        <v>2</v>
      </c>
    </row>
    <row r="1036" spans="1:2" x14ac:dyDescent="0.3">
      <c r="A1036" s="45">
        <v>2776</v>
      </c>
      <c r="B1036" s="46">
        <v>36</v>
      </c>
    </row>
    <row r="1037" spans="1:2" x14ac:dyDescent="0.3">
      <c r="A1037" s="45">
        <v>2777</v>
      </c>
      <c r="B1037" s="46">
        <v>1</v>
      </c>
    </row>
    <row r="1038" spans="1:2" x14ac:dyDescent="0.3">
      <c r="A1038" s="45">
        <v>2778</v>
      </c>
      <c r="B1038" s="46">
        <v>15</v>
      </c>
    </row>
    <row r="1039" spans="1:2" x14ac:dyDescent="0.3">
      <c r="A1039" s="45">
        <v>2779</v>
      </c>
      <c r="B1039" s="46">
        <v>1</v>
      </c>
    </row>
    <row r="1040" spans="1:2" x14ac:dyDescent="0.3">
      <c r="A1040" s="45">
        <v>2780</v>
      </c>
      <c r="B1040" s="46">
        <v>0</v>
      </c>
    </row>
    <row r="1041" spans="1:2" x14ac:dyDescent="0.3">
      <c r="A1041" s="45">
        <v>2841</v>
      </c>
      <c r="B1041" s="46">
        <v>1</v>
      </c>
    </row>
    <row r="1042" spans="1:2" x14ac:dyDescent="0.3">
      <c r="A1042" s="45">
        <v>2842</v>
      </c>
      <c r="B1042" s="46">
        <v>0</v>
      </c>
    </row>
    <row r="1043" spans="1:2" x14ac:dyDescent="0.3">
      <c r="A1043" s="45">
        <v>2843</v>
      </c>
      <c r="B1043" s="46">
        <v>0</v>
      </c>
    </row>
    <row r="1044" spans="1:2" x14ac:dyDescent="0.3">
      <c r="A1044" s="45">
        <v>2844</v>
      </c>
      <c r="B1044" s="46">
        <v>1</v>
      </c>
    </row>
    <row r="1045" spans="1:2" x14ac:dyDescent="0.3">
      <c r="A1045" s="45">
        <v>2845</v>
      </c>
      <c r="B1045" s="46">
        <v>39</v>
      </c>
    </row>
    <row r="1046" spans="1:2" x14ac:dyDescent="0.3">
      <c r="A1046" s="45">
        <v>2846</v>
      </c>
      <c r="B1046" s="46">
        <v>0</v>
      </c>
    </row>
    <row r="1047" spans="1:2" x14ac:dyDescent="0.3">
      <c r="A1047" s="45">
        <v>2847</v>
      </c>
      <c r="B1047" s="46">
        <v>0</v>
      </c>
    </row>
    <row r="1048" spans="1:2" x14ac:dyDescent="0.3">
      <c r="A1048" s="45">
        <v>2848</v>
      </c>
      <c r="B1048" s="46">
        <v>3</v>
      </c>
    </row>
    <row r="1049" spans="1:2" x14ac:dyDescent="0.3">
      <c r="A1049" s="45">
        <v>2849</v>
      </c>
      <c r="B1049" s="46">
        <v>1</v>
      </c>
    </row>
    <row r="1050" spans="1:2" x14ac:dyDescent="0.3">
      <c r="A1050" s="45">
        <v>2850</v>
      </c>
      <c r="B1050" s="46">
        <v>13</v>
      </c>
    </row>
    <row r="1051" spans="1:2" x14ac:dyDescent="0.3">
      <c r="A1051" s="45">
        <v>2851</v>
      </c>
      <c r="B1051" s="46">
        <v>0</v>
      </c>
    </row>
    <row r="1052" spans="1:2" x14ac:dyDescent="0.3">
      <c r="A1052" s="45">
        <v>2852</v>
      </c>
      <c r="B1052" s="46">
        <v>6</v>
      </c>
    </row>
    <row r="1053" spans="1:2" x14ac:dyDescent="0.3">
      <c r="A1053" s="45">
        <v>2853</v>
      </c>
      <c r="B1053" s="46">
        <v>0</v>
      </c>
    </row>
    <row r="1054" spans="1:2" x14ac:dyDescent="0.3">
      <c r="A1054" s="45">
        <v>2854</v>
      </c>
      <c r="B1054" s="46">
        <v>14</v>
      </c>
    </row>
    <row r="1055" spans="1:2" x14ac:dyDescent="0.3">
      <c r="A1055" s="45">
        <v>2855</v>
      </c>
      <c r="B1055" s="46">
        <v>5</v>
      </c>
    </row>
    <row r="1056" spans="1:2" x14ac:dyDescent="0.3">
      <c r="A1056" s="45">
        <v>2856</v>
      </c>
      <c r="B1056" s="46">
        <v>6</v>
      </c>
    </row>
    <row r="1057" spans="1:2" x14ac:dyDescent="0.3">
      <c r="A1057" s="45">
        <v>2857</v>
      </c>
      <c r="B1057" s="46">
        <v>15</v>
      </c>
    </row>
    <row r="1058" spans="1:2" x14ac:dyDescent="0.3">
      <c r="A1058" s="45">
        <v>2858</v>
      </c>
      <c r="B1058" s="46">
        <v>0</v>
      </c>
    </row>
    <row r="1059" spans="1:2" x14ac:dyDescent="0.3">
      <c r="A1059" s="45">
        <v>2859</v>
      </c>
      <c r="B1059" s="46">
        <v>1</v>
      </c>
    </row>
    <row r="1060" spans="1:2" x14ac:dyDescent="0.3">
      <c r="A1060" s="45">
        <v>2860</v>
      </c>
      <c r="B1060" s="46">
        <v>9</v>
      </c>
    </row>
    <row r="1061" spans="1:2" x14ac:dyDescent="0.3">
      <c r="A1061" s="45">
        <v>2861</v>
      </c>
      <c r="B1061" s="46">
        <v>3</v>
      </c>
    </row>
    <row r="1062" spans="1:2" x14ac:dyDescent="0.3">
      <c r="A1062" s="45">
        <v>2862</v>
      </c>
      <c r="B1062" s="46">
        <v>3</v>
      </c>
    </row>
    <row r="1063" spans="1:2" x14ac:dyDescent="0.3">
      <c r="A1063" s="45">
        <v>2863</v>
      </c>
      <c r="B1063" s="46">
        <v>1</v>
      </c>
    </row>
    <row r="1064" spans="1:2" x14ac:dyDescent="0.3">
      <c r="A1064" s="45">
        <v>2864</v>
      </c>
      <c r="B1064" s="46">
        <v>3</v>
      </c>
    </row>
    <row r="1065" spans="1:2" x14ac:dyDescent="0.3">
      <c r="A1065" s="45">
        <v>2865</v>
      </c>
      <c r="B1065" s="46">
        <v>0</v>
      </c>
    </row>
    <row r="1066" spans="1:2" x14ac:dyDescent="0.3">
      <c r="A1066" s="45">
        <v>2866</v>
      </c>
      <c r="B1066" s="46">
        <v>2</v>
      </c>
    </row>
    <row r="1067" spans="1:2" x14ac:dyDescent="0.3">
      <c r="A1067" s="45">
        <v>2867</v>
      </c>
      <c r="B1067" s="46">
        <v>10</v>
      </c>
    </row>
    <row r="1068" spans="1:2" x14ac:dyDescent="0.3">
      <c r="A1068" s="45">
        <v>2868</v>
      </c>
      <c r="B1068" s="46">
        <v>60</v>
      </c>
    </row>
    <row r="1069" spans="1:2" x14ac:dyDescent="0.3">
      <c r="A1069" s="45">
        <v>2869</v>
      </c>
      <c r="B1069" s="46">
        <v>5</v>
      </c>
    </row>
    <row r="1070" spans="1:2" x14ac:dyDescent="0.3">
      <c r="A1070" s="45">
        <v>2870</v>
      </c>
      <c r="B1070" s="46">
        <v>9</v>
      </c>
    </row>
    <row r="1071" spans="1:2" x14ac:dyDescent="0.3">
      <c r="A1071" s="45">
        <v>2871</v>
      </c>
      <c r="B1071" s="46">
        <v>13</v>
      </c>
    </row>
    <row r="1072" spans="1:2" x14ac:dyDescent="0.3">
      <c r="A1072" s="45">
        <v>2872</v>
      </c>
      <c r="B1072" s="46">
        <v>0</v>
      </c>
    </row>
    <row r="1073" spans="1:2" x14ac:dyDescent="0.3">
      <c r="A1073" s="45">
        <v>2873</v>
      </c>
      <c r="B1073" s="46">
        <v>8</v>
      </c>
    </row>
    <row r="1074" spans="1:2" x14ac:dyDescent="0.3">
      <c r="A1074" s="45">
        <v>2874</v>
      </c>
      <c r="B1074" s="46">
        <v>3</v>
      </c>
    </row>
    <row r="1075" spans="1:2" x14ac:dyDescent="0.3">
      <c r="A1075" s="45">
        <v>2875</v>
      </c>
      <c r="B1075" s="46">
        <v>3</v>
      </c>
    </row>
    <row r="1076" spans="1:2" x14ac:dyDescent="0.3">
      <c r="A1076" s="45">
        <v>2876</v>
      </c>
      <c r="B1076" s="46">
        <v>0</v>
      </c>
    </row>
    <row r="1077" spans="1:2" x14ac:dyDescent="0.3">
      <c r="A1077" s="45">
        <v>2877</v>
      </c>
      <c r="B1077" s="46">
        <v>6</v>
      </c>
    </row>
    <row r="1078" spans="1:2" x14ac:dyDescent="0.3">
      <c r="A1078" s="45">
        <v>2878</v>
      </c>
      <c r="B1078" s="46">
        <v>4</v>
      </c>
    </row>
    <row r="1079" spans="1:2" x14ac:dyDescent="0.3">
      <c r="A1079" s="45">
        <v>2879</v>
      </c>
      <c r="B1079" s="46">
        <v>1</v>
      </c>
    </row>
    <row r="1080" spans="1:2" x14ac:dyDescent="0.3">
      <c r="A1080" s="45">
        <v>2880</v>
      </c>
      <c r="B1080" s="46">
        <v>29</v>
      </c>
    </row>
    <row r="1081" spans="1:2" x14ac:dyDescent="0.3">
      <c r="A1081" s="45">
        <v>2881</v>
      </c>
      <c r="B1081" s="46">
        <v>0</v>
      </c>
    </row>
    <row r="1082" spans="1:2" x14ac:dyDescent="0.3">
      <c r="A1082" s="45">
        <v>2882</v>
      </c>
      <c r="B1082" s="46">
        <v>4</v>
      </c>
    </row>
    <row r="1083" spans="1:2" x14ac:dyDescent="0.3">
      <c r="A1083" s="45">
        <v>2883</v>
      </c>
      <c r="B1083" s="46">
        <v>5</v>
      </c>
    </row>
    <row r="1084" spans="1:2" x14ac:dyDescent="0.3">
      <c r="A1084" s="45">
        <v>2884</v>
      </c>
      <c r="B1084" s="46">
        <v>4</v>
      </c>
    </row>
    <row r="1085" spans="1:2" x14ac:dyDescent="0.3">
      <c r="A1085" s="45">
        <v>2885</v>
      </c>
      <c r="B1085" s="46">
        <v>5</v>
      </c>
    </row>
    <row r="1086" spans="1:2" x14ac:dyDescent="0.3">
      <c r="A1086" s="45">
        <v>2886</v>
      </c>
      <c r="B1086" s="46">
        <v>1</v>
      </c>
    </row>
    <row r="1087" spans="1:2" x14ac:dyDescent="0.3">
      <c r="A1087" s="45">
        <v>2887</v>
      </c>
      <c r="B1087" s="46">
        <v>1</v>
      </c>
    </row>
    <row r="1088" spans="1:2" x14ac:dyDescent="0.3">
      <c r="A1088" s="45">
        <v>2888</v>
      </c>
      <c r="B1088" s="46">
        <v>0</v>
      </c>
    </row>
    <row r="1089" spans="1:2" x14ac:dyDescent="0.3">
      <c r="A1089" s="45">
        <v>2889</v>
      </c>
      <c r="B1089" s="46">
        <v>14</v>
      </c>
    </row>
    <row r="1090" spans="1:2" x14ac:dyDescent="0.3">
      <c r="A1090" s="45">
        <v>2890</v>
      </c>
      <c r="B1090" s="46">
        <v>3</v>
      </c>
    </row>
    <row r="1091" spans="1:2" x14ac:dyDescent="0.3">
      <c r="A1091" s="45">
        <v>2891</v>
      </c>
      <c r="B1091" s="46">
        <v>10</v>
      </c>
    </row>
    <row r="1092" spans="1:2" x14ac:dyDescent="0.3">
      <c r="A1092" s="45">
        <v>2892</v>
      </c>
      <c r="B1092" s="46">
        <v>17</v>
      </c>
    </row>
    <row r="1093" spans="1:2" x14ac:dyDescent="0.3">
      <c r="A1093" s="45">
        <v>2893</v>
      </c>
      <c r="B1093" s="46">
        <v>2</v>
      </c>
    </row>
    <row r="1094" spans="1:2" x14ac:dyDescent="0.3">
      <c r="A1094" s="45">
        <v>2894</v>
      </c>
      <c r="B1094" s="46">
        <v>0</v>
      </c>
    </row>
    <row r="1095" spans="1:2" x14ac:dyDescent="0.3">
      <c r="A1095" s="45">
        <v>2895</v>
      </c>
      <c r="B1095" s="46">
        <v>4</v>
      </c>
    </row>
    <row r="1096" spans="1:2" x14ac:dyDescent="0.3">
      <c r="A1096" s="45">
        <v>2896</v>
      </c>
      <c r="B1096" s="46">
        <v>12</v>
      </c>
    </row>
    <row r="1097" spans="1:2" x14ac:dyDescent="0.3">
      <c r="A1097" s="45">
        <v>2897</v>
      </c>
      <c r="B1097" s="46">
        <v>3</v>
      </c>
    </row>
    <row r="1098" spans="1:2" x14ac:dyDescent="0.3">
      <c r="A1098" s="45">
        <v>2898</v>
      </c>
      <c r="B1098" s="46">
        <v>12</v>
      </c>
    </row>
    <row r="1099" spans="1:2" x14ac:dyDescent="0.3">
      <c r="A1099" s="45">
        <v>2899</v>
      </c>
      <c r="B1099" s="46">
        <v>0</v>
      </c>
    </row>
    <row r="1100" spans="1:2" x14ac:dyDescent="0.3">
      <c r="A1100" s="45">
        <v>2900</v>
      </c>
      <c r="B1100" s="46">
        <v>7</v>
      </c>
    </row>
    <row r="1101" spans="1:2" x14ac:dyDescent="0.3">
      <c r="A1101" s="45">
        <v>2901</v>
      </c>
      <c r="B1101" s="46">
        <v>2</v>
      </c>
    </row>
    <row r="1102" spans="1:2" x14ac:dyDescent="0.3">
      <c r="A1102" s="45">
        <v>2902</v>
      </c>
      <c r="B1102" s="46">
        <v>1</v>
      </c>
    </row>
    <row r="1103" spans="1:2" x14ac:dyDescent="0.3">
      <c r="A1103" s="45">
        <v>2903</v>
      </c>
      <c r="B1103" s="46">
        <v>4</v>
      </c>
    </row>
    <row r="1104" spans="1:2" x14ac:dyDescent="0.3">
      <c r="A1104" s="45">
        <v>2904</v>
      </c>
      <c r="B1104" s="46">
        <v>4</v>
      </c>
    </row>
    <row r="1105" spans="1:2" x14ac:dyDescent="0.3">
      <c r="A1105" s="45">
        <v>2905</v>
      </c>
      <c r="B1105" s="46">
        <v>17</v>
      </c>
    </row>
    <row r="1106" spans="1:2" x14ac:dyDescent="0.3">
      <c r="A1106" s="45">
        <v>2906</v>
      </c>
      <c r="B1106" s="46">
        <v>7</v>
      </c>
    </row>
    <row r="1107" spans="1:2" x14ac:dyDescent="0.3">
      <c r="A1107" s="45">
        <v>2907</v>
      </c>
      <c r="B1107" s="46">
        <v>2</v>
      </c>
    </row>
    <row r="1108" spans="1:2" x14ac:dyDescent="0.3">
      <c r="A1108" s="45">
        <v>2908</v>
      </c>
      <c r="B1108" s="46">
        <v>5</v>
      </c>
    </row>
    <row r="1109" spans="1:2" x14ac:dyDescent="0.3">
      <c r="A1109" s="45">
        <v>2909</v>
      </c>
      <c r="B1109" s="46">
        <v>1</v>
      </c>
    </row>
    <row r="1110" spans="1:2" x14ac:dyDescent="0.3">
      <c r="A1110" s="45">
        <v>2910</v>
      </c>
      <c r="B1110" s="46">
        <v>1</v>
      </c>
    </row>
    <row r="1111" spans="1:2" x14ac:dyDescent="0.3">
      <c r="A1111" s="45">
        <v>2911</v>
      </c>
      <c r="B1111" s="46">
        <v>14</v>
      </c>
    </row>
    <row r="1112" spans="1:2" x14ac:dyDescent="0.3">
      <c r="A1112" s="45">
        <v>2912</v>
      </c>
      <c r="B1112" s="46">
        <v>26</v>
      </c>
    </row>
    <row r="1113" spans="1:2" x14ac:dyDescent="0.3">
      <c r="A1113" s="45">
        <v>2913</v>
      </c>
      <c r="B1113" s="46">
        <v>2</v>
      </c>
    </row>
    <row r="1114" spans="1:2" x14ac:dyDescent="0.3">
      <c r="A1114" s="45">
        <v>2914</v>
      </c>
      <c r="B1114" s="46">
        <v>1</v>
      </c>
    </row>
    <row r="1115" spans="1:2" x14ac:dyDescent="0.3">
      <c r="A1115" s="45">
        <v>2915</v>
      </c>
      <c r="B1115" s="46">
        <v>3</v>
      </c>
    </row>
    <row r="1116" spans="1:2" x14ac:dyDescent="0.3">
      <c r="A1116" s="45">
        <v>2916</v>
      </c>
      <c r="B1116" s="46">
        <v>7</v>
      </c>
    </row>
    <row r="1117" spans="1:2" x14ac:dyDescent="0.3">
      <c r="A1117" s="45">
        <v>2917</v>
      </c>
      <c r="B1117" s="46">
        <v>9</v>
      </c>
    </row>
    <row r="1118" spans="1:2" x14ac:dyDescent="0.3">
      <c r="A1118" s="45">
        <v>2918</v>
      </c>
      <c r="B1118" s="46">
        <v>20</v>
      </c>
    </row>
    <row r="1119" spans="1:2" x14ac:dyDescent="0.3">
      <c r="A1119" s="45">
        <v>2919</v>
      </c>
      <c r="B1119" s="46">
        <v>6</v>
      </c>
    </row>
    <row r="1120" spans="1:2" x14ac:dyDescent="0.3">
      <c r="A1120" s="45">
        <v>2920</v>
      </c>
      <c r="B1120" s="46">
        <v>13</v>
      </c>
    </row>
    <row r="1121" spans="1:2" x14ac:dyDescent="0.3">
      <c r="A1121" s="45">
        <v>2941</v>
      </c>
      <c r="B1121" s="46">
        <v>1</v>
      </c>
    </row>
    <row r="1122" spans="1:2" x14ac:dyDescent="0.3">
      <c r="A1122" s="45">
        <v>2942</v>
      </c>
      <c r="B1122" s="46">
        <v>202</v>
      </c>
    </row>
    <row r="1123" spans="1:2" x14ac:dyDescent="0.3">
      <c r="A1123" s="45">
        <v>2943</v>
      </c>
      <c r="B1123" s="46">
        <v>0</v>
      </c>
    </row>
    <row r="1124" spans="1:2" x14ac:dyDescent="0.3">
      <c r="A1124" s="45">
        <v>2944</v>
      </c>
      <c r="B1124" s="46">
        <v>1</v>
      </c>
    </row>
    <row r="1125" spans="1:2" x14ac:dyDescent="0.3">
      <c r="A1125" s="45">
        <v>2945</v>
      </c>
      <c r="B1125" s="46">
        <v>0</v>
      </c>
    </row>
    <row r="1126" spans="1:2" x14ac:dyDescent="0.3">
      <c r="A1126" s="45">
        <v>2946</v>
      </c>
      <c r="B1126" s="46">
        <v>2</v>
      </c>
    </row>
    <row r="1127" spans="1:2" x14ac:dyDescent="0.3">
      <c r="A1127" s="45">
        <v>2947</v>
      </c>
      <c r="B1127" s="46">
        <v>13</v>
      </c>
    </row>
    <row r="1128" spans="1:2" x14ac:dyDescent="0.3">
      <c r="A1128" s="45">
        <v>2948</v>
      </c>
      <c r="B1128" s="46">
        <v>9</v>
      </c>
    </row>
    <row r="1129" spans="1:2" x14ac:dyDescent="0.3">
      <c r="A1129" s="45">
        <v>2949</v>
      </c>
      <c r="B1129" s="46">
        <v>2</v>
      </c>
    </row>
    <row r="1130" spans="1:2" x14ac:dyDescent="0.3">
      <c r="A1130" s="45">
        <v>2950</v>
      </c>
      <c r="B1130" s="46">
        <v>0</v>
      </c>
    </row>
    <row r="1131" spans="1:2" x14ac:dyDescent="0.3">
      <c r="A1131" s="45">
        <v>3051</v>
      </c>
      <c r="B1131" s="46">
        <v>35</v>
      </c>
    </row>
    <row r="1132" spans="1:2" x14ac:dyDescent="0.3">
      <c r="A1132" s="45">
        <v>3052</v>
      </c>
      <c r="B1132" s="46">
        <v>2</v>
      </c>
    </row>
    <row r="1133" spans="1:2" x14ac:dyDescent="0.3">
      <c r="A1133" s="45">
        <v>3053</v>
      </c>
      <c r="B1133" s="46">
        <v>3</v>
      </c>
    </row>
    <row r="1134" spans="1:2" x14ac:dyDescent="0.3">
      <c r="A1134" s="45">
        <v>3054</v>
      </c>
      <c r="B1134" s="46">
        <v>0</v>
      </c>
    </row>
    <row r="1135" spans="1:2" x14ac:dyDescent="0.3">
      <c r="A1135" s="45">
        <v>3055</v>
      </c>
      <c r="B1135" s="46">
        <v>1</v>
      </c>
    </row>
    <row r="1136" spans="1:2" x14ac:dyDescent="0.3">
      <c r="A1136" s="45">
        <v>3056</v>
      </c>
      <c r="B1136" s="46">
        <v>0</v>
      </c>
    </row>
    <row r="1137" spans="1:2" x14ac:dyDescent="0.3">
      <c r="A1137" s="45">
        <v>3057</v>
      </c>
      <c r="B1137" s="46">
        <v>0</v>
      </c>
    </row>
    <row r="1138" spans="1:2" x14ac:dyDescent="0.3">
      <c r="A1138" s="45">
        <v>3058</v>
      </c>
      <c r="B1138" s="46">
        <v>3</v>
      </c>
    </row>
    <row r="1139" spans="1:2" x14ac:dyDescent="0.3">
      <c r="A1139" s="45">
        <v>3059</v>
      </c>
      <c r="B1139" s="46">
        <v>11</v>
      </c>
    </row>
    <row r="1140" spans="1:2" x14ac:dyDescent="0.3">
      <c r="A1140" s="45">
        <v>3060</v>
      </c>
      <c r="B1140" s="46">
        <v>6</v>
      </c>
    </row>
    <row r="1141" spans="1:2" x14ac:dyDescent="0.3">
      <c r="A1141" s="45">
        <v>3061</v>
      </c>
      <c r="B1141" s="46">
        <v>0</v>
      </c>
    </row>
    <row r="1142" spans="1:2" x14ac:dyDescent="0.3">
      <c r="A1142" s="45">
        <v>3062</v>
      </c>
      <c r="B1142" s="46">
        <v>67</v>
      </c>
    </row>
    <row r="1143" spans="1:2" x14ac:dyDescent="0.3">
      <c r="A1143" s="45">
        <v>3063</v>
      </c>
      <c r="B1143" s="46">
        <v>23</v>
      </c>
    </row>
    <row r="1144" spans="1:2" x14ac:dyDescent="0.3">
      <c r="A1144" s="45">
        <v>3064</v>
      </c>
      <c r="B1144" s="46">
        <v>72</v>
      </c>
    </row>
    <row r="1145" spans="1:2" x14ac:dyDescent="0.3">
      <c r="A1145" s="45">
        <v>3065</v>
      </c>
      <c r="B1145" s="46">
        <v>2</v>
      </c>
    </row>
    <row r="1146" spans="1:2" x14ac:dyDescent="0.3">
      <c r="A1146" s="45">
        <v>3066</v>
      </c>
      <c r="B1146" s="46">
        <v>15</v>
      </c>
    </row>
    <row r="1147" spans="1:2" x14ac:dyDescent="0.3">
      <c r="A1147" s="45">
        <v>3067</v>
      </c>
      <c r="B1147" s="46">
        <v>1</v>
      </c>
    </row>
    <row r="1148" spans="1:2" x14ac:dyDescent="0.3">
      <c r="A1148" s="45">
        <v>3068</v>
      </c>
      <c r="B1148" s="46">
        <v>2</v>
      </c>
    </row>
    <row r="1149" spans="1:2" x14ac:dyDescent="0.3">
      <c r="A1149" s="45">
        <v>3069</v>
      </c>
      <c r="B1149" s="46">
        <v>7</v>
      </c>
    </row>
    <row r="1150" spans="1:2" x14ac:dyDescent="0.3">
      <c r="A1150" s="45">
        <v>3070</v>
      </c>
      <c r="B1150" s="46">
        <v>16</v>
      </c>
    </row>
    <row r="1151" spans="1:2" x14ac:dyDescent="0.3">
      <c r="A1151" s="45">
        <v>3071</v>
      </c>
      <c r="B1151" s="46">
        <v>117</v>
      </c>
    </row>
    <row r="1152" spans="1:2" x14ac:dyDescent="0.3">
      <c r="A1152" s="45">
        <v>3072</v>
      </c>
      <c r="B1152" s="46">
        <v>2</v>
      </c>
    </row>
    <row r="1153" spans="1:2" x14ac:dyDescent="0.3">
      <c r="A1153" s="45">
        <v>3073</v>
      </c>
      <c r="B1153" s="46">
        <v>7</v>
      </c>
    </row>
    <row r="1154" spans="1:2" x14ac:dyDescent="0.3">
      <c r="A1154" s="45">
        <v>3074</v>
      </c>
      <c r="B1154" s="46">
        <v>3</v>
      </c>
    </row>
    <row r="1155" spans="1:2" x14ac:dyDescent="0.3">
      <c r="A1155" s="45">
        <v>3075</v>
      </c>
      <c r="B1155" s="46">
        <v>20</v>
      </c>
    </row>
    <row r="1156" spans="1:2" x14ac:dyDescent="0.3">
      <c r="A1156" s="45">
        <v>3076</v>
      </c>
      <c r="B1156" s="46">
        <v>50</v>
      </c>
    </row>
    <row r="1157" spans="1:2" x14ac:dyDescent="0.3">
      <c r="A1157" s="45">
        <v>3077</v>
      </c>
      <c r="B1157" s="46">
        <v>2</v>
      </c>
    </row>
    <row r="1158" spans="1:2" x14ac:dyDescent="0.3">
      <c r="A1158" s="45">
        <v>3078</v>
      </c>
      <c r="B1158" s="46">
        <v>3</v>
      </c>
    </row>
    <row r="1159" spans="1:2" x14ac:dyDescent="0.3">
      <c r="A1159" s="45">
        <v>3079</v>
      </c>
      <c r="B1159" s="46">
        <v>27</v>
      </c>
    </row>
    <row r="1160" spans="1:2" x14ac:dyDescent="0.3">
      <c r="A1160" s="45">
        <v>3080</v>
      </c>
      <c r="B1160" s="46">
        <v>7</v>
      </c>
    </row>
    <row r="1161" spans="1:2" x14ac:dyDescent="0.3">
      <c r="A1161" s="45">
        <v>3081</v>
      </c>
      <c r="B1161" s="46">
        <v>5</v>
      </c>
    </row>
    <row r="1162" spans="1:2" x14ac:dyDescent="0.3">
      <c r="A1162" s="45">
        <v>3082</v>
      </c>
      <c r="B1162" s="46">
        <v>0</v>
      </c>
    </row>
    <row r="1163" spans="1:2" x14ac:dyDescent="0.3">
      <c r="A1163" s="45">
        <v>3083</v>
      </c>
      <c r="B1163" s="46">
        <v>3</v>
      </c>
    </row>
    <row r="1164" spans="1:2" x14ac:dyDescent="0.3">
      <c r="A1164" s="45">
        <v>3084</v>
      </c>
      <c r="B1164" s="46">
        <v>6</v>
      </c>
    </row>
    <row r="1165" spans="1:2" x14ac:dyDescent="0.3">
      <c r="A1165" s="45">
        <v>3085</v>
      </c>
      <c r="B1165" s="46">
        <v>9</v>
      </c>
    </row>
    <row r="1166" spans="1:2" x14ac:dyDescent="0.3">
      <c r="A1166" s="45">
        <v>3086</v>
      </c>
      <c r="B1166" s="46">
        <v>3</v>
      </c>
    </row>
    <row r="1167" spans="1:2" x14ac:dyDescent="0.3">
      <c r="A1167" s="45">
        <v>3087</v>
      </c>
      <c r="B1167" s="46">
        <v>2</v>
      </c>
    </row>
    <row r="1168" spans="1:2" x14ac:dyDescent="0.3">
      <c r="A1168" s="45">
        <v>3088</v>
      </c>
      <c r="B1168" s="46">
        <v>3</v>
      </c>
    </row>
    <row r="1169" spans="1:2" x14ac:dyDescent="0.3">
      <c r="A1169" s="45">
        <v>3089</v>
      </c>
      <c r="B1169" s="46">
        <v>45</v>
      </c>
    </row>
    <row r="1170" spans="1:2" x14ac:dyDescent="0.3">
      <c r="A1170" s="45">
        <v>3090</v>
      </c>
      <c r="B1170" s="46">
        <v>9</v>
      </c>
    </row>
    <row r="1171" spans="1:2" x14ac:dyDescent="0.3">
      <c r="A1171" s="45">
        <v>3091</v>
      </c>
      <c r="B1171" s="46">
        <v>9</v>
      </c>
    </row>
    <row r="1172" spans="1:2" x14ac:dyDescent="0.3">
      <c r="A1172" s="45">
        <v>3092</v>
      </c>
      <c r="B1172" s="46">
        <v>21</v>
      </c>
    </row>
    <row r="1173" spans="1:2" x14ac:dyDescent="0.3">
      <c r="A1173" s="45">
        <v>3093</v>
      </c>
      <c r="B1173" s="46">
        <v>17</v>
      </c>
    </row>
    <row r="1174" spans="1:2" x14ac:dyDescent="0.3">
      <c r="A1174" s="45">
        <v>3094</v>
      </c>
      <c r="B1174" s="46">
        <v>1</v>
      </c>
    </row>
    <row r="1175" spans="1:2" x14ac:dyDescent="0.3">
      <c r="A1175" s="45">
        <v>3095</v>
      </c>
      <c r="B1175" s="46">
        <v>1</v>
      </c>
    </row>
    <row r="1176" spans="1:2" x14ac:dyDescent="0.3">
      <c r="A1176" s="45">
        <v>3096</v>
      </c>
      <c r="B1176" s="46">
        <v>14</v>
      </c>
    </row>
    <row r="1177" spans="1:2" x14ac:dyDescent="0.3">
      <c r="A1177" s="45">
        <v>3097</v>
      </c>
      <c r="B1177" s="46">
        <v>42</v>
      </c>
    </row>
    <row r="1178" spans="1:2" x14ac:dyDescent="0.3">
      <c r="A1178" s="45">
        <v>3098</v>
      </c>
      <c r="B1178" s="46">
        <v>27</v>
      </c>
    </row>
    <row r="1179" spans="1:2" x14ac:dyDescent="0.3">
      <c r="A1179" s="45">
        <v>3099</v>
      </c>
      <c r="B1179" s="46">
        <v>5</v>
      </c>
    </row>
    <row r="1180" spans="1:2" x14ac:dyDescent="0.3">
      <c r="A1180" s="45">
        <v>3100</v>
      </c>
      <c r="B1180" s="46">
        <v>13</v>
      </c>
    </row>
    <row r="1181" spans="1:2" x14ac:dyDescent="0.3">
      <c r="A1181" s="45">
        <v>3101</v>
      </c>
      <c r="B1181" s="46">
        <v>12</v>
      </c>
    </row>
    <row r="1182" spans="1:2" x14ac:dyDescent="0.3">
      <c r="A1182" s="45">
        <v>3102</v>
      </c>
      <c r="B1182" s="46">
        <v>90</v>
      </c>
    </row>
    <row r="1183" spans="1:2" x14ac:dyDescent="0.3">
      <c r="A1183" s="45">
        <v>3103</v>
      </c>
      <c r="B1183" s="46">
        <v>2</v>
      </c>
    </row>
    <row r="1184" spans="1:2" x14ac:dyDescent="0.3">
      <c r="A1184" s="45">
        <v>3104</v>
      </c>
      <c r="B1184" s="46">
        <v>5</v>
      </c>
    </row>
    <row r="1185" spans="1:2" x14ac:dyDescent="0.3">
      <c r="A1185" s="45">
        <v>3105</v>
      </c>
      <c r="B1185" s="46">
        <v>31</v>
      </c>
    </row>
    <row r="1186" spans="1:2" x14ac:dyDescent="0.3">
      <c r="A1186" s="45">
        <v>3106</v>
      </c>
      <c r="B1186" s="46">
        <v>4</v>
      </c>
    </row>
    <row r="1187" spans="1:2" x14ac:dyDescent="0.3">
      <c r="A1187" s="45">
        <v>3107</v>
      </c>
      <c r="B1187" s="46">
        <v>29</v>
      </c>
    </row>
    <row r="1188" spans="1:2" x14ac:dyDescent="0.3">
      <c r="A1188" s="45">
        <v>3108</v>
      </c>
      <c r="B1188" s="46">
        <v>2</v>
      </c>
    </row>
    <row r="1189" spans="1:2" x14ac:dyDescent="0.3">
      <c r="A1189" s="45">
        <v>3109</v>
      </c>
      <c r="B1189" s="46">
        <v>114</v>
      </c>
    </row>
    <row r="1190" spans="1:2" x14ac:dyDescent="0.3">
      <c r="A1190" s="45">
        <v>3110</v>
      </c>
      <c r="B1190" s="46">
        <v>1</v>
      </c>
    </row>
    <row r="1191" spans="1:2" x14ac:dyDescent="0.3">
      <c r="A1191" s="45">
        <v>3111</v>
      </c>
      <c r="B1191" s="46">
        <v>76</v>
      </c>
    </row>
    <row r="1192" spans="1:2" x14ac:dyDescent="0.3">
      <c r="A1192" s="45">
        <v>3112</v>
      </c>
      <c r="B1192" s="46">
        <v>9</v>
      </c>
    </row>
    <row r="1193" spans="1:2" x14ac:dyDescent="0.3">
      <c r="A1193" s="45">
        <v>3113</v>
      </c>
      <c r="B1193" s="46">
        <v>37</v>
      </c>
    </row>
    <row r="1194" spans="1:2" x14ac:dyDescent="0.3">
      <c r="A1194" s="45">
        <v>3114</v>
      </c>
      <c r="B1194" s="46">
        <v>0</v>
      </c>
    </row>
    <row r="1195" spans="1:2" x14ac:dyDescent="0.3">
      <c r="A1195" s="45">
        <v>3115</v>
      </c>
      <c r="B1195" s="46">
        <v>1</v>
      </c>
    </row>
    <row r="1196" spans="1:2" x14ac:dyDescent="0.3">
      <c r="A1196" s="45">
        <v>3116</v>
      </c>
      <c r="B1196" s="46">
        <v>10</v>
      </c>
    </row>
    <row r="1197" spans="1:2" x14ac:dyDescent="0.3">
      <c r="A1197" s="45">
        <v>3117</v>
      </c>
      <c r="B1197" s="46">
        <v>1</v>
      </c>
    </row>
    <row r="1198" spans="1:2" x14ac:dyDescent="0.3">
      <c r="A1198" s="45">
        <v>3118</v>
      </c>
      <c r="B1198" s="46">
        <v>2</v>
      </c>
    </row>
    <row r="1199" spans="1:2" x14ac:dyDescent="0.3">
      <c r="A1199" s="45">
        <v>3119</v>
      </c>
      <c r="B1199" s="46">
        <v>1</v>
      </c>
    </row>
    <row r="1200" spans="1:2" x14ac:dyDescent="0.3">
      <c r="A1200" s="45">
        <v>3120</v>
      </c>
      <c r="B1200" s="46">
        <v>10</v>
      </c>
    </row>
    <row r="1201" spans="1:2" x14ac:dyDescent="0.3">
      <c r="A1201" s="45">
        <v>3188</v>
      </c>
      <c r="B1201" s="46">
        <v>9</v>
      </c>
    </row>
    <row r="1202" spans="1:2" x14ac:dyDescent="0.3">
      <c r="A1202" s="45">
        <v>3189</v>
      </c>
      <c r="B1202" s="46">
        <v>19</v>
      </c>
    </row>
    <row r="1203" spans="1:2" x14ac:dyDescent="0.3">
      <c r="A1203" s="45">
        <v>3190</v>
      </c>
      <c r="B1203" s="46">
        <v>0</v>
      </c>
    </row>
    <row r="1204" spans="1:2" x14ac:dyDescent="0.3">
      <c r="A1204" s="45">
        <v>3191</v>
      </c>
      <c r="B1204" s="46">
        <v>4</v>
      </c>
    </row>
    <row r="1205" spans="1:2" x14ac:dyDescent="0.3">
      <c r="A1205" s="45">
        <v>3192</v>
      </c>
      <c r="B1205" s="46">
        <v>8</v>
      </c>
    </row>
    <row r="1206" spans="1:2" x14ac:dyDescent="0.3">
      <c r="A1206" s="45">
        <v>3193</v>
      </c>
      <c r="B1206" s="46">
        <v>24</v>
      </c>
    </row>
    <row r="1207" spans="1:2" x14ac:dyDescent="0.3">
      <c r="A1207" s="45">
        <v>3194</v>
      </c>
      <c r="B1207" s="46">
        <v>0</v>
      </c>
    </row>
    <row r="1208" spans="1:2" x14ac:dyDescent="0.3">
      <c r="A1208" s="45">
        <v>3195</v>
      </c>
      <c r="B1208" s="46">
        <v>39</v>
      </c>
    </row>
    <row r="1209" spans="1:2" x14ac:dyDescent="0.3">
      <c r="A1209" s="45">
        <v>3196</v>
      </c>
      <c r="B1209" s="46">
        <v>6</v>
      </c>
    </row>
    <row r="1210" spans="1:2" x14ac:dyDescent="0.3">
      <c r="A1210" s="45">
        <v>3197</v>
      </c>
      <c r="B1210" s="46">
        <v>4</v>
      </c>
    </row>
    <row r="1211" spans="1:2" x14ac:dyDescent="0.3">
      <c r="A1211" s="45">
        <v>3198</v>
      </c>
      <c r="B1211" s="46">
        <v>3</v>
      </c>
    </row>
    <row r="1212" spans="1:2" x14ac:dyDescent="0.3">
      <c r="A1212" s="45">
        <v>3199</v>
      </c>
      <c r="B1212" s="46">
        <v>53</v>
      </c>
    </row>
    <row r="1213" spans="1:2" x14ac:dyDescent="0.3">
      <c r="A1213" s="45">
        <v>3200</v>
      </c>
      <c r="B1213" s="46">
        <v>1</v>
      </c>
    </row>
    <row r="1214" spans="1:2" x14ac:dyDescent="0.3">
      <c r="A1214" s="45">
        <v>3201</v>
      </c>
      <c r="B1214" s="46">
        <v>2</v>
      </c>
    </row>
    <row r="1215" spans="1:2" x14ac:dyDescent="0.3">
      <c r="A1215" s="45">
        <v>3202</v>
      </c>
      <c r="B1215" s="46">
        <v>25</v>
      </c>
    </row>
    <row r="1216" spans="1:2" x14ac:dyDescent="0.3">
      <c r="A1216" s="45">
        <v>3203</v>
      </c>
      <c r="B1216" s="46">
        <v>6</v>
      </c>
    </row>
    <row r="1217" spans="1:2" x14ac:dyDescent="0.3">
      <c r="A1217" s="45">
        <v>3204</v>
      </c>
      <c r="B1217" s="46">
        <v>0</v>
      </c>
    </row>
    <row r="1218" spans="1:2" x14ac:dyDescent="0.3">
      <c r="A1218" s="45">
        <v>3205</v>
      </c>
      <c r="B1218" s="46">
        <v>12</v>
      </c>
    </row>
    <row r="1219" spans="1:2" x14ac:dyDescent="0.3">
      <c r="A1219" s="45">
        <v>3206</v>
      </c>
      <c r="B1219" s="46">
        <v>0</v>
      </c>
    </row>
    <row r="1220" spans="1:2" x14ac:dyDescent="0.3">
      <c r="A1220" s="45">
        <v>3207</v>
      </c>
      <c r="B1220" s="46">
        <v>36</v>
      </c>
    </row>
    <row r="1221" spans="1:2" x14ac:dyDescent="0.3">
      <c r="A1221" s="45">
        <v>3628</v>
      </c>
      <c r="B1221" s="46">
        <v>0</v>
      </c>
    </row>
    <row r="1222" spans="1:2" x14ac:dyDescent="0.3">
      <c r="A1222" s="45">
        <v>3629</v>
      </c>
      <c r="B1222" s="46">
        <v>2</v>
      </c>
    </row>
    <row r="1223" spans="1:2" x14ac:dyDescent="0.3">
      <c r="A1223" s="45">
        <v>3630</v>
      </c>
      <c r="B1223" s="46">
        <v>1</v>
      </c>
    </row>
    <row r="1224" spans="1:2" x14ac:dyDescent="0.3">
      <c r="A1224" s="45">
        <v>3631</v>
      </c>
      <c r="B1224" s="46">
        <v>59</v>
      </c>
    </row>
    <row r="1225" spans="1:2" x14ac:dyDescent="0.3">
      <c r="A1225" s="45">
        <v>3632</v>
      </c>
      <c r="B1225" s="46">
        <v>1</v>
      </c>
    </row>
    <row r="1226" spans="1:2" x14ac:dyDescent="0.3">
      <c r="A1226" s="45">
        <v>3633</v>
      </c>
      <c r="B1226" s="46">
        <v>31</v>
      </c>
    </row>
    <row r="1227" spans="1:2" x14ac:dyDescent="0.3">
      <c r="A1227" s="45">
        <v>3634</v>
      </c>
      <c r="B1227" s="46">
        <v>18</v>
      </c>
    </row>
    <row r="1228" spans="1:2" x14ac:dyDescent="0.3">
      <c r="A1228" s="45">
        <v>3635</v>
      </c>
      <c r="B1228" s="46">
        <v>10</v>
      </c>
    </row>
    <row r="1229" spans="1:2" x14ac:dyDescent="0.3">
      <c r="A1229" s="45">
        <v>3636</v>
      </c>
      <c r="B1229" s="46">
        <v>0</v>
      </c>
    </row>
    <row r="1230" spans="1:2" x14ac:dyDescent="0.3">
      <c r="A1230" s="45">
        <v>3637</v>
      </c>
      <c r="B1230" s="46">
        <v>14</v>
      </c>
    </row>
    <row r="1231" spans="1:2" x14ac:dyDescent="0.3">
      <c r="A1231" s="45">
        <v>3638</v>
      </c>
      <c r="B1231" s="46">
        <v>2</v>
      </c>
    </row>
    <row r="1232" spans="1:2" x14ac:dyDescent="0.3">
      <c r="A1232" s="45">
        <v>3639</v>
      </c>
      <c r="B1232" s="46">
        <v>1</v>
      </c>
    </row>
    <row r="1233" spans="1:2" x14ac:dyDescent="0.3">
      <c r="A1233" s="45">
        <v>3640</v>
      </c>
      <c r="B1233" s="46">
        <v>3</v>
      </c>
    </row>
    <row r="1234" spans="1:2" x14ac:dyDescent="0.3">
      <c r="A1234" s="45">
        <v>3641</v>
      </c>
      <c r="B1234" s="46">
        <v>0</v>
      </c>
    </row>
    <row r="1235" spans="1:2" x14ac:dyDescent="0.3">
      <c r="A1235" s="45">
        <v>3642</v>
      </c>
      <c r="B1235" s="46">
        <v>2</v>
      </c>
    </row>
    <row r="1236" spans="1:2" x14ac:dyDescent="0.3">
      <c r="A1236" s="45">
        <v>3643</v>
      </c>
      <c r="B1236" s="46">
        <v>0</v>
      </c>
    </row>
    <row r="1237" spans="1:2" x14ac:dyDescent="0.3">
      <c r="A1237" s="45">
        <v>3644</v>
      </c>
      <c r="B1237" s="46">
        <v>12</v>
      </c>
    </row>
    <row r="1238" spans="1:2" x14ac:dyDescent="0.3">
      <c r="A1238" s="45">
        <v>3645</v>
      </c>
      <c r="B1238" s="46">
        <v>1</v>
      </c>
    </row>
    <row r="1239" spans="1:2" x14ac:dyDescent="0.3">
      <c r="A1239" s="45">
        <v>3646</v>
      </c>
      <c r="B1239" s="46">
        <v>8</v>
      </c>
    </row>
    <row r="1240" spans="1:2" x14ac:dyDescent="0.3">
      <c r="A1240" s="45">
        <v>3647</v>
      </c>
      <c r="B1240" s="46">
        <v>2</v>
      </c>
    </row>
    <row r="1241" spans="1:2" x14ac:dyDescent="0.3">
      <c r="A1241" s="45">
        <v>3728</v>
      </c>
      <c r="B1241" s="46">
        <v>31</v>
      </c>
    </row>
    <row r="1242" spans="1:2" x14ac:dyDescent="0.3">
      <c r="A1242" s="45">
        <v>3729</v>
      </c>
      <c r="B1242" s="46">
        <v>5</v>
      </c>
    </row>
    <row r="1243" spans="1:2" x14ac:dyDescent="0.3">
      <c r="A1243" s="45">
        <v>3730</v>
      </c>
      <c r="B1243" s="46">
        <v>1</v>
      </c>
    </row>
    <row r="1244" spans="1:2" x14ac:dyDescent="0.3">
      <c r="A1244" s="45">
        <v>3731</v>
      </c>
      <c r="B1244" s="46">
        <v>12</v>
      </c>
    </row>
    <row r="1245" spans="1:2" x14ac:dyDescent="0.3">
      <c r="A1245" s="45">
        <v>3732</v>
      </c>
      <c r="B1245" s="46">
        <v>4</v>
      </c>
    </row>
    <row r="1246" spans="1:2" x14ac:dyDescent="0.3">
      <c r="A1246" s="45">
        <v>3733</v>
      </c>
      <c r="B1246" s="46">
        <v>0</v>
      </c>
    </row>
    <row r="1247" spans="1:2" x14ac:dyDescent="0.3">
      <c r="A1247" s="45">
        <v>3734</v>
      </c>
      <c r="B1247" s="46">
        <v>7</v>
      </c>
    </row>
    <row r="1248" spans="1:2" x14ac:dyDescent="0.3">
      <c r="A1248" s="45">
        <v>3735</v>
      </c>
      <c r="B1248" s="46">
        <v>2</v>
      </c>
    </row>
    <row r="1249" spans="1:2" x14ac:dyDescent="0.3">
      <c r="A1249" s="45">
        <v>3736</v>
      </c>
      <c r="B1249" s="46">
        <v>1</v>
      </c>
    </row>
    <row r="1250" spans="1:2" x14ac:dyDescent="0.3">
      <c r="A1250" s="45">
        <v>3737</v>
      </c>
      <c r="B1250" s="46">
        <v>4</v>
      </c>
    </row>
    <row r="1251" spans="1:2" x14ac:dyDescent="0.3">
      <c r="A1251" s="45">
        <v>3738</v>
      </c>
      <c r="B1251" s="46">
        <v>6</v>
      </c>
    </row>
    <row r="1252" spans="1:2" x14ac:dyDescent="0.3">
      <c r="A1252" s="45">
        <v>3739</v>
      </c>
      <c r="B1252" s="46">
        <v>8</v>
      </c>
    </row>
    <row r="1253" spans="1:2" x14ac:dyDescent="0.3">
      <c r="A1253" s="45">
        <v>3740</v>
      </c>
      <c r="B1253" s="46">
        <v>14</v>
      </c>
    </row>
    <row r="1254" spans="1:2" x14ac:dyDescent="0.3">
      <c r="A1254" s="45">
        <v>3741</v>
      </c>
      <c r="B1254" s="46">
        <v>0</v>
      </c>
    </row>
    <row r="1255" spans="1:2" x14ac:dyDescent="0.3">
      <c r="A1255" s="45">
        <v>3742</v>
      </c>
      <c r="B1255" s="46">
        <v>4</v>
      </c>
    </row>
    <row r="1256" spans="1:2" x14ac:dyDescent="0.3">
      <c r="A1256" s="45">
        <v>3743</v>
      </c>
      <c r="B1256" s="46">
        <v>0</v>
      </c>
    </row>
    <row r="1257" spans="1:2" x14ac:dyDescent="0.3">
      <c r="A1257" s="45">
        <v>3744</v>
      </c>
      <c r="B1257" s="46">
        <v>0</v>
      </c>
    </row>
    <row r="1258" spans="1:2" x14ac:dyDescent="0.3">
      <c r="A1258" s="45">
        <v>3745</v>
      </c>
      <c r="B1258" s="46">
        <v>1</v>
      </c>
    </row>
    <row r="1259" spans="1:2" x14ac:dyDescent="0.3">
      <c r="A1259" s="45">
        <v>3746</v>
      </c>
      <c r="B1259" s="46">
        <v>1</v>
      </c>
    </row>
    <row r="1260" spans="1:2" x14ac:dyDescent="0.3">
      <c r="A1260" s="45">
        <v>3747</v>
      </c>
      <c r="B1260" s="46">
        <v>1</v>
      </c>
    </row>
    <row r="1261" spans="1:2" x14ac:dyDescent="0.3">
      <c r="A1261" s="45">
        <v>3788</v>
      </c>
      <c r="B1261" s="46">
        <v>1</v>
      </c>
    </row>
    <row r="1262" spans="1:2" x14ac:dyDescent="0.3">
      <c r="A1262" s="45">
        <v>3789</v>
      </c>
      <c r="B1262" s="46">
        <v>4</v>
      </c>
    </row>
    <row r="1263" spans="1:2" x14ac:dyDescent="0.3">
      <c r="A1263" s="45">
        <v>3790</v>
      </c>
      <c r="B1263" s="46">
        <v>0</v>
      </c>
    </row>
    <row r="1264" spans="1:2" x14ac:dyDescent="0.3">
      <c r="A1264" s="45">
        <v>3791</v>
      </c>
      <c r="B1264" s="46">
        <v>0</v>
      </c>
    </row>
    <row r="1265" spans="1:2" x14ac:dyDescent="0.3">
      <c r="A1265" s="45">
        <v>3792</v>
      </c>
      <c r="B1265" s="46">
        <v>2</v>
      </c>
    </row>
    <row r="1266" spans="1:2" x14ac:dyDescent="0.3">
      <c r="A1266" s="45">
        <v>3793</v>
      </c>
      <c r="B1266" s="46">
        <v>24</v>
      </c>
    </row>
    <row r="1267" spans="1:2" x14ac:dyDescent="0.3">
      <c r="A1267" s="45">
        <v>3794</v>
      </c>
      <c r="B1267" s="46">
        <v>1</v>
      </c>
    </row>
    <row r="1268" spans="1:2" x14ac:dyDescent="0.3">
      <c r="A1268" s="45">
        <v>3795</v>
      </c>
      <c r="B1268" s="46">
        <v>2</v>
      </c>
    </row>
    <row r="1269" spans="1:2" x14ac:dyDescent="0.3">
      <c r="A1269" s="45">
        <v>3796</v>
      </c>
      <c r="B1269" s="46">
        <v>1</v>
      </c>
    </row>
    <row r="1270" spans="1:2" x14ac:dyDescent="0.3">
      <c r="A1270" s="45">
        <v>3797</v>
      </c>
      <c r="B1270" s="46">
        <v>37</v>
      </c>
    </row>
    <row r="1271" spans="1:2" x14ac:dyDescent="0.3">
      <c r="A1271" s="45">
        <v>3798</v>
      </c>
      <c r="B1271" s="46">
        <v>5</v>
      </c>
    </row>
    <row r="1272" spans="1:2" x14ac:dyDescent="0.3">
      <c r="A1272" s="45">
        <v>3799</v>
      </c>
      <c r="B1272" s="46">
        <v>4</v>
      </c>
    </row>
    <row r="1273" spans="1:2" x14ac:dyDescent="0.3">
      <c r="A1273" s="45">
        <v>3800</v>
      </c>
      <c r="B1273" s="46">
        <v>16</v>
      </c>
    </row>
    <row r="1274" spans="1:2" x14ac:dyDescent="0.3">
      <c r="A1274" s="45">
        <v>3801</v>
      </c>
      <c r="B1274" s="46">
        <v>9</v>
      </c>
    </row>
    <row r="1275" spans="1:2" x14ac:dyDescent="0.3">
      <c r="A1275" s="45">
        <v>3802</v>
      </c>
      <c r="B1275" s="46">
        <v>0</v>
      </c>
    </row>
    <row r="1276" spans="1:2" x14ac:dyDescent="0.3">
      <c r="A1276" s="45">
        <v>3803</v>
      </c>
      <c r="B1276" s="46">
        <v>40</v>
      </c>
    </row>
    <row r="1277" spans="1:2" x14ac:dyDescent="0.3">
      <c r="A1277" s="45">
        <v>3804</v>
      </c>
      <c r="B1277" s="46">
        <v>0</v>
      </c>
    </row>
    <row r="1278" spans="1:2" x14ac:dyDescent="0.3">
      <c r="A1278" s="45">
        <v>3805</v>
      </c>
      <c r="B1278" s="46">
        <v>2</v>
      </c>
    </row>
    <row r="1279" spans="1:2" x14ac:dyDescent="0.3">
      <c r="A1279" s="45">
        <v>3806</v>
      </c>
      <c r="B1279" s="46">
        <v>1</v>
      </c>
    </row>
    <row r="1280" spans="1:2" x14ac:dyDescent="0.3">
      <c r="A1280" s="45">
        <v>3807</v>
      </c>
      <c r="B1280" s="46">
        <v>9</v>
      </c>
    </row>
    <row r="1281" spans="1:2" x14ac:dyDescent="0.3">
      <c r="A1281" s="45">
        <v>3841</v>
      </c>
      <c r="B1281" s="46">
        <v>34</v>
      </c>
    </row>
    <row r="1282" spans="1:2" x14ac:dyDescent="0.3">
      <c r="A1282" s="45">
        <v>3842</v>
      </c>
      <c r="B1282" s="46">
        <v>23</v>
      </c>
    </row>
    <row r="1283" spans="1:2" x14ac:dyDescent="0.3">
      <c r="A1283" s="45">
        <v>3843</v>
      </c>
      <c r="B1283" s="46">
        <v>19</v>
      </c>
    </row>
    <row r="1284" spans="1:2" x14ac:dyDescent="0.3">
      <c r="A1284" s="45">
        <v>3844</v>
      </c>
      <c r="B1284" s="46">
        <v>50</v>
      </c>
    </row>
    <row r="1285" spans="1:2" x14ac:dyDescent="0.3">
      <c r="A1285" s="45">
        <v>3845</v>
      </c>
      <c r="B1285" s="46">
        <v>12</v>
      </c>
    </row>
    <row r="1286" spans="1:2" x14ac:dyDescent="0.3">
      <c r="A1286" s="45">
        <v>3846</v>
      </c>
      <c r="B1286" s="46">
        <v>8</v>
      </c>
    </row>
    <row r="1287" spans="1:2" x14ac:dyDescent="0.3">
      <c r="A1287" s="45">
        <v>3847</v>
      </c>
      <c r="B1287" s="46">
        <v>9</v>
      </c>
    </row>
    <row r="1288" spans="1:2" x14ac:dyDescent="0.3">
      <c r="A1288" s="45">
        <v>3848</v>
      </c>
      <c r="B1288" s="46">
        <v>43</v>
      </c>
    </row>
    <row r="1289" spans="1:2" x14ac:dyDescent="0.3">
      <c r="A1289" s="45">
        <v>3849</v>
      </c>
      <c r="B1289" s="46">
        <v>28</v>
      </c>
    </row>
    <row r="1290" spans="1:2" x14ac:dyDescent="0.3">
      <c r="A1290" s="45">
        <v>3850</v>
      </c>
      <c r="B1290" s="46">
        <v>4</v>
      </c>
    </row>
    <row r="1291" spans="1:2" x14ac:dyDescent="0.3">
      <c r="A1291" s="45">
        <v>3851</v>
      </c>
      <c r="B1291" s="46">
        <v>24</v>
      </c>
    </row>
    <row r="1292" spans="1:2" x14ac:dyDescent="0.3">
      <c r="A1292" s="45">
        <v>3852</v>
      </c>
      <c r="B1292" s="46">
        <v>2</v>
      </c>
    </row>
    <row r="1293" spans="1:2" x14ac:dyDescent="0.3">
      <c r="A1293" s="45">
        <v>3853</v>
      </c>
      <c r="B1293" s="46">
        <v>2</v>
      </c>
    </row>
    <row r="1294" spans="1:2" x14ac:dyDescent="0.3">
      <c r="A1294" s="45">
        <v>3854</v>
      </c>
      <c r="B1294" s="46">
        <v>20</v>
      </c>
    </row>
    <row r="1295" spans="1:2" x14ac:dyDescent="0.3">
      <c r="A1295" s="45">
        <v>3855</v>
      </c>
      <c r="B1295" s="46">
        <v>1</v>
      </c>
    </row>
    <row r="1296" spans="1:2" x14ac:dyDescent="0.3">
      <c r="A1296" s="45">
        <v>3856</v>
      </c>
      <c r="B1296" s="46">
        <v>1</v>
      </c>
    </row>
    <row r="1297" spans="1:2" x14ac:dyDescent="0.3">
      <c r="A1297" s="45">
        <v>3857</v>
      </c>
      <c r="B1297" s="46">
        <v>4</v>
      </c>
    </row>
    <row r="1298" spans="1:2" x14ac:dyDescent="0.3">
      <c r="A1298" s="45">
        <v>3858</v>
      </c>
      <c r="B1298" s="46">
        <v>1</v>
      </c>
    </row>
    <row r="1299" spans="1:2" x14ac:dyDescent="0.3">
      <c r="A1299" s="45">
        <v>3859</v>
      </c>
      <c r="B1299" s="46">
        <v>1</v>
      </c>
    </row>
    <row r="1300" spans="1:2" x14ac:dyDescent="0.3">
      <c r="A1300" s="45">
        <v>3860</v>
      </c>
      <c r="B1300" s="46">
        <v>13</v>
      </c>
    </row>
    <row r="1301" spans="1:2" x14ac:dyDescent="0.3">
      <c r="A1301" s="45">
        <v>3861</v>
      </c>
      <c r="B1301" s="46">
        <v>1</v>
      </c>
    </row>
    <row r="1302" spans="1:2" x14ac:dyDescent="0.3">
      <c r="A1302" s="45">
        <v>3862</v>
      </c>
      <c r="B1302" s="46">
        <v>1</v>
      </c>
    </row>
    <row r="1303" spans="1:2" x14ac:dyDescent="0.3">
      <c r="A1303" s="45">
        <v>3863</v>
      </c>
      <c r="B1303" s="46">
        <v>0</v>
      </c>
    </row>
    <row r="1304" spans="1:2" x14ac:dyDescent="0.3">
      <c r="A1304" s="45">
        <v>3864</v>
      </c>
      <c r="B1304" s="46">
        <v>3</v>
      </c>
    </row>
    <row r="1305" spans="1:2" x14ac:dyDescent="0.3">
      <c r="A1305" s="45">
        <v>3865</v>
      </c>
      <c r="B1305" s="46">
        <v>14</v>
      </c>
    </row>
    <row r="1306" spans="1:2" x14ac:dyDescent="0.3">
      <c r="A1306" s="45">
        <v>3866</v>
      </c>
      <c r="B1306" s="46">
        <v>2</v>
      </c>
    </row>
    <row r="1307" spans="1:2" x14ac:dyDescent="0.3">
      <c r="A1307" s="45">
        <v>3867</v>
      </c>
      <c r="B1307" s="46">
        <v>5</v>
      </c>
    </row>
    <row r="1308" spans="1:2" x14ac:dyDescent="0.3">
      <c r="A1308" s="45">
        <v>3888</v>
      </c>
      <c r="B1308" s="46">
        <v>14</v>
      </c>
    </row>
    <row r="1309" spans="1:2" x14ac:dyDescent="0.3">
      <c r="A1309" s="45">
        <v>3889</v>
      </c>
      <c r="B1309" s="46">
        <v>9</v>
      </c>
    </row>
    <row r="1310" spans="1:2" x14ac:dyDescent="0.3">
      <c r="A1310" s="45">
        <v>3890</v>
      </c>
      <c r="B1310" s="46">
        <v>8</v>
      </c>
    </row>
    <row r="1311" spans="1:2" x14ac:dyDescent="0.3">
      <c r="A1311" s="45">
        <v>3891</v>
      </c>
      <c r="B1311" s="46">
        <v>7</v>
      </c>
    </row>
    <row r="1312" spans="1:2" x14ac:dyDescent="0.3">
      <c r="A1312" s="45">
        <v>3892</v>
      </c>
      <c r="B1312" s="46">
        <v>0</v>
      </c>
    </row>
    <row r="1313" spans="1:2" x14ac:dyDescent="0.3">
      <c r="A1313" s="45">
        <v>3893</v>
      </c>
      <c r="B1313" s="46">
        <v>84</v>
      </c>
    </row>
    <row r="1314" spans="1:2" x14ac:dyDescent="0.3">
      <c r="A1314" s="45">
        <v>3894</v>
      </c>
      <c r="B1314" s="46">
        <v>11</v>
      </c>
    </row>
    <row r="1315" spans="1:2" x14ac:dyDescent="0.3">
      <c r="A1315" s="45">
        <v>3895</v>
      </c>
      <c r="B1315" s="46">
        <v>1</v>
      </c>
    </row>
    <row r="1316" spans="1:2" x14ac:dyDescent="0.3">
      <c r="A1316" s="45">
        <v>3896</v>
      </c>
      <c r="B1316" s="46">
        <v>4</v>
      </c>
    </row>
    <row r="1317" spans="1:2" x14ac:dyDescent="0.3">
      <c r="A1317" s="45">
        <v>3897</v>
      </c>
      <c r="B1317" s="46">
        <v>10</v>
      </c>
    </row>
    <row r="1318" spans="1:2" x14ac:dyDescent="0.3">
      <c r="A1318" s="45">
        <v>3898</v>
      </c>
      <c r="B1318" s="46">
        <v>16</v>
      </c>
    </row>
    <row r="1319" spans="1:2" x14ac:dyDescent="0.3">
      <c r="A1319" s="45">
        <v>3899</v>
      </c>
      <c r="B1319" s="46">
        <v>2</v>
      </c>
    </row>
    <row r="1320" spans="1:2" x14ac:dyDescent="0.3">
      <c r="A1320" s="45">
        <v>3900</v>
      </c>
      <c r="B1320" s="46">
        <v>5</v>
      </c>
    </row>
    <row r="1321" spans="1:2" x14ac:dyDescent="0.3">
      <c r="A1321" s="45">
        <v>3901</v>
      </c>
      <c r="B1321" s="46">
        <v>1</v>
      </c>
    </row>
    <row r="1322" spans="1:2" x14ac:dyDescent="0.3">
      <c r="A1322" s="45">
        <v>3902</v>
      </c>
      <c r="B1322" s="46">
        <v>31</v>
      </c>
    </row>
    <row r="1323" spans="1:2" x14ac:dyDescent="0.3">
      <c r="A1323" s="45">
        <v>3903</v>
      </c>
      <c r="B1323" s="46">
        <v>0</v>
      </c>
    </row>
    <row r="1324" spans="1:2" x14ac:dyDescent="0.3">
      <c r="A1324" s="45">
        <v>3904</v>
      </c>
      <c r="B1324" s="46">
        <v>2</v>
      </c>
    </row>
    <row r="1325" spans="1:2" x14ac:dyDescent="0.3">
      <c r="A1325" s="45">
        <v>3905</v>
      </c>
      <c r="B1325" s="46">
        <v>7</v>
      </c>
    </row>
    <row r="1326" spans="1:2" x14ac:dyDescent="0.3">
      <c r="A1326" s="45">
        <v>3906</v>
      </c>
      <c r="B1326" s="46">
        <v>16</v>
      </c>
    </row>
    <row r="1327" spans="1:2" x14ac:dyDescent="0.3">
      <c r="A1327" s="45">
        <v>3907</v>
      </c>
      <c r="B1327" s="46">
        <v>4</v>
      </c>
    </row>
    <row r="1328" spans="1:2" x14ac:dyDescent="0.3">
      <c r="A1328" s="45">
        <v>3908</v>
      </c>
      <c r="B1328" s="46">
        <v>4</v>
      </c>
    </row>
    <row r="1329" spans="1:2" x14ac:dyDescent="0.3">
      <c r="A1329" s="45">
        <v>3909</v>
      </c>
      <c r="B1329" s="46">
        <v>4</v>
      </c>
    </row>
    <row r="1330" spans="1:2" x14ac:dyDescent="0.3">
      <c r="A1330" s="45">
        <v>3910</v>
      </c>
      <c r="B1330" s="46">
        <v>3</v>
      </c>
    </row>
    <row r="1331" spans="1:2" x14ac:dyDescent="0.3">
      <c r="A1331" s="45">
        <v>3911</v>
      </c>
      <c r="B1331" s="46">
        <v>36</v>
      </c>
    </row>
    <row r="1332" spans="1:2" x14ac:dyDescent="0.3">
      <c r="A1332" s="45">
        <v>3912</v>
      </c>
      <c r="B1332" s="46">
        <v>1</v>
      </c>
    </row>
    <row r="1333" spans="1:2" x14ac:dyDescent="0.3">
      <c r="A1333" s="45">
        <v>3913</v>
      </c>
      <c r="B1333" s="46">
        <v>7</v>
      </c>
    </row>
    <row r="1334" spans="1:2" x14ac:dyDescent="0.3">
      <c r="A1334" s="45">
        <v>3914</v>
      </c>
      <c r="B1334" s="46">
        <v>27</v>
      </c>
    </row>
    <row r="1335" spans="1:2" x14ac:dyDescent="0.3">
      <c r="A1335" s="45">
        <v>3915</v>
      </c>
      <c r="B1335" s="46">
        <v>1</v>
      </c>
    </row>
    <row r="1336" spans="1:2" x14ac:dyDescent="0.3">
      <c r="A1336" s="45">
        <v>3916</v>
      </c>
      <c r="B1336" s="46">
        <v>0</v>
      </c>
    </row>
    <row r="1337" spans="1:2" x14ac:dyDescent="0.3">
      <c r="A1337" s="45">
        <v>3917</v>
      </c>
      <c r="B1337" s="46">
        <v>1</v>
      </c>
    </row>
    <row r="1338" spans="1:2" x14ac:dyDescent="0.3">
      <c r="A1338" s="45">
        <v>3918</v>
      </c>
      <c r="B1338" s="46">
        <v>3</v>
      </c>
    </row>
    <row r="1339" spans="1:2" x14ac:dyDescent="0.3">
      <c r="A1339" s="45">
        <v>3919</v>
      </c>
      <c r="B1339" s="46">
        <v>3</v>
      </c>
    </row>
    <row r="1340" spans="1:2" x14ac:dyDescent="0.3">
      <c r="A1340" s="45">
        <v>3920</v>
      </c>
      <c r="B1340" s="46">
        <v>3</v>
      </c>
    </row>
    <row r="1341" spans="1:2" x14ac:dyDescent="0.3">
      <c r="A1341" s="45">
        <v>3921</v>
      </c>
      <c r="B1341" s="46">
        <v>0</v>
      </c>
    </row>
    <row r="1342" spans="1:2" x14ac:dyDescent="0.3">
      <c r="A1342" s="45">
        <v>3922</v>
      </c>
      <c r="B1342" s="46">
        <v>6</v>
      </c>
    </row>
    <row r="1343" spans="1:2" x14ac:dyDescent="0.3">
      <c r="A1343" s="45">
        <v>3923</v>
      </c>
      <c r="B1343" s="46">
        <v>17</v>
      </c>
    </row>
    <row r="1344" spans="1:2" x14ac:dyDescent="0.3">
      <c r="A1344" s="45">
        <v>3924</v>
      </c>
      <c r="B1344" s="46">
        <v>40</v>
      </c>
    </row>
    <row r="1345" spans="1:2" x14ac:dyDescent="0.3">
      <c r="A1345" s="45">
        <v>3925</v>
      </c>
      <c r="B1345" s="46">
        <v>3</v>
      </c>
    </row>
    <row r="1346" spans="1:2" x14ac:dyDescent="0.3">
      <c r="A1346" s="45">
        <v>3926</v>
      </c>
      <c r="B1346" s="46">
        <v>1</v>
      </c>
    </row>
    <row r="1347" spans="1:2" x14ac:dyDescent="0.3">
      <c r="A1347" s="45">
        <v>3927</v>
      </c>
      <c r="B1347" s="46">
        <v>2</v>
      </c>
    </row>
    <row r="1348" spans="1:2" x14ac:dyDescent="0.3">
      <c r="A1348" s="45">
        <v>3928</v>
      </c>
      <c r="B1348" s="46">
        <v>7</v>
      </c>
    </row>
    <row r="1349" spans="1:2" x14ac:dyDescent="0.3">
      <c r="A1349" s="45">
        <v>3929</v>
      </c>
      <c r="B1349" s="46">
        <v>14</v>
      </c>
    </row>
    <row r="1350" spans="1:2" x14ac:dyDescent="0.3">
      <c r="A1350" s="45">
        <v>3930</v>
      </c>
      <c r="B1350" s="46">
        <v>0</v>
      </c>
    </row>
    <row r="1351" spans="1:2" x14ac:dyDescent="0.3">
      <c r="A1351" s="45">
        <v>3931</v>
      </c>
      <c r="B1351" s="46">
        <v>0</v>
      </c>
    </row>
    <row r="1352" spans="1:2" x14ac:dyDescent="0.3">
      <c r="A1352" s="45">
        <v>3932</v>
      </c>
      <c r="B1352" s="46">
        <v>1</v>
      </c>
    </row>
    <row r="1353" spans="1:2" x14ac:dyDescent="0.3">
      <c r="A1353" s="45">
        <v>3933</v>
      </c>
      <c r="B1353" s="46">
        <v>12</v>
      </c>
    </row>
    <row r="1354" spans="1:2" x14ac:dyDescent="0.3">
      <c r="A1354" s="45">
        <v>3934</v>
      </c>
      <c r="B1354" s="46">
        <v>12</v>
      </c>
    </row>
    <row r="1355" spans="1:2" x14ac:dyDescent="0.3">
      <c r="A1355" s="45">
        <v>3935</v>
      </c>
      <c r="B1355" s="46">
        <v>23</v>
      </c>
    </row>
    <row r="1356" spans="1:2" x14ac:dyDescent="0.3">
      <c r="A1356" s="45">
        <v>3936</v>
      </c>
      <c r="B1356" s="46">
        <v>0</v>
      </c>
    </row>
    <row r="1357" spans="1:2" x14ac:dyDescent="0.3">
      <c r="A1357" s="45">
        <v>3937</v>
      </c>
      <c r="B1357" s="46">
        <v>10</v>
      </c>
    </row>
    <row r="1358" spans="1:2" x14ac:dyDescent="0.3">
      <c r="A1358" s="45">
        <v>3938</v>
      </c>
      <c r="B1358" s="46">
        <v>5</v>
      </c>
    </row>
    <row r="1359" spans="1:2" x14ac:dyDescent="0.3">
      <c r="A1359" s="45">
        <v>3939</v>
      </c>
      <c r="B1359" s="46">
        <v>1</v>
      </c>
    </row>
    <row r="1360" spans="1:2" x14ac:dyDescent="0.3">
      <c r="A1360" s="45">
        <v>3940</v>
      </c>
      <c r="B1360" s="46">
        <v>2</v>
      </c>
    </row>
    <row r="1361" spans="1:2" x14ac:dyDescent="0.3">
      <c r="A1361" s="45">
        <v>3941</v>
      </c>
      <c r="B1361" s="46">
        <v>2</v>
      </c>
    </row>
    <row r="1362" spans="1:2" x14ac:dyDescent="0.3">
      <c r="A1362" s="45">
        <v>3942</v>
      </c>
      <c r="B1362" s="46">
        <v>0</v>
      </c>
    </row>
    <row r="1363" spans="1:2" x14ac:dyDescent="0.3">
      <c r="A1363" s="45">
        <v>3943</v>
      </c>
      <c r="B1363" s="46">
        <v>13</v>
      </c>
    </row>
    <row r="1364" spans="1:2" x14ac:dyDescent="0.3">
      <c r="A1364" s="45">
        <v>3944</v>
      </c>
      <c r="B1364" s="46">
        <v>0</v>
      </c>
    </row>
    <row r="1365" spans="1:2" x14ac:dyDescent="0.3">
      <c r="A1365" s="45">
        <v>3945</v>
      </c>
      <c r="B1365" s="46">
        <v>1</v>
      </c>
    </row>
    <row r="1366" spans="1:2" x14ac:dyDescent="0.3">
      <c r="A1366" s="45">
        <v>3946</v>
      </c>
      <c r="B1366" s="46">
        <v>5</v>
      </c>
    </row>
    <row r="1367" spans="1:2" x14ac:dyDescent="0.3">
      <c r="A1367" s="45">
        <v>3947</v>
      </c>
      <c r="B1367" s="46">
        <v>2</v>
      </c>
    </row>
    <row r="1368" spans="1:2" x14ac:dyDescent="0.3">
      <c r="A1368" s="45">
        <v>3948</v>
      </c>
      <c r="B1368" s="46">
        <v>0</v>
      </c>
    </row>
    <row r="1369" spans="1:2" x14ac:dyDescent="0.3">
      <c r="A1369" s="45">
        <v>3949</v>
      </c>
      <c r="B1369" s="46">
        <v>32</v>
      </c>
    </row>
    <row r="1370" spans="1:2" x14ac:dyDescent="0.3">
      <c r="A1370" s="45">
        <v>3950</v>
      </c>
      <c r="B1370" s="46">
        <v>1</v>
      </c>
    </row>
    <row r="1371" spans="1:2" x14ac:dyDescent="0.3">
      <c r="A1371" s="45">
        <v>3951</v>
      </c>
      <c r="B1371" s="46">
        <v>1</v>
      </c>
    </row>
    <row r="1372" spans="1:2" x14ac:dyDescent="0.3">
      <c r="A1372" s="45">
        <v>3952</v>
      </c>
      <c r="B1372" s="46">
        <v>1</v>
      </c>
    </row>
    <row r="1373" spans="1:2" x14ac:dyDescent="0.3">
      <c r="A1373" s="45">
        <v>3953</v>
      </c>
      <c r="B1373" s="46">
        <v>0</v>
      </c>
    </row>
    <row r="1374" spans="1:2" x14ac:dyDescent="0.3">
      <c r="A1374" s="45">
        <v>3954</v>
      </c>
      <c r="B1374" s="46">
        <v>0</v>
      </c>
    </row>
    <row r="1375" spans="1:2" x14ac:dyDescent="0.3">
      <c r="A1375" s="45">
        <v>3955</v>
      </c>
      <c r="B1375" s="46">
        <v>8</v>
      </c>
    </row>
    <row r="1376" spans="1:2" x14ac:dyDescent="0.3">
      <c r="A1376" s="45">
        <v>3956</v>
      </c>
      <c r="B1376" s="46">
        <v>0</v>
      </c>
    </row>
    <row r="1377" spans="1:2" x14ac:dyDescent="0.3">
      <c r="A1377" s="45">
        <v>3957</v>
      </c>
      <c r="B1377" s="46">
        <v>1</v>
      </c>
    </row>
    <row r="1378" spans="1:2" x14ac:dyDescent="0.3">
      <c r="A1378" s="45">
        <v>3958</v>
      </c>
      <c r="B1378" s="46">
        <v>16</v>
      </c>
    </row>
    <row r="1379" spans="1:2" x14ac:dyDescent="0.3">
      <c r="A1379" s="45">
        <v>3959</v>
      </c>
      <c r="B1379" s="46">
        <v>12</v>
      </c>
    </row>
    <row r="1380" spans="1:2" x14ac:dyDescent="0.3">
      <c r="A1380" s="45">
        <v>3960</v>
      </c>
      <c r="B1380" s="46">
        <v>4</v>
      </c>
    </row>
    <row r="1381" spans="1:2" x14ac:dyDescent="0.3">
      <c r="A1381" s="45">
        <v>3961</v>
      </c>
      <c r="B1381" s="46">
        <v>2</v>
      </c>
    </row>
    <row r="1382" spans="1:2" x14ac:dyDescent="0.3">
      <c r="A1382" s="45">
        <v>3962</v>
      </c>
      <c r="B1382" s="46">
        <v>3</v>
      </c>
    </row>
    <row r="1383" spans="1:2" x14ac:dyDescent="0.3">
      <c r="A1383" s="45">
        <v>3963</v>
      </c>
      <c r="B1383" s="46">
        <v>0</v>
      </c>
    </row>
    <row r="1384" spans="1:2" x14ac:dyDescent="0.3">
      <c r="A1384" s="45">
        <v>3964</v>
      </c>
      <c r="B1384" s="46">
        <v>3</v>
      </c>
    </row>
    <row r="1385" spans="1:2" x14ac:dyDescent="0.3">
      <c r="A1385" s="45">
        <v>3965</v>
      </c>
      <c r="B1385" s="46">
        <v>4</v>
      </c>
    </row>
    <row r="1386" spans="1:2" x14ac:dyDescent="0.3">
      <c r="A1386" s="45">
        <v>3966</v>
      </c>
      <c r="B1386" s="46">
        <v>2</v>
      </c>
    </row>
    <row r="1387" spans="1:2" x14ac:dyDescent="0.3">
      <c r="A1387" s="45">
        <v>3967</v>
      </c>
      <c r="B1387" s="46">
        <v>10</v>
      </c>
    </row>
    <row r="1388" spans="1:2" x14ac:dyDescent="0.3">
      <c r="A1388" s="45">
        <v>3968</v>
      </c>
      <c r="B1388" s="46">
        <v>11</v>
      </c>
    </row>
    <row r="1389" spans="1:2" x14ac:dyDescent="0.3">
      <c r="A1389" s="45">
        <v>3969</v>
      </c>
      <c r="B1389" s="46">
        <v>6</v>
      </c>
    </row>
    <row r="1390" spans="1:2" x14ac:dyDescent="0.3">
      <c r="A1390" s="45">
        <v>3970</v>
      </c>
      <c r="B1390" s="46">
        <v>2</v>
      </c>
    </row>
    <row r="1391" spans="1:2" x14ac:dyDescent="0.3">
      <c r="A1391" s="45">
        <v>3971</v>
      </c>
      <c r="B1391" s="46">
        <v>6</v>
      </c>
    </row>
    <row r="1392" spans="1:2" x14ac:dyDescent="0.3">
      <c r="A1392" s="45">
        <v>3972</v>
      </c>
      <c r="B1392" s="46">
        <v>8</v>
      </c>
    </row>
    <row r="1393" spans="1:2" x14ac:dyDescent="0.3">
      <c r="A1393" s="45">
        <v>3973</v>
      </c>
      <c r="B1393" s="46">
        <v>37</v>
      </c>
    </row>
    <row r="1394" spans="1:2" x14ac:dyDescent="0.3">
      <c r="A1394" s="45">
        <v>3974</v>
      </c>
      <c r="B1394" s="46">
        <v>11</v>
      </c>
    </row>
    <row r="1395" spans="1:2" x14ac:dyDescent="0.3">
      <c r="A1395" s="45">
        <v>3975</v>
      </c>
      <c r="B1395" s="46">
        <v>0</v>
      </c>
    </row>
    <row r="1396" spans="1:2" x14ac:dyDescent="0.3">
      <c r="A1396" s="45">
        <v>3976</v>
      </c>
      <c r="B1396" s="46">
        <v>10</v>
      </c>
    </row>
    <row r="1397" spans="1:2" x14ac:dyDescent="0.3">
      <c r="A1397" s="45">
        <v>3977</v>
      </c>
      <c r="B1397" s="46">
        <v>6</v>
      </c>
    </row>
    <row r="1398" spans="1:2" x14ac:dyDescent="0.3">
      <c r="A1398" s="45">
        <v>3978</v>
      </c>
      <c r="B1398" s="46">
        <v>8</v>
      </c>
    </row>
    <row r="1399" spans="1:2" x14ac:dyDescent="0.3">
      <c r="A1399" s="45">
        <v>3979</v>
      </c>
      <c r="B1399" s="46">
        <v>6</v>
      </c>
    </row>
    <row r="1400" spans="1:2" x14ac:dyDescent="0.3">
      <c r="A1400" s="45">
        <v>3980</v>
      </c>
      <c r="B1400" s="46">
        <v>7</v>
      </c>
    </row>
    <row r="1401" spans="1:2" x14ac:dyDescent="0.3">
      <c r="A1401" s="45">
        <v>3981</v>
      </c>
      <c r="B1401" s="46">
        <v>7</v>
      </c>
    </row>
    <row r="1402" spans="1:2" x14ac:dyDescent="0.3">
      <c r="A1402" s="45">
        <v>3982</v>
      </c>
      <c r="B1402" s="46">
        <v>5</v>
      </c>
    </row>
    <row r="1403" spans="1:2" x14ac:dyDescent="0.3">
      <c r="A1403" s="45">
        <v>3983</v>
      </c>
      <c r="B1403" s="46">
        <v>46</v>
      </c>
    </row>
    <row r="1404" spans="1:2" x14ac:dyDescent="0.3">
      <c r="A1404" s="45">
        <v>3984</v>
      </c>
      <c r="B1404" s="46">
        <v>10</v>
      </c>
    </row>
    <row r="1405" spans="1:2" x14ac:dyDescent="0.3">
      <c r="A1405" s="45">
        <v>3985</v>
      </c>
      <c r="B1405" s="46">
        <v>19</v>
      </c>
    </row>
    <row r="1406" spans="1:2" x14ac:dyDescent="0.3">
      <c r="A1406" s="45">
        <v>3986</v>
      </c>
      <c r="B1406" s="46">
        <v>13</v>
      </c>
    </row>
    <row r="1407" spans="1:2" x14ac:dyDescent="0.3">
      <c r="A1407" s="45">
        <v>3987</v>
      </c>
      <c r="B1407" s="46">
        <v>13</v>
      </c>
    </row>
    <row r="1408" spans="1:2" x14ac:dyDescent="0.3">
      <c r="A1408" s="45">
        <v>3988</v>
      </c>
      <c r="B1408" s="46">
        <v>4</v>
      </c>
    </row>
    <row r="1409" spans="1:2" x14ac:dyDescent="0.3">
      <c r="A1409" s="45">
        <v>3989</v>
      </c>
      <c r="B1409" s="46">
        <v>0</v>
      </c>
    </row>
    <row r="1410" spans="1:2" x14ac:dyDescent="0.3">
      <c r="A1410" s="45">
        <v>3990</v>
      </c>
      <c r="B1410" s="46">
        <v>3</v>
      </c>
    </row>
    <row r="1411" spans="1:2" x14ac:dyDescent="0.3">
      <c r="A1411" s="45">
        <v>3991</v>
      </c>
      <c r="B1411" s="46">
        <v>1</v>
      </c>
    </row>
    <row r="1412" spans="1:2" x14ac:dyDescent="0.3">
      <c r="A1412" s="45">
        <v>3992</v>
      </c>
      <c r="B1412" s="46">
        <v>9</v>
      </c>
    </row>
    <row r="1413" spans="1:2" x14ac:dyDescent="0.3">
      <c r="A1413" s="45">
        <v>3993</v>
      </c>
      <c r="B1413" s="46">
        <v>1</v>
      </c>
    </row>
    <row r="1414" spans="1:2" x14ac:dyDescent="0.3">
      <c r="A1414" s="45">
        <v>3994</v>
      </c>
      <c r="B1414" s="46">
        <v>1</v>
      </c>
    </row>
    <row r="1415" spans="1:2" x14ac:dyDescent="0.3">
      <c r="A1415" s="45">
        <v>3995</v>
      </c>
      <c r="B1415" s="46">
        <v>4</v>
      </c>
    </row>
    <row r="1416" spans="1:2" x14ac:dyDescent="0.3">
      <c r="A1416" s="45">
        <v>3996</v>
      </c>
      <c r="B1416" s="46">
        <v>17</v>
      </c>
    </row>
    <row r="1417" spans="1:2" x14ac:dyDescent="0.3">
      <c r="A1417" s="45">
        <v>3997</v>
      </c>
      <c r="B1417" s="46">
        <v>0</v>
      </c>
    </row>
    <row r="1418" spans="1:2" x14ac:dyDescent="0.3">
      <c r="A1418" s="45">
        <v>3998</v>
      </c>
      <c r="B1418" s="46">
        <v>12</v>
      </c>
    </row>
    <row r="1419" spans="1:2" x14ac:dyDescent="0.3">
      <c r="A1419" s="45">
        <v>3999</v>
      </c>
      <c r="B1419" s="46">
        <v>14</v>
      </c>
    </row>
    <row r="1420" spans="1:2" x14ac:dyDescent="0.3">
      <c r="A1420" s="45">
        <v>4000</v>
      </c>
      <c r="B1420" s="46">
        <v>1</v>
      </c>
    </row>
    <row r="1421" spans="1:2" x14ac:dyDescent="0.3">
      <c r="A1421" s="45">
        <v>4001</v>
      </c>
      <c r="B1421" s="46">
        <v>14</v>
      </c>
    </row>
    <row r="1422" spans="1:2" x14ac:dyDescent="0.3">
      <c r="A1422" s="45">
        <v>4002</v>
      </c>
      <c r="B1422" s="46">
        <v>4</v>
      </c>
    </row>
    <row r="1423" spans="1:2" x14ac:dyDescent="0.3">
      <c r="A1423" s="45">
        <v>4003</v>
      </c>
      <c r="B1423" s="46">
        <v>2</v>
      </c>
    </row>
    <row r="1424" spans="1:2" x14ac:dyDescent="0.3">
      <c r="A1424" s="45">
        <v>4004</v>
      </c>
      <c r="B1424" s="46">
        <v>1</v>
      </c>
    </row>
    <row r="1425" spans="1:2" x14ac:dyDescent="0.3">
      <c r="A1425" s="45">
        <v>4005</v>
      </c>
      <c r="B1425" s="46">
        <v>2</v>
      </c>
    </row>
    <row r="1426" spans="1:2" x14ac:dyDescent="0.3">
      <c r="A1426" s="45">
        <v>4006</v>
      </c>
      <c r="B1426" s="46">
        <v>1</v>
      </c>
    </row>
    <row r="1427" spans="1:2" x14ac:dyDescent="0.3">
      <c r="A1427" s="45">
        <v>4007</v>
      </c>
      <c r="B1427" s="46">
        <v>1</v>
      </c>
    </row>
    <row r="1428" spans="1:2" x14ac:dyDescent="0.3">
      <c r="A1428" s="45">
        <v>4008</v>
      </c>
      <c r="B1428" s="46">
        <v>4</v>
      </c>
    </row>
    <row r="1429" spans="1:2" x14ac:dyDescent="0.3">
      <c r="A1429" s="45">
        <v>4009</v>
      </c>
      <c r="B1429" s="46">
        <v>3</v>
      </c>
    </row>
    <row r="1430" spans="1:2" x14ac:dyDescent="0.3">
      <c r="A1430" s="45">
        <v>4010</v>
      </c>
      <c r="B1430" s="46">
        <v>38</v>
      </c>
    </row>
    <row r="1431" spans="1:2" x14ac:dyDescent="0.3">
      <c r="A1431" s="45">
        <v>4011</v>
      </c>
      <c r="B1431" s="46">
        <v>4</v>
      </c>
    </row>
    <row r="1432" spans="1:2" x14ac:dyDescent="0.3">
      <c r="A1432" s="45">
        <v>4012</v>
      </c>
      <c r="B1432" s="46">
        <v>0</v>
      </c>
    </row>
    <row r="1433" spans="1:2" x14ac:dyDescent="0.3">
      <c r="A1433" s="45">
        <v>4013</v>
      </c>
      <c r="B1433" s="46">
        <v>2</v>
      </c>
    </row>
    <row r="1434" spans="1:2" x14ac:dyDescent="0.3">
      <c r="A1434" s="45">
        <v>4014</v>
      </c>
      <c r="B1434" s="46">
        <v>0</v>
      </c>
    </row>
    <row r="1435" spans="1:2" x14ac:dyDescent="0.3">
      <c r="A1435" s="45">
        <v>4015</v>
      </c>
      <c r="B1435" s="46">
        <v>1</v>
      </c>
    </row>
    <row r="1436" spans="1:2" x14ac:dyDescent="0.3">
      <c r="A1436" s="45">
        <v>4016</v>
      </c>
      <c r="B1436" s="46">
        <v>7</v>
      </c>
    </row>
    <row r="1437" spans="1:2" x14ac:dyDescent="0.3">
      <c r="A1437" s="45">
        <v>4017</v>
      </c>
      <c r="B1437" s="46">
        <v>2</v>
      </c>
    </row>
    <row r="1438" spans="1:2" x14ac:dyDescent="0.3">
      <c r="A1438" s="45">
        <v>4018</v>
      </c>
      <c r="B1438" s="46">
        <v>4</v>
      </c>
    </row>
    <row r="1439" spans="1:2" x14ac:dyDescent="0.3">
      <c r="A1439" s="45">
        <v>4019</v>
      </c>
      <c r="B1439" s="46">
        <v>4</v>
      </c>
    </row>
    <row r="1440" spans="1:2" x14ac:dyDescent="0.3">
      <c r="A1440" s="45">
        <v>4020</v>
      </c>
      <c r="B1440" s="46">
        <v>3</v>
      </c>
    </row>
    <row r="1441" spans="1:2" x14ac:dyDescent="0.3">
      <c r="A1441" s="45">
        <v>4021</v>
      </c>
      <c r="B1441" s="46">
        <v>2</v>
      </c>
    </row>
    <row r="1442" spans="1:2" x14ac:dyDescent="0.3">
      <c r="A1442" s="45">
        <v>4022</v>
      </c>
      <c r="B1442" s="46">
        <v>197</v>
      </c>
    </row>
    <row r="1443" spans="1:2" x14ac:dyDescent="0.3">
      <c r="A1443" s="45">
        <v>4023</v>
      </c>
      <c r="B1443" s="46">
        <v>0</v>
      </c>
    </row>
    <row r="1444" spans="1:2" x14ac:dyDescent="0.3">
      <c r="A1444" s="45">
        <v>4024</v>
      </c>
      <c r="B1444" s="46">
        <v>1</v>
      </c>
    </row>
    <row r="1445" spans="1:2" x14ac:dyDescent="0.3">
      <c r="A1445" s="45">
        <v>4025</v>
      </c>
      <c r="B1445" s="46">
        <v>4</v>
      </c>
    </row>
    <row r="1446" spans="1:2" x14ac:dyDescent="0.3">
      <c r="A1446" s="45">
        <v>4026</v>
      </c>
      <c r="B1446" s="46">
        <v>0</v>
      </c>
    </row>
    <row r="1447" spans="1:2" x14ac:dyDescent="0.3">
      <c r="A1447" s="45">
        <v>4027</v>
      </c>
      <c r="B1447" s="46">
        <v>7</v>
      </c>
    </row>
    <row r="1448" spans="1:2" x14ac:dyDescent="0.3">
      <c r="A1448" s="45">
        <v>4028</v>
      </c>
      <c r="B1448" s="46">
        <v>11</v>
      </c>
    </row>
    <row r="1449" spans="1:2" x14ac:dyDescent="0.3">
      <c r="A1449" s="45">
        <v>4029</v>
      </c>
      <c r="B1449" s="46">
        <v>0</v>
      </c>
    </row>
    <row r="1450" spans="1:2" x14ac:dyDescent="0.3">
      <c r="A1450" s="45">
        <v>4030</v>
      </c>
      <c r="B1450" s="46">
        <v>6</v>
      </c>
    </row>
    <row r="1451" spans="1:2" x14ac:dyDescent="0.3">
      <c r="A1451" s="45">
        <v>4031</v>
      </c>
      <c r="B1451" s="46">
        <v>0</v>
      </c>
    </row>
    <row r="1452" spans="1:2" x14ac:dyDescent="0.3">
      <c r="A1452" s="45">
        <v>4032</v>
      </c>
      <c r="B1452" s="46">
        <v>7</v>
      </c>
    </row>
    <row r="1453" spans="1:2" x14ac:dyDescent="0.3">
      <c r="A1453" s="45">
        <v>4033</v>
      </c>
      <c r="B1453" s="46">
        <v>94</v>
      </c>
    </row>
    <row r="1454" spans="1:2" x14ac:dyDescent="0.3">
      <c r="A1454" s="45">
        <v>4034</v>
      </c>
      <c r="B1454" s="46">
        <v>2</v>
      </c>
    </row>
    <row r="1455" spans="1:2" x14ac:dyDescent="0.3">
      <c r="A1455" s="45">
        <v>4035</v>
      </c>
      <c r="B1455" s="46">
        <v>25</v>
      </c>
    </row>
    <row r="1456" spans="1:2" x14ac:dyDescent="0.3">
      <c r="A1456" s="45">
        <v>4036</v>
      </c>
      <c r="B1456" s="46">
        <v>17</v>
      </c>
    </row>
    <row r="1457" spans="1:2" x14ac:dyDescent="0.3">
      <c r="A1457" s="45">
        <v>4037</v>
      </c>
      <c r="B1457" s="46">
        <v>2</v>
      </c>
    </row>
    <row r="1458" spans="1:2" x14ac:dyDescent="0.3">
      <c r="A1458" s="45">
        <v>4038</v>
      </c>
      <c r="B1458" s="46">
        <v>4</v>
      </c>
    </row>
    <row r="1459" spans="1:2" x14ac:dyDescent="0.3">
      <c r="A1459" s="45">
        <v>4039</v>
      </c>
      <c r="B1459" s="46">
        <v>5</v>
      </c>
    </row>
    <row r="1460" spans="1:2" x14ac:dyDescent="0.3">
      <c r="A1460" s="45">
        <v>4040</v>
      </c>
      <c r="B1460" s="46">
        <v>2</v>
      </c>
    </row>
    <row r="1461" spans="1:2" x14ac:dyDescent="0.3">
      <c r="A1461" s="45">
        <v>4041</v>
      </c>
      <c r="B1461" s="46">
        <v>2</v>
      </c>
    </row>
    <row r="1462" spans="1:2" x14ac:dyDescent="0.3">
      <c r="A1462" s="45">
        <v>4042</v>
      </c>
      <c r="B1462" s="46">
        <v>3</v>
      </c>
    </row>
    <row r="1463" spans="1:2" x14ac:dyDescent="0.3">
      <c r="A1463" s="45">
        <v>4043</v>
      </c>
      <c r="B1463" s="46">
        <v>0</v>
      </c>
    </row>
    <row r="1464" spans="1:2" x14ac:dyDescent="0.3">
      <c r="A1464" s="45">
        <v>4044</v>
      </c>
      <c r="B1464" s="46">
        <v>4</v>
      </c>
    </row>
    <row r="1465" spans="1:2" x14ac:dyDescent="0.3">
      <c r="A1465" s="45">
        <v>4045</v>
      </c>
      <c r="B1465" s="46">
        <v>1</v>
      </c>
    </row>
    <row r="1466" spans="1:2" x14ac:dyDescent="0.3">
      <c r="A1466" s="45">
        <v>4046</v>
      </c>
      <c r="B1466" s="46">
        <v>12</v>
      </c>
    </row>
    <row r="1467" spans="1:2" x14ac:dyDescent="0.3">
      <c r="A1467" s="45">
        <v>4047</v>
      </c>
      <c r="B1467" s="46">
        <v>4</v>
      </c>
    </row>
    <row r="1468" spans="1:2" x14ac:dyDescent="0.3">
      <c r="A1468" s="45">
        <v>4048</v>
      </c>
      <c r="B1468" s="46">
        <v>91</v>
      </c>
    </row>
    <row r="1469" spans="1:2" x14ac:dyDescent="0.3">
      <c r="A1469" s="45">
        <v>4049</v>
      </c>
      <c r="B1469" s="46">
        <v>1</v>
      </c>
    </row>
    <row r="1470" spans="1:2" x14ac:dyDescent="0.3">
      <c r="A1470" s="45">
        <v>4050</v>
      </c>
      <c r="B1470" s="46">
        <v>1</v>
      </c>
    </row>
    <row r="1471" spans="1:2" x14ac:dyDescent="0.3">
      <c r="A1471" s="45">
        <v>4051</v>
      </c>
      <c r="B1471" s="46">
        <v>0</v>
      </c>
    </row>
    <row r="1472" spans="1:2" x14ac:dyDescent="0.3">
      <c r="A1472" s="45">
        <v>4052</v>
      </c>
      <c r="B1472" s="46">
        <v>13</v>
      </c>
    </row>
    <row r="1473" spans="1:2" x14ac:dyDescent="0.3">
      <c r="A1473" s="45">
        <v>4053</v>
      </c>
      <c r="B1473" s="46">
        <v>2</v>
      </c>
    </row>
    <row r="1474" spans="1:2" x14ac:dyDescent="0.3">
      <c r="A1474" s="45">
        <v>4054</v>
      </c>
      <c r="B1474" s="46">
        <v>0</v>
      </c>
    </row>
    <row r="1475" spans="1:2" x14ac:dyDescent="0.3">
      <c r="A1475" s="45">
        <v>4055</v>
      </c>
      <c r="B1475" s="46">
        <v>21</v>
      </c>
    </row>
    <row r="1476" spans="1:2" x14ac:dyDescent="0.3">
      <c r="A1476" s="45">
        <v>4056</v>
      </c>
      <c r="B1476" s="46">
        <v>9</v>
      </c>
    </row>
    <row r="1477" spans="1:2" x14ac:dyDescent="0.3">
      <c r="A1477" s="45">
        <v>4057</v>
      </c>
      <c r="B1477" s="46">
        <v>6</v>
      </c>
    </row>
    <row r="1478" spans="1:2" x14ac:dyDescent="0.3">
      <c r="A1478" s="45">
        <v>4058</v>
      </c>
      <c r="B1478" s="46">
        <v>4</v>
      </c>
    </row>
    <row r="1479" spans="1:2" x14ac:dyDescent="0.3">
      <c r="A1479" s="45">
        <v>4059</v>
      </c>
      <c r="B1479" s="46">
        <v>7</v>
      </c>
    </row>
    <row r="1480" spans="1:2" x14ac:dyDescent="0.3">
      <c r="A1480" s="45">
        <v>4060</v>
      </c>
      <c r="B1480" s="46">
        <v>5</v>
      </c>
    </row>
    <row r="1481" spans="1:2" x14ac:dyDescent="0.3">
      <c r="A1481" s="45">
        <v>4061</v>
      </c>
      <c r="B1481" s="46">
        <v>0</v>
      </c>
    </row>
    <row r="1482" spans="1:2" x14ac:dyDescent="0.3">
      <c r="A1482" s="45">
        <v>4062</v>
      </c>
      <c r="B1482" s="46">
        <v>3</v>
      </c>
    </row>
    <row r="1483" spans="1:2" x14ac:dyDescent="0.3">
      <c r="A1483" s="45">
        <v>4063</v>
      </c>
      <c r="B1483" s="46">
        <v>9</v>
      </c>
    </row>
    <row r="1484" spans="1:2" x14ac:dyDescent="0.3">
      <c r="A1484" s="45">
        <v>4064</v>
      </c>
      <c r="B1484" s="46">
        <v>6</v>
      </c>
    </row>
    <row r="1485" spans="1:2" x14ac:dyDescent="0.3">
      <c r="A1485" s="45">
        <v>4065</v>
      </c>
      <c r="B1485" s="46">
        <v>4</v>
      </c>
    </row>
    <row r="1486" spans="1:2" x14ac:dyDescent="0.3">
      <c r="A1486" s="45">
        <v>4066</v>
      </c>
      <c r="B1486" s="46">
        <v>1</v>
      </c>
    </row>
    <row r="1487" spans="1:2" x14ac:dyDescent="0.3">
      <c r="A1487" s="45">
        <v>4067</v>
      </c>
      <c r="B1487" s="46">
        <v>17</v>
      </c>
    </row>
    <row r="1488" spans="1:2" x14ac:dyDescent="0.3">
      <c r="A1488" s="45">
        <v>4068</v>
      </c>
      <c r="B1488" s="46">
        <v>1</v>
      </c>
    </row>
    <row r="1489" spans="1:2" x14ac:dyDescent="0.3">
      <c r="A1489" s="45">
        <v>4069</v>
      </c>
      <c r="B1489" s="46">
        <v>13</v>
      </c>
    </row>
    <row r="1490" spans="1:2" x14ac:dyDescent="0.3">
      <c r="A1490" s="45">
        <v>4070</v>
      </c>
      <c r="B1490" s="46">
        <v>6</v>
      </c>
    </row>
    <row r="1491" spans="1:2" x14ac:dyDescent="0.3">
      <c r="A1491" s="45">
        <v>4071</v>
      </c>
      <c r="B1491" s="46">
        <v>0</v>
      </c>
    </row>
    <row r="1492" spans="1:2" x14ac:dyDescent="0.3">
      <c r="A1492" s="45">
        <v>4072</v>
      </c>
      <c r="B1492" s="46">
        <v>2</v>
      </c>
    </row>
    <row r="1493" spans="1:2" x14ac:dyDescent="0.3">
      <c r="A1493" s="45">
        <v>4073</v>
      </c>
      <c r="B1493" s="46">
        <v>2</v>
      </c>
    </row>
    <row r="1494" spans="1:2" x14ac:dyDescent="0.3">
      <c r="A1494" s="45">
        <v>4074</v>
      </c>
      <c r="B1494" s="46">
        <v>21</v>
      </c>
    </row>
    <row r="1495" spans="1:2" x14ac:dyDescent="0.3">
      <c r="A1495" s="45">
        <v>4075</v>
      </c>
      <c r="B1495" s="46">
        <v>13</v>
      </c>
    </row>
    <row r="1496" spans="1:2" x14ac:dyDescent="0.3">
      <c r="A1496" s="45">
        <v>4076</v>
      </c>
      <c r="B1496" s="46">
        <v>0</v>
      </c>
    </row>
    <row r="1497" spans="1:2" x14ac:dyDescent="0.3">
      <c r="A1497" s="45">
        <v>4077</v>
      </c>
      <c r="B1497" s="46">
        <v>6</v>
      </c>
    </row>
    <row r="1498" spans="1:2" x14ac:dyDescent="0.3">
      <c r="A1498" s="45">
        <v>4078</v>
      </c>
      <c r="B1498" s="46">
        <v>0</v>
      </c>
    </row>
    <row r="1499" spans="1:2" x14ac:dyDescent="0.3">
      <c r="A1499" s="45">
        <v>4079</v>
      </c>
      <c r="B1499" s="46">
        <v>1</v>
      </c>
    </row>
    <row r="1500" spans="1:2" x14ac:dyDescent="0.3">
      <c r="A1500" s="45">
        <v>4080</v>
      </c>
      <c r="B1500" s="46">
        <v>0</v>
      </c>
    </row>
    <row r="1501" spans="1:2" x14ac:dyDescent="0.3">
      <c r="A1501" s="45">
        <v>4081</v>
      </c>
      <c r="B1501" s="46">
        <v>12</v>
      </c>
    </row>
    <row r="1502" spans="1:2" x14ac:dyDescent="0.3">
      <c r="A1502" s="45">
        <v>4082</v>
      </c>
      <c r="B1502" s="46">
        <v>2</v>
      </c>
    </row>
    <row r="1503" spans="1:2" x14ac:dyDescent="0.3">
      <c r="A1503" s="45">
        <v>4083</v>
      </c>
      <c r="B1503" s="46">
        <v>6</v>
      </c>
    </row>
    <row r="1504" spans="1:2" x14ac:dyDescent="0.3">
      <c r="A1504" s="45">
        <v>4084</v>
      </c>
      <c r="B1504" s="46">
        <v>1</v>
      </c>
    </row>
    <row r="1505" spans="1:2" x14ac:dyDescent="0.3">
      <c r="A1505" s="45">
        <v>4085</v>
      </c>
      <c r="B1505" s="46">
        <v>1</v>
      </c>
    </row>
    <row r="1506" spans="1:2" x14ac:dyDescent="0.3">
      <c r="A1506" s="45">
        <v>4086</v>
      </c>
      <c r="B1506" s="46">
        <v>5</v>
      </c>
    </row>
    <row r="1507" spans="1:2" x14ac:dyDescent="0.3">
      <c r="A1507" s="45">
        <v>4087</v>
      </c>
      <c r="B1507" s="46">
        <v>0</v>
      </c>
    </row>
    <row r="1508" spans="1:2" x14ac:dyDescent="0.3">
      <c r="A1508" s="45">
        <v>4088</v>
      </c>
      <c r="B1508" s="46">
        <v>3</v>
      </c>
    </row>
    <row r="1509" spans="1:2" x14ac:dyDescent="0.3">
      <c r="A1509" s="45">
        <v>4089</v>
      </c>
      <c r="B1509" s="46">
        <v>8</v>
      </c>
    </row>
    <row r="1510" spans="1:2" x14ac:dyDescent="0.3">
      <c r="A1510" s="45">
        <v>4090</v>
      </c>
      <c r="B1510" s="46">
        <v>3</v>
      </c>
    </row>
    <row r="1511" spans="1:2" x14ac:dyDescent="0.3">
      <c r="A1511" s="45">
        <v>4091</v>
      </c>
      <c r="B1511" s="46">
        <v>8</v>
      </c>
    </row>
    <row r="1512" spans="1:2" x14ac:dyDescent="0.3">
      <c r="A1512" s="45">
        <v>4092</v>
      </c>
      <c r="B1512" s="46">
        <v>1</v>
      </c>
    </row>
    <row r="1513" spans="1:2" x14ac:dyDescent="0.3">
      <c r="A1513" s="45">
        <v>4093</v>
      </c>
      <c r="B1513" s="46">
        <v>4</v>
      </c>
    </row>
    <row r="1514" spans="1:2" x14ac:dyDescent="0.3">
      <c r="A1514" s="45">
        <v>4094</v>
      </c>
      <c r="B1514" s="46">
        <v>8</v>
      </c>
    </row>
    <row r="1515" spans="1:2" x14ac:dyDescent="0.3">
      <c r="A1515" s="45">
        <v>4095</v>
      </c>
      <c r="B1515" s="46">
        <v>1</v>
      </c>
    </row>
    <row r="1516" spans="1:2" x14ac:dyDescent="0.3">
      <c r="A1516" s="45">
        <v>4096</v>
      </c>
      <c r="B1516" s="46">
        <v>5</v>
      </c>
    </row>
    <row r="1517" spans="1:2" x14ac:dyDescent="0.3">
      <c r="A1517" s="45">
        <v>4097</v>
      </c>
      <c r="B1517" s="46">
        <v>0</v>
      </c>
    </row>
    <row r="1518" spans="1:2" x14ac:dyDescent="0.3">
      <c r="A1518" s="45">
        <v>4098</v>
      </c>
      <c r="B1518" s="46">
        <v>0</v>
      </c>
    </row>
    <row r="1519" spans="1:2" x14ac:dyDescent="0.3">
      <c r="A1519" s="45">
        <v>4099</v>
      </c>
      <c r="B1519" s="46">
        <v>1</v>
      </c>
    </row>
    <row r="1520" spans="1:2" x14ac:dyDescent="0.3">
      <c r="A1520" s="45">
        <v>4100</v>
      </c>
      <c r="B1520" s="46">
        <v>0</v>
      </c>
    </row>
    <row r="1521" spans="1:2" x14ac:dyDescent="0.3">
      <c r="A1521" s="45">
        <v>4101</v>
      </c>
      <c r="B1521" s="46">
        <v>0</v>
      </c>
    </row>
    <row r="1522" spans="1:2" x14ac:dyDescent="0.3">
      <c r="A1522" s="45">
        <v>4102</v>
      </c>
      <c r="B1522" s="46">
        <v>6</v>
      </c>
    </row>
    <row r="1523" spans="1:2" x14ac:dyDescent="0.3">
      <c r="A1523" s="45">
        <v>4103</v>
      </c>
      <c r="B1523" s="46">
        <v>6</v>
      </c>
    </row>
    <row r="1524" spans="1:2" x14ac:dyDescent="0.3">
      <c r="A1524" s="45">
        <v>4104</v>
      </c>
      <c r="B1524" s="46">
        <v>14</v>
      </c>
    </row>
    <row r="1525" spans="1:2" x14ac:dyDescent="0.3">
      <c r="A1525" s="45">
        <v>4105</v>
      </c>
      <c r="B1525" s="46">
        <v>6</v>
      </c>
    </row>
    <row r="1526" spans="1:2" x14ac:dyDescent="0.3">
      <c r="A1526" s="45">
        <v>4106</v>
      </c>
      <c r="B1526" s="46">
        <v>33</v>
      </c>
    </row>
    <row r="1527" spans="1:2" x14ac:dyDescent="0.3">
      <c r="A1527" s="45">
        <v>4107</v>
      </c>
      <c r="B1527" s="46">
        <v>4</v>
      </c>
    </row>
    <row r="1528" spans="1:2" x14ac:dyDescent="0.3">
      <c r="A1528" s="45">
        <v>4108</v>
      </c>
      <c r="B1528" s="46">
        <v>1</v>
      </c>
    </row>
    <row r="1529" spans="1:2" x14ac:dyDescent="0.3">
      <c r="A1529" s="45">
        <v>4109</v>
      </c>
      <c r="B1529" s="46">
        <v>0</v>
      </c>
    </row>
    <row r="1530" spans="1:2" x14ac:dyDescent="0.3">
      <c r="A1530" s="45">
        <v>4110</v>
      </c>
      <c r="B1530" s="46">
        <v>6</v>
      </c>
    </row>
    <row r="1531" spans="1:2" x14ac:dyDescent="0.3">
      <c r="A1531" s="45">
        <v>4111</v>
      </c>
      <c r="B1531" s="46">
        <v>6</v>
      </c>
    </row>
    <row r="1532" spans="1:2" x14ac:dyDescent="0.3">
      <c r="A1532" s="45">
        <v>4112</v>
      </c>
      <c r="B1532" s="46">
        <v>1</v>
      </c>
    </row>
    <row r="1533" spans="1:2" x14ac:dyDescent="0.3">
      <c r="A1533" s="45">
        <v>4113</v>
      </c>
      <c r="B1533" s="46">
        <v>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4D3A-B473-4344-A374-7CAA14AE4230}">
  <sheetPr codeName="Sheet8"/>
  <dimension ref="B1:D8"/>
  <sheetViews>
    <sheetView showGridLines="0" zoomScale="115" zoomScaleNormal="115" workbookViewId="0">
      <pane ySplit="2" topLeftCell="A3" activePane="bottomLeft" state="frozen"/>
      <selection pane="bottomLeft" activeCell="G13" sqref="G13"/>
    </sheetView>
  </sheetViews>
  <sheetFormatPr defaultRowHeight="14.5" x14ac:dyDescent="0.35"/>
  <cols>
    <col min="1" max="1" width="0.7265625" customWidth="1"/>
    <col min="2" max="2" width="5.7265625" customWidth="1"/>
    <col min="3" max="3" width="56.453125" customWidth="1"/>
    <col min="4" max="4" width="64.90625" customWidth="1"/>
  </cols>
  <sheetData>
    <row r="1" spans="2:4" ht="3.5" customHeight="1" x14ac:dyDescent="0.35"/>
    <row r="2" spans="2:4" ht="24.5" customHeight="1" x14ac:dyDescent="0.35">
      <c r="B2" s="50" t="s">
        <v>8423</v>
      </c>
      <c r="C2" s="50"/>
      <c r="D2" s="50"/>
    </row>
    <row r="3" spans="2:4" ht="3" customHeight="1" x14ac:dyDescent="0.35"/>
    <row r="4" spans="2:4" s="13" customFormat="1" ht="35" customHeight="1" x14ac:dyDescent="0.35">
      <c r="B4" s="24" t="s">
        <v>8418</v>
      </c>
      <c r="C4" s="25" t="s">
        <v>8415</v>
      </c>
      <c r="D4" s="25" t="s">
        <v>8422</v>
      </c>
    </row>
    <row r="5" spans="2:4" ht="3" customHeight="1" x14ac:dyDescent="0.35"/>
    <row r="6" spans="2:4" s="13" customFormat="1" ht="48" x14ac:dyDescent="0.35">
      <c r="B6" s="24" t="s">
        <v>8419</v>
      </c>
      <c r="C6" s="25" t="s">
        <v>8416</v>
      </c>
      <c r="D6" s="25" t="s">
        <v>8424</v>
      </c>
    </row>
    <row r="7" spans="2:4" ht="3" customHeight="1" x14ac:dyDescent="0.35"/>
    <row r="8" spans="2:4" s="13" customFormat="1" ht="24" x14ac:dyDescent="0.35">
      <c r="B8" s="24" t="s">
        <v>8420</v>
      </c>
      <c r="C8" s="25" t="s">
        <v>8417</v>
      </c>
      <c r="D8" s="25" t="s">
        <v>8425</v>
      </c>
    </row>
  </sheetData>
  <mergeCells count="1">
    <mergeCell ref="B2:D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E16D-F6A2-4A70-A74F-412971FC9BB5}">
  <sheetPr codeName="Sheet9"/>
  <dimension ref="B1:F16"/>
  <sheetViews>
    <sheetView workbookViewId="0">
      <pane xSplit="3" ySplit="2" topLeftCell="F3" activePane="bottomRight" state="frozen"/>
      <selection pane="topRight" activeCell="D1" sqref="D1"/>
      <selection pane="bottomLeft" activeCell="A3" sqref="A3"/>
      <selection pane="bottomRight" activeCell="H7" sqref="H7"/>
    </sheetView>
  </sheetViews>
  <sheetFormatPr defaultRowHeight="12" x14ac:dyDescent="0.35"/>
  <cols>
    <col min="1" max="1" width="0.6328125" style="13" customWidth="1"/>
    <col min="2" max="2" width="4.453125" style="12" customWidth="1"/>
    <col min="3" max="3" width="62.81640625" style="13" customWidth="1"/>
    <col min="4" max="4" width="19.1796875" style="13" bestFit="1" customWidth="1"/>
    <col min="5" max="5" width="67.6328125" style="14" customWidth="1"/>
    <col min="6" max="6" width="67.90625" style="13" customWidth="1"/>
    <col min="7" max="16384" width="8.7265625" style="13"/>
  </cols>
  <sheetData>
    <row r="1" spans="2:6" ht="3.5" customHeight="1" x14ac:dyDescent="0.35"/>
    <row r="2" spans="2:6" s="11" customFormat="1" ht="24" x14ac:dyDescent="0.35">
      <c r="B2" s="8"/>
      <c r="C2" s="9" t="s">
        <v>8306</v>
      </c>
      <c r="D2" s="9" t="s">
        <v>8307</v>
      </c>
      <c r="E2" s="10" t="s">
        <v>8324</v>
      </c>
      <c r="F2" s="9" t="s">
        <v>8325</v>
      </c>
    </row>
    <row r="3" spans="2:6" ht="24" x14ac:dyDescent="0.35">
      <c r="B3" s="12">
        <v>1</v>
      </c>
      <c r="C3" s="13" t="s">
        <v>8308</v>
      </c>
      <c r="E3" s="14" t="s">
        <v>8309</v>
      </c>
      <c r="F3" s="15" t="s">
        <v>8310</v>
      </c>
    </row>
    <row r="4" spans="2:6" x14ac:dyDescent="0.35">
      <c r="B4" s="12">
        <v>2</v>
      </c>
      <c r="C4" s="13" t="s">
        <v>8311</v>
      </c>
      <c r="D4" s="13">
        <v>139</v>
      </c>
      <c r="E4" s="14" t="s">
        <v>8312</v>
      </c>
      <c r="F4" s="13" t="s">
        <v>8313</v>
      </c>
    </row>
    <row r="5" spans="2:6" ht="24" x14ac:dyDescent="0.35">
      <c r="B5" s="12">
        <v>3</v>
      </c>
      <c r="C5" s="13" t="s">
        <v>8314</v>
      </c>
      <c r="D5" s="13" t="s">
        <v>8315</v>
      </c>
      <c r="E5" s="14" t="s">
        <v>8316</v>
      </c>
      <c r="F5" s="13" t="s">
        <v>8313</v>
      </c>
    </row>
    <row r="6" spans="2:6" ht="24" x14ac:dyDescent="0.35">
      <c r="B6" s="12">
        <v>4</v>
      </c>
      <c r="C6" s="13" t="s">
        <v>8317</v>
      </c>
      <c r="D6" s="13" t="s">
        <v>8318</v>
      </c>
      <c r="E6" s="14" t="s">
        <v>8319</v>
      </c>
      <c r="F6" s="13" t="s">
        <v>8313</v>
      </c>
    </row>
    <row r="7" spans="2:6" x14ac:dyDescent="0.35">
      <c r="B7" s="12">
        <v>5</v>
      </c>
      <c r="C7" s="13" t="s">
        <v>8320</v>
      </c>
      <c r="F7" s="13" t="s">
        <v>8313</v>
      </c>
    </row>
    <row r="8" spans="2:6" ht="36" x14ac:dyDescent="0.35">
      <c r="B8" s="12">
        <v>6</v>
      </c>
      <c r="C8" s="13" t="s">
        <v>8321</v>
      </c>
      <c r="F8" s="13" t="s">
        <v>8322</v>
      </c>
    </row>
    <row r="9" spans="2:6" ht="24" x14ac:dyDescent="0.35">
      <c r="B9" s="12">
        <v>7</v>
      </c>
      <c r="C9" s="13" t="s">
        <v>8382</v>
      </c>
      <c r="F9" s="13" t="s">
        <v>8323</v>
      </c>
    </row>
    <row r="10" spans="2:6" ht="24" x14ac:dyDescent="0.35">
      <c r="B10" s="12">
        <v>8</v>
      </c>
      <c r="C10" s="13" t="s">
        <v>8384</v>
      </c>
      <c r="F10" s="13" t="s">
        <v>8385</v>
      </c>
    </row>
    <row r="11" spans="2:6" ht="36" x14ac:dyDescent="0.35">
      <c r="B11" s="12">
        <v>9</v>
      </c>
      <c r="C11" s="13" t="s">
        <v>8383</v>
      </c>
      <c r="F11" s="13" t="s">
        <v>8386</v>
      </c>
    </row>
    <row r="12" spans="2:6" ht="24" x14ac:dyDescent="0.35">
      <c r="B12" s="12">
        <v>10</v>
      </c>
      <c r="C12" s="13" t="s">
        <v>8390</v>
      </c>
      <c r="F12" s="13" t="s">
        <v>8388</v>
      </c>
    </row>
    <row r="13" spans="2:6" ht="37" customHeight="1" x14ac:dyDescent="0.35">
      <c r="B13" s="12">
        <v>11</v>
      </c>
      <c r="C13" s="13" t="s">
        <v>8394</v>
      </c>
      <c r="F13" s="13" t="s">
        <v>8389</v>
      </c>
    </row>
    <row r="14" spans="2:6" ht="24" x14ac:dyDescent="0.35">
      <c r="B14" s="12">
        <v>12</v>
      </c>
      <c r="C14" s="13" t="s">
        <v>8395</v>
      </c>
      <c r="F14" s="13" t="s">
        <v>8393</v>
      </c>
    </row>
    <row r="15" spans="2:6" ht="24" x14ac:dyDescent="0.35">
      <c r="B15" s="12">
        <v>13</v>
      </c>
      <c r="C15" s="13" t="s">
        <v>8399</v>
      </c>
      <c r="F15" s="13" t="s">
        <v>8396</v>
      </c>
    </row>
    <row r="16" spans="2:6" ht="37" customHeight="1" x14ac:dyDescent="0.35">
      <c r="B16" s="12">
        <v>14</v>
      </c>
      <c r="C16" s="13" t="s">
        <v>8421</v>
      </c>
      <c r="F16" s="13" t="s">
        <v>8400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2BA9-EED1-4006-B4B7-8B88913F40E5}">
  <sheetPr codeName="Sheet10"/>
  <dimension ref="B2:B6"/>
  <sheetViews>
    <sheetView workbookViewId="0">
      <selection activeCell="C9" sqref="C9"/>
    </sheetView>
  </sheetViews>
  <sheetFormatPr defaultRowHeight="12" x14ac:dyDescent="0.35"/>
  <cols>
    <col min="1" max="1" width="2.453125" style="26" customWidth="1"/>
    <col min="2" max="2" width="88.54296875" style="26" customWidth="1"/>
    <col min="3" max="16384" width="8.7265625" style="26"/>
  </cols>
  <sheetData>
    <row r="2" spans="2:2" ht="37.5" customHeight="1" x14ac:dyDescent="0.35">
      <c r="B2" s="26" t="s">
        <v>8433</v>
      </c>
    </row>
    <row r="4" spans="2:2" ht="36" x14ac:dyDescent="0.35">
      <c r="B4" s="26" t="s">
        <v>8434</v>
      </c>
    </row>
    <row r="6" spans="2:2" ht="25.5" customHeight="1" x14ac:dyDescent="0.35">
      <c r="B6" s="26" t="s">
        <v>8435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Pivot1 per cat</vt:lpstr>
      <vt:lpstr>Pivot2 per subcat</vt:lpstr>
      <vt:lpstr>Pivot3 per create date</vt:lpstr>
      <vt:lpstr>Bonus</vt:lpstr>
      <vt:lpstr>Backers Success</vt:lpstr>
      <vt:lpstr>Backers Fails</vt:lpstr>
      <vt:lpstr>Conclusions</vt:lpstr>
      <vt:lpstr>MyNotes</vt:lpstr>
      <vt:lpstr>MyBonusNotes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rayan</cp:lastModifiedBy>
  <dcterms:created xsi:type="dcterms:W3CDTF">2017-04-20T15:17:24Z</dcterms:created>
  <dcterms:modified xsi:type="dcterms:W3CDTF">2019-06-21T15:15:23Z</dcterms:modified>
</cp:coreProperties>
</file>