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200" windowHeight="119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0" i="1" l="1"/>
  <c r="V104" i="1" s="1"/>
  <c r="V101" i="1"/>
  <c r="U104" i="1"/>
  <c r="Z103" i="1"/>
  <c r="Z102" i="1"/>
  <c r="Z101" i="1"/>
  <c r="V103" i="1" l="1"/>
  <c r="V102" i="1"/>
  <c r="Z91" i="1" l="1"/>
  <c r="Z92" i="1"/>
  <c r="Z90" i="1"/>
  <c r="V91" i="1"/>
  <c r="V92" i="1"/>
  <c r="V90" i="1"/>
  <c r="U93" i="1"/>
  <c r="V93" i="1" s="1"/>
  <c r="C91" i="1"/>
  <c r="C93" i="1"/>
  <c r="C94" i="1"/>
  <c r="C95" i="1"/>
  <c r="C96" i="1"/>
  <c r="C97" i="1"/>
  <c r="C90" i="1"/>
  <c r="B98" i="1"/>
  <c r="C98" i="1" s="1"/>
  <c r="Z79" i="1" l="1"/>
  <c r="Z78" i="1"/>
  <c r="Z77" i="1"/>
  <c r="V78" i="1"/>
  <c r="V77" i="1"/>
  <c r="V79" i="1"/>
  <c r="U80" i="1"/>
  <c r="V80" i="1" s="1"/>
  <c r="C79" i="1" l="1"/>
  <c r="C78" i="1"/>
  <c r="C81" i="1"/>
  <c r="C82" i="1"/>
  <c r="B85" i="1"/>
  <c r="C85" i="1" s="1"/>
  <c r="C84" i="1" l="1"/>
  <c r="C80" i="1"/>
  <c r="C83" i="1"/>
  <c r="V66" i="1"/>
  <c r="V67" i="1"/>
  <c r="V68" i="1"/>
  <c r="V65" i="1"/>
  <c r="U69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7" i="1"/>
  <c r="I27" i="1"/>
  <c r="F27" i="1"/>
  <c r="L26" i="1"/>
  <c r="I26" i="1"/>
  <c r="F26" i="1"/>
  <c r="C67" i="1"/>
  <c r="C68" i="1"/>
  <c r="C69" i="1"/>
  <c r="C70" i="1"/>
  <c r="C71" i="1"/>
  <c r="C72" i="1"/>
  <c r="C66" i="1"/>
  <c r="B73" i="1"/>
  <c r="C73" i="1" s="1"/>
  <c r="B48" i="1" l="1"/>
  <c r="C48" i="1" s="1"/>
  <c r="C47" i="1"/>
  <c r="C46" i="1"/>
  <c r="C45" i="1"/>
  <c r="C44" i="1"/>
  <c r="C43" i="1"/>
  <c r="C42" i="1"/>
  <c r="C41" i="1"/>
  <c r="V38" i="1" l="1"/>
  <c r="V39" i="1"/>
  <c r="V40" i="1"/>
  <c r="V37" i="1"/>
  <c r="U41" i="1"/>
  <c r="C33" i="1" l="1"/>
  <c r="C34" i="1"/>
  <c r="C35" i="1"/>
  <c r="C32" i="1"/>
  <c r="C23" i="1"/>
  <c r="C24" i="1"/>
  <c r="C25" i="1"/>
  <c r="C26" i="1"/>
  <c r="C27" i="1"/>
  <c r="C28" i="1"/>
  <c r="C22" i="1"/>
  <c r="B29" i="1"/>
  <c r="C29" i="1" s="1"/>
  <c r="C4" i="1"/>
  <c r="C5" i="1"/>
  <c r="C6" i="1"/>
  <c r="C7" i="1"/>
  <c r="C8" i="1"/>
  <c r="C9" i="1"/>
  <c r="C3" i="1"/>
  <c r="B36" i="1"/>
  <c r="C12" i="1" l="1"/>
  <c r="B17" i="1"/>
  <c r="B10" i="1"/>
  <c r="C10" i="1" s="1"/>
  <c r="C13" i="1" l="1"/>
  <c r="C16" i="1"/>
  <c r="C15" i="1"/>
  <c r="C14" i="1"/>
</calcChain>
</file>

<file path=xl/sharedStrings.xml><?xml version="1.0" encoding="utf-8"?>
<sst xmlns="http://schemas.openxmlformats.org/spreadsheetml/2006/main" count="414" uniqueCount="114">
  <si>
    <t>h20</t>
  </si>
  <si>
    <t>mix</t>
  </si>
  <si>
    <t>probe</t>
  </si>
  <si>
    <t>A</t>
  </si>
  <si>
    <t>B</t>
  </si>
  <si>
    <t>C</t>
  </si>
  <si>
    <t>D</t>
  </si>
  <si>
    <t>E</t>
  </si>
  <si>
    <t>F</t>
  </si>
  <si>
    <t>G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</si>
  <si>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</si>
  <si>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</si>
  <si>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</si>
  <si>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</si>
  <si>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</si>
  <si>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</si>
  <si>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</si>
  <si>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</si>
  <si>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</si>
  <si>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</si>
  <si>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</si>
  <si>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</si>
  <si>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</si>
  <si>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</si>
  <si>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</si>
  <si>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</si>
  <si>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BLANK</t>
  </si>
  <si>
    <t>NORT</t>
  </si>
  <si>
    <t>H20</t>
  </si>
  <si>
    <t>RNA</t>
  </si>
  <si>
    <t>Oligo dT</t>
  </si>
  <si>
    <t>Random hexamers</t>
  </si>
  <si>
    <t>GoScript</t>
  </si>
  <si>
    <t>MgCl</t>
  </si>
  <si>
    <t>PCR mix</t>
  </si>
  <si>
    <t>Rnasin</t>
  </si>
  <si>
    <t>Buffer</t>
  </si>
  <si>
    <t>DNA</t>
  </si>
  <si>
    <t>Probe qPCR</t>
  </si>
  <si>
    <t>Sybr qPCR</t>
  </si>
  <si>
    <t>FR primer 10uM</t>
  </si>
  <si>
    <t>GoTaq® qPCR Master Mix, 2X</t>
  </si>
  <si>
    <t>TrpA</t>
  </si>
  <si>
    <t>ASIC</t>
  </si>
  <si>
    <t>BMP24a</t>
  </si>
  <si>
    <t>H</t>
  </si>
  <si>
    <t>CQ</t>
  </si>
  <si>
    <t>CR</t>
  </si>
  <si>
    <t>DG</t>
  </si>
  <si>
    <t>DH</t>
  </si>
  <si>
    <t>CS</t>
  </si>
  <si>
    <t>CT</t>
  </si>
  <si>
    <t>DI</t>
  </si>
  <si>
    <t>DJ</t>
  </si>
  <si>
    <t>CU</t>
  </si>
  <si>
    <t>CV</t>
  </si>
  <si>
    <t>DK</t>
  </si>
  <si>
    <t>DL</t>
  </si>
  <si>
    <t>CW</t>
  </si>
  <si>
    <t>CX</t>
  </si>
  <si>
    <t>CY</t>
  </si>
  <si>
    <t>CZ</t>
  </si>
  <si>
    <t>DA</t>
  </si>
  <si>
    <t>DB</t>
  </si>
  <si>
    <t>DC</t>
  </si>
  <si>
    <t>DE</t>
  </si>
  <si>
    <t>DF</t>
  </si>
  <si>
    <t>rpl19</t>
  </si>
  <si>
    <t>pkmz</t>
  </si>
  <si>
    <t>grim</t>
  </si>
  <si>
    <t>DM</t>
  </si>
  <si>
    <t>DN</t>
  </si>
  <si>
    <t>DO</t>
  </si>
  <si>
    <t>DP</t>
  </si>
  <si>
    <t>DQ</t>
  </si>
  <si>
    <t>DR</t>
  </si>
  <si>
    <t>DS</t>
  </si>
  <si>
    <t>DV</t>
  </si>
  <si>
    <t>DY</t>
  </si>
  <si>
    <t>DZ</t>
  </si>
  <si>
    <t>EA</t>
  </si>
  <si>
    <t>EB</t>
  </si>
  <si>
    <t>FAIL!!</t>
  </si>
  <si>
    <t>TBA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</si>
  <si>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</si>
  <si>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</si>
  <si>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</si>
  <si>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</si>
  <si>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</si>
  <si>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</si>
  <si>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</si>
  <si>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</si>
  <si>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</si>
  <si>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</si>
  <si>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</si>
  <si>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</si>
  <si>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</si>
  <si>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FQ</t>
  </si>
  <si>
    <t>FL</t>
  </si>
  <si>
    <t>FF</t>
  </si>
  <si>
    <t>FK</t>
  </si>
  <si>
    <t>FGFH</t>
  </si>
  <si>
    <t>FIFJ</t>
  </si>
  <si>
    <t>FMFN</t>
  </si>
  <si>
    <t>FOFP</t>
  </si>
  <si>
    <t>uL</t>
  </si>
  <si>
    <t>wells wo DNA</t>
  </si>
  <si>
    <t>rpl 19 new</t>
  </si>
  <si>
    <t>rpl19 old</t>
  </si>
  <si>
    <t>no wells</t>
  </si>
  <si>
    <t>Total volume</t>
  </si>
  <si>
    <t>Fail</t>
  </si>
  <si>
    <t>primer</t>
  </si>
  <si>
    <t>Enzyme 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</si>
</sst>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/>
    <xf numFmtId="164" fontId="0" fillId="0" borderId="6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0" xfId="0" applyNumberFormat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9" borderId="0" xfId="0" applyFill="1"/>
    <xf numFmtId="0" fontId="0" fillId="7" borderId="1" xfId="0" applyFill="1" applyBorder="1" applyAlignment="1"/>
    <xf numFmtId="0" fontId="0" fillId="8" borderId="1" xfId="0" applyFill="1" applyBorder="1" applyAlignment="1"/>
    <xf numFmtId="0" fontId="0" fillId="6" borderId="1" xfId="0" applyFill="1" applyBorder="1" applyAlignment="1"/>
    <xf numFmtId="0" fontId="0" fillId="8" borderId="8" xfId="0" applyFill="1" applyBorder="1"/>
    <xf numFmtId="0" fontId="0" fillId="8" borderId="11" xfId="0" applyFill="1" applyBorder="1"/>
    <xf numFmtId="0" fontId="0" fillId="6" borderId="10" xfId="0" applyFill="1" applyBorder="1" applyAlignment="1"/>
    <xf numFmtId="0" fontId="0" fillId="6" borderId="12" xfId="0" applyFill="1" applyBorder="1" applyAlignment="1"/>
    <xf numFmtId="0" fontId="0" fillId="7" borderId="13" xfId="0" applyFill="1" applyBorder="1" applyAlignment="1"/>
    <xf numFmtId="0" fontId="0" fillId="8" borderId="13" xfId="0" applyFill="1" applyBorder="1" applyAlignment="1"/>
    <xf numFmtId="0" fontId="0" fillId="6" borderId="13" xfId="0" applyFill="1" applyBorder="1" applyAlignment="1"/>
    <xf numFmtId="0" fontId="0" fillId="6" borderId="7" xfId="0" applyFill="1" applyBorder="1" applyAlignment="1"/>
    <xf numFmtId="0" fontId="0" fillId="6" borderId="9" xfId="0" applyFill="1" applyBorder="1" applyAlignment="1"/>
    <xf numFmtId="164" fontId="0" fillId="0" borderId="4" xfId="0" applyNumberFormat="1" applyBorder="1"/>
    <xf numFmtId="0" fontId="0" fillId="0" borderId="0" xfId="0" applyAlignment="1">
      <alignment wrapText="1"/>
    </xf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1" fillId="0" borderId="5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"/>
  <sheetViews>
    <sheetView tabSelected="1" topLeftCell="A90" zoomScale="130" zoomScaleNormal="130" workbookViewId="0">
      <selection activeCell="D102" sqref="D102"/>
    </sheetView>
  </sheetViews>
  <sheetFormatPr defaultRowHeight="15" x14ac:dyDescent="0.25"/>
  <cols>
    <col min="1" max="1" width="18.42578125" customWidth="1"/>
    <col min="2" max="2" width="6.85546875" customWidth="1"/>
    <col min="3" max="3" width="10.28515625" bestFit="1" customWidth="1"/>
    <col min="4" max="4" width="4.5703125" customWidth="1"/>
    <col min="5" max="5" width="2.28515625" bestFit="1" customWidth="1"/>
    <col min="6" max="14" width="2" bestFit="1" customWidth="1"/>
    <col min="15" max="17" width="3" bestFit="1" customWidth="1"/>
    <col min="18" max="18" width="9.7109375" bestFit="1" customWidth="1"/>
    <col min="19" max="19" width="2.7109375" customWidth="1"/>
    <col min="20" max="20" width="11.28515625" bestFit="1" customWidth="1"/>
    <col min="21" max="21" width="4.85546875" customWidth="1"/>
    <col min="22" max="22" width="9.42578125" customWidth="1"/>
    <col min="23" max="23" width="8.7109375" customWidth="1"/>
    <col min="24" max="24" width="12" customWidth="1"/>
    <col min="25" max="25" width="3" customWidth="1"/>
    <col min="26" max="26" width="5.42578125" customWidth="1"/>
    <col min="27" max="29" width="2" bestFit="1" customWidth="1"/>
    <col min="30" max="34" width="3" bestFit="1" customWidth="1"/>
    <col min="35" max="35" width="9.85546875" customWidth="1"/>
    <col min="36" max="39" width="2" bestFit="1" customWidth="1"/>
    <col min="40" max="40" width="9.7109375" bestFit="1" customWidth="1"/>
    <col min="41" max="43" width="2" bestFit="1" customWidth="1"/>
    <col min="44" max="46" width="3" bestFit="1" customWidth="1"/>
  </cols>
  <sheetData>
    <row r="1" spans="1:18" x14ac:dyDescent="0.25">
      <c r="A1" s="13" t="s">
        <v>32</v>
      </c>
      <c r="B1" s="2"/>
      <c r="C1" s="3">
        <v>22</v>
      </c>
      <c r="E1" s="1"/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3">
        <v>12</v>
      </c>
    </row>
    <row r="2" spans="1:18" x14ac:dyDescent="0.25">
      <c r="A2" s="4" t="s">
        <v>29</v>
      </c>
      <c r="B2" s="5">
        <v>9.5</v>
      </c>
      <c r="C2" s="6"/>
      <c r="E2" s="10" t="s">
        <v>3</v>
      </c>
      <c r="F2" s="69" t="s">
        <v>10</v>
      </c>
      <c r="G2" s="69"/>
      <c r="H2" s="69"/>
      <c r="I2" s="69" t="s">
        <v>11</v>
      </c>
      <c r="J2" s="69"/>
      <c r="K2" s="69"/>
      <c r="L2" s="69" t="s">
        <v>12</v>
      </c>
      <c r="M2" s="69"/>
      <c r="N2" s="69"/>
      <c r="O2" s="69" t="s">
        <v>13</v>
      </c>
      <c r="P2" s="69"/>
      <c r="Q2" s="69"/>
    </row>
    <row r="3" spans="1:18" x14ac:dyDescent="0.25">
      <c r="A3" s="4" t="s">
        <v>30</v>
      </c>
      <c r="B3" s="5">
        <v>1</v>
      </c>
      <c r="C3" s="18">
        <f>B3*$C$1</f>
        <v>22</v>
      </c>
      <c r="E3" s="10" t="s">
        <v>4</v>
      </c>
      <c r="F3" s="69" t="s">
        <v>14</v>
      </c>
      <c r="G3" s="69"/>
      <c r="H3" s="69"/>
      <c r="I3" s="69" t="s">
        <v>15</v>
      </c>
      <c r="J3" s="69"/>
      <c r="K3" s="69"/>
      <c r="L3" s="69" t="s">
        <v>16</v>
      </c>
      <c r="M3" s="69"/>
      <c r="N3" s="69"/>
      <c r="O3" s="69" t="s">
        <v>17</v>
      </c>
      <c r="P3" s="69"/>
      <c r="Q3" s="69"/>
      <c r="R3" s="25">
        <v>42167</v>
      </c>
    </row>
    <row r="4" spans="1:18" x14ac:dyDescent="0.25">
      <c r="A4" s="4" t="s">
        <v>31</v>
      </c>
      <c r="B4" s="5">
        <v>1</v>
      </c>
      <c r="C4" s="18">
        <f t="shared" ref="C4:C10" si="0">B4*$C$1</f>
        <v>22</v>
      </c>
      <c r="E4" s="10" t="s">
        <v>5</v>
      </c>
      <c r="F4" s="69" t="s">
        <v>18</v>
      </c>
      <c r="G4" s="69"/>
      <c r="H4" s="69"/>
      <c r="I4" s="69" t="s">
        <v>19</v>
      </c>
      <c r="J4" s="69"/>
      <c r="K4" s="69"/>
      <c r="L4" s="69" t="s">
        <v>20</v>
      </c>
      <c r="M4" s="69"/>
      <c r="N4" s="69"/>
      <c r="O4" s="69" t="s">
        <v>21</v>
      </c>
      <c r="P4" s="69"/>
      <c r="Q4" s="69"/>
      <c r="R4" s="27" t="s">
        <v>67</v>
      </c>
    </row>
    <row r="5" spans="1:18" x14ac:dyDescent="0.25">
      <c r="A5" s="4" t="s">
        <v>36</v>
      </c>
      <c r="B5" s="5">
        <v>4</v>
      </c>
      <c r="C5" s="18">
        <f t="shared" si="0"/>
        <v>88</v>
      </c>
      <c r="E5" s="10" t="s">
        <v>6</v>
      </c>
      <c r="F5" s="69" t="s">
        <v>22</v>
      </c>
      <c r="G5" s="69"/>
      <c r="H5" s="69"/>
      <c r="I5" s="69" t="s">
        <v>23</v>
      </c>
      <c r="J5" s="69"/>
      <c r="K5" s="69"/>
      <c r="L5" s="69" t="s">
        <v>24</v>
      </c>
      <c r="M5" s="69"/>
      <c r="N5" s="69"/>
      <c r="O5" s="69" t="s">
        <v>25</v>
      </c>
      <c r="P5" s="69"/>
      <c r="Q5" s="69"/>
    </row>
    <row r="6" spans="1:18" x14ac:dyDescent="0.25">
      <c r="A6" s="4" t="s">
        <v>33</v>
      </c>
      <c r="B6" s="5">
        <v>2</v>
      </c>
      <c r="C6" s="18">
        <f t="shared" si="0"/>
        <v>44</v>
      </c>
      <c r="E6" s="10" t="s">
        <v>7</v>
      </c>
      <c r="F6" s="69" t="s">
        <v>26</v>
      </c>
      <c r="G6" s="69"/>
      <c r="H6" s="69"/>
      <c r="I6" s="69" t="s">
        <v>27</v>
      </c>
      <c r="J6" s="69"/>
      <c r="K6" s="69"/>
      <c r="L6" s="69" t="s">
        <v>28</v>
      </c>
      <c r="M6" s="69"/>
      <c r="N6" s="69"/>
      <c r="O6" s="69" t="s">
        <v>29</v>
      </c>
      <c r="P6" s="69"/>
      <c r="Q6" s="69"/>
    </row>
    <row r="7" spans="1:18" x14ac:dyDescent="0.25">
      <c r="A7" s="4" t="s">
        <v>34</v>
      </c>
      <c r="B7" s="5">
        <v>1</v>
      </c>
      <c r="C7" s="18">
        <f t="shared" si="0"/>
        <v>22</v>
      </c>
      <c r="E7" s="10" t="s">
        <v>8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8" x14ac:dyDescent="0.25">
      <c r="A8" s="4" t="s">
        <v>35</v>
      </c>
      <c r="B8" s="5">
        <v>0.5</v>
      </c>
      <c r="C8" s="18">
        <f t="shared" si="0"/>
        <v>11</v>
      </c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</row>
    <row r="9" spans="1:18" x14ac:dyDescent="0.25">
      <c r="A9" s="4" t="s">
        <v>32</v>
      </c>
      <c r="B9" s="5">
        <v>1</v>
      </c>
      <c r="C9" s="18">
        <f t="shared" si="0"/>
        <v>22</v>
      </c>
      <c r="E9" s="38"/>
      <c r="F9" s="40">
        <v>1</v>
      </c>
      <c r="G9" s="41">
        <v>2</v>
      </c>
      <c r="H9" s="42">
        <v>3</v>
      </c>
      <c r="I9" s="40">
        <v>4</v>
      </c>
      <c r="J9" s="41">
        <v>5</v>
      </c>
      <c r="K9" s="42">
        <v>6</v>
      </c>
      <c r="L9" s="40">
        <v>7</v>
      </c>
      <c r="M9" s="41">
        <v>8</v>
      </c>
      <c r="N9" s="42">
        <v>9</v>
      </c>
      <c r="O9" s="40">
        <v>10</v>
      </c>
      <c r="P9" s="41">
        <v>11</v>
      </c>
      <c r="Q9" s="42">
        <v>12</v>
      </c>
    </row>
    <row r="10" spans="1:18" x14ac:dyDescent="0.25">
      <c r="A10" s="7"/>
      <c r="B10" s="8">
        <f>SUM(B2:B9)</f>
        <v>20</v>
      </c>
      <c r="C10" s="19">
        <f t="shared" si="0"/>
        <v>440</v>
      </c>
      <c r="E10" s="39" t="s">
        <v>3</v>
      </c>
      <c r="F10" s="66" t="s">
        <v>46</v>
      </c>
      <c r="G10" s="66"/>
      <c r="H10" s="66"/>
      <c r="I10" s="67" t="s">
        <v>46</v>
      </c>
      <c r="J10" s="67"/>
      <c r="K10" s="67"/>
      <c r="L10" s="66" t="s">
        <v>47</v>
      </c>
      <c r="M10" s="66"/>
      <c r="N10" s="66"/>
      <c r="O10" s="67" t="s">
        <v>47</v>
      </c>
      <c r="P10" s="67"/>
      <c r="Q10" s="67"/>
      <c r="R10" s="25">
        <v>42177</v>
      </c>
    </row>
    <row r="11" spans="1:18" x14ac:dyDescent="0.25">
      <c r="E11" s="39" t="s">
        <v>4</v>
      </c>
      <c r="F11" s="66" t="s">
        <v>50</v>
      </c>
      <c r="G11" s="66"/>
      <c r="H11" s="66"/>
      <c r="I11" s="67" t="s">
        <v>50</v>
      </c>
      <c r="J11" s="67"/>
      <c r="K11" s="67"/>
      <c r="L11" s="66" t="s">
        <v>51</v>
      </c>
      <c r="M11" s="66"/>
      <c r="N11" s="66"/>
      <c r="O11" s="67" t="s">
        <v>51</v>
      </c>
      <c r="P11" s="67"/>
      <c r="Q11" s="67"/>
      <c r="R11" s="28" t="s">
        <v>68</v>
      </c>
    </row>
    <row r="12" spans="1:18" x14ac:dyDescent="0.25">
      <c r="A12" s="13" t="s">
        <v>38</v>
      </c>
      <c r="B12" s="2"/>
      <c r="C12" s="3">
        <f>20*3</f>
        <v>60</v>
      </c>
      <c r="E12" s="39" t="s">
        <v>5</v>
      </c>
      <c r="F12" s="66" t="s">
        <v>54</v>
      </c>
      <c r="G12" s="66"/>
      <c r="H12" s="66"/>
      <c r="I12" s="67" t="s">
        <v>54</v>
      </c>
      <c r="J12" s="67"/>
      <c r="K12" s="67"/>
      <c r="L12" s="66" t="s">
        <v>55</v>
      </c>
      <c r="M12" s="66"/>
      <c r="N12" s="66"/>
      <c r="O12" s="67" t="s">
        <v>55</v>
      </c>
      <c r="P12" s="67"/>
      <c r="Q12" s="67"/>
      <c r="R12" s="29" t="s">
        <v>69</v>
      </c>
    </row>
    <row r="13" spans="1:18" x14ac:dyDescent="0.25">
      <c r="A13" s="4" t="s">
        <v>2</v>
      </c>
      <c r="B13" s="5">
        <v>0.5</v>
      </c>
      <c r="C13" s="6">
        <f>B13*$C$12</f>
        <v>30</v>
      </c>
      <c r="E13" s="39" t="s">
        <v>6</v>
      </c>
      <c r="F13" s="66" t="s">
        <v>58</v>
      </c>
      <c r="G13" s="66"/>
      <c r="H13" s="66"/>
      <c r="I13" s="67" t="s">
        <v>50</v>
      </c>
      <c r="J13" s="67"/>
      <c r="K13" s="67"/>
      <c r="L13" s="66" t="s">
        <v>59</v>
      </c>
      <c r="M13" s="66"/>
      <c r="N13" s="66"/>
      <c r="O13" s="67" t="s">
        <v>59</v>
      </c>
      <c r="P13" s="67"/>
      <c r="Q13" s="67"/>
    </row>
    <row r="14" spans="1:18" x14ac:dyDescent="0.25">
      <c r="A14" s="4" t="s">
        <v>1</v>
      </c>
      <c r="B14" s="5">
        <v>5</v>
      </c>
      <c r="C14" s="6">
        <f t="shared" ref="C14:C16" si="1">B14*$C$12</f>
        <v>300</v>
      </c>
      <c r="E14" s="39" t="s">
        <v>7</v>
      </c>
      <c r="F14" s="66" t="s">
        <v>60</v>
      </c>
      <c r="G14" s="66"/>
      <c r="H14" s="66"/>
      <c r="I14" s="67" t="s">
        <v>60</v>
      </c>
      <c r="J14" s="67"/>
      <c r="K14" s="67"/>
      <c r="L14" s="66" t="s">
        <v>61</v>
      </c>
      <c r="M14" s="66"/>
      <c r="N14" s="66"/>
      <c r="O14" s="67" t="s">
        <v>61</v>
      </c>
      <c r="P14" s="67"/>
      <c r="Q14" s="67"/>
    </row>
    <row r="15" spans="1:18" x14ac:dyDescent="0.25">
      <c r="A15" s="4" t="s">
        <v>0</v>
      </c>
      <c r="B15" s="5">
        <v>1.5</v>
      </c>
      <c r="C15" s="6">
        <f t="shared" si="1"/>
        <v>90</v>
      </c>
      <c r="E15" s="39" t="s">
        <v>8</v>
      </c>
      <c r="F15" s="66" t="s">
        <v>62</v>
      </c>
      <c r="G15" s="66"/>
      <c r="H15" s="66"/>
      <c r="I15" s="67" t="s">
        <v>62</v>
      </c>
      <c r="J15" s="67"/>
      <c r="K15" s="67"/>
      <c r="L15" s="66" t="s">
        <v>63</v>
      </c>
      <c r="M15" s="66"/>
      <c r="N15" s="66"/>
      <c r="O15" s="67" t="s">
        <v>63</v>
      </c>
      <c r="P15" s="67"/>
      <c r="Q15" s="67"/>
    </row>
    <row r="16" spans="1:18" x14ac:dyDescent="0.25">
      <c r="A16" s="4" t="s">
        <v>37</v>
      </c>
      <c r="B16" s="5">
        <v>3</v>
      </c>
      <c r="C16" s="6">
        <f t="shared" si="1"/>
        <v>180</v>
      </c>
      <c r="E16" s="39" t="s">
        <v>9</v>
      </c>
      <c r="F16" s="66" t="s">
        <v>64</v>
      </c>
      <c r="G16" s="66"/>
      <c r="H16" s="66"/>
      <c r="I16" s="67" t="s">
        <v>64</v>
      </c>
      <c r="J16" s="67"/>
      <c r="K16" s="67"/>
      <c r="L16" s="66" t="s">
        <v>65</v>
      </c>
      <c r="M16" s="66"/>
      <c r="N16" s="66"/>
      <c r="O16" s="67" t="s">
        <v>65</v>
      </c>
      <c r="P16" s="67"/>
      <c r="Q16" s="67"/>
    </row>
    <row r="17" spans="1:18" x14ac:dyDescent="0.25">
      <c r="A17" s="7"/>
      <c r="B17" s="8">
        <f>SUM(B13:B16)</f>
        <v>10</v>
      </c>
      <c r="C17" s="9"/>
      <c r="E17" s="39" t="s">
        <v>45</v>
      </c>
      <c r="F17" s="66" t="s">
        <v>66</v>
      </c>
      <c r="G17" s="66"/>
      <c r="H17" s="66"/>
      <c r="I17" s="67" t="s">
        <v>66</v>
      </c>
      <c r="J17" s="67"/>
      <c r="K17" s="67"/>
      <c r="L17" s="66" t="s">
        <v>28</v>
      </c>
      <c r="M17" s="66"/>
      <c r="N17" s="66"/>
      <c r="O17" s="67" t="s">
        <v>28</v>
      </c>
      <c r="P17" s="67"/>
      <c r="Q17" s="67"/>
    </row>
    <row r="19" spans="1:18" x14ac:dyDescent="0.25">
      <c r="E19" s="38"/>
      <c r="F19" s="43">
        <v>1</v>
      </c>
      <c r="G19" s="44">
        <v>2</v>
      </c>
      <c r="H19" s="45">
        <v>3</v>
      </c>
      <c r="I19" s="43">
        <v>4</v>
      </c>
      <c r="J19" s="44">
        <v>5</v>
      </c>
      <c r="K19" s="45">
        <v>6</v>
      </c>
      <c r="L19" s="43">
        <v>7</v>
      </c>
      <c r="M19" s="44">
        <v>8</v>
      </c>
      <c r="N19" s="45">
        <v>9</v>
      </c>
      <c r="O19" s="43">
        <v>10</v>
      </c>
      <c r="P19" s="44">
        <v>11</v>
      </c>
      <c r="Q19" s="45">
        <v>12</v>
      </c>
    </row>
    <row r="20" spans="1:18" x14ac:dyDescent="0.25">
      <c r="A20" s="13" t="s">
        <v>32</v>
      </c>
      <c r="B20" s="2"/>
      <c r="C20" s="3">
        <v>7</v>
      </c>
      <c r="E20" s="39" t="s">
        <v>3</v>
      </c>
      <c r="F20" s="66" t="s">
        <v>48</v>
      </c>
      <c r="G20" s="66"/>
      <c r="H20" s="66"/>
      <c r="I20" s="67" t="s">
        <v>48</v>
      </c>
      <c r="J20" s="67"/>
      <c r="K20" s="67"/>
      <c r="L20" s="66" t="s">
        <v>49</v>
      </c>
      <c r="M20" s="66"/>
      <c r="N20" s="66"/>
      <c r="O20" s="67" t="s">
        <v>49</v>
      </c>
      <c r="P20" s="67"/>
      <c r="Q20" s="67"/>
      <c r="R20" s="25">
        <v>42177</v>
      </c>
    </row>
    <row r="21" spans="1:18" x14ac:dyDescent="0.25">
      <c r="A21" s="4" t="s">
        <v>29</v>
      </c>
      <c r="B21" s="5">
        <v>9.5</v>
      </c>
      <c r="C21" s="6"/>
      <c r="E21" s="39" t="s">
        <v>4</v>
      </c>
      <c r="F21" s="66" t="s">
        <v>52</v>
      </c>
      <c r="G21" s="66"/>
      <c r="H21" s="66"/>
      <c r="I21" s="67" t="s">
        <v>52</v>
      </c>
      <c r="J21" s="67"/>
      <c r="K21" s="67"/>
      <c r="L21" s="66" t="s">
        <v>53</v>
      </c>
      <c r="M21" s="66"/>
      <c r="N21" s="66"/>
      <c r="O21" s="67" t="s">
        <v>53</v>
      </c>
      <c r="P21" s="67"/>
      <c r="Q21" s="67"/>
      <c r="R21" s="28" t="s">
        <v>68</v>
      </c>
    </row>
    <row r="22" spans="1:18" x14ac:dyDescent="0.25">
      <c r="A22" s="4" t="s">
        <v>30</v>
      </c>
      <c r="B22" s="5">
        <v>1</v>
      </c>
      <c r="C22" s="18">
        <f>B22*$C$20</f>
        <v>7</v>
      </c>
      <c r="E22" s="39" t="s">
        <v>5</v>
      </c>
      <c r="F22" s="66" t="s">
        <v>56</v>
      </c>
      <c r="G22" s="66"/>
      <c r="H22" s="66"/>
      <c r="I22" s="67" t="s">
        <v>56</v>
      </c>
      <c r="J22" s="67"/>
      <c r="K22" s="67"/>
      <c r="L22" s="66" t="s">
        <v>57</v>
      </c>
      <c r="M22" s="66"/>
      <c r="N22" s="66"/>
      <c r="O22" s="67" t="s">
        <v>57</v>
      </c>
      <c r="P22" s="67"/>
      <c r="Q22" s="67"/>
      <c r="R22" s="29" t="s">
        <v>69</v>
      </c>
    </row>
    <row r="23" spans="1:18" x14ac:dyDescent="0.25">
      <c r="A23" s="4" t="s">
        <v>31</v>
      </c>
      <c r="B23" s="5">
        <v>1</v>
      </c>
      <c r="C23" s="18">
        <f t="shared" ref="C23:C29" si="2">B23*$C$20</f>
        <v>7</v>
      </c>
      <c r="E23" s="39" t="s">
        <v>6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</row>
    <row r="24" spans="1:18" x14ac:dyDescent="0.25">
      <c r="A24" s="4" t="s">
        <v>36</v>
      </c>
      <c r="B24" s="5">
        <v>4</v>
      </c>
      <c r="C24" s="18">
        <f t="shared" si="2"/>
        <v>28</v>
      </c>
    </row>
    <row r="25" spans="1:18" x14ac:dyDescent="0.25">
      <c r="A25" s="4" t="s">
        <v>33</v>
      </c>
      <c r="B25" s="5">
        <v>2</v>
      </c>
      <c r="C25" s="18">
        <f t="shared" si="2"/>
        <v>14</v>
      </c>
      <c r="E25" s="1"/>
      <c r="F25" s="2">
        <v>1</v>
      </c>
      <c r="G25" s="2">
        <v>2</v>
      </c>
      <c r="H25" s="2">
        <v>3</v>
      </c>
      <c r="I25" s="2">
        <v>4</v>
      </c>
      <c r="J25" s="2">
        <v>5</v>
      </c>
      <c r="K25" s="2">
        <v>6</v>
      </c>
      <c r="L25" s="2">
        <v>7</v>
      </c>
      <c r="M25" s="2">
        <v>8</v>
      </c>
      <c r="N25" s="2">
        <v>9</v>
      </c>
      <c r="O25" s="2">
        <v>10</v>
      </c>
      <c r="P25" s="2">
        <v>11</v>
      </c>
      <c r="Q25" s="3">
        <v>12</v>
      </c>
    </row>
    <row r="26" spans="1:18" x14ac:dyDescent="0.25">
      <c r="A26" s="4" t="s">
        <v>34</v>
      </c>
      <c r="B26" s="5">
        <v>1</v>
      </c>
      <c r="C26" s="18">
        <f t="shared" si="2"/>
        <v>7</v>
      </c>
      <c r="E26" s="10" t="s">
        <v>3</v>
      </c>
      <c r="F26" s="70" t="str">
        <f>"1:2"</f>
        <v>1:2</v>
      </c>
      <c r="G26" s="70"/>
      <c r="H26" s="70"/>
      <c r="I26" s="71" t="str">
        <f t="shared" ref="I26" si="3">"1:2"</f>
        <v>1:2</v>
      </c>
      <c r="J26" s="71"/>
      <c r="K26" s="71"/>
      <c r="L26" s="72" t="str">
        <f t="shared" ref="L26" si="4">"1:2"</f>
        <v>1:2</v>
      </c>
      <c r="M26" s="72"/>
      <c r="N26" s="72"/>
      <c r="O26" s="65"/>
      <c r="P26" s="65"/>
      <c r="Q26" s="65"/>
      <c r="R26" s="25">
        <v>42178</v>
      </c>
    </row>
    <row r="27" spans="1:18" x14ac:dyDescent="0.25">
      <c r="A27" s="4" t="s">
        <v>35</v>
      </c>
      <c r="B27" s="5">
        <v>0.5</v>
      </c>
      <c r="C27" s="18">
        <f t="shared" si="2"/>
        <v>3.5</v>
      </c>
      <c r="E27" s="10" t="s">
        <v>4</v>
      </c>
      <c r="F27" s="70" t="str">
        <f>"1:4"</f>
        <v>1:4</v>
      </c>
      <c r="G27" s="70"/>
      <c r="H27" s="70"/>
      <c r="I27" s="71" t="str">
        <f t="shared" ref="I27" si="5">"1:4"</f>
        <v>1:4</v>
      </c>
      <c r="J27" s="71"/>
      <c r="K27" s="71"/>
      <c r="L27" s="72" t="str">
        <f t="shared" ref="L27" si="6">"1:4"</f>
        <v>1:4</v>
      </c>
      <c r="M27" s="72"/>
      <c r="N27" s="72"/>
      <c r="O27" s="65"/>
      <c r="P27" s="65"/>
      <c r="Q27" s="65"/>
      <c r="R27" s="16" t="s">
        <v>42</v>
      </c>
    </row>
    <row r="28" spans="1:18" x14ac:dyDescent="0.25">
      <c r="A28" s="4" t="s">
        <v>32</v>
      </c>
      <c r="B28" s="5">
        <v>1</v>
      </c>
      <c r="C28" s="18">
        <f t="shared" si="2"/>
        <v>7</v>
      </c>
      <c r="E28" s="10" t="s">
        <v>5</v>
      </c>
      <c r="F28" s="70" t="str">
        <f>"1:8"</f>
        <v>1:8</v>
      </c>
      <c r="G28" s="70"/>
      <c r="H28" s="70"/>
      <c r="I28" s="71" t="str">
        <f t="shared" ref="I28" si="7">"1:8"</f>
        <v>1:8</v>
      </c>
      <c r="J28" s="71"/>
      <c r="K28" s="71"/>
      <c r="L28" s="72" t="str">
        <f t="shared" ref="L28" si="8">"1:8"</f>
        <v>1:8</v>
      </c>
      <c r="M28" s="72"/>
      <c r="N28" s="72"/>
      <c r="O28" s="65"/>
      <c r="P28" s="65"/>
      <c r="Q28" s="65"/>
      <c r="R28" s="15" t="s">
        <v>43</v>
      </c>
    </row>
    <row r="29" spans="1:18" x14ac:dyDescent="0.25">
      <c r="A29" s="7"/>
      <c r="B29" s="8">
        <f>SUM(B21:B28)</f>
        <v>20</v>
      </c>
      <c r="C29" s="19">
        <f t="shared" si="2"/>
        <v>140</v>
      </c>
      <c r="E29" s="10" t="s">
        <v>6</v>
      </c>
      <c r="F29" s="70" t="str">
        <f>"1:16"</f>
        <v>1:16</v>
      </c>
      <c r="G29" s="70"/>
      <c r="H29" s="70"/>
      <c r="I29" s="71" t="str">
        <f t="shared" ref="I29" si="9">"1:16"</f>
        <v>1:16</v>
      </c>
      <c r="J29" s="71"/>
      <c r="K29" s="71"/>
      <c r="L29" s="72" t="str">
        <f t="shared" ref="L29" si="10">"1:16"</f>
        <v>1:16</v>
      </c>
      <c r="M29" s="72"/>
      <c r="N29" s="72"/>
      <c r="O29" s="65"/>
      <c r="P29" s="65"/>
      <c r="Q29" s="65"/>
      <c r="R29" s="14" t="s">
        <v>44</v>
      </c>
    </row>
    <row r="30" spans="1:18" x14ac:dyDescent="0.25">
      <c r="E30" s="10" t="s">
        <v>7</v>
      </c>
      <c r="F30" s="70" t="str">
        <f>"1:32"</f>
        <v>1:32</v>
      </c>
      <c r="G30" s="70"/>
      <c r="H30" s="70"/>
      <c r="I30" s="71" t="str">
        <f t="shared" ref="I30" si="11">"1:32"</f>
        <v>1:32</v>
      </c>
      <c r="J30" s="71"/>
      <c r="K30" s="71"/>
      <c r="L30" s="72" t="str">
        <f t="shared" ref="L30" si="12">"1:32"</f>
        <v>1:32</v>
      </c>
      <c r="M30" s="72"/>
      <c r="N30" s="72"/>
      <c r="O30" s="65"/>
      <c r="P30" s="65"/>
      <c r="Q30" s="65"/>
    </row>
    <row r="31" spans="1:18" x14ac:dyDescent="0.25">
      <c r="A31" s="13" t="s">
        <v>39</v>
      </c>
      <c r="B31" s="2"/>
      <c r="C31" s="3">
        <v>30</v>
      </c>
      <c r="E31" s="10" t="s">
        <v>8</v>
      </c>
      <c r="F31" s="70" t="str">
        <f>"1:64"</f>
        <v>1:64</v>
      </c>
      <c r="G31" s="70"/>
      <c r="H31" s="70"/>
      <c r="I31" s="71" t="str">
        <f t="shared" ref="I31" si="13">"1:64"</f>
        <v>1:64</v>
      </c>
      <c r="J31" s="71"/>
      <c r="K31" s="71"/>
      <c r="L31" s="72" t="str">
        <f t="shared" ref="L31" si="14">"1:64"</f>
        <v>1:64</v>
      </c>
      <c r="M31" s="72"/>
      <c r="N31" s="72"/>
      <c r="O31" s="70" t="s">
        <v>28</v>
      </c>
      <c r="P31" s="70"/>
      <c r="Q31" s="70"/>
    </row>
    <row r="32" spans="1:18" x14ac:dyDescent="0.25">
      <c r="A32" t="s">
        <v>41</v>
      </c>
      <c r="B32" s="5">
        <v>5</v>
      </c>
      <c r="C32" s="6">
        <f>B32*$C$31</f>
        <v>150</v>
      </c>
      <c r="E32" s="10" t="s">
        <v>9</v>
      </c>
      <c r="F32" s="70" t="str">
        <f>"1:128"</f>
        <v>1:128</v>
      </c>
      <c r="G32" s="70"/>
      <c r="H32" s="70"/>
      <c r="I32" s="71" t="str">
        <f t="shared" ref="I32" si="15">"1:128"</f>
        <v>1:128</v>
      </c>
      <c r="J32" s="71"/>
      <c r="K32" s="71"/>
      <c r="L32" s="72" t="str">
        <f t="shared" ref="L32" si="16">"1:128"</f>
        <v>1:128</v>
      </c>
      <c r="M32" s="72"/>
      <c r="N32" s="72"/>
      <c r="O32" s="71" t="s">
        <v>28</v>
      </c>
      <c r="P32" s="71"/>
      <c r="Q32" s="71"/>
    </row>
    <row r="33" spans="1:22" x14ac:dyDescent="0.25">
      <c r="A33" s="4" t="s">
        <v>40</v>
      </c>
      <c r="B33" s="5">
        <v>1</v>
      </c>
      <c r="C33" s="6">
        <f t="shared" ref="C33:C35" si="17">B33*$C$31</f>
        <v>30</v>
      </c>
      <c r="E33" s="17" t="s">
        <v>45</v>
      </c>
      <c r="F33" s="70" t="str">
        <f>"1:256"</f>
        <v>1:256</v>
      </c>
      <c r="G33" s="70"/>
      <c r="H33" s="70"/>
      <c r="I33" s="71" t="str">
        <f t="shared" ref="I33" si="18">"1:256"</f>
        <v>1:256</v>
      </c>
      <c r="J33" s="71"/>
      <c r="K33" s="71"/>
      <c r="L33" s="72" t="str">
        <f t="shared" ref="L33" si="19">"1:256"</f>
        <v>1:256</v>
      </c>
      <c r="M33" s="72"/>
      <c r="N33" s="72"/>
      <c r="O33" s="72" t="s">
        <v>28</v>
      </c>
      <c r="P33" s="72"/>
      <c r="Q33" s="72"/>
    </row>
    <row r="34" spans="1:22" x14ac:dyDescent="0.25">
      <c r="A34" s="4" t="s">
        <v>0</v>
      </c>
      <c r="B34" s="5">
        <v>1</v>
      </c>
      <c r="C34" s="6">
        <f t="shared" si="17"/>
        <v>30</v>
      </c>
    </row>
    <row r="35" spans="1:22" x14ac:dyDescent="0.25">
      <c r="A35" s="4" t="s">
        <v>37</v>
      </c>
      <c r="B35" s="5">
        <v>3</v>
      </c>
      <c r="C35" s="6">
        <f t="shared" si="17"/>
        <v>90</v>
      </c>
    </row>
    <row r="36" spans="1:22" x14ac:dyDescent="0.25">
      <c r="A36" s="7"/>
      <c r="B36" s="8">
        <f>SUM(B32:B35)</f>
        <v>10</v>
      </c>
      <c r="C36" s="9"/>
      <c r="E36" s="30"/>
      <c r="F36" s="32">
        <v>1</v>
      </c>
      <c r="G36" s="33">
        <v>2</v>
      </c>
      <c r="H36" s="34">
        <v>3</v>
      </c>
      <c r="I36" s="32">
        <v>4</v>
      </c>
      <c r="J36" s="33">
        <v>5</v>
      </c>
      <c r="K36" s="34">
        <v>6</v>
      </c>
      <c r="L36" s="32">
        <v>7</v>
      </c>
      <c r="M36" s="33">
        <v>8</v>
      </c>
      <c r="N36" s="34">
        <v>9</v>
      </c>
      <c r="O36" s="32">
        <v>10</v>
      </c>
      <c r="P36" s="33">
        <v>11</v>
      </c>
      <c r="Q36" s="34">
        <v>12</v>
      </c>
      <c r="T36" s="13" t="s">
        <v>38</v>
      </c>
      <c r="U36" s="2"/>
      <c r="V36" s="3">
        <v>70</v>
      </c>
    </row>
    <row r="37" spans="1:22" x14ac:dyDescent="0.25">
      <c r="E37" s="31" t="s">
        <v>3</v>
      </c>
      <c r="F37" s="66" t="s">
        <v>64</v>
      </c>
      <c r="G37" s="66"/>
      <c r="H37" s="66"/>
      <c r="I37" s="67" t="s">
        <v>64</v>
      </c>
      <c r="J37" s="67"/>
      <c r="K37" s="67"/>
      <c r="L37" s="69" t="s">
        <v>64</v>
      </c>
      <c r="M37" s="69"/>
      <c r="N37" s="69"/>
      <c r="O37" s="65"/>
      <c r="P37" s="65"/>
      <c r="Q37" s="65"/>
      <c r="R37" s="25">
        <v>42183</v>
      </c>
      <c r="T37" s="4" t="s">
        <v>2</v>
      </c>
      <c r="U37" s="5">
        <v>0.5</v>
      </c>
      <c r="V37" s="6">
        <f>U37*$V$36</f>
        <v>35</v>
      </c>
    </row>
    <row r="38" spans="1:22" x14ac:dyDescent="0.25">
      <c r="E38" s="31" t="s">
        <v>4</v>
      </c>
      <c r="F38" s="66" t="s">
        <v>65</v>
      </c>
      <c r="G38" s="66"/>
      <c r="H38" s="66"/>
      <c r="I38" s="67" t="s">
        <v>65</v>
      </c>
      <c r="J38" s="67"/>
      <c r="K38" s="67"/>
      <c r="L38" s="69" t="s">
        <v>65</v>
      </c>
      <c r="M38" s="69"/>
      <c r="N38" s="69"/>
      <c r="O38" s="65"/>
      <c r="P38" s="65"/>
      <c r="Q38" s="65"/>
      <c r="R38" s="28" t="s">
        <v>68</v>
      </c>
      <c r="T38" s="4" t="s">
        <v>1</v>
      </c>
      <c r="U38" s="5">
        <v>5</v>
      </c>
      <c r="V38" s="6">
        <f t="shared" ref="V38:V40" si="20">U38*$V$36</f>
        <v>350</v>
      </c>
    </row>
    <row r="39" spans="1:22" x14ac:dyDescent="0.25">
      <c r="A39" s="13" t="s">
        <v>32</v>
      </c>
      <c r="B39" s="2"/>
      <c r="C39" s="3">
        <v>22</v>
      </c>
      <c r="E39" s="31" t="s">
        <v>5</v>
      </c>
      <c r="F39" s="66" t="s">
        <v>66</v>
      </c>
      <c r="G39" s="66"/>
      <c r="H39" s="66"/>
      <c r="I39" s="67" t="s">
        <v>66</v>
      </c>
      <c r="J39" s="67"/>
      <c r="K39" s="67"/>
      <c r="L39" s="69" t="s">
        <v>66</v>
      </c>
      <c r="M39" s="69"/>
      <c r="N39" s="69"/>
      <c r="O39" s="65"/>
      <c r="P39" s="65"/>
      <c r="Q39" s="65"/>
      <c r="R39" s="29" t="s">
        <v>69</v>
      </c>
      <c r="T39" s="4" t="s">
        <v>0</v>
      </c>
      <c r="U39" s="5">
        <v>1.5</v>
      </c>
      <c r="V39" s="6">
        <f t="shared" si="20"/>
        <v>105</v>
      </c>
    </row>
    <row r="40" spans="1:22" x14ac:dyDescent="0.25">
      <c r="A40" s="4" t="s">
        <v>29</v>
      </c>
      <c r="B40" s="5">
        <v>9.5</v>
      </c>
      <c r="C40" s="6"/>
      <c r="E40" s="31" t="s">
        <v>6</v>
      </c>
      <c r="F40" s="66" t="s">
        <v>48</v>
      </c>
      <c r="G40" s="66"/>
      <c r="H40" s="66"/>
      <c r="I40" s="67" t="s">
        <v>48</v>
      </c>
      <c r="J40" s="67"/>
      <c r="K40" s="67"/>
      <c r="L40" s="69" t="s">
        <v>48</v>
      </c>
      <c r="M40" s="69"/>
      <c r="N40" s="69"/>
      <c r="O40" s="65"/>
      <c r="P40" s="65"/>
      <c r="Q40" s="65"/>
      <c r="R40" s="27" t="s">
        <v>67</v>
      </c>
      <c r="T40" s="4" t="s">
        <v>37</v>
      </c>
      <c r="U40" s="5">
        <v>3</v>
      </c>
      <c r="V40" s="6">
        <f t="shared" si="20"/>
        <v>210</v>
      </c>
    </row>
    <row r="41" spans="1:22" x14ac:dyDescent="0.25">
      <c r="A41" s="4" t="s">
        <v>30</v>
      </c>
      <c r="B41" s="5">
        <v>1</v>
      </c>
      <c r="C41" s="18">
        <f>B41*$C$1</f>
        <v>22</v>
      </c>
      <c r="E41" s="31" t="s">
        <v>7</v>
      </c>
      <c r="F41" s="66" t="s">
        <v>49</v>
      </c>
      <c r="G41" s="66"/>
      <c r="H41" s="66"/>
      <c r="I41" s="67" t="s">
        <v>49</v>
      </c>
      <c r="J41" s="67"/>
      <c r="K41" s="67"/>
      <c r="L41" s="69" t="s">
        <v>49</v>
      </c>
      <c r="M41" s="69"/>
      <c r="N41" s="69"/>
      <c r="O41" s="65"/>
      <c r="P41" s="65"/>
      <c r="Q41" s="65"/>
      <c r="R41" s="46" t="s">
        <v>82</v>
      </c>
      <c r="T41" s="7"/>
      <c r="U41" s="8">
        <f>SUM(U37:U40)</f>
        <v>10</v>
      </c>
      <c r="V41" s="9"/>
    </row>
    <row r="42" spans="1:22" x14ac:dyDescent="0.25">
      <c r="A42" s="4" t="s">
        <v>31</v>
      </c>
      <c r="B42" s="5">
        <v>1</v>
      </c>
      <c r="C42" s="18">
        <f t="shared" ref="C42:C48" si="21">B42*$C$1</f>
        <v>22</v>
      </c>
      <c r="E42" s="31" t="s">
        <v>8</v>
      </c>
      <c r="F42" s="66" t="s">
        <v>52</v>
      </c>
      <c r="G42" s="66"/>
      <c r="H42" s="66"/>
      <c r="I42" s="67" t="s">
        <v>52</v>
      </c>
      <c r="J42" s="67"/>
      <c r="K42" s="67"/>
      <c r="L42" s="69" t="s">
        <v>52</v>
      </c>
      <c r="M42" s="69"/>
      <c r="N42" s="69"/>
      <c r="O42" s="65"/>
      <c r="P42" s="65"/>
      <c r="Q42" s="65"/>
    </row>
    <row r="43" spans="1:22" x14ac:dyDescent="0.25">
      <c r="A43" s="4" t="s">
        <v>36</v>
      </c>
      <c r="B43" s="5">
        <v>4</v>
      </c>
      <c r="C43" s="18">
        <f t="shared" si="21"/>
        <v>88</v>
      </c>
      <c r="E43" s="31" t="s">
        <v>9</v>
      </c>
      <c r="F43" s="66" t="s">
        <v>53</v>
      </c>
      <c r="G43" s="66"/>
      <c r="H43" s="66"/>
      <c r="I43" s="67" t="s">
        <v>53</v>
      </c>
      <c r="J43" s="67"/>
      <c r="K43" s="67"/>
      <c r="L43" s="69" t="s">
        <v>53</v>
      </c>
      <c r="M43" s="69"/>
      <c r="N43" s="69"/>
      <c r="O43" s="65"/>
      <c r="P43" s="65"/>
      <c r="Q43" s="65"/>
    </row>
    <row r="44" spans="1:22" x14ac:dyDescent="0.25">
      <c r="A44" s="4" t="s">
        <v>33</v>
      </c>
      <c r="B44" s="5">
        <v>2</v>
      </c>
      <c r="C44" s="18">
        <f t="shared" si="21"/>
        <v>44</v>
      </c>
      <c r="E44" s="31" t="s">
        <v>45</v>
      </c>
      <c r="F44" s="66" t="s">
        <v>56</v>
      </c>
      <c r="G44" s="66"/>
      <c r="H44" s="66"/>
      <c r="I44" s="67" t="s">
        <v>56</v>
      </c>
      <c r="J44" s="67"/>
      <c r="K44" s="67"/>
      <c r="L44" s="69" t="s">
        <v>56</v>
      </c>
      <c r="M44" s="69"/>
      <c r="N44" s="69"/>
      <c r="O44" s="65"/>
      <c r="P44" s="65"/>
      <c r="Q44" s="65"/>
    </row>
    <row r="45" spans="1:22" x14ac:dyDescent="0.25">
      <c r="A45" s="4" t="s">
        <v>34</v>
      </c>
      <c r="B45" s="5">
        <v>1</v>
      </c>
      <c r="C45" s="18">
        <f t="shared" si="21"/>
        <v>22</v>
      </c>
    </row>
    <row r="46" spans="1:22" x14ac:dyDescent="0.25">
      <c r="A46" s="4" t="s">
        <v>35</v>
      </c>
      <c r="B46" s="5">
        <v>0.5</v>
      </c>
      <c r="C46" s="18">
        <f t="shared" si="21"/>
        <v>11</v>
      </c>
      <c r="E46" s="12"/>
      <c r="F46" s="22">
        <v>1</v>
      </c>
      <c r="G46" s="23">
        <v>2</v>
      </c>
      <c r="H46" s="24">
        <v>3</v>
      </c>
      <c r="I46" s="22">
        <v>4</v>
      </c>
      <c r="J46" s="23">
        <v>5</v>
      </c>
      <c r="K46" s="24">
        <v>6</v>
      </c>
      <c r="L46" s="22">
        <v>7</v>
      </c>
      <c r="M46" s="23">
        <v>8</v>
      </c>
      <c r="N46" s="24">
        <v>9</v>
      </c>
      <c r="O46" s="22">
        <v>10</v>
      </c>
      <c r="P46" s="23">
        <v>11</v>
      </c>
      <c r="Q46" s="24">
        <v>12</v>
      </c>
    </row>
    <row r="47" spans="1:22" x14ac:dyDescent="0.25">
      <c r="A47" s="4" t="s">
        <v>32</v>
      </c>
      <c r="B47" s="5">
        <v>1</v>
      </c>
      <c r="C47" s="18">
        <f t="shared" si="21"/>
        <v>22</v>
      </c>
      <c r="E47" s="11" t="s">
        <v>3</v>
      </c>
      <c r="F47" s="66" t="s">
        <v>57</v>
      </c>
      <c r="G47" s="66"/>
      <c r="H47" s="66"/>
      <c r="I47" s="67" t="s">
        <v>57</v>
      </c>
      <c r="J47" s="67"/>
      <c r="K47" s="67"/>
      <c r="L47" s="69" t="s">
        <v>57</v>
      </c>
      <c r="M47" s="69"/>
      <c r="N47" s="69"/>
      <c r="O47" s="65"/>
      <c r="P47" s="65"/>
      <c r="Q47" s="65"/>
      <c r="R47" s="25" t="s">
        <v>83</v>
      </c>
    </row>
    <row r="48" spans="1:22" x14ac:dyDescent="0.25">
      <c r="A48" s="7"/>
      <c r="B48" s="8">
        <f>SUM(B40:B47)</f>
        <v>20</v>
      </c>
      <c r="C48" s="19">
        <f t="shared" si="21"/>
        <v>440</v>
      </c>
      <c r="E48" s="11" t="s">
        <v>4</v>
      </c>
      <c r="F48" s="66" t="s">
        <v>70</v>
      </c>
      <c r="G48" s="66"/>
      <c r="H48" s="66"/>
      <c r="I48" s="67" t="s">
        <v>70</v>
      </c>
      <c r="J48" s="67"/>
      <c r="K48" s="67"/>
      <c r="L48" s="69" t="s">
        <v>70</v>
      </c>
      <c r="M48" s="69"/>
      <c r="N48" s="69"/>
      <c r="O48" s="65"/>
      <c r="P48" s="65"/>
      <c r="Q48" s="65"/>
      <c r="R48" s="28" t="s">
        <v>68</v>
      </c>
    </row>
    <row r="49" spans="1:22" x14ac:dyDescent="0.25">
      <c r="E49" s="11" t="s">
        <v>5</v>
      </c>
      <c r="F49" s="66" t="s">
        <v>71</v>
      </c>
      <c r="G49" s="66"/>
      <c r="H49" s="66"/>
      <c r="I49" s="67" t="s">
        <v>71</v>
      </c>
      <c r="J49" s="67"/>
      <c r="K49" s="67"/>
      <c r="L49" s="69" t="s">
        <v>71</v>
      </c>
      <c r="M49" s="69"/>
      <c r="N49" s="69"/>
      <c r="O49" s="65"/>
      <c r="P49" s="65"/>
      <c r="Q49" s="65"/>
      <c r="R49" s="29" t="s">
        <v>69</v>
      </c>
    </row>
    <row r="50" spans="1:22" x14ac:dyDescent="0.25">
      <c r="E50" s="11" t="s">
        <v>6</v>
      </c>
      <c r="F50" s="66" t="s">
        <v>72</v>
      </c>
      <c r="G50" s="66"/>
      <c r="H50" s="66"/>
      <c r="I50" s="67" t="s">
        <v>72</v>
      </c>
      <c r="J50" s="67"/>
      <c r="K50" s="67"/>
      <c r="L50" s="69" t="s">
        <v>72</v>
      </c>
      <c r="M50" s="69"/>
      <c r="N50" s="69"/>
      <c r="O50" s="65"/>
      <c r="P50" s="65"/>
      <c r="Q50" s="65"/>
      <c r="R50" s="27" t="s">
        <v>67</v>
      </c>
    </row>
    <row r="51" spans="1:22" x14ac:dyDescent="0.25">
      <c r="E51" s="11" t="s">
        <v>7</v>
      </c>
      <c r="F51" s="66" t="s">
        <v>73</v>
      </c>
      <c r="G51" s="66"/>
      <c r="H51" s="66"/>
      <c r="I51" s="67" t="s">
        <v>73</v>
      </c>
      <c r="J51" s="67"/>
      <c r="K51" s="67"/>
      <c r="L51" s="69" t="s">
        <v>73</v>
      </c>
      <c r="M51" s="69"/>
      <c r="N51" s="69"/>
      <c r="O51" s="65"/>
      <c r="P51" s="65"/>
      <c r="Q51" s="65"/>
    </row>
    <row r="52" spans="1:22" x14ac:dyDescent="0.25">
      <c r="E52" s="11" t="s">
        <v>8</v>
      </c>
      <c r="F52" s="66" t="s">
        <v>74</v>
      </c>
      <c r="G52" s="66"/>
      <c r="H52" s="66"/>
      <c r="I52" s="67" t="s">
        <v>74</v>
      </c>
      <c r="J52" s="67"/>
      <c r="K52" s="67"/>
      <c r="L52" s="69" t="s">
        <v>74</v>
      </c>
      <c r="M52" s="69"/>
      <c r="N52" s="69"/>
      <c r="O52" s="65"/>
      <c r="P52" s="65"/>
      <c r="Q52" s="65"/>
    </row>
    <row r="53" spans="1:22" x14ac:dyDescent="0.25">
      <c r="E53" s="11" t="s">
        <v>9</v>
      </c>
      <c r="F53" s="66" t="s">
        <v>75</v>
      </c>
      <c r="G53" s="66"/>
      <c r="H53" s="66"/>
      <c r="I53" s="67" t="s">
        <v>75</v>
      </c>
      <c r="J53" s="67"/>
      <c r="K53" s="67"/>
      <c r="L53" s="69" t="s">
        <v>75</v>
      </c>
      <c r="M53" s="69"/>
      <c r="N53" s="69"/>
      <c r="O53" s="65"/>
      <c r="P53" s="65"/>
      <c r="Q53" s="65"/>
    </row>
    <row r="54" spans="1:22" x14ac:dyDescent="0.25">
      <c r="E54" s="11" t="s">
        <v>45</v>
      </c>
      <c r="F54" s="66" t="s">
        <v>76</v>
      </c>
      <c r="G54" s="66"/>
      <c r="H54" s="66"/>
      <c r="I54" s="67" t="s">
        <v>76</v>
      </c>
      <c r="J54" s="67"/>
      <c r="K54" s="67"/>
      <c r="L54" s="69" t="s">
        <v>76</v>
      </c>
      <c r="M54" s="69"/>
      <c r="N54" s="69"/>
      <c r="O54" s="65"/>
      <c r="P54" s="65"/>
      <c r="Q54" s="65"/>
    </row>
    <row r="55" spans="1:22" s="26" customFormat="1" x14ac:dyDescent="0.25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1:22" ht="15.75" customHeight="1" x14ac:dyDescent="0.25">
      <c r="F56" s="22">
        <v>1</v>
      </c>
      <c r="G56" s="23">
        <v>2</v>
      </c>
      <c r="H56" s="24">
        <v>3</v>
      </c>
      <c r="I56" s="22">
        <v>4</v>
      </c>
      <c r="J56" s="23">
        <v>5</v>
      </c>
      <c r="K56" s="24">
        <v>6</v>
      </c>
      <c r="L56" s="22">
        <v>7</v>
      </c>
      <c r="M56" s="23">
        <v>8</v>
      </c>
      <c r="N56" s="24">
        <v>9</v>
      </c>
      <c r="O56" s="22">
        <v>10</v>
      </c>
      <c r="P56" s="23">
        <v>11</v>
      </c>
      <c r="Q56" s="24">
        <v>12</v>
      </c>
    </row>
    <row r="57" spans="1:22" x14ac:dyDescent="0.25">
      <c r="E57" s="11" t="s">
        <v>3</v>
      </c>
      <c r="F57" s="73" t="s">
        <v>77</v>
      </c>
      <c r="G57" s="74"/>
      <c r="H57" s="75"/>
      <c r="I57" s="76" t="s">
        <v>77</v>
      </c>
      <c r="J57" s="77"/>
      <c r="K57" s="78"/>
      <c r="L57" s="79" t="s">
        <v>77</v>
      </c>
      <c r="M57" s="80"/>
      <c r="N57" s="81"/>
      <c r="O57" s="65"/>
      <c r="P57" s="65"/>
      <c r="Q57" s="65"/>
      <c r="R57" s="25" t="s">
        <v>83</v>
      </c>
    </row>
    <row r="58" spans="1:22" x14ac:dyDescent="0.25">
      <c r="E58" s="11" t="s">
        <v>4</v>
      </c>
      <c r="F58" s="73" t="s">
        <v>78</v>
      </c>
      <c r="G58" s="74"/>
      <c r="H58" s="75"/>
      <c r="I58" s="76" t="s">
        <v>78</v>
      </c>
      <c r="J58" s="77"/>
      <c r="K58" s="78"/>
      <c r="L58" s="79" t="s">
        <v>78</v>
      </c>
      <c r="M58" s="80"/>
      <c r="N58" s="81"/>
      <c r="O58" s="65"/>
      <c r="P58" s="65"/>
      <c r="Q58" s="65"/>
      <c r="R58" s="28" t="s">
        <v>68</v>
      </c>
    </row>
    <row r="59" spans="1:22" x14ac:dyDescent="0.25">
      <c r="E59" s="11" t="s">
        <v>5</v>
      </c>
      <c r="F59" s="73" t="s">
        <v>79</v>
      </c>
      <c r="G59" s="74"/>
      <c r="H59" s="75"/>
      <c r="I59" s="76" t="s">
        <v>79</v>
      </c>
      <c r="J59" s="77"/>
      <c r="K59" s="78"/>
      <c r="L59" s="79" t="s">
        <v>78</v>
      </c>
      <c r="M59" s="80"/>
      <c r="N59" s="81"/>
      <c r="O59" s="65"/>
      <c r="P59" s="65"/>
      <c r="Q59" s="65"/>
      <c r="R59" s="29" t="s">
        <v>69</v>
      </c>
    </row>
    <row r="60" spans="1:22" x14ac:dyDescent="0.25">
      <c r="E60" s="11" t="s">
        <v>6</v>
      </c>
      <c r="F60" s="73" t="s">
        <v>80</v>
      </c>
      <c r="G60" s="74"/>
      <c r="H60" s="75"/>
      <c r="I60" s="76" t="s">
        <v>80</v>
      </c>
      <c r="J60" s="77"/>
      <c r="K60" s="78"/>
      <c r="L60" s="79" t="s">
        <v>80</v>
      </c>
      <c r="M60" s="80"/>
      <c r="N60" s="81"/>
      <c r="O60" s="65"/>
      <c r="P60" s="65"/>
      <c r="Q60" s="65"/>
      <c r="R60" s="27" t="s">
        <v>67</v>
      </c>
    </row>
    <row r="61" spans="1:22" x14ac:dyDescent="0.25">
      <c r="E61" s="11" t="s">
        <v>7</v>
      </c>
      <c r="F61" s="73" t="s">
        <v>81</v>
      </c>
      <c r="G61" s="74"/>
      <c r="H61" s="75"/>
      <c r="I61" s="76" t="s">
        <v>81</v>
      </c>
      <c r="J61" s="77"/>
      <c r="K61" s="78"/>
      <c r="L61" s="79" t="s">
        <v>81</v>
      </c>
      <c r="M61" s="80"/>
      <c r="N61" s="81"/>
      <c r="O61" s="65"/>
      <c r="P61" s="65"/>
      <c r="Q61" s="65"/>
    </row>
    <row r="62" spans="1:22" x14ac:dyDescent="0.25">
      <c r="E62" s="11" t="s">
        <v>8</v>
      </c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</row>
    <row r="64" spans="1:22" x14ac:dyDescent="0.25">
      <c r="A64" s="13" t="s">
        <v>32</v>
      </c>
      <c r="B64" s="2"/>
      <c r="C64" s="3">
        <v>14</v>
      </c>
      <c r="E64" s="37"/>
      <c r="F64" s="20">
        <v>1</v>
      </c>
      <c r="G64" s="21">
        <v>2</v>
      </c>
      <c r="H64" s="20">
        <v>3</v>
      </c>
      <c r="I64" s="21">
        <v>4</v>
      </c>
      <c r="J64" s="20">
        <v>5</v>
      </c>
      <c r="K64" s="21">
        <v>6</v>
      </c>
      <c r="L64" s="20">
        <v>7</v>
      </c>
      <c r="M64" s="21">
        <v>8</v>
      </c>
      <c r="N64" s="36">
        <v>9</v>
      </c>
      <c r="O64" s="36">
        <v>10</v>
      </c>
      <c r="P64" s="20">
        <v>11</v>
      </c>
      <c r="Q64" s="21">
        <v>12</v>
      </c>
      <c r="T64" s="13" t="s">
        <v>38</v>
      </c>
      <c r="U64" s="2"/>
      <c r="V64" s="3">
        <v>26</v>
      </c>
    </row>
    <row r="65" spans="1:26" x14ac:dyDescent="0.25">
      <c r="A65" s="4" t="s">
        <v>29</v>
      </c>
      <c r="B65" s="5">
        <v>9.5</v>
      </c>
      <c r="C65" s="6"/>
      <c r="E65" s="36" t="s">
        <v>3</v>
      </c>
      <c r="F65" s="54" t="s">
        <v>84</v>
      </c>
      <c r="G65" s="54"/>
      <c r="H65" s="55" t="s">
        <v>57</v>
      </c>
      <c r="I65" s="50"/>
      <c r="J65" s="56" t="s">
        <v>57</v>
      </c>
      <c r="K65" s="56"/>
      <c r="L65" s="54" t="s">
        <v>92</v>
      </c>
      <c r="M65" s="54"/>
      <c r="N65" s="55" t="s">
        <v>92</v>
      </c>
      <c r="O65" s="55"/>
      <c r="P65" s="57" t="s">
        <v>92</v>
      </c>
      <c r="Q65" s="58"/>
      <c r="R65" s="25" t="s">
        <v>83</v>
      </c>
      <c r="T65" s="4" t="s">
        <v>2</v>
      </c>
      <c r="U65" s="5">
        <v>0.5</v>
      </c>
      <c r="V65" s="6">
        <f>U65*$V$64</f>
        <v>13</v>
      </c>
    </row>
    <row r="66" spans="1:26" x14ac:dyDescent="0.25">
      <c r="A66" s="4" t="s">
        <v>30</v>
      </c>
      <c r="B66" s="5">
        <v>1</v>
      </c>
      <c r="C66" s="18">
        <f t="shared" ref="C66:C73" si="22">B66*$C$64</f>
        <v>14</v>
      </c>
      <c r="E66" s="36" t="s">
        <v>4</v>
      </c>
      <c r="F66" s="47" t="s">
        <v>85</v>
      </c>
      <c r="G66" s="47"/>
      <c r="H66" s="48" t="s">
        <v>70</v>
      </c>
      <c r="I66" s="51"/>
      <c r="J66" s="49" t="s">
        <v>70</v>
      </c>
      <c r="K66" s="49"/>
      <c r="L66" s="47" t="s">
        <v>93</v>
      </c>
      <c r="M66" s="47"/>
      <c r="N66" s="48" t="s">
        <v>93</v>
      </c>
      <c r="O66" s="48"/>
      <c r="P66" s="52" t="s">
        <v>93</v>
      </c>
      <c r="Q66" s="53"/>
      <c r="R66" s="28" t="s">
        <v>68</v>
      </c>
      <c r="T66" s="4" t="s">
        <v>1</v>
      </c>
      <c r="U66" s="5">
        <v>5</v>
      </c>
      <c r="V66" s="6">
        <f t="shared" ref="V66:V68" si="23">U66*$V$64</f>
        <v>130</v>
      </c>
    </row>
    <row r="67" spans="1:26" x14ac:dyDescent="0.25">
      <c r="A67" s="4" t="s">
        <v>31</v>
      </c>
      <c r="B67" s="5">
        <v>1</v>
      </c>
      <c r="C67" s="18">
        <f t="shared" si="22"/>
        <v>14</v>
      </c>
      <c r="E67" s="36" t="s">
        <v>5</v>
      </c>
      <c r="F67" s="47" t="s">
        <v>86</v>
      </c>
      <c r="G67" s="47"/>
      <c r="H67" s="48" t="s">
        <v>71</v>
      </c>
      <c r="I67" s="51"/>
      <c r="J67" s="49" t="s">
        <v>71</v>
      </c>
      <c r="K67" s="49"/>
      <c r="L67" s="47" t="s">
        <v>94</v>
      </c>
      <c r="M67" s="47"/>
      <c r="N67" s="48" t="s">
        <v>94</v>
      </c>
      <c r="O67" s="48"/>
      <c r="P67" s="52" t="s">
        <v>94</v>
      </c>
      <c r="Q67" s="53"/>
      <c r="R67" s="29" t="s">
        <v>69</v>
      </c>
      <c r="T67" s="4" t="s">
        <v>0</v>
      </c>
      <c r="U67" s="5">
        <v>1.5</v>
      </c>
      <c r="V67" s="6">
        <f t="shared" si="23"/>
        <v>39</v>
      </c>
    </row>
    <row r="68" spans="1:26" x14ac:dyDescent="0.25">
      <c r="A68" s="4" t="s">
        <v>36</v>
      </c>
      <c r="B68" s="5">
        <v>4</v>
      </c>
      <c r="C68" s="18">
        <f t="shared" si="22"/>
        <v>56</v>
      </c>
      <c r="E68" s="36" t="s">
        <v>6</v>
      </c>
      <c r="F68" s="47" t="s">
        <v>87</v>
      </c>
      <c r="G68" s="47"/>
      <c r="H68" s="48" t="s">
        <v>72</v>
      </c>
      <c r="I68" s="51"/>
      <c r="J68" s="49" t="s">
        <v>72</v>
      </c>
      <c r="K68" s="49"/>
      <c r="L68" s="47" t="s">
        <v>95</v>
      </c>
      <c r="M68" s="47"/>
      <c r="N68" s="48" t="s">
        <v>95</v>
      </c>
      <c r="O68" s="48"/>
      <c r="P68" s="52" t="s">
        <v>95</v>
      </c>
      <c r="Q68" s="53"/>
      <c r="R68" s="27" t="s">
        <v>67</v>
      </c>
      <c r="T68" s="4" t="s">
        <v>37</v>
      </c>
      <c r="U68" s="5">
        <v>3</v>
      </c>
      <c r="V68" s="6">
        <f t="shared" si="23"/>
        <v>78</v>
      </c>
    </row>
    <row r="69" spans="1:26" x14ac:dyDescent="0.25">
      <c r="A69" s="4" t="s">
        <v>33</v>
      </c>
      <c r="B69" s="5">
        <v>2</v>
      </c>
      <c r="C69" s="18">
        <f t="shared" si="22"/>
        <v>28</v>
      </c>
      <c r="E69" s="36" t="s">
        <v>7</v>
      </c>
      <c r="F69" s="47" t="s">
        <v>88</v>
      </c>
      <c r="G69" s="47"/>
      <c r="H69" s="48" t="s">
        <v>73</v>
      </c>
      <c r="I69" s="51"/>
      <c r="J69" s="49" t="s">
        <v>73</v>
      </c>
      <c r="K69" s="49"/>
      <c r="L69" s="47" t="s">
        <v>96</v>
      </c>
      <c r="M69" s="47"/>
      <c r="N69" s="48" t="s">
        <v>96</v>
      </c>
      <c r="O69" s="48"/>
      <c r="P69" s="52" t="s">
        <v>96</v>
      </c>
      <c r="Q69" s="53"/>
      <c r="T69" s="7"/>
      <c r="U69" s="8">
        <f>SUM(U65:U68)</f>
        <v>10</v>
      </c>
      <c r="V69" s="9"/>
    </row>
    <row r="70" spans="1:26" x14ac:dyDescent="0.25">
      <c r="A70" s="4" t="s">
        <v>34</v>
      </c>
      <c r="B70" s="5">
        <v>1</v>
      </c>
      <c r="C70" s="18">
        <f t="shared" si="22"/>
        <v>14</v>
      </c>
      <c r="E70" s="36" t="s">
        <v>8</v>
      </c>
      <c r="F70" s="47" t="s">
        <v>89</v>
      </c>
      <c r="G70" s="47"/>
      <c r="H70" s="48" t="s">
        <v>74</v>
      </c>
      <c r="I70" s="51"/>
      <c r="J70" s="49" t="s">
        <v>74</v>
      </c>
      <c r="K70" s="49"/>
      <c r="L70" s="82"/>
      <c r="M70" s="83"/>
      <c r="N70" s="82"/>
      <c r="O70" s="83"/>
      <c r="P70" s="82"/>
      <c r="Q70" s="83"/>
    </row>
    <row r="71" spans="1:26" x14ac:dyDescent="0.25">
      <c r="A71" s="4" t="s">
        <v>35</v>
      </c>
      <c r="B71" s="5">
        <v>0.5</v>
      </c>
      <c r="C71" s="18">
        <f t="shared" si="22"/>
        <v>7</v>
      </c>
      <c r="E71" s="36" t="s">
        <v>9</v>
      </c>
      <c r="F71" s="47" t="s">
        <v>90</v>
      </c>
      <c r="G71" s="47"/>
      <c r="H71" s="48" t="s">
        <v>75</v>
      </c>
      <c r="I71" s="51"/>
      <c r="J71" s="49" t="s">
        <v>75</v>
      </c>
      <c r="K71" s="49"/>
      <c r="L71" s="82"/>
      <c r="M71" s="83"/>
      <c r="N71" s="82"/>
      <c r="O71" s="83"/>
      <c r="P71" s="82"/>
      <c r="Q71" s="83"/>
    </row>
    <row r="72" spans="1:26" x14ac:dyDescent="0.25">
      <c r="A72" s="4" t="s">
        <v>32</v>
      </c>
      <c r="B72" s="5">
        <v>1</v>
      </c>
      <c r="C72" s="18">
        <f t="shared" si="22"/>
        <v>14</v>
      </c>
      <c r="E72" s="36" t="s">
        <v>45</v>
      </c>
      <c r="F72" s="47" t="s">
        <v>91</v>
      </c>
      <c r="G72" s="47"/>
      <c r="H72" s="48" t="s">
        <v>76</v>
      </c>
      <c r="I72" s="51"/>
      <c r="J72" s="49" t="s">
        <v>76</v>
      </c>
      <c r="K72" s="49"/>
      <c r="L72" s="82"/>
      <c r="M72" s="83"/>
      <c r="N72" s="82"/>
      <c r="O72" s="83"/>
      <c r="P72" s="82"/>
      <c r="Q72" s="83"/>
    </row>
    <row r="73" spans="1:26" x14ac:dyDescent="0.25">
      <c r="A73" s="7"/>
      <c r="B73" s="8">
        <f>SUM(B65:B72)</f>
        <v>20</v>
      </c>
      <c r="C73" s="18">
        <f t="shared" si="22"/>
        <v>280</v>
      </c>
    </row>
    <row r="75" spans="1:26" ht="30" customHeight="1" x14ac:dyDescent="0.25">
      <c r="E75" s="46" t="s">
        <v>111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V75" s="60" t="s">
        <v>106</v>
      </c>
      <c r="W75" s="60"/>
    </row>
    <row r="76" spans="1:26" x14ac:dyDescent="0.25">
      <c r="A76" s="13" t="s">
        <v>32</v>
      </c>
      <c r="B76" s="2"/>
      <c r="C76" s="3">
        <v>9</v>
      </c>
      <c r="E76" s="38"/>
      <c r="F76" s="40">
        <v>1</v>
      </c>
      <c r="G76" s="41">
        <v>2</v>
      </c>
      <c r="H76" s="42">
        <v>3</v>
      </c>
      <c r="I76" s="40">
        <v>4</v>
      </c>
      <c r="J76" s="41">
        <v>5</v>
      </c>
      <c r="K76" s="42">
        <v>6</v>
      </c>
      <c r="L76" s="40">
        <v>7</v>
      </c>
      <c r="M76" s="41">
        <v>8</v>
      </c>
      <c r="N76" s="42">
        <v>9</v>
      </c>
      <c r="O76" s="40">
        <v>10</v>
      </c>
      <c r="P76" s="41">
        <v>11</v>
      </c>
      <c r="Q76" s="42">
        <v>12</v>
      </c>
      <c r="T76" s="13" t="s">
        <v>38</v>
      </c>
      <c r="U76" s="2" t="s">
        <v>105</v>
      </c>
      <c r="V76" s="3">
        <v>34</v>
      </c>
      <c r="X76" s="1" t="s">
        <v>109</v>
      </c>
      <c r="Y76" s="2">
        <v>1</v>
      </c>
      <c r="Z76" s="3">
        <v>3.5</v>
      </c>
    </row>
    <row r="77" spans="1:26" x14ac:dyDescent="0.25">
      <c r="A77" s="1" t="s">
        <v>29</v>
      </c>
      <c r="B77" s="2">
        <v>9.5</v>
      </c>
      <c r="C77" s="3"/>
      <c r="E77" s="39" t="s">
        <v>3</v>
      </c>
      <c r="F77" s="66" t="s">
        <v>97</v>
      </c>
      <c r="G77" s="66"/>
      <c r="H77" s="66"/>
      <c r="I77" s="67" t="s">
        <v>97</v>
      </c>
      <c r="J77" s="67"/>
      <c r="K77" s="67"/>
      <c r="L77" s="66" t="s">
        <v>28</v>
      </c>
      <c r="M77" s="66"/>
      <c r="N77" s="66"/>
      <c r="O77" s="67" t="s">
        <v>28</v>
      </c>
      <c r="P77" s="67"/>
      <c r="Q77" s="67"/>
      <c r="R77" s="25">
        <v>42248</v>
      </c>
      <c r="T77" s="4" t="s">
        <v>2</v>
      </c>
      <c r="U77" s="5">
        <v>0.5</v>
      </c>
      <c r="V77" s="6">
        <f>U77*$V$76</f>
        <v>17</v>
      </c>
      <c r="X77" s="13" t="s">
        <v>38</v>
      </c>
      <c r="Y77" s="5">
        <v>8</v>
      </c>
      <c r="Z77" s="6">
        <f>Y77*$Z$76</f>
        <v>28</v>
      </c>
    </row>
    <row r="78" spans="1:26" x14ac:dyDescent="0.25">
      <c r="A78" s="4" t="s">
        <v>30</v>
      </c>
      <c r="B78" s="5">
        <v>1</v>
      </c>
      <c r="C78" s="18">
        <f>B78*$C$76</f>
        <v>9</v>
      </c>
      <c r="E78" s="39" t="s">
        <v>4</v>
      </c>
      <c r="F78" s="66" t="s">
        <v>98</v>
      </c>
      <c r="G78" s="66"/>
      <c r="H78" s="66"/>
      <c r="I78" s="67" t="s">
        <v>98</v>
      </c>
      <c r="J78" s="67"/>
      <c r="K78" s="67"/>
      <c r="L78" s="65"/>
      <c r="M78" s="65"/>
      <c r="N78" s="65"/>
      <c r="O78" s="65"/>
      <c r="P78" s="65"/>
      <c r="Q78" s="65"/>
      <c r="R78" s="28" t="s">
        <v>107</v>
      </c>
      <c r="T78" s="4" t="s">
        <v>1</v>
      </c>
      <c r="U78" s="5">
        <v>5</v>
      </c>
      <c r="V78" s="6">
        <f>U78*$V$76</f>
        <v>170</v>
      </c>
      <c r="X78" s="4" t="s">
        <v>37</v>
      </c>
      <c r="Y78" s="5">
        <v>2</v>
      </c>
      <c r="Z78" s="6">
        <f>Y78*$Z$76</f>
        <v>7</v>
      </c>
    </row>
    <row r="79" spans="1:26" x14ac:dyDescent="0.25">
      <c r="A79" s="7" t="s">
        <v>31</v>
      </c>
      <c r="B79" s="8">
        <v>1</v>
      </c>
      <c r="C79" s="19">
        <f t="shared" ref="C79:C85" si="24">B79*$C$76</f>
        <v>9</v>
      </c>
      <c r="E79" s="39" t="s">
        <v>5</v>
      </c>
      <c r="F79" s="66" t="s">
        <v>99</v>
      </c>
      <c r="G79" s="66"/>
      <c r="H79" s="66"/>
      <c r="I79" s="67" t="s">
        <v>99</v>
      </c>
      <c r="J79" s="67"/>
      <c r="K79" s="67"/>
      <c r="L79" s="65"/>
      <c r="M79" s="65"/>
      <c r="N79" s="65"/>
      <c r="O79" s="65"/>
      <c r="P79" s="65"/>
      <c r="Q79" s="65"/>
      <c r="R79" s="29" t="s">
        <v>108</v>
      </c>
      <c r="T79" s="4" t="s">
        <v>0</v>
      </c>
      <c r="U79" s="5">
        <v>2.5</v>
      </c>
      <c r="V79" s="6">
        <f t="shared" ref="V79:V80" si="25">U79*$V$76</f>
        <v>85</v>
      </c>
      <c r="X79" s="7" t="s">
        <v>110</v>
      </c>
      <c r="Y79" s="8">
        <v>10</v>
      </c>
      <c r="Z79" s="6">
        <f>Y79*$Z$76</f>
        <v>35</v>
      </c>
    </row>
    <row r="80" spans="1:26" x14ac:dyDescent="0.25">
      <c r="A80" s="1" t="s">
        <v>36</v>
      </c>
      <c r="B80" s="2">
        <v>4</v>
      </c>
      <c r="C80" s="59">
        <f t="shared" si="24"/>
        <v>36</v>
      </c>
      <c r="E80" s="39" t="s">
        <v>6</v>
      </c>
      <c r="F80" s="66" t="s">
        <v>100</v>
      </c>
      <c r="G80" s="66"/>
      <c r="H80" s="66"/>
      <c r="I80" s="67" t="s">
        <v>100</v>
      </c>
      <c r="J80" s="67"/>
      <c r="K80" s="67"/>
      <c r="L80" s="65"/>
      <c r="M80" s="65"/>
      <c r="N80" s="65"/>
      <c r="O80" s="65"/>
      <c r="P80" s="65"/>
      <c r="Q80" s="65"/>
      <c r="T80" s="7"/>
      <c r="U80" s="8">
        <f>SUM(U77:U79)</f>
        <v>8</v>
      </c>
      <c r="V80" s="9">
        <f t="shared" si="25"/>
        <v>272</v>
      </c>
    </row>
    <row r="81" spans="1:26" x14ac:dyDescent="0.25">
      <c r="A81" s="4" t="s">
        <v>33</v>
      </c>
      <c r="B81" s="5">
        <v>2</v>
      </c>
      <c r="C81" s="18">
        <f t="shared" si="24"/>
        <v>18</v>
      </c>
      <c r="E81" s="39" t="s">
        <v>7</v>
      </c>
      <c r="F81" s="66" t="s">
        <v>101</v>
      </c>
      <c r="G81" s="66"/>
      <c r="H81" s="66"/>
      <c r="I81" s="67" t="s">
        <v>101</v>
      </c>
      <c r="J81" s="67"/>
      <c r="K81" s="67"/>
      <c r="L81" s="65"/>
      <c r="M81" s="65"/>
      <c r="N81" s="65"/>
      <c r="O81" s="65"/>
      <c r="P81" s="65"/>
      <c r="Q81" s="65"/>
    </row>
    <row r="82" spans="1:26" x14ac:dyDescent="0.25">
      <c r="A82" s="4" t="s">
        <v>34</v>
      </c>
      <c r="B82" s="5">
        <v>1</v>
      </c>
      <c r="C82" s="18">
        <f t="shared" si="24"/>
        <v>9</v>
      </c>
      <c r="E82" s="39" t="s">
        <v>8</v>
      </c>
      <c r="F82" s="66" t="s">
        <v>102</v>
      </c>
      <c r="G82" s="66"/>
      <c r="H82" s="66"/>
      <c r="I82" s="67" t="s">
        <v>102</v>
      </c>
      <c r="J82" s="67"/>
      <c r="K82" s="67"/>
      <c r="L82" s="65"/>
      <c r="M82" s="65"/>
      <c r="N82" s="65"/>
      <c r="O82" s="65"/>
      <c r="P82" s="65"/>
      <c r="Q82" s="65"/>
    </row>
    <row r="83" spans="1:26" x14ac:dyDescent="0.25">
      <c r="A83" s="4" t="s">
        <v>35</v>
      </c>
      <c r="B83" s="5">
        <v>0.5</v>
      </c>
      <c r="C83" s="18">
        <f t="shared" si="24"/>
        <v>4.5</v>
      </c>
      <c r="E83" s="39" t="s">
        <v>9</v>
      </c>
      <c r="F83" s="66" t="s">
        <v>103</v>
      </c>
      <c r="G83" s="66"/>
      <c r="H83" s="66"/>
      <c r="I83" s="67" t="s">
        <v>103</v>
      </c>
      <c r="J83" s="67"/>
      <c r="K83" s="67"/>
      <c r="L83" s="65"/>
      <c r="M83" s="65"/>
      <c r="N83" s="65"/>
      <c r="O83" s="65"/>
      <c r="P83" s="65"/>
      <c r="Q83" s="65"/>
    </row>
    <row r="84" spans="1:26" x14ac:dyDescent="0.25">
      <c r="A84" s="7" t="s">
        <v>32</v>
      </c>
      <c r="B84" s="8">
        <v>1</v>
      </c>
      <c r="C84" s="19">
        <f t="shared" si="24"/>
        <v>9</v>
      </c>
      <c r="E84" s="39" t="s">
        <v>45</v>
      </c>
      <c r="F84" s="66" t="s">
        <v>104</v>
      </c>
      <c r="G84" s="66"/>
      <c r="H84" s="66"/>
      <c r="I84" s="67" t="s">
        <v>104</v>
      </c>
      <c r="J84" s="67"/>
      <c r="K84" s="67"/>
      <c r="L84" s="65"/>
      <c r="M84" s="65"/>
      <c r="N84" s="65"/>
      <c r="O84" s="65"/>
      <c r="P84" s="65"/>
      <c r="Q84" s="65"/>
    </row>
    <row r="85" spans="1:26" x14ac:dyDescent="0.25">
      <c r="A85" s="7"/>
      <c r="B85" s="8">
        <f>SUM(B77:B84)</f>
        <v>20</v>
      </c>
      <c r="C85" s="19">
        <f t="shared" si="24"/>
        <v>180</v>
      </c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</row>
    <row r="87" spans="1:26" x14ac:dyDescent="0.25">
      <c r="A87" s="1" t="s">
        <v>29</v>
      </c>
      <c r="B87" s="2">
        <v>9.5</v>
      </c>
      <c r="C87" s="61"/>
    </row>
    <row r="88" spans="1:26" ht="30" x14ac:dyDescent="0.25">
      <c r="A88" s="13" t="s">
        <v>112</v>
      </c>
      <c r="B88" s="2"/>
      <c r="C88" s="61">
        <v>5</v>
      </c>
      <c r="V88" s="60" t="s">
        <v>106</v>
      </c>
      <c r="W88" s="60"/>
    </row>
    <row r="89" spans="1:26" x14ac:dyDescent="0.25">
      <c r="E89" s="38"/>
      <c r="F89" s="40">
        <v>1</v>
      </c>
      <c r="G89" s="41">
        <v>2</v>
      </c>
      <c r="H89" s="42">
        <v>3</v>
      </c>
      <c r="I89" s="40">
        <v>4</v>
      </c>
      <c r="J89" s="41">
        <v>5</v>
      </c>
      <c r="K89" s="42">
        <v>6</v>
      </c>
      <c r="L89" s="40">
        <v>7</v>
      </c>
      <c r="M89" s="41">
        <v>8</v>
      </c>
      <c r="N89" s="42">
        <v>9</v>
      </c>
      <c r="O89" s="40">
        <v>10</v>
      </c>
      <c r="P89" s="41">
        <v>11</v>
      </c>
      <c r="Q89" s="42">
        <v>12</v>
      </c>
      <c r="T89" s="13" t="s">
        <v>38</v>
      </c>
      <c r="U89" s="2" t="s">
        <v>105</v>
      </c>
      <c r="V89" s="3">
        <v>20</v>
      </c>
      <c r="X89" s="1" t="s">
        <v>109</v>
      </c>
      <c r="Y89" s="2">
        <v>1</v>
      </c>
      <c r="Z89" s="3">
        <v>3.5</v>
      </c>
    </row>
    <row r="90" spans="1:26" x14ac:dyDescent="0.25">
      <c r="A90" s="4" t="s">
        <v>30</v>
      </c>
      <c r="B90" s="5">
        <v>1</v>
      </c>
      <c r="C90" s="62">
        <f>B90*$C$88</f>
        <v>5</v>
      </c>
      <c r="E90" s="39" t="s">
        <v>3</v>
      </c>
      <c r="F90" s="66">
        <v>1</v>
      </c>
      <c r="G90" s="66"/>
      <c r="H90" s="66"/>
      <c r="I90" s="67">
        <v>1</v>
      </c>
      <c r="J90" s="67"/>
      <c r="K90" s="67"/>
      <c r="L90" s="65"/>
      <c r="M90" s="65"/>
      <c r="N90" s="65"/>
      <c r="O90" s="65"/>
      <c r="P90" s="65"/>
      <c r="Q90" s="65"/>
      <c r="R90" s="25">
        <v>42248</v>
      </c>
      <c r="T90" s="4" t="s">
        <v>2</v>
      </c>
      <c r="U90" s="5">
        <v>0.5</v>
      </c>
      <c r="V90" s="6">
        <f>U90*$V$89</f>
        <v>10</v>
      </c>
      <c r="X90" s="13" t="s">
        <v>38</v>
      </c>
      <c r="Y90" s="5">
        <v>8</v>
      </c>
      <c r="Z90" s="6">
        <f>Y90*$Z$89</f>
        <v>28</v>
      </c>
    </row>
    <row r="91" spans="1:26" x14ac:dyDescent="0.25">
      <c r="A91" s="7" t="s">
        <v>31</v>
      </c>
      <c r="B91" s="8">
        <v>1</v>
      </c>
      <c r="C91" s="63">
        <f>B91*$C$88</f>
        <v>5</v>
      </c>
      <c r="E91" s="39" t="s">
        <v>4</v>
      </c>
      <c r="F91" s="66">
        <v>2</v>
      </c>
      <c r="G91" s="66"/>
      <c r="H91" s="66"/>
      <c r="I91" s="67">
        <v>2</v>
      </c>
      <c r="J91" s="67"/>
      <c r="K91" s="67"/>
      <c r="L91" s="65"/>
      <c r="M91" s="65"/>
      <c r="N91" s="65"/>
      <c r="O91" s="65"/>
      <c r="P91" s="65"/>
      <c r="Q91" s="65"/>
      <c r="R91" s="28" t="s">
        <v>107</v>
      </c>
      <c r="T91" s="4" t="s">
        <v>1</v>
      </c>
      <c r="U91" s="5">
        <v>5</v>
      </c>
      <c r="V91" s="6">
        <f t="shared" ref="V91:V93" si="26">U91*$V$89</f>
        <v>100</v>
      </c>
      <c r="X91" s="4" t="s">
        <v>37</v>
      </c>
      <c r="Y91" s="5">
        <v>2</v>
      </c>
      <c r="Z91" s="6">
        <f t="shared" ref="Z91:Z92" si="27">Y91*$Z$89</f>
        <v>7</v>
      </c>
    </row>
    <row r="92" spans="1:26" x14ac:dyDescent="0.25">
      <c r="A92" s="64" t="s">
        <v>113</v>
      </c>
      <c r="B92" s="5"/>
      <c r="C92" s="62"/>
      <c r="E92" s="39" t="s">
        <v>5</v>
      </c>
      <c r="F92" s="66">
        <v>3</v>
      </c>
      <c r="G92" s="66"/>
      <c r="H92" s="66"/>
      <c r="I92" s="67">
        <v>3</v>
      </c>
      <c r="J92" s="67"/>
      <c r="K92" s="67"/>
      <c r="L92" s="65"/>
      <c r="M92" s="65"/>
      <c r="N92" s="65"/>
      <c r="O92" s="65"/>
      <c r="P92" s="65"/>
      <c r="Q92" s="65"/>
      <c r="R92" s="29" t="s">
        <v>108</v>
      </c>
      <c r="T92" s="4" t="s">
        <v>0</v>
      </c>
      <c r="U92" s="5">
        <v>2.5</v>
      </c>
      <c r="V92" s="6">
        <f t="shared" si="26"/>
        <v>50</v>
      </c>
      <c r="X92" s="7" t="s">
        <v>110</v>
      </c>
      <c r="Y92" s="8">
        <v>10</v>
      </c>
      <c r="Z92" s="9">
        <f t="shared" si="27"/>
        <v>35</v>
      </c>
    </row>
    <row r="93" spans="1:26" x14ac:dyDescent="0.25">
      <c r="A93" s="1" t="s">
        <v>36</v>
      </c>
      <c r="B93" s="2">
        <v>4</v>
      </c>
      <c r="C93" s="61">
        <f t="shared" ref="C93:C98" si="28">B93*$C$88</f>
        <v>20</v>
      </c>
      <c r="E93" s="39" t="s">
        <v>6</v>
      </c>
      <c r="F93" s="66">
        <v>4</v>
      </c>
      <c r="G93" s="66"/>
      <c r="H93" s="66"/>
      <c r="I93" s="67">
        <v>4</v>
      </c>
      <c r="J93" s="67"/>
      <c r="K93" s="67"/>
      <c r="L93" s="65"/>
      <c r="M93" s="65"/>
      <c r="N93" s="65"/>
      <c r="O93" s="65"/>
      <c r="P93" s="65"/>
      <c r="Q93" s="65"/>
      <c r="T93" s="7"/>
      <c r="U93" s="8">
        <f>SUM(U90:U92)</f>
        <v>8</v>
      </c>
      <c r="V93" s="6">
        <f t="shared" si="26"/>
        <v>160</v>
      </c>
    </row>
    <row r="94" spans="1:26" x14ac:dyDescent="0.25">
      <c r="A94" s="4" t="s">
        <v>33</v>
      </c>
      <c r="B94" s="5">
        <v>2</v>
      </c>
      <c r="C94" s="62">
        <f t="shared" si="28"/>
        <v>10</v>
      </c>
      <c r="E94" s="39" t="s">
        <v>7</v>
      </c>
      <c r="F94" s="66" t="s">
        <v>28</v>
      </c>
      <c r="G94" s="66"/>
      <c r="H94" s="66"/>
      <c r="I94" s="67" t="s">
        <v>28</v>
      </c>
      <c r="J94" s="67"/>
      <c r="K94" s="67"/>
      <c r="L94" s="65"/>
      <c r="M94" s="65"/>
      <c r="N94" s="65"/>
      <c r="O94" s="65"/>
      <c r="P94" s="65"/>
      <c r="Q94" s="65"/>
    </row>
    <row r="95" spans="1:26" x14ac:dyDescent="0.25">
      <c r="A95" s="4" t="s">
        <v>34</v>
      </c>
      <c r="B95" s="5">
        <v>1</v>
      </c>
      <c r="C95" s="62">
        <f t="shared" si="28"/>
        <v>5</v>
      </c>
      <c r="E95" s="39" t="s">
        <v>8</v>
      </c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</row>
    <row r="96" spans="1:26" x14ac:dyDescent="0.25">
      <c r="A96" s="4" t="s">
        <v>35</v>
      </c>
      <c r="B96" s="5">
        <v>0.5</v>
      </c>
      <c r="C96" s="62">
        <f t="shared" si="28"/>
        <v>2.5</v>
      </c>
      <c r="E96" s="39" t="s">
        <v>9</v>
      </c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</row>
    <row r="97" spans="1:26" x14ac:dyDescent="0.25">
      <c r="A97" s="7" t="s">
        <v>32</v>
      </c>
      <c r="B97" s="8">
        <v>1</v>
      </c>
      <c r="C97" s="63">
        <f t="shared" si="28"/>
        <v>5</v>
      </c>
      <c r="E97" s="39" t="s">
        <v>45</v>
      </c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</row>
    <row r="98" spans="1:26" x14ac:dyDescent="0.25">
      <c r="A98" s="7"/>
      <c r="B98" s="8">
        <f>SUM(B87:B97)</f>
        <v>20</v>
      </c>
      <c r="C98" s="62">
        <f t="shared" si="28"/>
        <v>100</v>
      </c>
    </row>
    <row r="100" spans="1:26" x14ac:dyDescent="0.25">
      <c r="E100" s="38"/>
      <c r="F100" s="40">
        <v>1</v>
      </c>
      <c r="G100" s="41">
        <v>2</v>
      </c>
      <c r="H100" s="42">
        <v>3</v>
      </c>
      <c r="I100" s="40">
        <v>4</v>
      </c>
      <c r="J100" s="41">
        <v>5</v>
      </c>
      <c r="K100" s="42">
        <v>6</v>
      </c>
      <c r="L100" s="40">
        <v>7</v>
      </c>
      <c r="M100" s="41">
        <v>8</v>
      </c>
      <c r="N100" s="42">
        <v>9</v>
      </c>
      <c r="O100" s="40">
        <v>10</v>
      </c>
      <c r="P100" s="41">
        <v>11</v>
      </c>
      <c r="Q100" s="42">
        <v>12</v>
      </c>
      <c r="T100" s="13" t="s">
        <v>38</v>
      </c>
      <c r="U100" s="2" t="s">
        <v>105</v>
      </c>
      <c r="V100" s="3">
        <f>13*3*1.2</f>
        <v>46.8</v>
      </c>
      <c r="X100" s="1" t="s">
        <v>109</v>
      </c>
      <c r="Y100" s="2">
        <v>1</v>
      </c>
      <c r="Z100" s="3">
        <v>3.5</v>
      </c>
    </row>
    <row r="101" spans="1:26" x14ac:dyDescent="0.25">
      <c r="C101" s="25">
        <v>42265</v>
      </c>
      <c r="E101" s="39" t="s">
        <v>3</v>
      </c>
      <c r="F101" s="66" t="s">
        <v>97</v>
      </c>
      <c r="G101" s="66"/>
      <c r="H101" s="66"/>
      <c r="I101" s="66" t="s">
        <v>28</v>
      </c>
      <c r="J101" s="66"/>
      <c r="K101" s="66"/>
      <c r="L101" s="65"/>
      <c r="M101" s="65"/>
      <c r="N101" s="65"/>
      <c r="O101" s="65"/>
      <c r="P101" s="65"/>
      <c r="Q101" s="65"/>
      <c r="R101" s="25">
        <v>42248</v>
      </c>
      <c r="T101" s="4" t="s">
        <v>2</v>
      </c>
      <c r="U101" s="5">
        <v>0.5</v>
      </c>
      <c r="V101" s="6">
        <f>U101*$V$100</f>
        <v>23.4</v>
      </c>
      <c r="X101" s="13" t="s">
        <v>38</v>
      </c>
      <c r="Y101" s="5">
        <v>8</v>
      </c>
      <c r="Z101" s="6">
        <f>Y101*$Z$76</f>
        <v>28</v>
      </c>
    </row>
    <row r="102" spans="1:26" x14ac:dyDescent="0.25">
      <c r="E102" s="39" t="s">
        <v>4</v>
      </c>
      <c r="F102" s="66" t="s">
        <v>98</v>
      </c>
      <c r="G102" s="66"/>
      <c r="H102" s="66"/>
      <c r="I102" s="66">
        <v>5</v>
      </c>
      <c r="J102" s="66"/>
      <c r="K102" s="66"/>
      <c r="L102" s="65"/>
      <c r="M102" s="65"/>
      <c r="N102" s="65"/>
      <c r="O102" s="65"/>
      <c r="P102" s="65"/>
      <c r="Q102" s="65"/>
      <c r="R102" s="28" t="s">
        <v>107</v>
      </c>
      <c r="T102" s="4" t="s">
        <v>1</v>
      </c>
      <c r="U102" s="5">
        <v>5</v>
      </c>
      <c r="V102" s="6">
        <f t="shared" ref="V102:V104" si="29">U102*$V$100</f>
        <v>234</v>
      </c>
      <c r="X102" s="4" t="s">
        <v>37</v>
      </c>
      <c r="Y102" s="5">
        <v>2</v>
      </c>
      <c r="Z102" s="6">
        <f>Y102*$Z$76</f>
        <v>7</v>
      </c>
    </row>
    <row r="103" spans="1:26" x14ac:dyDescent="0.25">
      <c r="E103" s="39" t="s">
        <v>5</v>
      </c>
      <c r="F103" s="66" t="s">
        <v>99</v>
      </c>
      <c r="G103" s="66"/>
      <c r="H103" s="66"/>
      <c r="I103" s="66">
        <v>6</v>
      </c>
      <c r="J103" s="66"/>
      <c r="K103" s="66"/>
      <c r="L103" s="65"/>
      <c r="M103" s="65"/>
      <c r="N103" s="65"/>
      <c r="O103" s="65"/>
      <c r="P103" s="65"/>
      <c r="Q103" s="65"/>
      <c r="R103" t="s">
        <v>68</v>
      </c>
      <c r="T103" s="4" t="s">
        <v>0</v>
      </c>
      <c r="U103" s="5">
        <v>2.5</v>
      </c>
      <c r="V103" s="6">
        <f t="shared" si="29"/>
        <v>117</v>
      </c>
      <c r="X103" s="7" t="s">
        <v>110</v>
      </c>
      <c r="Y103" s="8">
        <v>10</v>
      </c>
      <c r="Z103" s="6">
        <f>Y103*$Z$76</f>
        <v>35</v>
      </c>
    </row>
    <row r="104" spans="1:26" x14ac:dyDescent="0.25">
      <c r="E104" s="39" t="s">
        <v>6</v>
      </c>
      <c r="F104" s="66" t="s">
        <v>100</v>
      </c>
      <c r="G104" s="66"/>
      <c r="H104" s="66"/>
      <c r="I104" s="66">
        <v>7</v>
      </c>
      <c r="J104" s="66"/>
      <c r="K104" s="66"/>
      <c r="L104" s="65"/>
      <c r="M104" s="65"/>
      <c r="N104" s="65"/>
      <c r="O104" s="65"/>
      <c r="P104" s="65"/>
      <c r="Q104" s="65"/>
      <c r="R104" t="s">
        <v>69</v>
      </c>
      <c r="T104" s="7"/>
      <c r="U104" s="8">
        <f>SUM(U101:U103)</f>
        <v>8</v>
      </c>
      <c r="V104" s="6">
        <f t="shared" si="29"/>
        <v>374.4</v>
      </c>
    </row>
    <row r="105" spans="1:26" x14ac:dyDescent="0.25">
      <c r="E105" s="39" t="s">
        <v>7</v>
      </c>
      <c r="F105" s="66" t="s">
        <v>101</v>
      </c>
      <c r="G105" s="66"/>
      <c r="H105" s="66"/>
      <c r="I105" s="66">
        <v>8</v>
      </c>
      <c r="J105" s="66"/>
      <c r="K105" s="66"/>
      <c r="L105" s="65"/>
      <c r="M105" s="65"/>
      <c r="N105" s="65"/>
      <c r="O105" s="65"/>
      <c r="P105" s="65"/>
      <c r="Q105" s="65"/>
    </row>
    <row r="106" spans="1:26" x14ac:dyDescent="0.25">
      <c r="E106" s="39" t="s">
        <v>8</v>
      </c>
      <c r="F106" s="66" t="s">
        <v>102</v>
      </c>
      <c r="G106" s="66"/>
      <c r="H106" s="66"/>
      <c r="I106" s="65"/>
      <c r="J106" s="65"/>
      <c r="K106" s="65"/>
      <c r="L106" s="65"/>
      <c r="M106" s="65"/>
      <c r="N106" s="65"/>
      <c r="O106" s="65"/>
      <c r="P106" s="65"/>
      <c r="Q106" s="65"/>
    </row>
    <row r="107" spans="1:26" x14ac:dyDescent="0.25">
      <c r="E107" s="39" t="s">
        <v>9</v>
      </c>
      <c r="F107" s="66" t="s">
        <v>103</v>
      </c>
      <c r="G107" s="66"/>
      <c r="H107" s="66"/>
      <c r="I107" s="65"/>
      <c r="J107" s="65"/>
      <c r="K107" s="65"/>
      <c r="L107" s="65"/>
      <c r="M107" s="65"/>
      <c r="N107" s="65"/>
      <c r="O107" s="65"/>
      <c r="P107" s="65"/>
      <c r="Q107" s="65"/>
    </row>
    <row r="108" spans="1:26" x14ac:dyDescent="0.25">
      <c r="E108" s="39" t="s">
        <v>45</v>
      </c>
      <c r="F108" s="66" t="s">
        <v>104</v>
      </c>
      <c r="G108" s="66"/>
      <c r="H108" s="66"/>
      <c r="I108" s="65"/>
      <c r="J108" s="65"/>
      <c r="K108" s="65"/>
      <c r="L108" s="65"/>
      <c r="M108" s="65"/>
      <c r="N108" s="65"/>
      <c r="O108" s="65"/>
      <c r="P108" s="65"/>
      <c r="Q108" s="65"/>
    </row>
  </sheetData>
  <mergeCells count="301">
    <mergeCell ref="F107:H107"/>
    <mergeCell ref="I107:K107"/>
    <mergeCell ref="L107:N107"/>
    <mergeCell ref="O107:Q107"/>
    <mergeCell ref="F108:H108"/>
    <mergeCell ref="I108:K108"/>
    <mergeCell ref="L108:N108"/>
    <mergeCell ref="O108:Q108"/>
    <mergeCell ref="L101:N101"/>
    <mergeCell ref="L102:N102"/>
    <mergeCell ref="L103:N103"/>
    <mergeCell ref="L104:N104"/>
    <mergeCell ref="L105:N105"/>
    <mergeCell ref="F104:H104"/>
    <mergeCell ref="I104:K104"/>
    <mergeCell ref="O104:Q104"/>
    <mergeCell ref="F105:H105"/>
    <mergeCell ref="I105:K105"/>
    <mergeCell ref="O105:Q105"/>
    <mergeCell ref="F106:H106"/>
    <mergeCell ref="I106:K106"/>
    <mergeCell ref="L106:N106"/>
    <mergeCell ref="O106:Q106"/>
    <mergeCell ref="F101:H101"/>
    <mergeCell ref="I101:K101"/>
    <mergeCell ref="O101:Q101"/>
    <mergeCell ref="F102:H102"/>
    <mergeCell ref="I102:K102"/>
    <mergeCell ref="O102:Q102"/>
    <mergeCell ref="F103:H103"/>
    <mergeCell ref="I103:K103"/>
    <mergeCell ref="O103:Q103"/>
    <mergeCell ref="F83:H83"/>
    <mergeCell ref="I83:K83"/>
    <mergeCell ref="L83:N83"/>
    <mergeCell ref="O83:Q83"/>
    <mergeCell ref="F84:H84"/>
    <mergeCell ref="I84:K84"/>
    <mergeCell ref="L84:N84"/>
    <mergeCell ref="O84:Q84"/>
    <mergeCell ref="F80:H80"/>
    <mergeCell ref="I80:K80"/>
    <mergeCell ref="L80:N80"/>
    <mergeCell ref="O80:Q80"/>
    <mergeCell ref="F81:H81"/>
    <mergeCell ref="I81:K81"/>
    <mergeCell ref="L81:N81"/>
    <mergeCell ref="O81:Q81"/>
    <mergeCell ref="F82:H82"/>
    <mergeCell ref="I82:K82"/>
    <mergeCell ref="L82:N82"/>
    <mergeCell ref="O82:Q82"/>
    <mergeCell ref="F77:H77"/>
    <mergeCell ref="I77:K77"/>
    <mergeCell ref="L77:N77"/>
    <mergeCell ref="O77:Q77"/>
    <mergeCell ref="F78:H78"/>
    <mergeCell ref="I78:K78"/>
    <mergeCell ref="L78:N78"/>
    <mergeCell ref="O78:Q78"/>
    <mergeCell ref="F79:H79"/>
    <mergeCell ref="I79:K79"/>
    <mergeCell ref="L79:N79"/>
    <mergeCell ref="O79:Q79"/>
    <mergeCell ref="L70:M70"/>
    <mergeCell ref="L71:M71"/>
    <mergeCell ref="L72:M72"/>
    <mergeCell ref="N70:O70"/>
    <mergeCell ref="P70:Q70"/>
    <mergeCell ref="N71:O71"/>
    <mergeCell ref="P71:Q71"/>
    <mergeCell ref="N72:O72"/>
    <mergeCell ref="P72:Q72"/>
    <mergeCell ref="F32:H32"/>
    <mergeCell ref="I32:K32"/>
    <mergeCell ref="L32:N32"/>
    <mergeCell ref="O32:Q32"/>
    <mergeCell ref="F33:H33"/>
    <mergeCell ref="I33:K33"/>
    <mergeCell ref="L33:N33"/>
    <mergeCell ref="O33:Q33"/>
    <mergeCell ref="O49:Q49"/>
    <mergeCell ref="L49:N49"/>
    <mergeCell ref="L44:N44"/>
    <mergeCell ref="L47:N47"/>
    <mergeCell ref="L48:N48"/>
    <mergeCell ref="L37:N37"/>
    <mergeCell ref="L38:N38"/>
    <mergeCell ref="L39:N39"/>
    <mergeCell ref="L40:N40"/>
    <mergeCell ref="L41:N41"/>
    <mergeCell ref="O44:Q44"/>
    <mergeCell ref="O47:Q47"/>
    <mergeCell ref="O48:Q48"/>
    <mergeCell ref="F44:H44"/>
    <mergeCell ref="I44:K44"/>
    <mergeCell ref="F41:H41"/>
    <mergeCell ref="O60:Q60"/>
    <mergeCell ref="O61:Q61"/>
    <mergeCell ref="O62:Q62"/>
    <mergeCell ref="F57:H57"/>
    <mergeCell ref="I57:K57"/>
    <mergeCell ref="L57:N57"/>
    <mergeCell ref="O57:Q57"/>
    <mergeCell ref="F62:H62"/>
    <mergeCell ref="I62:K62"/>
    <mergeCell ref="L61:N61"/>
    <mergeCell ref="L62:N62"/>
    <mergeCell ref="F61:H61"/>
    <mergeCell ref="I61:K61"/>
    <mergeCell ref="O51:Q51"/>
    <mergeCell ref="L52:N52"/>
    <mergeCell ref="O52:Q52"/>
    <mergeCell ref="F60:H60"/>
    <mergeCell ref="I60:K60"/>
    <mergeCell ref="L60:N60"/>
    <mergeCell ref="L50:N50"/>
    <mergeCell ref="O50:Q50"/>
    <mergeCell ref="F58:H58"/>
    <mergeCell ref="I58:K58"/>
    <mergeCell ref="L58:N58"/>
    <mergeCell ref="F59:H59"/>
    <mergeCell ref="I59:K59"/>
    <mergeCell ref="L59:N59"/>
    <mergeCell ref="F53:H53"/>
    <mergeCell ref="I53:K53"/>
    <mergeCell ref="F54:H54"/>
    <mergeCell ref="I54:K54"/>
    <mergeCell ref="L53:N53"/>
    <mergeCell ref="O53:Q53"/>
    <mergeCell ref="L54:N54"/>
    <mergeCell ref="O54:Q54"/>
    <mergeCell ref="O58:Q58"/>
    <mergeCell ref="O59:Q59"/>
    <mergeCell ref="F51:H51"/>
    <mergeCell ref="I51:K51"/>
    <mergeCell ref="F42:H42"/>
    <mergeCell ref="I42:K42"/>
    <mergeCell ref="F52:H52"/>
    <mergeCell ref="I52:K52"/>
    <mergeCell ref="F49:H49"/>
    <mergeCell ref="I49:K49"/>
    <mergeCell ref="L51:N51"/>
    <mergeCell ref="F50:H50"/>
    <mergeCell ref="I50:K50"/>
    <mergeCell ref="F47:H47"/>
    <mergeCell ref="I47:K47"/>
    <mergeCell ref="F38:H38"/>
    <mergeCell ref="I38:K38"/>
    <mergeCell ref="F48:H48"/>
    <mergeCell ref="I48:K48"/>
    <mergeCell ref="F43:H43"/>
    <mergeCell ref="I43:K43"/>
    <mergeCell ref="I41:K41"/>
    <mergeCell ref="O43:Q43"/>
    <mergeCell ref="O41:Q41"/>
    <mergeCell ref="O42:Q42"/>
    <mergeCell ref="O39:Q39"/>
    <mergeCell ref="O40:Q40"/>
    <mergeCell ref="O37:Q37"/>
    <mergeCell ref="O38:Q38"/>
    <mergeCell ref="F39:H39"/>
    <mergeCell ref="I39:K39"/>
    <mergeCell ref="L42:N42"/>
    <mergeCell ref="L43:N43"/>
    <mergeCell ref="F40:H40"/>
    <mergeCell ref="I40:K40"/>
    <mergeCell ref="F37:H37"/>
    <mergeCell ref="I37:K37"/>
    <mergeCell ref="F30:H30"/>
    <mergeCell ref="I30:K30"/>
    <mergeCell ref="L30:N30"/>
    <mergeCell ref="O30:Q30"/>
    <mergeCell ref="F31:H31"/>
    <mergeCell ref="I31:K31"/>
    <mergeCell ref="L31:N31"/>
    <mergeCell ref="O31:Q31"/>
    <mergeCell ref="F28:H28"/>
    <mergeCell ref="I28:K28"/>
    <mergeCell ref="L28:N28"/>
    <mergeCell ref="O28:Q28"/>
    <mergeCell ref="F29:H29"/>
    <mergeCell ref="I29:K29"/>
    <mergeCell ref="L29:N29"/>
    <mergeCell ref="O29:Q29"/>
    <mergeCell ref="F26:H26"/>
    <mergeCell ref="I26:K26"/>
    <mergeCell ref="L26:N26"/>
    <mergeCell ref="O26:Q26"/>
    <mergeCell ref="F27:H27"/>
    <mergeCell ref="I27:K27"/>
    <mergeCell ref="L27:N27"/>
    <mergeCell ref="O27:Q27"/>
    <mergeCell ref="F16:H16"/>
    <mergeCell ref="I16:K16"/>
    <mergeCell ref="L16:N16"/>
    <mergeCell ref="O16:Q16"/>
    <mergeCell ref="F17:H17"/>
    <mergeCell ref="I17:K17"/>
    <mergeCell ref="L17:N17"/>
    <mergeCell ref="O17:Q17"/>
    <mergeCell ref="L20:N20"/>
    <mergeCell ref="F21:H21"/>
    <mergeCell ref="I21:K21"/>
    <mergeCell ref="L21:N21"/>
    <mergeCell ref="O21:Q21"/>
    <mergeCell ref="O20:Q20"/>
    <mergeCell ref="F22:H22"/>
    <mergeCell ref="I22:K22"/>
    <mergeCell ref="F15:H15"/>
    <mergeCell ref="I15:K15"/>
    <mergeCell ref="L15:N15"/>
    <mergeCell ref="O15:Q15"/>
    <mergeCell ref="F12:H12"/>
    <mergeCell ref="I12:K12"/>
    <mergeCell ref="L12:N12"/>
    <mergeCell ref="O12:Q12"/>
    <mergeCell ref="F13:H13"/>
    <mergeCell ref="I13:K13"/>
    <mergeCell ref="L13:N13"/>
    <mergeCell ref="O13:Q13"/>
    <mergeCell ref="I5:K5"/>
    <mergeCell ref="I6:K6"/>
    <mergeCell ref="L22:N22"/>
    <mergeCell ref="F23:H23"/>
    <mergeCell ref="I23:K23"/>
    <mergeCell ref="L23:N23"/>
    <mergeCell ref="L8:N8"/>
    <mergeCell ref="O2:Q2"/>
    <mergeCell ref="O3:Q3"/>
    <mergeCell ref="O4:Q4"/>
    <mergeCell ref="O5:Q5"/>
    <mergeCell ref="O6:Q6"/>
    <mergeCell ref="O7:Q7"/>
    <mergeCell ref="O8:Q8"/>
    <mergeCell ref="L2:N2"/>
    <mergeCell ref="L3:N3"/>
    <mergeCell ref="L4:N4"/>
    <mergeCell ref="L5:N5"/>
    <mergeCell ref="L6:N6"/>
    <mergeCell ref="L7:N7"/>
    <mergeCell ref="F14:H14"/>
    <mergeCell ref="I14:K14"/>
    <mergeCell ref="L14:N14"/>
    <mergeCell ref="O14:Q14"/>
    <mergeCell ref="O23:Q23"/>
    <mergeCell ref="O22:Q22"/>
    <mergeCell ref="I7:K7"/>
    <mergeCell ref="I8:K8"/>
    <mergeCell ref="F2:H2"/>
    <mergeCell ref="F3:H3"/>
    <mergeCell ref="F4:H4"/>
    <mergeCell ref="F5:H5"/>
    <mergeCell ref="F6:H6"/>
    <mergeCell ref="F7:H7"/>
    <mergeCell ref="F20:H20"/>
    <mergeCell ref="I20:K20"/>
    <mergeCell ref="F10:H10"/>
    <mergeCell ref="I10:K10"/>
    <mergeCell ref="L10:N10"/>
    <mergeCell ref="O10:Q10"/>
    <mergeCell ref="F11:H11"/>
    <mergeCell ref="I11:K11"/>
    <mergeCell ref="L11:N11"/>
    <mergeCell ref="O11:Q11"/>
    <mergeCell ref="F8:H8"/>
    <mergeCell ref="I2:K2"/>
    <mergeCell ref="I3:K3"/>
    <mergeCell ref="I4:K4"/>
    <mergeCell ref="F90:H90"/>
    <mergeCell ref="I90:K90"/>
    <mergeCell ref="L90:N90"/>
    <mergeCell ref="O90:Q90"/>
    <mergeCell ref="F91:H91"/>
    <mergeCell ref="I91:K91"/>
    <mergeCell ref="L91:N91"/>
    <mergeCell ref="O91:Q91"/>
    <mergeCell ref="F92:H92"/>
    <mergeCell ref="I92:K92"/>
    <mergeCell ref="L92:N92"/>
    <mergeCell ref="O92:Q92"/>
    <mergeCell ref="F96:H96"/>
    <mergeCell ref="I96:K96"/>
    <mergeCell ref="L96:N96"/>
    <mergeCell ref="O96:Q96"/>
    <mergeCell ref="F97:H97"/>
    <mergeCell ref="I97:K97"/>
    <mergeCell ref="L97:N97"/>
    <mergeCell ref="O97:Q97"/>
    <mergeCell ref="F93:H93"/>
    <mergeCell ref="I93:K93"/>
    <mergeCell ref="L93:N93"/>
    <mergeCell ref="O93:Q93"/>
    <mergeCell ref="F94:H94"/>
    <mergeCell ref="I94:K94"/>
    <mergeCell ref="L94:N94"/>
    <mergeCell ref="O94:Q94"/>
    <mergeCell ref="F95:H95"/>
    <mergeCell ref="I95:K95"/>
    <mergeCell ref="L95:N95"/>
    <mergeCell ref="O95:Q95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 Electrorent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RMH</cp:lastModifiedBy>
  <cp:lastPrinted>2015-09-18T18:39:15Z</cp:lastPrinted>
  <dcterms:created xsi:type="dcterms:W3CDTF">2015-06-12T19:40:43Z</dcterms:created>
  <dcterms:modified xsi:type="dcterms:W3CDTF">2015-09-18T18:42:38Z</dcterms:modified>
</cp:coreProperties>
</file>